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B-Web-QA-assignment\Reports\"/>
    </mc:Choice>
  </mc:AlternateContent>
  <bookViews>
    <workbookView xWindow="0" yWindow="0" windowWidth="15360" windowHeight="7155" tabRatio="811" firstSheet="3" activeTab="4"/>
  </bookViews>
  <sheets>
    <sheet name="Intruction" sheetId="6" state="hidden" r:id="rId1"/>
    <sheet name="Integration - getAddress" sheetId="22" state="hidden" r:id="rId2"/>
    <sheet name="Sheet1" sheetId="10" state="hidden" r:id="rId3"/>
    <sheet name="Record of Change" sheetId="245" r:id="rId4"/>
    <sheet name="Test Report" sheetId="246" r:id="rId5"/>
    <sheet name="Jira Bugs" sheetId="227" r:id="rId6"/>
  </sheets>
  <externalReferences>
    <externalReference r:id="rId7"/>
    <externalReference r:id="rId8"/>
    <externalReference r:id="rId9"/>
    <externalReference r:id="rId10"/>
  </externalReferences>
  <definedNames>
    <definedName name="____xlnm_Print_Area">NA()</definedName>
    <definedName name="___xlnm_Print_Area">NA()</definedName>
    <definedName name="___xlnm_Print_Titles">NA()</definedName>
    <definedName name="__xlnm.Print_Area">#N/A</definedName>
    <definedName name="__xlnm.Print_Titles">#N/A</definedName>
    <definedName name="__xlnm_Print_Titles">NA()</definedName>
    <definedName name="_AMO_UniqueIdentifier">"'85a841e1-c4dd-400b-9ad6-cf73c2792aaa'"</definedName>
    <definedName name="_xlnm._FilterDatabase" localSheetId="5" hidden="1">'Jira Bugs'!#REF!</definedName>
    <definedName name="_Regression_X" localSheetId="5">#REF!</definedName>
    <definedName name="_Regression_X" localSheetId="4">#REF!</definedName>
    <definedName name="_Regression_X">#REF!</definedName>
    <definedName name="_X_を押すのをチェックする">NA()</definedName>
    <definedName name="_車両メーカー_リストの垂直スクロールバーの表示をチェックする">NA()</definedName>
    <definedName name="_車両メーカー_リストの垂直スクロールバーの表示を確認する">NA()</definedName>
    <definedName name="「X」を押すのをチェックする" localSheetId="5">#REF!</definedName>
    <definedName name="「X」を押すのをチェックする" localSheetId="4">#REF!</definedName>
    <definedName name="「X」を押すのをチェックする">#REF!</definedName>
    <definedName name="「車両メーカー」リストの垂直スクロールバーの表示をチェックする" localSheetId="5">#REF!</definedName>
    <definedName name="「車両メーカー」リストの垂直スクロールバーの表示をチェックする" localSheetId="4">#REF!</definedName>
    <definedName name="「車両メーカー」リストの垂直スクロールバーの表示をチェックする">#REF!</definedName>
    <definedName name="「車両メーカー」リストの垂直スクロールバーの表示を確認する" localSheetId="5">#REF!</definedName>
    <definedName name="「車両メーカー」リストの垂直スクロールバーの表示を確認する" localSheetId="4">#REF!</definedName>
    <definedName name="「車両メーカー」リストの垂直スクロールバーの表示を確認する">#REF!</definedName>
    <definedName name="A" localSheetId="5">#REF!</definedName>
    <definedName name="A" localSheetId="4">#REF!</definedName>
    <definedName name="A">#REF!</definedName>
    <definedName name="AA" localSheetId="5">#REF!</definedName>
    <definedName name="AA" localSheetId="4">#REF!</definedName>
    <definedName name="AA">#REF!</definedName>
    <definedName name="aaa" localSheetId="5">#REF!</definedName>
    <definedName name="aaa" localSheetId="4">#REF!</definedName>
    <definedName name="aaa">#REF!</definedName>
    <definedName name="aaaaaaaaaaaaaaa" localSheetId="5">#REF!</definedName>
    <definedName name="aaaaaaaaaaaaaaa" localSheetId="4">#REF!</definedName>
    <definedName name="aaaaaaaaaaaaaaa">#REF!</definedName>
    <definedName name="abc" localSheetId="5">#REF!</definedName>
    <definedName name="abc" localSheetId="4">#REF!</definedName>
    <definedName name="abc">#REF!</definedName>
    <definedName name="adgagf" localSheetId="5">#REF!</definedName>
    <definedName name="adgagf" localSheetId="4">#REF!</definedName>
    <definedName name="adgagf">#REF!</definedName>
    <definedName name="afgafdgagafga" localSheetId="5">#REF!</definedName>
    <definedName name="afgafdgagafga" localSheetId="4">#REF!</definedName>
    <definedName name="afgafdgagafga">#REF!</definedName>
    <definedName name="afgafgagagagf" localSheetId="5">#REF!</definedName>
    <definedName name="afgafgagagagf" localSheetId="4">#REF!</definedName>
    <definedName name="afgafgagagagf">#REF!</definedName>
    <definedName name="afgagagf" localSheetId="5">#REF!</definedName>
    <definedName name="afgagagf" localSheetId="4">#REF!</definedName>
    <definedName name="afgagagf">#REF!</definedName>
    <definedName name="agafg" localSheetId="5">#REF!</definedName>
    <definedName name="agafg" localSheetId="4">#REF!</definedName>
    <definedName name="agafg">#REF!</definedName>
    <definedName name="agafgafgafg" localSheetId="5">#REF!</definedName>
    <definedName name="agafgafgafg" localSheetId="4">#REF!</definedName>
    <definedName name="agafgafgafg">#REF!</definedName>
    <definedName name="agafgafgafgag" localSheetId="5">#REF!</definedName>
    <definedName name="agafgafgafgag" localSheetId="4">#REF!</definedName>
    <definedName name="agafgafgafgag">#REF!</definedName>
    <definedName name="agafgasg" localSheetId="5">#REF!</definedName>
    <definedName name="agafgasg" localSheetId="4">#REF!</definedName>
    <definedName name="agafgasg">#REF!</definedName>
    <definedName name="agagf" localSheetId="5">#REF!</definedName>
    <definedName name="agagf" localSheetId="4">#REF!</definedName>
    <definedName name="agagf">#REF!</definedName>
    <definedName name="agagfagasg" localSheetId="5">#REF!</definedName>
    <definedName name="agagfagasg" localSheetId="4">#REF!</definedName>
    <definedName name="agagfagasg">#REF!</definedName>
    <definedName name="asfaf" localSheetId="5">#REF!</definedName>
    <definedName name="asfaf" localSheetId="4">#REF!</definedName>
    <definedName name="asfaf">#REF!</definedName>
    <definedName name="AUTH_" localSheetId="5">#REF!</definedName>
    <definedName name="AUTH_" localSheetId="4">#REF!</definedName>
    <definedName name="AUTH_">#REF!</definedName>
    <definedName name="AUTHOR_FIRST" localSheetId="5">#REF!</definedName>
    <definedName name="AUTHOR_FIRST" localSheetId="4">#REF!</definedName>
    <definedName name="AUTHOR_FIRST">#REF!</definedName>
    <definedName name="AUTHOR_UPDATE" localSheetId="5">#REF!</definedName>
    <definedName name="AUTHOR_UPDATE" localSheetId="4">#REF!</definedName>
    <definedName name="AUTHOR_UPDATE">#REF!</definedName>
    <definedName name="BASE" localSheetId="5">#REF!</definedName>
    <definedName name="BASE" localSheetId="4">#REF!</definedName>
    <definedName name="BASE">#REF!</definedName>
    <definedName name="BASE2" localSheetId="5">#REF!</definedName>
    <definedName name="BASE2" localSheetId="4">#REF!</definedName>
    <definedName name="BASE2">#REF!</definedName>
    <definedName name="bbb" localSheetId="5">#REF!</definedName>
    <definedName name="bbb" localSheetId="4">#REF!</definedName>
    <definedName name="bbb">#REF!</definedName>
    <definedName name="Cache_opt" localSheetId="5">#REF!</definedName>
    <definedName name="Cache_opt" localSheetId="4">#REF!</definedName>
    <definedName name="Cache_opt">#REF!</definedName>
    <definedName name="CACHE_OPTION" localSheetId="5">#REF!</definedName>
    <definedName name="CACHE_OPTION" localSheetId="4">#REF!</definedName>
    <definedName name="CACHE_OPTION">#REF!</definedName>
    <definedName name="ccc" localSheetId="5">#REF!</definedName>
    <definedName name="ccc" localSheetId="4">#REF!</definedName>
    <definedName name="ccc">#REF!</definedName>
    <definedName name="CCCC" localSheetId="5">#REF!</definedName>
    <definedName name="CCCC" localSheetId="4">#REF!</definedName>
    <definedName name="CCCC">#REF!</definedName>
    <definedName name="Check_inputed_mail_address" localSheetId="5">#REF!</definedName>
    <definedName name="Check_inputed_mail_address" localSheetId="4">#REF!</definedName>
    <definedName name="Check_inputed_mail_address">#REF!</definedName>
    <definedName name="CREATION_DATE_FIRST" localSheetId="5">#REF!</definedName>
    <definedName name="CREATION_DATE_FIRST" localSheetId="4">#REF!</definedName>
    <definedName name="CREATION_DATE_FIRST">#REF!</definedName>
    <definedName name="CREATION_DATE_FST" localSheetId="5">#REF!</definedName>
    <definedName name="CREATION_DATE_FST" localSheetId="4">#REF!</definedName>
    <definedName name="CREATION_DATE_FST">#REF!</definedName>
    <definedName name="CREATION_DATE_UPD" localSheetId="5">#REF!</definedName>
    <definedName name="CREATION_DATE_UPD" localSheetId="4">#REF!</definedName>
    <definedName name="CREATION_DATE_UPD">#REF!</definedName>
    <definedName name="CREATION_DATE_UPDATE" localSheetId="5">#REF!</definedName>
    <definedName name="CREATION_DATE_UPDATE" localSheetId="4">#REF!</definedName>
    <definedName name="CREATION_DATE_UPDATE">#REF!</definedName>
    <definedName name="CS_IT_1.1_001" localSheetId="5">#REF!</definedName>
    <definedName name="CS_IT_1.1_001" localSheetId="4">#REF!</definedName>
    <definedName name="CS_IT_1.1_001">#REF!</definedName>
    <definedName name="CS_IT_1.1_002" localSheetId="5">#REF!</definedName>
    <definedName name="CS_IT_1.1_002" localSheetId="4">#REF!</definedName>
    <definedName name="CS_IT_1.1_002">#REF!</definedName>
    <definedName name="CS_IT_1.1_003" localSheetId="5">#REF!</definedName>
    <definedName name="CS_IT_1.1_003" localSheetId="4">#REF!</definedName>
    <definedName name="CS_IT_1.1_003">#REF!</definedName>
    <definedName name="CS_IT_1.1_004" localSheetId="5">#REF!</definedName>
    <definedName name="CS_IT_1.1_004" localSheetId="4">#REF!</definedName>
    <definedName name="CS_IT_1.1_004">#REF!</definedName>
    <definedName name="CSACCM_FRM">'[1]CCM-FedRAMP Validation'!$D$5:$D$189</definedName>
    <definedName name="CSACCM_FRME">'[1]CCM-FedRAMP Validation'!$B$5:$B$1003</definedName>
    <definedName name="d" localSheetId="5">#REF!</definedName>
    <definedName name="d" localSheetId="4">#REF!</definedName>
    <definedName name="d">#REF!</definedName>
    <definedName name="dat" localSheetId="5">#REF!</definedName>
    <definedName name="dat" localSheetId="4">#REF!</definedName>
    <definedName name="dat">#REF!</definedName>
    <definedName name="DATA" localSheetId="5">#REF!</definedName>
    <definedName name="DATA" localSheetId="4">#REF!</definedName>
    <definedName name="DATA">#REF!</definedName>
    <definedName name="data11" localSheetId="5">#REF!</definedName>
    <definedName name="data11" localSheetId="4">#REF!</definedName>
    <definedName name="data11">#REF!</definedName>
    <definedName name="data12" localSheetId="5">#REF!</definedName>
    <definedName name="data12" localSheetId="4">#REF!</definedName>
    <definedName name="data12">#REF!</definedName>
    <definedName name="data21" localSheetId="5">#REF!</definedName>
    <definedName name="data21" localSheetId="4">#REF!</definedName>
    <definedName name="data21">#REF!</definedName>
    <definedName name="data22" localSheetId="5">#REF!</definedName>
    <definedName name="data22" localSheetId="4">#REF!</definedName>
    <definedName name="data22">#REF!</definedName>
    <definedName name="data31" localSheetId="5">#REF!</definedName>
    <definedName name="data31" localSheetId="4">#REF!</definedName>
    <definedName name="data31">#REF!</definedName>
    <definedName name="data32" localSheetId="5">#REF!</definedName>
    <definedName name="data32" localSheetId="4">#REF!</definedName>
    <definedName name="data32">#REF!</definedName>
    <definedName name="data41" localSheetId="5">#REF!</definedName>
    <definedName name="data41" localSheetId="4">#REF!</definedName>
    <definedName name="data41">#REF!</definedName>
    <definedName name="data42" localSheetId="5">#REF!</definedName>
    <definedName name="data42" localSheetId="4">#REF!</definedName>
    <definedName name="data42">#REF!</definedName>
    <definedName name="date" localSheetId="5">#REF!</definedName>
    <definedName name="date" localSheetId="4">#REF!</definedName>
    <definedName name="date">#REF!</definedName>
    <definedName name="DD" localSheetId="5">#REF!</definedName>
    <definedName name="DD" localSheetId="4">#REF!</definedName>
    <definedName name="DD">#REF!</definedName>
    <definedName name="ddd" localSheetId="5">#REF!</definedName>
    <definedName name="ddd" localSheetId="4">#REF!</definedName>
    <definedName name="ddd">#REF!</definedName>
    <definedName name="DFGDFGDFGD" localSheetId="5">#REF!</definedName>
    <definedName name="DFGDFGDFGD" localSheetId="4">#REF!</definedName>
    <definedName name="DFGDFGDFGD">#REF!</definedName>
    <definedName name="DS_KEYS" localSheetId="5">#REF!</definedName>
    <definedName name="DS_KEYS" localSheetId="4">#REF!</definedName>
    <definedName name="DS_KEYS">#REF!</definedName>
    <definedName name="DS_NM" localSheetId="5">#REF!</definedName>
    <definedName name="DS_NM" localSheetId="4">#REF!</definedName>
    <definedName name="DS_NM">#REF!</definedName>
    <definedName name="dskeys" localSheetId="5">#REF!</definedName>
    <definedName name="dskeys" localSheetId="4">#REF!</definedName>
    <definedName name="dskeys">#REF!</definedName>
    <definedName name="dsnm" localSheetId="5">#REF!</definedName>
    <definedName name="dsnm" localSheetId="4">#REF!</definedName>
    <definedName name="dsnm">#REF!</definedName>
    <definedName name="đsss" localSheetId="5">#REF!</definedName>
    <definedName name="đsss" localSheetId="4">#REF!</definedName>
    <definedName name="đsss">#REF!</definedName>
    <definedName name="dt" localSheetId="5">#REF!</definedName>
    <definedName name="dt" localSheetId="4">#REF!</definedName>
    <definedName name="dt">#REF!</definedName>
    <definedName name="dtee" localSheetId="5">#REF!</definedName>
    <definedName name="dtee" localSheetId="4">#REF!</definedName>
    <definedName name="dtee">#REF!</definedName>
    <definedName name="dtq" localSheetId="5">#REF!</definedName>
    <definedName name="dtq" localSheetId="4">#REF!</definedName>
    <definedName name="dtq">#REF!</definedName>
    <definedName name="dtr" localSheetId="5">#REF!</definedName>
    <definedName name="dtr" localSheetId="4">#REF!</definedName>
    <definedName name="dtr">#REF!</definedName>
    <definedName name="dtt" localSheetId="5">#REF!</definedName>
    <definedName name="dtt" localSheetId="4">#REF!</definedName>
    <definedName name="dtt">#REF!</definedName>
    <definedName name="dttt" localSheetId="5">#REF!</definedName>
    <definedName name="dttt" localSheetId="4">#REF!</definedName>
    <definedName name="dttt">#REF!</definedName>
    <definedName name="dtttt" localSheetId="5">#REF!</definedName>
    <definedName name="dtttt" localSheetId="4">#REF!</definedName>
    <definedName name="dtttt">#REF!</definedName>
    <definedName name="dtw" localSheetId="5">#REF!</definedName>
    <definedName name="dtw" localSheetId="4">#REF!</definedName>
    <definedName name="dtw">#REF!</definedName>
    <definedName name="dty" localSheetId="5">#REF!</definedName>
    <definedName name="dty" localSheetId="4">#REF!</definedName>
    <definedName name="dty">#REF!</definedName>
    <definedName name="EDFD" localSheetId="5">#REF! 'Jira Bugs'!EDFD</definedName>
    <definedName name="EDFD" localSheetId="4">#N/A</definedName>
    <definedName name="EDFD">#REF! [0]!EDFD</definedName>
    <definedName name="ERE" localSheetId="5">#REF!</definedName>
    <definedName name="ERE" localSheetId="4">#REF!</definedName>
    <definedName name="ERE">#REF!</definedName>
    <definedName name="ERQERQERQE" localSheetId="5">#REF!</definedName>
    <definedName name="ERQERQERQE" localSheetId="4">#REF!</definedName>
    <definedName name="ERQERQERQE">#REF!</definedName>
    <definedName name="Evaluation" localSheetId="5">#REF!</definedName>
    <definedName name="Evaluation" localSheetId="4">#REF!</definedName>
    <definedName name="Evaluation">#REF!</definedName>
    <definedName name="excel" localSheetId="5">#REF!</definedName>
    <definedName name="excel" localSheetId="4">#REF!</definedName>
    <definedName name="excel">#REF!</definedName>
    <definedName name="Excel_BuiltIn_Print_Area" localSheetId="5">#REF!</definedName>
    <definedName name="Excel_BuiltIn_Print_Area" localSheetId="4">#REF!</definedName>
    <definedName name="Excel_BuiltIn_Print_Area">#REF!</definedName>
    <definedName name="excelbuiltinprintarea" localSheetId="5">#REF!</definedName>
    <definedName name="excelbuiltinprintarea" localSheetId="4">#REF!</definedName>
    <definedName name="excelbuiltinprintarea">#REF!</definedName>
    <definedName name="ＥＸＣＥＬへ" localSheetId="5">#REF!</definedName>
    <definedName name="ＥＸＣＥＬへ" localSheetId="4">#REF!</definedName>
    <definedName name="ＥＸＣＥＬへ">#REF!</definedName>
    <definedName name="fawasg" localSheetId="5">#REF!</definedName>
    <definedName name="fawasg" localSheetId="4">#REF!</definedName>
    <definedName name="fawasg">#REF!</definedName>
    <definedName name="fdfgaf" localSheetId="5">#REF!</definedName>
    <definedName name="fdfgaf" localSheetId="4">#REF!</definedName>
    <definedName name="fdfgaf">#REF!</definedName>
    <definedName name="FDSDFSDF" localSheetId="5">#REF!</definedName>
    <definedName name="FDSDFSDF" localSheetId="4">#REF!</definedName>
    <definedName name="FDSDFSDF">#REF!</definedName>
    <definedName name="FDSFDSF" localSheetId="5">#REF!</definedName>
    <definedName name="FDSFDSF" localSheetId="4">#REF!</definedName>
    <definedName name="FDSFDSF">#REF!</definedName>
    <definedName name="ff" localSheetId="5">#REF!</definedName>
    <definedName name="ff" localSheetId="4">#REF!</definedName>
    <definedName name="ff">#REF!</definedName>
    <definedName name="FFDGDF" localSheetId="5">#REF!</definedName>
    <definedName name="FFDGDF" localSheetId="4">#REF!</definedName>
    <definedName name="FFDGDF">#REF!</definedName>
    <definedName name="fff" localSheetId="5">#REF!</definedName>
    <definedName name="fff" localSheetId="4">#REF!</definedName>
    <definedName name="fff">#REF!</definedName>
    <definedName name="ffffffffffffffffffff" localSheetId="5">#REF!</definedName>
    <definedName name="ffffffffffffffffffff" localSheetId="4">#REF!</definedName>
    <definedName name="ffffffffffffffffffff">#REF!</definedName>
    <definedName name="FFGFG" localSheetId="5">#REF!</definedName>
    <definedName name="FFGFG" localSheetId="4">#REF!</definedName>
    <definedName name="FFGFG">#REF!</definedName>
    <definedName name="fgfgagafafh" localSheetId="5">#REF!</definedName>
    <definedName name="fgfgagafafh" localSheetId="4">#REF!</definedName>
    <definedName name="fgfgagafafh">#REF!</definedName>
    <definedName name="FGFGF" localSheetId="5">#REF!</definedName>
    <definedName name="FGFGF" localSheetId="4">#REF!</definedName>
    <definedName name="FGFGF">#REF!</definedName>
    <definedName name="FGFGFGF" localSheetId="5">#REF!</definedName>
    <definedName name="FGFGFGF" localSheetId="4">#REF!</definedName>
    <definedName name="FGFGFGF">#REF!</definedName>
    <definedName name="FORM_ACTION" localSheetId="5">#REF!</definedName>
    <definedName name="FORM_ACTION" localSheetId="4">#REF!</definedName>
    <definedName name="FORM_ACTION">#REF!</definedName>
    <definedName name="FORM_METHOD" localSheetId="5">#REF!</definedName>
    <definedName name="FORM_METHOD" localSheetId="4">#REF!</definedName>
    <definedName name="FORM_METHOD">#REF!</definedName>
    <definedName name="FORM_NAME" localSheetId="5">#REF!</definedName>
    <definedName name="FORM_NAME" localSheetId="4">#REF!</definedName>
    <definedName name="FORM_NAME">#REF!</definedName>
    <definedName name="formaction" localSheetId="5">#REF!</definedName>
    <definedName name="formaction" localSheetId="4">#REF!</definedName>
    <definedName name="formaction">#REF!</definedName>
    <definedName name="formmethod" localSheetId="5">#REF!</definedName>
    <definedName name="formmethod" localSheetId="4">#REF!</definedName>
    <definedName name="formmethod">#REF!</definedName>
    <definedName name="formname" localSheetId="5">#REF!</definedName>
    <definedName name="formname" localSheetId="4">#REF!</definedName>
    <definedName name="formname">#REF!</definedName>
    <definedName name="FRL_F">'[1]CCM-FedRAMP Validation'!$I$5:$I$116</definedName>
    <definedName name="FRLE_F" localSheetId="5">#REF!</definedName>
    <definedName name="FRLE_F" localSheetId="4">#REF!</definedName>
    <definedName name="FRLE_F">#REF!</definedName>
    <definedName name="FRM_F">'[1]CCM-FedRAMP Validation'!$G$5:$G$172</definedName>
    <definedName name="FRME_F">'[1]CCM-FedRAMP Validation'!$F$5:$F$301</definedName>
    <definedName name="FSSFDSFDS" localSheetId="5">#REF!</definedName>
    <definedName name="FSSFDSFDS" localSheetId="4">#REF!</definedName>
    <definedName name="FSSFDSFDS">#REF!</definedName>
    <definedName name="GFDSFGFSG" localSheetId="5">#REF!</definedName>
    <definedName name="GFDSFGFSG" localSheetId="4">#REF!</definedName>
    <definedName name="GFDSFGFSG">#REF!</definedName>
    <definedName name="gffffff" localSheetId="5">#REF!</definedName>
    <definedName name="gffffff" localSheetId="4">#REF!</definedName>
    <definedName name="gffffff">#REF!</definedName>
    <definedName name="GFFFGF" localSheetId="5">#REF! 'Jira Bugs'!GFFFGF</definedName>
    <definedName name="GFFFGF" localSheetId="4">#N/A</definedName>
    <definedName name="GFFFGF">#REF! [0]!GFFFGF</definedName>
    <definedName name="GFFGFGFG" localSheetId="5">#REF!</definedName>
    <definedName name="GFFGFGFG" localSheetId="4">#REF!</definedName>
    <definedName name="GFFGFGFG">#REF!</definedName>
    <definedName name="GSFGSFG" localSheetId="5">#REF!</definedName>
    <definedName name="GSFGSFG" localSheetId="4">#REF!</definedName>
    <definedName name="GSFGSFG">#REF!</definedName>
    <definedName name="gw" localSheetId="5">#REF!</definedName>
    <definedName name="gw" localSheetId="4">#REF!</definedName>
    <definedName name="gw">#REF!</definedName>
    <definedName name="gww" localSheetId="5">#REF!</definedName>
    <definedName name="gww" localSheetId="4">#REF!</definedName>
    <definedName name="gww">#REF!</definedName>
    <definedName name="gwww" localSheetId="5">#REF!</definedName>
    <definedName name="gwww" localSheetId="4">#REF!</definedName>
    <definedName name="gwww">#REF!</definedName>
    <definedName name="gwwww" localSheetId="5">#REF!</definedName>
    <definedName name="gwwww" localSheetId="4">#REF!</definedName>
    <definedName name="gwwww">#REF!</definedName>
    <definedName name="ＧＷメッセージ一覧" localSheetId="5">#REF!</definedName>
    <definedName name="ＧＷメッセージ一覧" localSheetId="4">#REF!</definedName>
    <definedName name="ＧＷメッセージ一覧">#REF!</definedName>
    <definedName name="GWメッセージ一覧２" localSheetId="5">#REF!</definedName>
    <definedName name="GWメッセージ一覧２" localSheetId="4">#REF!</definedName>
    <definedName name="GWメッセージ一覧２">#REF!</definedName>
    <definedName name="ＧＷメッセージ一覧３" localSheetId="5">#REF!</definedName>
    <definedName name="ＧＷメッセージ一覧３" localSheetId="4">#REF!</definedName>
    <definedName name="ＧＷメッセージ一覧３">#REF!</definedName>
    <definedName name="ＧＷメッセージ一覧４" localSheetId="5">#REF!</definedName>
    <definedName name="ＧＷメッセージ一覧４" localSheetId="4">#REF!</definedName>
    <definedName name="ＧＷメッセージ一覧４">#REF!</definedName>
    <definedName name="H" localSheetId="5">#REF!</definedName>
    <definedName name="H">#REF!</definedName>
    <definedName name="HBSB" localSheetId="5">#REF!</definedName>
    <definedName name="HBSB" localSheetId="4">#REF!</definedName>
    <definedName name="HBSB">#REF!</definedName>
    <definedName name="Ｉ" localSheetId="5">#REF!</definedName>
    <definedName name="Ｉ" localSheetId="4">#REF!</definedName>
    <definedName name="Ｉ">#REF!</definedName>
    <definedName name="ｊ" localSheetId="5">#REF!</definedName>
    <definedName name="ｊ" localSheetId="4">#REF!</definedName>
    <definedName name="ｊ">#REF!</definedName>
    <definedName name="JaEnNickname" localSheetId="5">#REF!</definedName>
    <definedName name="JaEnNickname" localSheetId="4">#REF!</definedName>
    <definedName name="JaEnNickname">#REF!</definedName>
    <definedName name="jj" localSheetId="5">#REF!</definedName>
    <definedName name="jj" localSheetId="4">#REF!</definedName>
    <definedName name="jj">#REF!</definedName>
    <definedName name="ｋ" localSheetId="5">#REF!</definedName>
    <definedName name="ｋ" localSheetId="4">#REF!</definedName>
    <definedName name="ｋ">#REF!</definedName>
    <definedName name="key" localSheetId="5">#REF!</definedName>
    <definedName name="key" localSheetId="4">#REF!</definedName>
    <definedName name="key">#REF!</definedName>
    <definedName name="KEYS" localSheetId="5">#REF!</definedName>
    <definedName name="KEYS" localSheetId="4">#REF!</definedName>
    <definedName name="KEYS">#REF!</definedName>
    <definedName name="kk" localSheetId="5">#REF!</definedName>
    <definedName name="kk" localSheetId="4">#REF!</definedName>
    <definedName name="kk">#REF!</definedName>
    <definedName name="L" localSheetId="5">#REF!</definedName>
    <definedName name="L" localSheetId="4">#REF!</definedName>
    <definedName name="L">#REF!</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ｍ" localSheetId="5">#REF!</definedName>
    <definedName name="ｍ" localSheetId="4">#REF!</definedName>
    <definedName name="ｍ">#REF!</definedName>
    <definedName name="Mail_Magazine" localSheetId="5">#REF!</definedName>
    <definedName name="Mail_Magazine" localSheetId="4">#REF!</definedName>
    <definedName name="Mail_Magazine">#REF!</definedName>
    <definedName name="ｎ" localSheetId="5">#REF!</definedName>
    <definedName name="ｎ" localSheetId="4">#REF!</definedName>
    <definedName name="ｎ">#REF!</definedName>
    <definedName name="NAMES" localSheetId="5">#REF!</definedName>
    <definedName name="NAMES" localSheetId="4">#REF!</definedName>
    <definedName name="NAMES">#REF!</definedName>
    <definedName name="NEC_KEYS" localSheetId="5">#REF!</definedName>
    <definedName name="NEC_KEYS" localSheetId="4">#REF!</definedName>
    <definedName name="NEC_KEYS">#REF!</definedName>
    <definedName name="o" localSheetId="5">#REF!</definedName>
    <definedName name="o" localSheetId="4">#REF!</definedName>
    <definedName name="o">#REF!</definedName>
    <definedName name="ｐ" localSheetId="5">#REF!</definedName>
    <definedName name="ｐ" localSheetId="4">#REF!</definedName>
    <definedName name="ｐ">#REF!</definedName>
    <definedName name="_xlnm.Print_Area">#REF!</definedName>
    <definedName name="_xlnm.Print_Titles" localSheetId="5">#REF!,#REF!</definedName>
    <definedName name="_xlnm.Print_Titles" localSheetId="4">#REF!,#REF!</definedName>
    <definedName name="_xlnm.Print_Titles">#REF!,#REF!</definedName>
    <definedName name="project_code" localSheetId="5">#REF!</definedName>
    <definedName name="project_code" localSheetId="4">#REF!</definedName>
    <definedName name="project_code">#REF!</definedName>
    <definedName name="PROJECT_NAME" localSheetId="5">#REF!</definedName>
    <definedName name="PROJECT_NAME" localSheetId="4">#REF!</definedName>
    <definedName name="PROJECT_NAME">#REF!</definedName>
    <definedName name="ProjectName" localSheetId="5">'[2]Version 1'!#REF!</definedName>
    <definedName name="ProjectName" localSheetId="4">'[2]Version 1'!#REF!</definedName>
    <definedName name="ProjectName">'[2]Version 1'!#REF!</definedName>
    <definedName name="ｑ" localSheetId="5">#REF!</definedName>
    <definedName name="ｑ" localSheetId="4">#REF!</definedName>
    <definedName name="ｑ">#REF!</definedName>
    <definedName name="Result_CS_IT_1.1_001" localSheetId="5">#REF!</definedName>
    <definedName name="Result_CS_IT_1.1_001" localSheetId="4">#REF!</definedName>
    <definedName name="Result_CS_IT_1.1_001">#REF!</definedName>
    <definedName name="Result_CS_IT_1.1_002" localSheetId="5">#REF!</definedName>
    <definedName name="Result_CS_IT_1.1_002" localSheetId="4">#REF!</definedName>
    <definedName name="Result_CS_IT_1.1_002">#REF!</definedName>
    <definedName name="Result_CS_IT_1.1_003" localSheetId="5">#REF!</definedName>
    <definedName name="Result_CS_IT_1.1_003" localSheetId="4">#REF!</definedName>
    <definedName name="Result_CS_IT_1.1_003">#REF!</definedName>
    <definedName name="Result_CS_IT_1.1_004" localSheetId="5">#REF!</definedName>
    <definedName name="Result_CS_IT_1.1_004" localSheetId="4">#REF!</definedName>
    <definedName name="Result_CS_IT_1.1_004">#REF!</definedName>
    <definedName name="RTGS_SKDJ_ﾄﾞｷｭﾒﾝﾄ体系_List" localSheetId="5">#REF!</definedName>
    <definedName name="RTGS_SKDJ_ﾄﾞｷｭﾒﾝﾄ体系_List" localSheetId="4">#REF!</definedName>
    <definedName name="RTGS_SKDJ_ﾄﾞｷｭﾒﾝﾄ体系_List">#REF!</definedName>
    <definedName name="s" localSheetId="5">#REF!</definedName>
    <definedName name="s" localSheetId="4">#REF!</definedName>
    <definedName name="s">#REF!</definedName>
    <definedName name="safa" localSheetId="5">#REF!</definedName>
    <definedName name="safa" localSheetId="4">#REF!</definedName>
    <definedName name="safa">#REF!</definedName>
    <definedName name="SDGFSGSFG" localSheetId="5">#REF!</definedName>
    <definedName name="SDGFSGSFG" localSheetId="4">#REF!</definedName>
    <definedName name="SDGFSGSFG">#REF!</definedName>
    <definedName name="SenPyoArea" localSheetId="5">#REF!</definedName>
    <definedName name="SenPyoArea" localSheetId="4">#REF!</definedName>
    <definedName name="SenPyoArea">#REF!</definedName>
    <definedName name="SFDSFD" localSheetId="5">#REF!</definedName>
    <definedName name="SFDSFD" localSheetId="4">#REF!</definedName>
    <definedName name="SFDSFD">#REF!</definedName>
    <definedName name="SFSDGF" localSheetId="5">#REF!</definedName>
    <definedName name="SFSDGF" localSheetId="4">#REF!</definedName>
    <definedName name="SFSDGF">#REF!</definedName>
    <definedName name="SGDSGSFG" localSheetId="5">#REF!</definedName>
    <definedName name="SGDSGSFG" localSheetId="4">#REF!</definedName>
    <definedName name="SGDSGSFG">#REF!</definedName>
    <definedName name="sorta" localSheetId="5">#REF!</definedName>
    <definedName name="sorta" localSheetId="4">#REF!</definedName>
    <definedName name="sorta">#REF!</definedName>
    <definedName name="STOP_BIT" localSheetId="5">#REF!</definedName>
    <definedName name="STOP_BIT" localSheetId="4">#REF!</definedName>
    <definedName name="STOP_BIT">#REF!</definedName>
    <definedName name="SUB_SYSTEM_NAME" localSheetId="5">#REF!</definedName>
    <definedName name="SUB_SYSTEM_NAME" localSheetId="4">#REF!</definedName>
    <definedName name="SUB_SYSTEM_NAME">#REF!</definedName>
    <definedName name="SYMBOL" localSheetId="5">#REF!</definedName>
    <definedName name="SYMBOL" localSheetId="4">#REF!</definedName>
    <definedName name="SYMBOL">#REF!</definedName>
    <definedName name="SYSTEM_NAME" localSheetId="5">#REF!</definedName>
    <definedName name="SYSTEM_NAME" localSheetId="4">#REF!</definedName>
    <definedName name="SYSTEM_NAME">#REF!</definedName>
    <definedName name="T" localSheetId="5">#REF!</definedName>
    <definedName name="T" localSheetId="4">#REF!</definedName>
    <definedName name="T">#REF!</definedName>
    <definedName name="table_align">[3]_table!$A$2:$A$3</definedName>
    <definedName name="table_type_list">[3]_table!$B$2:$B$5</definedName>
    <definedName name="TABLE一覧" localSheetId="5">#REF!</definedName>
    <definedName name="TABLE一覧" localSheetId="4">#REF!</definedName>
    <definedName name="TABLE一覧">#REF!</definedName>
    <definedName name="TBL_KEYS" localSheetId="5">#REF!</definedName>
    <definedName name="TBL_KEYS" localSheetId="4">#REF!</definedName>
    <definedName name="TBL_KEYS">#REF!</definedName>
    <definedName name="TBL_KEYS2" localSheetId="5">#REF!</definedName>
    <definedName name="TBL_KEYS2" localSheetId="4">#REF!</definedName>
    <definedName name="TBL_KEYS2">#REF!</definedName>
    <definedName name="TECH">'[4]FISMA-MOD'!$I$4:$I$67</definedName>
    <definedName name="TEMP" localSheetId="5">#REF!</definedName>
    <definedName name="TEMP" localSheetId="4">#REF!</definedName>
    <definedName name="TEMP">#REF!</definedName>
    <definedName name="test" localSheetId="5">#REF!</definedName>
    <definedName name="test" localSheetId="4">#REF!</definedName>
    <definedName name="test">#REF!</definedName>
    <definedName name="Thanh" localSheetId="5">#REF!</definedName>
    <definedName name="Thanh" localSheetId="4">#REF!</definedName>
    <definedName name="Thanh">#REF!</definedName>
    <definedName name="u" localSheetId="5">#REF!</definedName>
    <definedName name="u" localSheetId="4">#REF!</definedName>
    <definedName name="u">#REF!</definedName>
    <definedName name="usernameTF">"usernameTF"</definedName>
    <definedName name="VERSION_FIRST" localSheetId="5">#REF!</definedName>
    <definedName name="VERSION_FIRST" localSheetId="4">#REF!</definedName>
    <definedName name="VERSION_FIRST">#REF!</definedName>
    <definedName name="VERSION_UPDATE" localSheetId="5">#REF!</definedName>
    <definedName name="VERSION_UPDATE" localSheetId="4">#REF!</definedName>
    <definedName name="VERSION_UPDATE">#REF!</definedName>
    <definedName name="ｗ" localSheetId="5">#REF!</definedName>
    <definedName name="ｗ" localSheetId="4">#REF!</definedName>
    <definedName name="ｗ">#REF!</definedName>
    <definedName name="WEERQ" localSheetId="5">#REF!</definedName>
    <definedName name="WEERQ" localSheetId="4">#REF!</definedName>
    <definedName name="WEERQ">#REF!</definedName>
    <definedName name="WW" localSheetId="5">#REF!</definedName>
    <definedName name="WW" localSheetId="4">#REF!</definedName>
    <definedName name="WW">#REF!</definedName>
    <definedName name="x" localSheetId="5">#REF!</definedName>
    <definedName name="x" localSheetId="4">#REF!</definedName>
    <definedName name="x">#REF!</definedName>
    <definedName name="xxxxxx" localSheetId="5">#REF!</definedName>
    <definedName name="xxxxxx" localSheetId="4">#REF!</definedName>
    <definedName name="xxxxxx">#REF!</definedName>
    <definedName name="ｙ" localSheetId="5">#REF!</definedName>
    <definedName name="ｙ" localSheetId="4">#REF!</definedName>
    <definedName name="ｙ">#REF!</definedName>
    <definedName name="ｚ" localSheetId="5">#REF!</definedName>
    <definedName name="ｚ" localSheetId="4">#REF!</definedName>
    <definedName name="ｚ">#REF!</definedName>
    <definedName name="あ" localSheetId="5">#REF!</definedName>
    <definedName name="あ" localSheetId="4">#REF!</definedName>
    <definedName name="あ">#REF!</definedName>
    <definedName name="あ１" localSheetId="5">#REF!</definedName>
    <definedName name="あ１" localSheetId="4">#REF!</definedName>
    <definedName name="あ１">#REF!</definedName>
    <definedName name="い" localSheetId="5">#REF!</definedName>
    <definedName name="い" localSheetId="4">#REF!</definedName>
    <definedName name="い">#REF!</definedName>
    <definedName name="う" localSheetId="5">#REF!</definedName>
    <definedName name="う" localSheetId="4">#REF!</definedName>
    <definedName name="う">#REF!</definedName>
    <definedName name="オブジェクトの定義" localSheetId="5">#REF!</definedName>
    <definedName name="オブジェクトの定義" localSheetId="4">#REF!</definedName>
    <definedName name="オブジェクトの定義">#REF!</definedName>
    <definedName name="カテゴリ" localSheetId="5">#REF!</definedName>
    <definedName name="カテゴリ" localSheetId="4">#REF!</definedName>
    <definedName name="カテゴリ">#REF!</definedName>
    <definedName name="クエリー2" localSheetId="5">#REF!</definedName>
    <definedName name="クエリー2" localSheetId="4">#REF!</definedName>
    <definedName name="クエリー2">#REF!</definedName>
    <definedName name="クリア" localSheetId="5">#REF! 'Jira Bugs'!クリア</definedName>
    <definedName name="クリア" localSheetId="4">#N/A</definedName>
    <definedName name="クリア">#REF! [0]!クリア</definedName>
    <definedName name="グループ" localSheetId="5">#REF!</definedName>
    <definedName name="グループ" localSheetId="4">#REF!</definedName>
    <definedName name="グループ">#REF!</definedName>
    <definedName name="コードの抽出" localSheetId="5">#REF!</definedName>
    <definedName name="コードの抽出" localSheetId="4">#REF!</definedName>
    <definedName name="コードの抽出">#REF!</definedName>
    <definedName name="データ項目" localSheetId="5">#REF!</definedName>
    <definedName name="データ項目" localSheetId="4">#REF!</definedName>
    <definedName name="データ項目">#REF!</definedName>
    <definedName name="ね表紙" localSheetId="5">#REF!</definedName>
    <definedName name="ね表紙" localSheetId="4">#REF!</definedName>
    <definedName name="ね表紙">#REF!</definedName>
    <definedName name="ライン" localSheetId="5">#REF!</definedName>
    <definedName name="ライン" localSheetId="4">#REF!</definedName>
    <definedName name="ライン">#REF!</definedName>
    <definedName name="レコード長" localSheetId="5">#REF!</definedName>
    <definedName name="レコード長" localSheetId="4">#REF!</definedName>
    <definedName name="レコード長">#REF!</definedName>
    <definedName name="事業_地区" localSheetId="5">#REF!</definedName>
    <definedName name="事業_地区" localSheetId="4">#REF!</definedName>
    <definedName name="事業_地区">#REF!</definedName>
    <definedName name="列名一覧" localSheetId="5">#REF!</definedName>
    <definedName name="列名一覧" localSheetId="4">#REF!</definedName>
    <definedName name="列名一覧">#REF!</definedName>
    <definedName name="売上履歴" localSheetId="5">#REF!</definedName>
    <definedName name="売上履歴" localSheetId="4">#REF!</definedName>
    <definedName name="売上履歴">#REF!</definedName>
    <definedName name="外DATA" localSheetId="5">#REF!</definedName>
    <definedName name="外DATA" localSheetId="4">#REF!</definedName>
    <definedName name="外DATA">#REF!</definedName>
    <definedName name="安藤" localSheetId="5">#REF!</definedName>
    <definedName name="安藤" localSheetId="4">#REF!</definedName>
    <definedName name="安藤">#REF!</definedName>
    <definedName name="実行" localSheetId="5">#REF! 'Jira Bugs'!実行</definedName>
    <definedName name="実行" localSheetId="4">#N/A</definedName>
    <definedName name="実行">#REF! [0]!実行</definedName>
    <definedName name="履歴日数" localSheetId="5">#REF!</definedName>
    <definedName name="履歴日数" localSheetId="4">#REF!</definedName>
    <definedName name="履歴日数">#REF!</definedName>
    <definedName name="店舗" localSheetId="5">#REF!</definedName>
    <definedName name="店舗" localSheetId="4">#REF!</definedName>
    <definedName name="店舗">#REF!</definedName>
    <definedName name="店舗DF_KEYS" localSheetId="5">#REF!</definedName>
    <definedName name="店舗DF_KEYS" localSheetId="4">#REF!</definedName>
    <definedName name="店舗DF_KEYS">#REF!</definedName>
    <definedName name="月中履歴" localSheetId="5">#REF!</definedName>
    <definedName name="月中履歴" localSheetId="4">#REF!</definedName>
    <definedName name="月中履歴">#REF!</definedName>
    <definedName name="束原" localSheetId="5">#REF!</definedName>
    <definedName name="束原" localSheetId="4">#REF!</definedName>
    <definedName name="束原">#REF!</definedName>
    <definedName name="物流DF_KEYS" localSheetId="5">#REF!</definedName>
    <definedName name="物流DF_KEYS" localSheetId="4">#REF!</definedName>
    <definedName name="物流DF_KEYS">#REF!</definedName>
    <definedName name="現行ＤＢテーブル" localSheetId="5">#REF!</definedName>
    <definedName name="現行ＤＢテーブル" localSheetId="4">#REF!</definedName>
    <definedName name="現行ＤＢテーブル">#REF!</definedName>
    <definedName name="移動" localSheetId="5">#REF!</definedName>
    <definedName name="移動" localSheetId="4">#REF!</definedName>
    <definedName name="移動">#REF!</definedName>
    <definedName name="終了" localSheetId="5">#REF! 'Jira Bugs'!終了</definedName>
    <definedName name="終了" localSheetId="4">#N/A</definedName>
    <definedName name="終了">#REF! [0]!終了</definedName>
    <definedName name="部門" localSheetId="5">#REF!</definedName>
    <definedName name="部門" localSheetId="4">#REF!</definedName>
    <definedName name="部門">#REF!</definedName>
    <definedName name="関連表" localSheetId="5">#REF!</definedName>
    <definedName name="関連表" localSheetId="4">#REF!</definedName>
    <definedName name="関連表">#REF!</definedName>
  </definedNames>
  <calcPr calcId="162913"/>
</workbook>
</file>

<file path=xl/calcChain.xml><?xml version="1.0" encoding="utf-8"?>
<calcChain xmlns="http://schemas.openxmlformats.org/spreadsheetml/2006/main">
  <c r="D24" i="246" l="1"/>
  <c r="G33" i="246" l="1"/>
  <c r="F33" i="246"/>
  <c r="E33" i="246"/>
  <c r="D33" i="246"/>
  <c r="C33" i="246"/>
  <c r="F44" i="246"/>
  <c r="H43" i="246"/>
  <c r="H44" i="246"/>
  <c r="H45" i="246"/>
  <c r="E59" i="246"/>
  <c r="D59" i="246"/>
  <c r="D25" i="246"/>
  <c r="E22" i="246"/>
  <c r="D36" i="246" l="1"/>
  <c r="D35" i="246"/>
  <c r="G22" i="246" l="1"/>
  <c r="F22" i="246"/>
  <c r="D22" i="246"/>
  <c r="C22" i="246"/>
  <c r="H46" i="246" l="1"/>
  <c r="H42" i="246"/>
  <c r="G46" i="246"/>
  <c r="G45" i="246"/>
  <c r="G44" i="246"/>
  <c r="G43" i="246"/>
  <c r="G42" i="246"/>
  <c r="F46" i="246"/>
  <c r="F45" i="246"/>
  <c r="F43" i="246"/>
  <c r="F42" i="246"/>
  <c r="E46" i="246"/>
  <c r="E45" i="246"/>
  <c r="E44" i="246"/>
  <c r="E43" i="246"/>
  <c r="E42" i="246"/>
  <c r="D46" i="246"/>
  <c r="D45" i="246"/>
  <c r="D44" i="246"/>
  <c r="D43" i="246"/>
  <c r="D42" i="246"/>
  <c r="C46" i="246"/>
  <c r="F59" i="246" s="1"/>
  <c r="C42" i="246"/>
  <c r="C59" i="246" s="1"/>
  <c r="H47" i="246" l="1"/>
  <c r="G47" i="246"/>
  <c r="F47" i="246"/>
  <c r="E47" i="246"/>
  <c r="D47" i="246"/>
  <c r="C47" i="246"/>
  <c r="I47" i="246" l="1"/>
  <c r="E5" i="10" l="1"/>
  <c r="D5" i="10"/>
  <c r="C5" i="10"/>
  <c r="B5" i="10"/>
  <c r="E4" i="10"/>
  <c r="D4" i="10"/>
  <c r="C4" i="10"/>
  <c r="B4" i="10"/>
  <c r="A20" i="22"/>
  <c r="A21" i="22" s="1"/>
  <c r="A22" i="22" s="1"/>
  <c r="A23" i="22" s="1"/>
  <c r="G14" i="22"/>
  <c r="F14" i="22"/>
  <c r="F15" i="22" s="1"/>
  <c r="E14" i="22"/>
  <c r="E15" i="22" s="1"/>
  <c r="D14" i="22"/>
  <c r="D15" i="22" s="1"/>
  <c r="C14" i="22"/>
  <c r="C15" i="22" s="1"/>
  <c r="B14" i="22"/>
  <c r="A14" i="22"/>
  <c r="G13" i="22"/>
  <c r="F13" i="22"/>
  <c r="E13" i="22"/>
  <c r="D13" i="22"/>
  <c r="C13" i="22"/>
  <c r="B13" i="22"/>
  <c r="A13" i="22"/>
  <c r="F4" i="10" l="1"/>
  <c r="B15" i="22"/>
  <c r="F5" i="10"/>
  <c r="G4" i="10" l="1"/>
  <c r="G59" i="246" l="1"/>
</calcChain>
</file>

<file path=xl/comments1.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2.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<sst xmlns="http://schemas.openxmlformats.org/spreadsheetml/2006/main" count="314" uniqueCount="230">
  <si>
    <t>Version</t>
  </si>
  <si>
    <r>
      <t xml:space="preserve">Security Classification: </t>
    </r>
    <r>
      <rPr>
        <b/>
        <sz val="11"/>
        <rFont val="Arial"/>
        <family val="2"/>
      </rPr>
      <t>Confidential</t>
    </r>
  </si>
  <si>
    <t>Project Name:</t>
  </si>
  <si>
    <t>Reviewer:</t>
  </si>
  <si>
    <t>Creator:</t>
  </si>
  <si>
    <t>Reviewed Date:</t>
  </si>
  <si>
    <t>Approver:</t>
  </si>
  <si>
    <t>Approved Date:</t>
  </si>
  <si>
    <t>Record of change</t>
  </si>
  <si>
    <t>Effective Date</t>
  </si>
  <si>
    <t>Change Item</t>
  </si>
  <si>
    <t>*A,D,M</t>
  </si>
  <si>
    <t>Change description</t>
  </si>
  <si>
    <t>Reference</t>
  </si>
  <si>
    <t>Function / Module Name</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</si>
  <si>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</si>
  <si>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</si>
  <si>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</si>
  <si>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</si>
  <si>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</si>
  <si>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</si>
  <si>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</si>
  <si>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</si>
  <si>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</si>
  <si>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</si>
  <si>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</si>
  <si>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</si>
  <si>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</si>
  <si>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</si>
  <si>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</si>
  <si>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</si>
  <si>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</si>
  <si>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</si>
  <si>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</si>
  <si>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</si>
  <si>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</si>
  <si>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</si>
  <si>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</si>
  <si>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</si>
  <si>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</si>
  <si>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</si>
  <si>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</si>
  <si>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</si>
  <si>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</si>
  <si>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</si>
  <si>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</si>
  <si>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</si>
  <si>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</si>
  <si>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</si>
  <si>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</si>
  <si>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</si>
  <si>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</si>
  <si>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</si>
  <si>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</si>
  <si>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</si>
  <si>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</si>
  <si>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</si>
  <si>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</si>
  <si>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</si>
  <si>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</si>
  <si>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</si>
  <si>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</si>
  <si>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</si>
  <si>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</si>
  <si>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</si>
  <si>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</si>
  <si>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</si>
  <si>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</si>
  <si>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</si>
  <si>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</si>
  <si>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</si>
  <si>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</si>
  <si>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</si>
  <si>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</si>
  <si>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</si>
  <si>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</si>
  <si>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</si>
  <si>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</si>
  <si>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</si>
  <si>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</si>
  <si>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</si>
  <si>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</si>
  <si>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</si>
  <si>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</si>
  <si>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</si>
  <si>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</si>
  <si>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</si>
  <si>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</si>
  <si>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</si>
  <si>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</si>
  <si>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</si>
  <si>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</si>
  <si>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</si>
  <si>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</si>
  <si>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</si>
  <si>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</si>
  <si>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</si>
  <si>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</si>
  <si>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</si>
  <si>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</si>
  <si>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</si>
  <si>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</si>
  <si>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</si>
  <si>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</si>
  <si>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</si>
  <si>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</si>
  <si>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</si>
  <si>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</si>
  <si>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t>Func - Module</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</si>
  <si>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</si>
  <si>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</si>
  <si>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</si>
  <si>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Create new</t>
  </si>
  <si>
    <t>Autonet Re-platform</t>
  </si>
  <si>
    <t>Nhu Tieu</t>
  </si>
  <si>
    <t>A</t>
  </si>
  <si>
    <t>No.</t>
  </si>
  <si>
    <t>US ID</t>
  </si>
  <si>
    <t>Environment</t>
  </si>
  <si>
    <t>Notes</t>
  </si>
  <si>
    <t xml:space="preserve">US ID </t>
  </si>
  <si>
    <t>Test coverage</t>
  </si>
  <si>
    <t> Total</t>
  </si>
  <si>
    <t>Critical</t>
  </si>
  <si>
    <t>Major</t>
  </si>
  <si>
    <t>Normal</t>
  </si>
  <si>
    <t>Minor</t>
  </si>
  <si>
    <t>Bug Summary</t>
  </si>
  <si>
    <t>Priority</t>
  </si>
  <si>
    <t>DoD Criteria</t>
  </si>
  <si>
    <t>Number of  Defects</t>
  </si>
  <si>
    <t>QC End Sprint report status</t>
  </si>
  <si>
    <t>Atlanta</t>
  </si>
  <si>
    <t>Closed</t>
  </si>
  <si>
    <t>Opened</t>
  </si>
  <si>
    <t>Weight</t>
  </si>
  <si>
    <t xml:space="preserve">Defect removal </t>
  </si>
  <si>
    <t>Test passed coverage</t>
  </si>
  <si>
    <t>Get Address with Postcode only from Front-End</t>
  </si>
  <si>
    <t>Get Address without Postcode from Front-End</t>
  </si>
  <si>
    <t>Get Address with invalid format of Postcode</t>
  </si>
  <si>
    <t>Get Address with valid format of Postcode but no address found</t>
  </si>
  <si>
    <t>Integration - getAddress</t>
  </si>
  <si>
    <t>Get Address with valid Postcode &amp; House Number/Name</t>
  </si>
  <si>
    <t>1. Open get Quote URL:
2. At step 2 &amp; 3 (About you and Additional Driver), field Postcode: input valid postcode
Click on "Submit"</t>
  </si>
  <si>
    <t>Corresponding Address will be returned, include:
"PostCode"
"HouseNameOrNumber"
"AddressLine1"
"AddressLine2"
"AddressLine3"
"AddressLine4"</t>
  </si>
  <si>
    <t>1. Open get Quote URL:
2. At step 2 &amp; 3 (About you and Additional Driver), leave blank field Postcode
Click on "Submit"</t>
  </si>
  <si>
    <t>If UI check validation for this field, it will return error message for Postcode can't be blank
If UI does not check, API platform will returned error message:
"Postcode is required"</t>
  </si>
  <si>
    <t>1. Open get Quote URL:
2. At step 2 &amp; 3 (About you and Additional Driver):
- Field Postcode: input valid postcode
- Field House Number/Name: input house number
Click on "Submit"</t>
  </si>
  <si>
    <t>1. Open get Quote URL:
2. At step 2 &amp; 3 (About you and Additional Driver):
- Field Postcode: input invalid postcode format
- Field House Number/Name: (any)</t>
  </si>
  <si>
    <t>If UI check validation for this field, it will return error message for Postcode format
If UI does not check, API platform will returned error message:
"Postcode is invalid"</t>
  </si>
  <si>
    <t>1. Open get Quote URL:
2. At step 2 &amp; 3 (About you and Additional Driver):
- Field Postcode: input valid postcode format but it's not belong to any address
- Field House Number/Name: (any)</t>
  </si>
  <si>
    <t>API platform will returned error message:
"Sorry, we could not find an address for this postcode"</t>
  </si>
  <si>
    <t>4 - High</t>
  </si>
  <si>
    <t>2 - Low</t>
  </si>
  <si>
    <t>1 - Minor</t>
  </si>
  <si>
    <t>1.0</t>
  </si>
  <si>
    <t>3. Test Execution</t>
  </si>
  <si>
    <t>3.1. New Features</t>
  </si>
  <si>
    <t>Rejected</t>
  </si>
  <si>
    <t>4.1 Bug summary</t>
  </si>
  <si>
    <t>1. Test Summary:</t>
  </si>
  <si>
    <t>2. Scope of Test</t>
  </si>
  <si>
    <t xml:space="preserve"> Descriptions</t>
  </si>
  <si>
    <t>High</t>
  </si>
  <si>
    <t>Ready For Internal Test</t>
  </si>
  <si>
    <t>In Play</t>
  </si>
  <si>
    <t>Open</t>
  </si>
  <si>
    <t>Low+ Minor</t>
  </si>
  <si>
    <t>Test Report</t>
  </si>
  <si>
    <t>Comments</t>
  </si>
  <si>
    <t>Assignee</t>
  </si>
  <si>
    <t>Reporter</t>
  </si>
  <si>
    <t>Status</t>
  </si>
  <si>
    <t>Done</t>
  </si>
  <si>
    <t>Failed Internal Test</t>
  </si>
  <si>
    <t>Test env</t>
  </si>
  <si>
    <t>will be fixed on next sprint</t>
  </si>
  <si>
    <t>Test report</t>
  </si>
  <si>
    <t>Create articles</t>
  </si>
  <si>
    <t xml:space="preserve">Create new article and </t>
  </si>
  <si>
    <t>Features</t>
  </si>
  <si>
    <t>PC_Chrome lastest version</t>
  </si>
  <si>
    <t>N/A cases because of specification is not confirmed</t>
  </si>
  <si>
    <t>3 - Medium</t>
  </si>
  <si>
    <t>5 - Critical</t>
  </si>
  <si>
    <t>FAIL</t>
  </si>
  <si>
    <t>Medium</t>
  </si>
  <si>
    <t>Bug_01</t>
  </si>
  <si>
    <t>Bug_02</t>
  </si>
  <si>
    <t>Bug_03</t>
  </si>
  <si>
    <t>Bug_04</t>
  </si>
  <si>
    <t>No article display in Your Feed tab in Home page</t>
  </si>
  <si>
    <t>Missing validation for text fields</t>
  </si>
  <si>
    <t>No Description in Article detail screen</t>
  </si>
  <si>
    <t>There should be place holder or tooltip to guide user input tag</t>
  </si>
  <si>
    <t>4.2 Open Bugs/Improvements</t>
  </si>
  <si>
    <t>Functions</t>
  </si>
  <si>
    <t>Steps</t>
  </si>
  <si>
    <t>Actual result</t>
  </si>
  <si>
    <t>Expected result</t>
  </si>
  <si>
    <t>Severity</t>
  </si>
  <si>
    <t xml:space="preserve">Reported Date </t>
  </si>
  <si>
    <t>Bug-01</t>
  </si>
  <si>
    <t>1. User log in the application
2. Click [New Article] button
3. Input data all valid data and click [Publish Article] button
4. Back to Home page and verify created article in Your Feed tab</t>
  </si>
  <si>
    <t>4. No article display at Your Feed tab</t>
  </si>
  <si>
    <t>4. New article display at the top of list with correct data</t>
  </si>
  <si>
    <t>Chrome 97.0.4692.71</t>
  </si>
  <si>
    <t>@dev</t>
  </si>
  <si>
    <t>hienht</t>
  </si>
  <si>
    <t>Bug-02</t>
  </si>
  <si>
    <t xml:space="preserve">1. User log in the application
2. Click [New Article] button
3. With Title text field: input invalid data (For title textfield: leave empty/Over max length characters/Only spaces)
- Other fields fill with valid data
4. Check status of Publish Article button
5. Try the steps 1-&gt; 4 with other text fields
</t>
  </si>
  <si>
    <t>4,5. Can create article with invalid data</t>
  </si>
  <si>
    <t>4,5. Publish Article button should be disabled and not clickable</t>
  </si>
  <si>
    <t>Chrome 97.0.4692.71
qa env: https://qa-task.backbasecloud.com/</t>
  </si>
  <si>
    <t>Bug-03</t>
  </si>
  <si>
    <t>1. User log in the application
2. Click [New Article] button
3. Input data all valid data and click [Publish Article] button
4. Verify article information in Article detail screen</t>
  </si>
  <si>
    <t>4. There is no Description field</t>
  </si>
  <si>
    <t>4. Design of Description field is the same as design, data of description field is correct as inputted data</t>
  </si>
  <si>
    <t>Improvement_01</t>
  </si>
  <si>
    <t>1. User log in the application
2. Click [New Article] button
3. Input data all valid data and with tag field, do not press enter keyboard
4. Click [Publish Article] button</t>
  </si>
  <si>
    <t>3. No guideline about must press Enter to input tags
4, No tags is accepted for article</t>
  </si>
  <si>
    <t>3. There should be place holder ex. "Please input tag and press Enter to apply tag"</t>
  </si>
  <si>
    <t>Low</t>
  </si>
  <si>
    <t>@BA</t>
  </si>
  <si>
    <t>Conduit_Bblog</t>
  </si>
  <si>
    <t>Hien Ha</t>
  </si>
  <si>
    <t>4. Automation Report</t>
  </si>
  <si>
    <t xml:space="preserve">5. Bug status </t>
  </si>
  <si>
    <t>6. QC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</si>
</sst>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mmm\ dd\ yyyy"/>
    <numFmt numFmtId="165" formatCode="#,##0;\-#,##0;&quot;-&quot;"/>
    <numFmt numFmtId="166" formatCode="&quot;¥&quot;#,##0;[Red]&quot;¥&quot;\-#,##0"/>
    <numFmt numFmtId="167" formatCode="_-* #,##0.00_-;\-* #,##0.00_-;_-* &quot;-&quot;??_-;_-@_-"/>
    <numFmt numFmtId="168" formatCode="#,##0;\-#,##0;\-"/>
    <numFmt numFmtId="169" formatCode="_-* #,##0.00_-;\-* #,##0.00_-;_-* \-??_-;_-@_-"/>
    <numFmt numFmtId="170" formatCode="\¥#,##0;[Red]&quot;¥-&quot;#,##0"/>
    <numFmt numFmtId="171" formatCode="[$-409]0.00%"/>
  </numFmts>
  <fonts count="134">
    <font>
      <sz val="11"/>
      <color theme="1"/>
      <name val="Arial"/>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u/>
      <sz val="11"/>
      <color rgb="FF7EA1D0"/>
      <name val="Arial"/>
      <family val="2"/>
      <scheme val="minor"/>
    </font>
    <font>
      <sz val="11"/>
      <color theme="1"/>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
      <sz val="11"/>
      <color theme="1"/>
      <name val="Arial"/>
      <family val="2"/>
      <scheme val="minor"/>
    </font>
    <font>
      <sz val="11"/>
      <color rgb="FF000000"/>
      <name val="Calibri"/>
      <family val="2"/>
      <charset val="1"/>
    </font>
    <font>
      <b/>
      <sz val="11"/>
      <color theme="1"/>
      <name val="Arial"/>
      <family val="2"/>
      <scheme val="minor"/>
    </font>
    <font>
      <b/>
      <sz val="11"/>
      <color theme="0"/>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u/>
      <sz val="11"/>
      <color theme="10"/>
      <name val="Arial"/>
      <family val="2"/>
      <scheme val="minor"/>
    </font>
    <font>
      <b/>
      <sz val="10"/>
      <color rgb="FF000000"/>
      <name val="Calibri"/>
      <family val="2"/>
    </font>
    <font>
      <sz val="10"/>
      <color rgb="FFFFFFFF"/>
      <name val="Calibri"/>
      <family val="2"/>
    </font>
    <font>
      <b/>
      <sz val="10"/>
      <color rgb="FFFFFFFF"/>
      <name val="Calibri"/>
      <family val="2"/>
    </font>
    <font>
      <sz val="10"/>
      <color rgb="FF000000"/>
      <name val="Arial"/>
      <family val="2"/>
    </font>
    <font>
      <sz val="10"/>
      <name val="Arial"/>
      <family val="2"/>
      <charset val="1"/>
    </font>
    <font>
      <i/>
      <sz val="10"/>
      <color rgb="FF808080"/>
      <name val="Calibri"/>
      <family val="2"/>
    </font>
    <font>
      <b/>
      <sz val="24"/>
      <color rgb="FF000000"/>
      <name val="Calibri"/>
      <family val="2"/>
    </font>
    <font>
      <u/>
      <sz val="10"/>
      <color theme="6"/>
      <name val="Arial"/>
      <family val="2"/>
    </font>
    <font>
      <u/>
      <sz val="10"/>
      <color rgb="FF0000EE"/>
      <name val="Calibri"/>
      <family val="2"/>
    </font>
    <font>
      <sz val="11"/>
      <color rgb="FF000000"/>
      <name val="Calibri"/>
      <family val="2"/>
    </font>
    <font>
      <sz val="10"/>
      <color rgb="FFCC0000"/>
      <name val="Calibri"/>
      <family val="2"/>
    </font>
    <font>
      <sz val="10"/>
      <color rgb="FF006600"/>
      <name val="Calibri"/>
      <family val="2"/>
    </font>
    <font>
      <sz val="18"/>
      <color rgb="FF000000"/>
      <name val="Calibri"/>
      <family val="2"/>
    </font>
    <font>
      <sz val="12"/>
      <color rgb="FF000000"/>
      <name val="Calibri"/>
      <family val="2"/>
    </font>
    <font>
      <sz val="10"/>
      <color rgb="FF996600"/>
      <name val="Calibri"/>
      <family val="2"/>
    </font>
    <font>
      <sz val="10"/>
      <color rgb="FF333333"/>
      <name val="Calibri"/>
      <family val="2"/>
    </font>
    <font>
      <sz val="11"/>
      <name val="ＭＳ Ｐゴシック"/>
      <family val="3"/>
      <charset val="128"/>
    </font>
    <font>
      <sz val="10"/>
      <name val="ＭＳ Ｐゴシック"/>
      <family val="3"/>
      <charset val="128"/>
    </font>
    <font>
      <u/>
      <sz val="10"/>
      <color rgb="FF0000FF"/>
      <name val="Arial"/>
      <family val="2"/>
      <charset val="1"/>
    </font>
    <font>
      <u/>
      <sz val="10"/>
      <color indexed="12"/>
      <name val="Arial"/>
      <family val="2"/>
    </font>
    <font>
      <sz val="11"/>
      <color indexed="8"/>
      <name val="ＭＳ Ｐゴシック"/>
      <family val="3"/>
      <charset val="128"/>
    </font>
    <font>
      <b/>
      <sz val="12"/>
      <name val="Arial"/>
      <family val="2"/>
    </font>
    <font>
      <u/>
      <sz val="11"/>
      <color indexed="12"/>
      <name val="ＭＳ Ｐゴシック"/>
      <family val="3"/>
      <charset val="128"/>
    </font>
    <font>
      <sz val="14"/>
      <name val="ＭＳ 明朝"/>
      <family val="1"/>
      <charset val="128"/>
    </font>
    <font>
      <sz val="11"/>
      <color theme="1"/>
      <name val="Arial"/>
      <family val="3"/>
      <charset val="128"/>
      <scheme val="minor"/>
    </font>
    <font>
      <sz val="11"/>
      <color rgb="FF006100"/>
      <name val="Arial"/>
      <family val="3"/>
      <charset val="128"/>
      <scheme val="minor"/>
    </font>
    <font>
      <u/>
      <sz val="11"/>
      <color indexed="12"/>
      <name val="ＭＳ Ｐゴシック"/>
      <family val="2"/>
      <charset val="128"/>
    </font>
    <font>
      <sz val="11"/>
      <color rgb="FF333333"/>
      <name val="Arial"/>
      <family val="2"/>
      <charset val="1"/>
    </font>
    <font>
      <sz val="10"/>
      <color rgb="FFFFFFFF"/>
      <name val="Calibri"/>
      <family val="2"/>
      <charset val="1"/>
    </font>
    <font>
      <b/>
      <sz val="10"/>
      <color rgb="FF000000"/>
      <name val="Calibri"/>
      <family val="2"/>
      <charset val="1"/>
    </font>
    <font>
      <b/>
      <sz val="10"/>
      <color rgb="FFFFFFFF"/>
      <name val="Calibri"/>
      <family val="2"/>
      <charset val="1"/>
    </font>
    <font>
      <i/>
      <sz val="10"/>
      <color rgb="FF808080"/>
      <name val="Calibri"/>
      <family val="2"/>
      <charset val="1"/>
    </font>
    <font>
      <b/>
      <sz val="10"/>
      <name val="Arial"/>
      <family val="2"/>
      <charset val="1"/>
    </font>
    <font>
      <sz val="10"/>
      <color rgb="FFCC0000"/>
      <name val="Calibri"/>
      <family val="2"/>
      <charset val="1"/>
    </font>
    <font>
      <sz val="10"/>
      <color rgb="FF000000"/>
      <name val="Arial"/>
      <family val="2"/>
      <charset val="1"/>
    </font>
    <font>
      <b/>
      <sz val="16"/>
      <name val="Arial"/>
      <family val="2"/>
      <charset val="1"/>
    </font>
    <font>
      <sz val="10"/>
      <color rgb="FF006600"/>
      <name val="Calibri"/>
      <family val="2"/>
      <charset val="1"/>
    </font>
    <font>
      <sz val="9"/>
      <name val="Arial"/>
      <family val="2"/>
      <charset val="1"/>
    </font>
    <font>
      <b/>
      <sz val="12"/>
      <name val="Arial"/>
      <family val="2"/>
      <charset val="1"/>
    </font>
    <font>
      <sz val="18"/>
      <color rgb="FF000000"/>
      <name val="Calibri"/>
      <family val="2"/>
      <charset val="1"/>
    </font>
    <font>
      <sz val="12"/>
      <color rgb="FF000000"/>
      <name val="Calibri"/>
      <family val="2"/>
      <charset val="1"/>
    </font>
    <font>
      <b/>
      <sz val="24"/>
      <color rgb="FF000000"/>
      <name val="Calibri"/>
      <family val="2"/>
      <charset val="1"/>
    </font>
    <font>
      <u/>
      <sz val="11"/>
      <color rgb="FFCC2337"/>
      <name val="Arial"/>
      <family val="2"/>
      <charset val="1"/>
    </font>
    <font>
      <u/>
      <sz val="10"/>
      <color rgb="FF7EB5D0"/>
      <name val="Arial"/>
      <family val="2"/>
      <charset val="1"/>
    </font>
    <font>
      <u/>
      <sz val="10"/>
      <color rgb="FF0000EE"/>
      <name val="Calibri"/>
      <family val="2"/>
      <charset val="1"/>
    </font>
    <font>
      <u/>
      <sz val="11"/>
      <color rgb="FF0000FF"/>
      <name val="ＭＳ Ｐゴシック"/>
      <family val="2"/>
      <charset val="128"/>
    </font>
    <font>
      <sz val="10"/>
      <color rgb="FF996600"/>
      <name val="Calibri"/>
      <family val="2"/>
      <charset val="1"/>
    </font>
    <font>
      <sz val="10"/>
      <color rgb="FF333333"/>
      <name val="Calibri"/>
      <family val="2"/>
      <charset val="1"/>
    </font>
    <font>
      <b/>
      <u/>
      <sz val="16"/>
      <name val="Arial"/>
      <family val="2"/>
      <charset val="1"/>
    </font>
    <font>
      <b/>
      <sz val="10"/>
      <color rgb="FF800000"/>
      <name val="Arial"/>
      <family val="2"/>
      <charset val="1"/>
    </font>
    <font>
      <u/>
      <sz val="11"/>
      <color rgb="FF0000FF"/>
      <name val="ＭＳ Ｐゴシック"/>
      <family val="3"/>
      <charset val="128"/>
    </font>
    <font>
      <sz val="11"/>
      <color rgb="FF333333"/>
      <name val="Arial"/>
      <family val="3"/>
      <charset val="128"/>
    </font>
    <font>
      <sz val="11"/>
      <color rgb="FF006100"/>
      <name val="Arial"/>
      <family val="3"/>
      <charset val="128"/>
    </font>
    <font>
      <u/>
      <sz val="11"/>
      <color rgb="FF7EA1D0"/>
      <name val="Arial"/>
      <family val="2"/>
      <charset val="1"/>
    </font>
    <font>
      <sz val="10"/>
      <color rgb="FF002E36"/>
      <name val="Arial"/>
      <family val="2"/>
      <charset val="1"/>
    </font>
    <font>
      <sz val="11"/>
      <name val="Arial"/>
      <family val="2"/>
      <charset val="1"/>
    </font>
    <font>
      <b/>
      <sz val="20"/>
      <color rgb="FF6D829F"/>
      <name val="Arial"/>
      <family val="2"/>
      <charset val="1"/>
    </font>
    <font>
      <b/>
      <sz val="16"/>
      <color rgb="FF003366"/>
      <name val="Arial"/>
      <family val="2"/>
      <charset val="1"/>
    </font>
    <font>
      <b/>
      <sz val="18"/>
      <color rgb="FF003366"/>
      <name val="Arial"/>
      <family val="2"/>
      <charset val="1"/>
    </font>
    <font>
      <b/>
      <sz val="16"/>
      <color rgb="FFCC2337"/>
      <name val="Arial"/>
      <family val="2"/>
      <charset val="1"/>
    </font>
    <font>
      <b/>
      <sz val="14"/>
      <color rgb="FF6D829F"/>
      <name val="Arial"/>
      <family val="2"/>
      <charset val="1"/>
    </font>
    <font>
      <b/>
      <sz val="10"/>
      <color rgb="FFFFFFFF"/>
      <name val="Arial"/>
      <family val="2"/>
      <charset val="1"/>
    </font>
    <font>
      <sz val="10"/>
      <color rgb="FF333333"/>
      <name val="Arial"/>
      <family val="2"/>
      <charset val="1"/>
    </font>
    <font>
      <b/>
      <sz val="10"/>
      <color rgb="FF002E36"/>
      <name val="Arial"/>
      <family val="2"/>
      <charset val="1"/>
    </font>
    <font>
      <b/>
      <sz val="11"/>
      <color rgb="FF333333"/>
      <name val="Calibri"/>
      <family val="2"/>
      <charset val="1"/>
    </font>
    <font>
      <sz val="10"/>
      <color rgb="FF002060"/>
      <name val="Arial"/>
      <family val="2"/>
      <charset val="1"/>
    </font>
    <font>
      <sz val="10"/>
      <color theme="1"/>
      <name val="Arial"/>
      <family val="2"/>
    </font>
    <font>
      <sz val="11"/>
      <name val="ＭＳ Ｐゴシック"/>
      <family val="2"/>
    </font>
    <font>
      <sz val="11"/>
      <name val="ＭＳ Ｐゴシック"/>
      <family val="2"/>
      <charset val="1"/>
    </font>
    <font>
      <sz val="11"/>
      <color rgb="FF333333"/>
      <name val="Arial"/>
      <family val="2"/>
    </font>
    <font>
      <sz val="8"/>
      <color rgb="FF000000"/>
      <name val="Tahoma"/>
      <family val="2"/>
    </font>
    <font>
      <sz val="10"/>
      <color theme="2"/>
      <name val="Arial"/>
      <family val="2"/>
      <charset val="1"/>
    </font>
    <font>
      <sz val="11"/>
      <color rgb="FF006100"/>
      <name val="Arial"/>
      <family val="2"/>
      <charset val="1"/>
    </font>
    <font>
      <sz val="11"/>
      <color rgb="FF9C5700"/>
      <name val="Arial"/>
      <family val="2"/>
      <scheme val="minor"/>
    </font>
    <font>
      <sz val="11"/>
      <color theme="1"/>
      <name val="Times New Roman"/>
      <family val="1"/>
    </font>
  </fonts>
  <fills count="8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rgb="FF6D829F"/>
        <bgColor indexed="26"/>
      </patternFill>
    </fill>
    <fill>
      <patternFill patternType="solid">
        <fgColor theme="5"/>
        <bgColor indexed="26"/>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CC0000"/>
        <bgColor rgb="FFCC0000"/>
      </patternFill>
    </fill>
    <fill>
      <patternFill patternType="solid">
        <fgColor rgb="FFFFFFFF"/>
        <bgColor rgb="FFFFFFFF"/>
      </patternFill>
    </fill>
    <fill>
      <patternFill patternType="solid">
        <fgColor rgb="FFFFFFFF"/>
        <bgColor rgb="FFFFFFCC"/>
      </patternFill>
    </fill>
    <fill>
      <patternFill patternType="solid">
        <fgColor rgb="FFFFCCCC"/>
        <bgColor rgb="FFFFCCCC"/>
      </patternFill>
    </fill>
    <fill>
      <patternFill patternType="solid">
        <fgColor rgb="FFCCFFCC"/>
        <bgColor rgb="FFCCFFCC"/>
      </patternFill>
    </fill>
    <fill>
      <patternFill patternType="solid">
        <fgColor rgb="FFFFFFCC"/>
        <bgColor rgb="FFFFFFCC"/>
      </patternFill>
    </fill>
    <fill>
      <patternFill patternType="solid">
        <fgColor rgb="FFFFFFFF"/>
        <bgColor rgb="FFEEF0F4"/>
      </patternFill>
    </fill>
    <fill>
      <patternFill patternType="solid">
        <fgColor rgb="FF000000"/>
        <bgColor rgb="FF002E36"/>
      </patternFill>
    </fill>
    <fill>
      <patternFill patternType="solid">
        <fgColor rgb="FF808080"/>
        <bgColor rgb="FF6D829F"/>
      </patternFill>
    </fill>
    <fill>
      <patternFill patternType="solid">
        <fgColor rgb="FFDDDDDD"/>
        <bgColor rgb="FFD9D9D9"/>
      </patternFill>
    </fill>
    <fill>
      <patternFill patternType="solid">
        <fgColor rgb="FFCC0000"/>
        <bgColor rgb="FFC00000"/>
      </patternFill>
    </fill>
    <fill>
      <patternFill patternType="solid">
        <fgColor rgb="FF800000"/>
        <bgColor rgb="FFC00000"/>
      </patternFill>
    </fill>
    <fill>
      <patternFill patternType="solid">
        <fgColor rgb="FFFFCCCC"/>
        <bgColor rgb="FFF7D1D5"/>
      </patternFill>
    </fill>
    <fill>
      <patternFill patternType="solid">
        <fgColor rgb="FFCCFFCC"/>
        <bgColor rgb="FFC6EFCE"/>
      </patternFill>
    </fill>
    <fill>
      <patternFill patternType="solid">
        <fgColor rgb="FFCCFFFF"/>
        <bgColor rgb="FFCCFFCC"/>
      </patternFill>
    </fill>
    <fill>
      <patternFill patternType="solid">
        <fgColor rgb="FFFFCC99"/>
        <bgColor rgb="FFFAC5AD"/>
      </patternFill>
    </fill>
    <fill>
      <patternFill patternType="solid">
        <fgColor rgb="FFFFFFCC"/>
        <bgColor rgb="FFFDF1BE"/>
      </patternFill>
    </fill>
    <fill>
      <patternFill patternType="solid">
        <fgColor rgb="FFC0C0C0"/>
        <bgColor rgb="FFBFBFBF"/>
      </patternFill>
    </fill>
    <fill>
      <patternFill patternType="solid">
        <fgColor rgb="FFFF99CC"/>
        <bgColor rgb="FFFAC5AD"/>
      </patternFill>
    </fill>
    <fill>
      <patternFill patternType="solid">
        <fgColor rgb="FFC6EFCE"/>
        <bgColor rgb="FFCCFFCC"/>
      </patternFill>
    </fill>
    <fill>
      <patternFill patternType="solid">
        <fgColor rgb="FFD6D6D6"/>
        <bgColor rgb="FFD9D9D9"/>
      </patternFill>
    </fill>
    <fill>
      <patternFill patternType="solid">
        <fgColor rgb="FF6D829F"/>
        <bgColor rgb="FF808080"/>
      </patternFill>
    </fill>
    <fill>
      <patternFill patternType="solid">
        <fgColor rgb="FFFFFFFF"/>
        <bgColor rgb="FFFEF8DE"/>
      </patternFill>
    </fill>
    <fill>
      <patternFill patternType="solid">
        <fgColor rgb="FF7EA1D0"/>
        <bgColor rgb="FF7EB5D0"/>
      </patternFill>
    </fill>
    <fill>
      <patternFill patternType="solid">
        <fgColor rgb="FFFFCC99"/>
        <bgColor rgb="FFFFCCCC"/>
      </patternFill>
    </fill>
    <fill>
      <patternFill patternType="solid">
        <fgColor rgb="FFFFFFCC"/>
        <bgColor rgb="FFF6F9D4"/>
      </patternFill>
    </fill>
    <fill>
      <patternFill patternType="solid">
        <fgColor rgb="FFFF99CC"/>
        <bgColor rgb="FFFFCCCC"/>
      </patternFill>
    </fill>
    <fill>
      <patternFill patternType="solid">
        <fgColor rgb="FFA5A5A5"/>
        <bgColor rgb="FFA5A5A5"/>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style="thin">
        <color rgb="FF808080"/>
      </top>
      <bottom style="thin">
        <color rgb="FF808080"/>
      </bottom>
      <diagonal/>
    </border>
    <border>
      <left/>
      <right/>
      <top style="medium">
        <color indexed="64"/>
      </top>
      <bottom style="medium">
        <color indexed="64"/>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s>
  <cellStyleXfs count="355">
    <xf numFmtId="171" fontId="0" fillId="0" borderId="0"/>
    <xf numFmtId="171" fontId="1" fillId="0" borderId="0"/>
    <xf numFmtId="171" fontId="1" fillId="4" borderId="2">
      <alignment vertical="center" wrapText="1"/>
    </xf>
    <xf numFmtId="171" fontId="1" fillId="0" borderId="0"/>
    <xf numFmtId="171" fontId="1" fillId="5" borderId="0"/>
    <xf numFmtId="171" fontId="1" fillId="5" borderId="0"/>
    <xf numFmtId="171" fontId="1" fillId="0" borderId="0">
      <alignment horizontal="left" vertical="top" wrapText="1" indent="2"/>
    </xf>
    <xf numFmtId="171" fontId="5" fillId="0" borderId="3" applyFont="0"/>
    <xf numFmtId="2" fontId="6" fillId="0" borderId="0">
      <alignment horizontal="center" vertical="center" wrapText="1"/>
    </xf>
    <xf numFmtId="171" fontId="5" fillId="6" borderId="3">
      <alignment horizontal="left" vertical="center"/>
    </xf>
    <xf numFmtId="171" fontId="5" fillId="7" borderId="3" applyAlignment="0">
      <alignment horizontal="center" vertical="center"/>
    </xf>
    <xf numFmtId="171" fontId="3" fillId="0" borderId="0">
      <alignment horizontal="left"/>
    </xf>
    <xf numFmtId="171" fontId="1" fillId="0" borderId="0"/>
    <xf numFmtId="171" fontId="7" fillId="4" borderId="0">
      <alignment horizontal="center" vertical="center" wrapText="1"/>
    </xf>
    <xf numFmtId="171" fontId="3" fillId="0" borderId="0">
      <alignment vertical="center"/>
    </xf>
    <xf numFmtId="171" fontId="3" fillId="0" borderId="0">
      <alignment vertical="center"/>
    </xf>
    <xf numFmtId="171" fontId="8" fillId="8" borderId="2">
      <alignment horizontal="center" vertical="center" wrapText="1"/>
    </xf>
    <xf numFmtId="171" fontId="3" fillId="9" borderId="2">
      <alignment horizontal="center" vertical="center" wrapText="1"/>
    </xf>
    <xf numFmtId="171" fontId="9" fillId="0" borderId="0"/>
    <xf numFmtId="171" fontId="15" fillId="0" borderId="0" applyNumberFormat="0" applyFill="0" applyBorder="0" applyAlignment="0" applyProtection="0"/>
    <xf numFmtId="171" fontId="21" fillId="0" borderId="0"/>
    <xf numFmtId="171" fontId="40" fillId="0" borderId="0"/>
    <xf numFmtId="171" fontId="1" fillId="0" borderId="0"/>
    <xf numFmtId="171" fontId="21" fillId="0" borderId="0"/>
    <xf numFmtId="171" fontId="41" fillId="0" borderId="0"/>
    <xf numFmtId="171" fontId="44" fillId="0" borderId="0" applyNumberFormat="0" applyFill="0" applyBorder="0" applyAlignment="0" applyProtection="0"/>
    <xf numFmtId="171" fontId="45" fillId="0" borderId="15" applyNumberFormat="0" applyFill="0" applyAlignment="0" applyProtection="0"/>
    <xf numFmtId="171" fontId="46" fillId="0" borderId="16" applyNumberFormat="0" applyFill="0" applyAlignment="0" applyProtection="0"/>
    <xf numFmtId="171" fontId="47" fillId="0" borderId="17" applyNumberFormat="0" applyFill="0" applyAlignment="0" applyProtection="0"/>
    <xf numFmtId="171" fontId="47" fillId="0" borderId="0" applyNumberFormat="0" applyFill="0" applyBorder="0" applyAlignment="0" applyProtection="0"/>
    <xf numFmtId="171" fontId="48" fillId="19" borderId="0" applyNumberFormat="0" applyBorder="0" applyAlignment="0" applyProtection="0"/>
    <xf numFmtId="171" fontId="49" fillId="20" borderId="0" applyNumberFormat="0" applyBorder="0" applyAlignment="0" applyProtection="0"/>
    <xf numFmtId="171" fontId="50" fillId="21" borderId="0" applyNumberFormat="0" applyBorder="0" applyAlignment="0" applyProtection="0"/>
    <xf numFmtId="171" fontId="51" fillId="22" borderId="18" applyNumberFormat="0" applyAlignment="0" applyProtection="0"/>
    <xf numFmtId="171" fontId="52" fillId="23" borderId="19" applyNumberFormat="0" applyAlignment="0" applyProtection="0"/>
    <xf numFmtId="171" fontId="53" fillId="23" borderId="18" applyNumberFormat="0" applyAlignment="0" applyProtection="0"/>
    <xf numFmtId="171" fontId="54" fillId="0" borderId="20" applyNumberFormat="0" applyFill="0" applyAlignment="0" applyProtection="0"/>
    <xf numFmtId="171" fontId="43" fillId="24" borderId="21" applyNumberFormat="0" applyAlignment="0" applyProtection="0"/>
    <xf numFmtId="171" fontId="55" fillId="0" borderId="0" applyNumberFormat="0" applyFill="0" applyBorder="0" applyAlignment="0" applyProtection="0"/>
    <xf numFmtId="171" fontId="40" fillId="25" borderId="22" applyNumberFormat="0" applyFont="0" applyAlignment="0" applyProtection="0"/>
    <xf numFmtId="171" fontId="56" fillId="0" borderId="0" applyNumberFormat="0" applyFill="0" applyBorder="0" applyAlignment="0" applyProtection="0"/>
    <xf numFmtId="171" fontId="42" fillId="0" borderId="23" applyNumberFormat="0" applyFill="0" applyAlignment="0" applyProtection="0"/>
    <xf numFmtId="171" fontId="57" fillId="26" borderId="0" applyNumberFormat="0" applyBorder="0" applyAlignment="0" applyProtection="0"/>
    <xf numFmtId="171" fontId="40" fillId="27" borderId="0" applyNumberFormat="0" applyBorder="0" applyAlignment="0" applyProtection="0"/>
    <xf numFmtId="171" fontId="40" fillId="28" borderId="0" applyNumberFormat="0" applyBorder="0" applyAlignment="0" applyProtection="0"/>
    <xf numFmtId="171" fontId="57" fillId="29" borderId="0" applyNumberFormat="0" applyBorder="0" applyAlignment="0" applyProtection="0"/>
    <xf numFmtId="171" fontId="57" fillId="30" borderId="0" applyNumberFormat="0" applyBorder="0" applyAlignment="0" applyProtection="0"/>
    <xf numFmtId="171" fontId="40" fillId="31" borderId="0" applyNumberFormat="0" applyBorder="0" applyAlignment="0" applyProtection="0"/>
    <xf numFmtId="171" fontId="40" fillId="32" borderId="0" applyNumberFormat="0" applyBorder="0" applyAlignment="0" applyProtection="0"/>
    <xf numFmtId="171" fontId="57" fillId="33" borderId="0" applyNumberFormat="0" applyBorder="0" applyAlignment="0" applyProtection="0"/>
    <xf numFmtId="171" fontId="57" fillId="34" borderId="0" applyNumberFormat="0" applyBorder="0" applyAlignment="0" applyProtection="0"/>
    <xf numFmtId="171" fontId="40" fillId="35" borderId="0" applyNumberFormat="0" applyBorder="0" applyAlignment="0" applyProtection="0"/>
    <xf numFmtId="171" fontId="40" fillId="36" borderId="0" applyNumberFormat="0" applyBorder="0" applyAlignment="0" applyProtection="0"/>
    <xf numFmtId="171" fontId="57" fillId="37" borderId="0" applyNumberFormat="0" applyBorder="0" applyAlignment="0" applyProtection="0"/>
    <xf numFmtId="171" fontId="57" fillId="38" borderId="0" applyNumberFormat="0" applyBorder="0" applyAlignment="0" applyProtection="0"/>
    <xf numFmtId="171" fontId="40" fillId="39" borderId="0" applyNumberFormat="0" applyBorder="0" applyAlignment="0" applyProtection="0"/>
    <xf numFmtId="171" fontId="40" fillId="40" borderId="0" applyNumberFormat="0" applyBorder="0" applyAlignment="0" applyProtection="0"/>
    <xf numFmtId="171" fontId="57" fillId="41" borderId="0" applyNumberFormat="0" applyBorder="0" applyAlignment="0" applyProtection="0"/>
    <xf numFmtId="171" fontId="57" fillId="42" borderId="0" applyNumberFormat="0" applyBorder="0" applyAlignment="0" applyProtection="0"/>
    <xf numFmtId="171" fontId="40" fillId="43" borderId="0" applyNumberFormat="0" applyBorder="0" applyAlignment="0" applyProtection="0"/>
    <xf numFmtId="171" fontId="40" fillId="44" borderId="0" applyNumberFormat="0" applyBorder="0" applyAlignment="0" applyProtection="0"/>
    <xf numFmtId="171" fontId="57" fillId="45" borderId="0" applyNumberFormat="0" applyBorder="0" applyAlignment="0" applyProtection="0"/>
    <xf numFmtId="171" fontId="57" fillId="46" borderId="0" applyNumberFormat="0" applyBorder="0" applyAlignment="0" applyProtection="0"/>
    <xf numFmtId="171" fontId="40" fillId="47" borderId="0" applyNumberFormat="0" applyBorder="0" applyAlignment="0" applyProtection="0"/>
    <xf numFmtId="171" fontId="40" fillId="48" borderId="0" applyNumberFormat="0" applyBorder="0" applyAlignment="0" applyProtection="0"/>
    <xf numFmtId="171" fontId="57" fillId="49" borderId="0" applyNumberFormat="0" applyBorder="0" applyAlignment="0" applyProtection="0"/>
    <xf numFmtId="171" fontId="58" fillId="0" borderId="0" applyNumberFormat="0" applyFill="0" applyBorder="0" applyAlignment="0" applyProtection="0"/>
    <xf numFmtId="171" fontId="59" fillId="0" borderId="0"/>
    <xf numFmtId="171" fontId="60" fillId="50" borderId="0"/>
    <xf numFmtId="171" fontId="60" fillId="51" borderId="0"/>
    <xf numFmtId="171" fontId="59" fillId="52" borderId="0"/>
    <xf numFmtId="171" fontId="61" fillId="53" borderId="0"/>
    <xf numFmtId="171" fontId="62" fillId="54" borderId="24">
      <alignment vertical="center" wrapText="1"/>
    </xf>
    <xf numFmtId="171" fontId="63" fillId="55" borderId="2">
      <alignment vertical="center" wrapText="1"/>
    </xf>
    <xf numFmtId="171" fontId="63" fillId="55" borderId="2">
      <alignment vertical="center" wrapText="1"/>
    </xf>
    <xf numFmtId="171" fontId="64" fillId="0" borderId="0"/>
    <xf numFmtId="171" fontId="65" fillId="0" borderId="0"/>
    <xf numFmtId="171" fontId="66" fillId="0" borderId="0" applyNumberFormat="0" applyFill="0" applyBorder="0" applyAlignment="0" applyProtection="0"/>
    <xf numFmtId="171" fontId="67" fillId="0" borderId="0"/>
    <xf numFmtId="171" fontId="40" fillId="0" borderId="0"/>
    <xf numFmtId="171" fontId="40" fillId="0" borderId="0"/>
    <xf numFmtId="171" fontId="40" fillId="0" borderId="0"/>
    <xf numFmtId="171" fontId="40" fillId="0" borderId="0"/>
    <xf numFmtId="171" fontId="1" fillId="0" borderId="0"/>
    <xf numFmtId="171" fontId="68" fillId="0" borderId="0"/>
    <xf numFmtId="171" fontId="62" fillId="0" borderId="0"/>
    <xf numFmtId="171" fontId="40" fillId="0" borderId="0"/>
    <xf numFmtId="171" fontId="62" fillId="0" borderId="0"/>
    <xf numFmtId="171" fontId="40" fillId="0" borderId="0"/>
    <xf numFmtId="171" fontId="40" fillId="0" borderId="0"/>
    <xf numFmtId="171" fontId="40" fillId="0" borderId="0"/>
    <xf numFmtId="171" fontId="62" fillId="0" borderId="0"/>
    <xf numFmtId="171" fontId="40" fillId="0" borderId="0"/>
    <xf numFmtId="171" fontId="40" fillId="0" borderId="0"/>
    <xf numFmtId="171" fontId="40" fillId="0" borderId="0"/>
    <xf numFmtId="171" fontId="40" fillId="0" borderId="0"/>
    <xf numFmtId="171" fontId="40" fillId="0" borderId="0"/>
    <xf numFmtId="171" fontId="68" fillId="0" borderId="0"/>
    <xf numFmtId="171" fontId="68" fillId="0" borderId="0"/>
    <xf numFmtId="171" fontId="69" fillId="0" borderId="0"/>
    <xf numFmtId="171" fontId="40" fillId="0" borderId="0"/>
    <xf numFmtId="171" fontId="41" fillId="0" borderId="0"/>
    <xf numFmtId="171" fontId="62" fillId="0" borderId="0"/>
    <xf numFmtId="171" fontId="1" fillId="0" borderId="0"/>
    <xf numFmtId="171" fontId="72" fillId="0" borderId="0"/>
    <xf numFmtId="171" fontId="71" fillId="0" borderId="0"/>
    <xf numFmtId="171" fontId="62" fillId="0" borderId="0"/>
    <xf numFmtId="171" fontId="74" fillId="58" borderId="25"/>
    <xf numFmtId="171" fontId="68" fillId="0" borderId="0"/>
    <xf numFmtId="171" fontId="40" fillId="0" borderId="0"/>
    <xf numFmtId="171" fontId="40" fillId="0" borderId="0"/>
    <xf numFmtId="171" fontId="73" fillId="58" borderId="0"/>
    <xf numFmtId="171" fontId="70" fillId="57" borderId="0"/>
    <xf numFmtId="171" fontId="66" fillId="0" borderId="0" applyNumberFormat="0" applyFill="0" applyBorder="0" applyAlignment="0" applyProtection="0"/>
    <xf numFmtId="171" fontId="69" fillId="56" borderId="0"/>
    <xf numFmtId="171" fontId="67" fillId="0" borderId="0"/>
    <xf numFmtId="171" fontId="68" fillId="0" borderId="0"/>
    <xf numFmtId="171" fontId="75" fillId="0" borderId="0"/>
    <xf numFmtId="171" fontId="77" fillId="0" borderId="0" applyBorder="0" applyProtection="0"/>
    <xf numFmtId="171" fontId="78" fillId="0" borderId="0" applyBorder="0" applyProtection="0"/>
    <xf numFmtId="165" fontId="23" fillId="0" borderId="0" applyFill="0" applyBorder="0" applyAlignment="0"/>
    <xf numFmtId="171" fontId="79" fillId="0" borderId="0">
      <alignment vertical="center"/>
    </xf>
    <xf numFmtId="171" fontId="80" fillId="0" borderId="26" applyNumberFormat="0" applyAlignment="0" applyProtection="0">
      <alignment horizontal="left" vertical="center"/>
    </xf>
    <xf numFmtId="171" fontId="80" fillId="0" borderId="27">
      <alignment horizontal="left" vertical="center"/>
    </xf>
    <xf numFmtId="171" fontId="81" fillId="0" borderId="0" applyNumberFormat="0" applyFill="0" applyBorder="0" applyAlignment="0" applyProtection="0">
      <alignment vertical="top"/>
      <protection locked="0"/>
    </xf>
    <xf numFmtId="171" fontId="82" fillId="0" borderId="0"/>
    <xf numFmtId="171" fontId="83" fillId="0" borderId="0">
      <alignment vertical="center"/>
    </xf>
    <xf numFmtId="171" fontId="75" fillId="0" borderId="0"/>
    <xf numFmtId="171" fontId="75" fillId="0" borderId="0"/>
    <xf numFmtId="171" fontId="83" fillId="0" borderId="0">
      <alignment vertical="center"/>
    </xf>
    <xf numFmtId="171" fontId="75" fillId="0" borderId="0"/>
    <xf numFmtId="171" fontId="75" fillId="0" borderId="0"/>
    <xf numFmtId="171" fontId="75" fillId="0" borderId="0" applyFill="0" applyBorder="0"/>
    <xf numFmtId="171" fontId="75" fillId="0" borderId="0" applyFill="0" applyBorder="0"/>
    <xf numFmtId="171" fontId="75" fillId="0" borderId="0" applyFill="0" applyBorder="0"/>
    <xf numFmtId="171" fontId="83" fillId="0" borderId="0">
      <alignment vertical="center"/>
    </xf>
    <xf numFmtId="171" fontId="75" fillId="0" borderId="0"/>
    <xf numFmtId="171" fontId="76" fillId="0" borderId="0" applyFill="0" applyBorder="0"/>
    <xf numFmtId="171" fontId="75" fillId="0" borderId="0" applyFill="0" applyBorder="0"/>
    <xf numFmtId="166" fontId="75" fillId="0" borderId="0" applyFont="0" applyFill="0" applyBorder="0" applyAlignment="0" applyProtection="0"/>
    <xf numFmtId="171" fontId="84" fillId="19" borderId="0" applyNumberFormat="0" applyBorder="0" applyAlignment="0" applyProtection="0">
      <alignment vertical="center"/>
    </xf>
    <xf numFmtId="167" fontId="40" fillId="0" borderId="0" applyFont="0" applyFill="0" applyBorder="0" applyAlignment="0" applyProtection="0"/>
    <xf numFmtId="171" fontId="21" fillId="0" borderId="0"/>
    <xf numFmtId="171" fontId="85" fillId="0" borderId="0" applyNumberFormat="0" applyFill="0" applyBorder="0" applyAlignment="0" applyProtection="0"/>
    <xf numFmtId="171" fontId="1" fillId="0" borderId="0"/>
    <xf numFmtId="171" fontId="63" fillId="55" borderId="28">
      <alignment vertical="center" wrapText="1"/>
    </xf>
    <xf numFmtId="171" fontId="63" fillId="55" borderId="28">
      <alignment vertical="center" wrapText="1"/>
    </xf>
    <xf numFmtId="171" fontId="3" fillId="9" borderId="28">
      <alignment horizontal="center" vertical="center" wrapText="1"/>
    </xf>
    <xf numFmtId="171" fontId="8" fillId="8" borderId="28">
      <alignment horizontal="center" vertical="center" wrapText="1"/>
    </xf>
    <xf numFmtId="171" fontId="3" fillId="9" borderId="28">
      <alignment horizontal="center" vertical="center" wrapText="1"/>
    </xf>
    <xf numFmtId="171" fontId="63" fillId="55" borderId="28">
      <alignment vertical="center" wrapText="1"/>
    </xf>
    <xf numFmtId="171" fontId="8" fillId="8" borderId="28">
      <alignment horizontal="center" vertical="center" wrapText="1"/>
    </xf>
    <xf numFmtId="171" fontId="63" fillId="55" borderId="28">
      <alignment vertical="center" wrapText="1"/>
    </xf>
    <xf numFmtId="171" fontId="3" fillId="9" borderId="2">
      <alignment horizontal="center" vertical="center" wrapText="1"/>
    </xf>
    <xf numFmtId="171" fontId="63" fillId="55" borderId="2">
      <alignment vertical="center" wrapText="1"/>
    </xf>
    <xf numFmtId="171" fontId="8" fillId="8" borderId="2">
      <alignment horizontal="center" vertical="center" wrapText="1"/>
    </xf>
    <xf numFmtId="171" fontId="63" fillId="55" borderId="2">
      <alignment vertical="center" wrapText="1"/>
    </xf>
    <xf numFmtId="171" fontId="3" fillId="9" borderId="28">
      <alignment horizontal="center" vertical="center" wrapText="1"/>
    </xf>
    <xf numFmtId="171" fontId="63" fillId="55" borderId="28">
      <alignment vertical="center" wrapText="1"/>
    </xf>
    <xf numFmtId="171" fontId="8" fillId="8" borderId="28">
      <alignment horizontal="center" vertical="center" wrapText="1"/>
    </xf>
    <xf numFmtId="171" fontId="63" fillId="55" borderId="28">
      <alignment vertical="center" wrapText="1"/>
    </xf>
    <xf numFmtId="171" fontId="3" fillId="9" borderId="28">
      <alignment horizontal="center" vertical="center" wrapText="1"/>
    </xf>
    <xf numFmtId="171" fontId="63" fillId="55" borderId="28">
      <alignment vertical="center" wrapText="1"/>
    </xf>
    <xf numFmtId="171" fontId="8" fillId="8" borderId="28">
      <alignment horizontal="center" vertical="center" wrapText="1"/>
    </xf>
    <xf numFmtId="171" fontId="63" fillId="55" borderId="28">
      <alignment vertical="center" wrapText="1"/>
    </xf>
    <xf numFmtId="171" fontId="86" fillId="0" borderId="0"/>
    <xf numFmtId="171" fontId="87" fillId="60" borderId="0"/>
    <xf numFmtId="171" fontId="87" fillId="61" borderId="0"/>
    <xf numFmtId="171" fontId="88" fillId="62" borderId="0"/>
    <xf numFmtId="171" fontId="88" fillId="0" borderId="0"/>
    <xf numFmtId="171" fontId="89" fillId="63" borderId="0"/>
    <xf numFmtId="171" fontId="90" fillId="0" borderId="0"/>
    <xf numFmtId="171" fontId="91" fillId="0" borderId="0">
      <alignment horizontal="left"/>
    </xf>
    <xf numFmtId="171" fontId="41" fillId="0" borderId="0"/>
    <xf numFmtId="171" fontId="41" fillId="0" borderId="0"/>
    <xf numFmtId="171" fontId="92" fillId="0" borderId="0"/>
    <xf numFmtId="171" fontId="112" fillId="0" borderId="0" applyBorder="0" applyProtection="0"/>
    <xf numFmtId="171" fontId="63" fillId="64" borderId="0"/>
    <xf numFmtId="171" fontId="63" fillId="64" borderId="0"/>
    <xf numFmtId="171" fontId="92" fillId="65" borderId="0"/>
    <xf numFmtId="168" fontId="93" fillId="0" borderId="0" applyBorder="0"/>
    <xf numFmtId="171" fontId="86" fillId="0" borderId="29"/>
    <xf numFmtId="169" fontId="86" fillId="0" borderId="0" applyBorder="0" applyProtection="0"/>
    <xf numFmtId="2" fontId="94" fillId="0" borderId="0">
      <alignment horizontal="center" vertical="center" wrapText="1"/>
    </xf>
    <xf numFmtId="171" fontId="110" fillId="0" borderId="0">
      <alignment vertical="center"/>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63" fillId="59" borderId="28">
      <alignment vertical="center" wrapText="1"/>
    </xf>
    <xf numFmtId="171" fontId="95" fillId="66" borderId="0"/>
    <xf numFmtId="171" fontId="96" fillId="67" borderId="29">
      <alignment horizontal="left" vertical="center"/>
    </xf>
    <xf numFmtId="171" fontId="96" fillId="68" borderId="29"/>
    <xf numFmtId="171" fontId="97" fillId="0" borderId="26" applyProtection="0"/>
    <xf numFmtId="171" fontId="97" fillId="0" borderId="27">
      <alignment horizontal="left" vertical="center"/>
    </xf>
    <xf numFmtId="171" fontId="98" fillId="0" borderId="0"/>
    <xf numFmtId="171" fontId="110" fillId="0" borderId="0">
      <alignment vertical="center"/>
    </xf>
    <xf numFmtId="171" fontId="99" fillId="0" borderId="0"/>
    <xf numFmtId="171" fontId="100" fillId="0" borderId="0"/>
    <xf numFmtId="171" fontId="101" fillId="0" borderId="0" applyBorder="0" applyProtection="0"/>
    <xf numFmtId="171" fontId="102" fillId="0" borderId="0" applyBorder="0" applyProtection="0"/>
    <xf numFmtId="171" fontId="77" fillId="0" borderId="0" applyBorder="0" applyProtection="0"/>
    <xf numFmtId="171" fontId="103" fillId="0" borderId="0"/>
    <xf numFmtId="171" fontId="102" fillId="0" borderId="0" applyBorder="0" applyProtection="0"/>
    <xf numFmtId="171" fontId="103" fillId="0" borderId="0"/>
    <xf numFmtId="171" fontId="104" fillId="0" borderId="0" applyBorder="0" applyProtection="0"/>
    <xf numFmtId="171" fontId="105" fillId="69" borderId="0"/>
    <xf numFmtId="171" fontId="41" fillId="0" borderId="0"/>
    <xf numFmtId="171" fontId="63" fillId="0" borderId="0"/>
    <xf numFmtId="171" fontId="63" fillId="0" borderId="0"/>
    <xf numFmtId="171" fontId="63" fillId="0" borderId="0"/>
    <xf numFmtId="171" fontId="86" fillId="0" borderId="0"/>
    <xf numFmtId="171" fontId="86" fillId="0" borderId="0"/>
    <xf numFmtId="171" fontId="86" fillId="0" borderId="0"/>
    <xf numFmtId="171" fontId="86" fillId="0" borderId="0"/>
    <xf numFmtId="171" fontId="63" fillId="0" borderId="0"/>
    <xf numFmtId="171" fontId="63" fillId="0" borderId="0"/>
    <xf numFmtId="171" fontId="41" fillId="0" borderId="0"/>
    <xf numFmtId="171" fontId="86" fillId="0" borderId="0"/>
    <xf numFmtId="171" fontId="86" fillId="0" borderId="0"/>
    <xf numFmtId="171" fontId="93" fillId="0" borderId="0"/>
    <xf numFmtId="171" fontId="86" fillId="0" borderId="0"/>
    <xf numFmtId="171" fontId="93" fillId="0" borderId="0"/>
    <xf numFmtId="171" fontId="86" fillId="0" borderId="0"/>
    <xf numFmtId="171" fontId="63" fillId="0" borderId="0"/>
    <xf numFmtId="171" fontId="21" fillId="0" borderId="0"/>
    <xf numFmtId="171" fontId="93" fillId="0" borderId="0"/>
    <xf numFmtId="171" fontId="86" fillId="0" borderId="0"/>
    <xf numFmtId="171" fontId="86" fillId="0" borderId="0"/>
    <xf numFmtId="171" fontId="86" fillId="0" borderId="0"/>
    <xf numFmtId="171" fontId="86" fillId="0" borderId="0"/>
    <xf numFmtId="171" fontId="93" fillId="0" borderId="0"/>
    <xf numFmtId="171" fontId="41" fillId="0" borderId="0"/>
    <xf numFmtId="171" fontId="63" fillId="0" borderId="0"/>
    <xf numFmtId="171" fontId="86" fillId="0" borderId="0"/>
    <xf numFmtId="171" fontId="86" fillId="0" borderId="0"/>
    <xf numFmtId="171" fontId="93" fillId="0" borderId="0"/>
    <xf numFmtId="171" fontId="86" fillId="0" borderId="0"/>
    <xf numFmtId="171" fontId="86" fillId="0" borderId="0"/>
    <xf numFmtId="171" fontId="86" fillId="0" borderId="0"/>
    <xf numFmtId="171" fontId="106" fillId="69" borderId="25"/>
    <xf numFmtId="171" fontId="107" fillId="59" borderId="0">
      <alignment horizontal="center" vertical="center" wrapText="1"/>
    </xf>
    <xf numFmtId="171" fontId="91" fillId="0" borderId="0">
      <alignment vertical="center"/>
    </xf>
    <xf numFmtId="171" fontId="91" fillId="0" borderId="0">
      <alignment vertical="center"/>
    </xf>
    <xf numFmtId="171" fontId="108" fillId="70" borderId="28">
      <alignment horizontal="center" vertical="center" wrapText="1"/>
    </xf>
    <xf numFmtId="171" fontId="91" fillId="71" borderId="28">
      <alignment horizontal="center" vertical="center" wrapText="1"/>
    </xf>
    <xf numFmtId="171" fontId="91" fillId="71" borderId="28">
      <alignment horizontal="center" vertical="center" wrapText="1"/>
    </xf>
    <xf numFmtId="171" fontId="91" fillId="71" borderId="28">
      <alignment horizontal="center" vertical="center" wrapText="1"/>
    </xf>
    <xf numFmtId="171" fontId="91" fillId="71" borderId="28">
      <alignment horizontal="center" vertical="center" wrapText="1"/>
    </xf>
    <xf numFmtId="171" fontId="91" fillId="71" borderId="28">
      <alignment horizontal="center" vertical="center" wrapText="1"/>
    </xf>
    <xf numFmtId="171" fontId="91" fillId="71" borderId="28">
      <alignment horizontal="center" vertical="center" wrapText="1"/>
    </xf>
    <xf numFmtId="171" fontId="108" fillId="70" borderId="28">
      <alignment horizontal="center" vertical="center" wrapText="1"/>
    </xf>
    <xf numFmtId="171" fontId="108" fillId="70" borderId="28">
      <alignment horizontal="center" vertical="center" wrapText="1"/>
    </xf>
    <xf numFmtId="171" fontId="108" fillId="70" borderId="28">
      <alignment horizontal="center" vertical="center" wrapText="1"/>
    </xf>
    <xf numFmtId="171" fontId="108" fillId="70" borderId="28">
      <alignment horizontal="center" vertical="center" wrapText="1"/>
    </xf>
    <xf numFmtId="171" fontId="108" fillId="70" borderId="28">
      <alignment horizontal="center" vertical="center" wrapText="1"/>
    </xf>
    <xf numFmtId="171" fontId="109" fillId="0" borderId="0" applyBorder="0" applyProtection="0"/>
    <xf numFmtId="171" fontId="110" fillId="0" borderId="0">
      <alignment vertical="center"/>
    </xf>
    <xf numFmtId="171" fontId="110" fillId="0" borderId="0">
      <alignment vertical="center"/>
    </xf>
    <xf numFmtId="171" fontId="75" fillId="0" borderId="0" applyBorder="0"/>
    <xf numFmtId="171" fontId="75" fillId="0" borderId="0" applyBorder="0"/>
    <xf numFmtId="171" fontId="75" fillId="0" borderId="0" applyBorder="0"/>
    <xf numFmtId="171" fontId="110" fillId="0" borderId="0">
      <alignment vertical="center"/>
    </xf>
    <xf numFmtId="171" fontId="76" fillId="0" borderId="0" applyBorder="0"/>
    <xf numFmtId="171" fontId="75" fillId="0" borderId="0" applyBorder="0"/>
    <xf numFmtId="171" fontId="111" fillId="72" borderId="0" applyBorder="0" applyProtection="0"/>
    <xf numFmtId="170" fontId="86" fillId="0" borderId="0" applyBorder="0" applyProtection="0"/>
    <xf numFmtId="171" fontId="110" fillId="0" borderId="0">
      <alignment vertical="center"/>
    </xf>
    <xf numFmtId="171" fontId="110" fillId="0" borderId="0">
      <alignment vertical="center"/>
    </xf>
    <xf numFmtId="171" fontId="110" fillId="0" borderId="0">
      <alignment vertical="center"/>
    </xf>
    <xf numFmtId="171" fontId="87" fillId="60" borderId="0"/>
    <xf numFmtId="171" fontId="87" fillId="61" borderId="0"/>
    <xf numFmtId="171" fontId="88" fillId="62" borderId="0"/>
    <xf numFmtId="171" fontId="88" fillId="0" borderId="0"/>
    <xf numFmtId="171" fontId="89" fillId="63" borderId="0"/>
    <xf numFmtId="171" fontId="90" fillId="0" borderId="0"/>
    <xf numFmtId="171" fontId="91" fillId="0" borderId="0">
      <alignment horizontal="left"/>
    </xf>
    <xf numFmtId="171" fontId="41" fillId="0" borderId="0"/>
    <xf numFmtId="171" fontId="41" fillId="0" borderId="0"/>
    <xf numFmtId="171" fontId="92" fillId="0" borderId="0"/>
    <xf numFmtId="171" fontId="87" fillId="60" borderId="0"/>
    <xf numFmtId="171" fontId="87" fillId="61" borderId="0"/>
    <xf numFmtId="171" fontId="88" fillId="62" borderId="0"/>
    <xf numFmtId="171" fontId="88" fillId="0" borderId="0"/>
    <xf numFmtId="171" fontId="89" fillId="63" borderId="0"/>
    <xf numFmtId="171" fontId="90" fillId="0" borderId="0"/>
    <xf numFmtId="171" fontId="91" fillId="0" borderId="0">
      <alignment horizontal="left"/>
    </xf>
    <xf numFmtId="171" fontId="41" fillId="0" borderId="0"/>
    <xf numFmtId="171" fontId="41" fillId="0" borderId="0"/>
    <xf numFmtId="171" fontId="92" fillId="0" borderId="0"/>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63" fillId="75" borderId="28">
      <alignment vertical="center" wrapText="1"/>
    </xf>
    <xf numFmtId="171" fontId="96" fillId="77" borderId="29"/>
    <xf numFmtId="171" fontId="96" fillId="77" borderId="29"/>
    <xf numFmtId="171" fontId="105" fillId="78" borderId="0"/>
    <xf numFmtId="171" fontId="105" fillId="78" borderId="0"/>
    <xf numFmtId="171" fontId="106" fillId="78" borderId="25"/>
    <xf numFmtId="171" fontId="106" fillId="78" borderId="25"/>
    <xf numFmtId="171" fontId="107" fillId="75" borderId="0">
      <alignment horizontal="center" vertical="center" wrapText="1"/>
    </xf>
    <xf numFmtId="171" fontId="107" fillId="75" borderId="0">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91" fillId="79" borderId="28">
      <alignment horizontal="center" vertical="center" wrapText="1"/>
    </xf>
    <xf numFmtId="171" fontId="110" fillId="0" borderId="0">
      <alignment vertical="center"/>
    </xf>
    <xf numFmtId="171" fontId="63" fillId="0" borderId="0"/>
    <xf numFmtId="171" fontId="126" fillId="0" borderId="0"/>
    <xf numFmtId="171" fontId="127" fillId="0" borderId="0"/>
    <xf numFmtId="171" fontId="86" fillId="0" borderId="0"/>
    <xf numFmtId="171" fontId="68" fillId="0" borderId="0"/>
    <xf numFmtId="171" fontId="128" fillId="0" borderId="0"/>
    <xf numFmtId="171" fontId="86" fillId="0" borderId="0"/>
    <xf numFmtId="171" fontId="1" fillId="0" borderId="0"/>
    <xf numFmtId="9" fontId="40" fillId="0" borderId="0" applyFont="0" applyFill="0" applyBorder="0" applyAlignment="0" applyProtection="0"/>
    <xf numFmtId="9" fontId="21" fillId="0" borderId="0" applyFont="0" applyFill="0" applyBorder="0" applyAlignment="0" applyProtection="0"/>
    <xf numFmtId="171" fontId="41" fillId="0" borderId="0"/>
    <xf numFmtId="171" fontId="131" fillId="72" borderId="0" applyBorder="0" applyProtection="0"/>
    <xf numFmtId="171" fontId="132" fillId="21" borderId="0" applyNumberFormat="0" applyBorder="0" applyAlignment="0" applyProtection="0"/>
  </cellStyleXfs>
  <cellXfs count="190">
    <xf numFmtId="171" fontId="0" fillId="0" borderId="0" xfId="0"/>
    <xf numFmtId="171" fontId="0" fillId="0" borderId="0" xfId="0"/>
    <xf numFmtId="171" fontId="1" fillId="0" borderId="0" xfId="0" applyFont="1" applyBorder="1" applyAlignment="1">
      <alignment horizontal="left" vertical="top"/>
    </xf>
    <xf numFmtId="171" fontId="1" fillId="0" borderId="0" xfId="0" applyFont="1" applyBorder="1" applyAlignment="1">
      <alignment horizontal="left"/>
    </xf>
    <xf numFmtId="171" fontId="1" fillId="0" borderId="0" xfId="0" applyFont="1" applyBorder="1"/>
    <xf numFmtId="171" fontId="1" fillId="0" borderId="0" xfId="0" applyFont="1" applyBorder="1" applyAlignment="1">
      <alignment horizontal="center"/>
    </xf>
    <xf numFmtId="171" fontId="1" fillId="0" borderId="0" xfId="0" applyNumberFormat="1" applyFont="1" applyBorder="1"/>
    <xf numFmtId="171" fontId="1" fillId="0" borderId="0" xfId="0" applyFont="1" applyBorder="1" applyAlignment="1">
      <alignment horizontal="center" vertical="top"/>
    </xf>
    <xf numFmtId="171" fontId="1" fillId="0" borderId="0" xfId="0" applyFont="1" applyBorder="1" applyAlignment="1">
      <alignment vertical="center"/>
    </xf>
    <xf numFmtId="171" fontId="0" fillId="0" borderId="0" xfId="0" applyAlignment="1">
      <alignment horizontal="left" vertical="top"/>
    </xf>
    <xf numFmtId="171" fontId="13" fillId="0" borderId="0" xfId="0" applyFont="1" applyBorder="1" applyAlignment="1">
      <alignment horizontal="right" vertical="top"/>
    </xf>
    <xf numFmtId="171" fontId="1" fillId="0" borderId="1" xfId="1" applyFont="1" applyBorder="1" applyAlignment="1">
      <alignment horizontal="left" vertical="top" wrapText="1"/>
    </xf>
    <xf numFmtId="171" fontId="1" fillId="0" borderId="0" xfId="0" applyFont="1" applyAlignment="1">
      <alignment horizontal="left" vertical="top"/>
    </xf>
    <xf numFmtId="171" fontId="1" fillId="3" borderId="0" xfId="0" applyFont="1" applyFill="1" applyAlignment="1">
      <alignment horizontal="left" vertical="top"/>
    </xf>
    <xf numFmtId="171" fontId="17" fillId="11" borderId="0" xfId="0" applyFont="1" applyFill="1" applyBorder="1" applyAlignment="1">
      <alignment horizontal="left" vertical="top"/>
    </xf>
    <xf numFmtId="171" fontId="18" fillId="3" borderId="0" xfId="0" applyFont="1" applyFill="1" applyBorder="1" applyAlignment="1">
      <alignment horizontal="left" vertical="top"/>
    </xf>
    <xf numFmtId="171" fontId="1" fillId="0" borderId="0" xfId="1" applyFont="1" applyAlignment="1">
      <alignment horizontal="left" vertical="top"/>
    </xf>
    <xf numFmtId="171" fontId="1" fillId="0" borderId="0" xfId="1" applyFont="1" applyAlignment="1">
      <alignment horizontal="left" vertical="top" wrapText="1"/>
    </xf>
    <xf numFmtId="171" fontId="28" fillId="0" borderId="0" xfId="0" applyFont="1" applyAlignment="1">
      <alignment horizontal="left" vertical="top"/>
    </xf>
    <xf numFmtId="171" fontId="29" fillId="0" borderId="0" xfId="0" applyFont="1" applyAlignment="1">
      <alignment horizontal="left" vertical="top"/>
    </xf>
    <xf numFmtId="171" fontId="30" fillId="0" borderId="0" xfId="1" applyFont="1" applyAlignment="1">
      <alignment horizontal="left" vertical="top"/>
    </xf>
    <xf numFmtId="171" fontId="1" fillId="3" borderId="0" xfId="1" applyFont="1" applyFill="1" applyAlignment="1">
      <alignment horizontal="left" vertical="top"/>
    </xf>
    <xf numFmtId="171" fontId="1" fillId="0" borderId="0" xfId="0" applyFont="1" applyBorder="1" applyAlignment="1">
      <alignment horizontal="left" vertical="top" wrapText="1"/>
    </xf>
    <xf numFmtId="171" fontId="27" fillId="0" borderId="0" xfId="1" applyFont="1" applyAlignment="1">
      <alignment horizontal="left" vertical="top" wrapText="1"/>
    </xf>
    <xf numFmtId="171" fontId="0" fillId="0" borderId="0" xfId="0" applyAlignment="1">
      <alignment wrapText="1"/>
    </xf>
    <xf numFmtId="171" fontId="1" fillId="0" borderId="4" xfId="0" applyFont="1" applyBorder="1" applyAlignment="1">
      <alignment horizontal="left" vertical="top" wrapText="1"/>
    </xf>
    <xf numFmtId="15" fontId="1" fillId="0" borderId="4" xfId="0" applyNumberFormat="1" applyFont="1" applyBorder="1" applyAlignment="1">
      <alignment horizontal="left" vertical="top"/>
    </xf>
    <xf numFmtId="171" fontId="24" fillId="12" borderId="4" xfId="20" applyFont="1" applyFill="1" applyBorder="1" applyAlignment="1">
      <alignment horizontal="left" vertical="top" wrapText="1"/>
    </xf>
    <xf numFmtId="171" fontId="1" fillId="3" borderId="0" xfId="0" applyFont="1" applyFill="1" applyBorder="1" applyAlignment="1">
      <alignment horizontal="left" vertical="top"/>
    </xf>
    <xf numFmtId="171" fontId="1" fillId="0" borderId="0" xfId="0" applyFont="1" applyBorder="1" applyAlignment="1">
      <alignment vertical="top"/>
    </xf>
    <xf numFmtId="171" fontId="1" fillId="0" borderId="0" xfId="0" applyFont="1" applyBorder="1" applyAlignment="1">
      <alignment horizontal="right" vertical="top"/>
    </xf>
    <xf numFmtId="171" fontId="16" fillId="0" borderId="0" xfId="0" applyFont="1" applyAlignment="1">
      <alignment vertical="top"/>
    </xf>
    <xf numFmtId="171" fontId="16" fillId="3" borderId="0" xfId="0" applyFont="1" applyFill="1" applyAlignment="1">
      <alignment vertical="top"/>
    </xf>
    <xf numFmtId="171" fontId="31" fillId="14" borderId="1" xfId="0" applyFont="1" applyFill="1" applyBorder="1" applyAlignment="1">
      <alignment horizontal="left" vertical="top"/>
    </xf>
    <xf numFmtId="171" fontId="32" fillId="0" borderId="0" xfId="1" applyFont="1" applyAlignment="1">
      <alignment horizontal="left" vertical="top" wrapText="1"/>
    </xf>
    <xf numFmtId="171" fontId="32" fillId="0" borderId="0" xfId="1" applyFont="1" applyAlignment="1">
      <alignment horizontal="left" vertical="top"/>
    </xf>
    <xf numFmtId="171" fontId="13" fillId="0" borderId="0" xfId="1" applyFont="1" applyAlignment="1">
      <alignment horizontal="left" vertical="top" wrapText="1"/>
    </xf>
    <xf numFmtId="171" fontId="13" fillId="0" borderId="0" xfId="1" applyFont="1" applyAlignment="1">
      <alignment horizontal="left" vertical="top"/>
    </xf>
    <xf numFmtId="171" fontId="33" fillId="0" borderId="0" xfId="1" applyFont="1" applyAlignment="1">
      <alignment horizontal="left" vertical="top"/>
    </xf>
    <xf numFmtId="171" fontId="1" fillId="15" borderId="0" xfId="1" applyFont="1" applyFill="1" applyAlignment="1">
      <alignment horizontal="left" vertical="top" wrapText="1"/>
    </xf>
    <xf numFmtId="171" fontId="1" fillId="15" borderId="0" xfId="1" applyFont="1" applyFill="1" applyAlignment="1">
      <alignment horizontal="left" vertical="top"/>
    </xf>
    <xf numFmtId="171" fontId="13" fillId="15" borderId="0" xfId="1" applyFont="1" applyFill="1" applyAlignment="1">
      <alignment horizontal="left" vertical="top" wrapText="1"/>
    </xf>
    <xf numFmtId="171" fontId="13" fillId="15" borderId="0" xfId="1" applyFont="1" applyFill="1" applyAlignment="1">
      <alignment horizontal="left" vertical="top"/>
    </xf>
    <xf numFmtId="171" fontId="39" fillId="0" borderId="0" xfId="1" applyFont="1"/>
    <xf numFmtId="171" fontId="2" fillId="2" borderId="4" xfId="1" applyFont="1" applyFill="1" applyBorder="1" applyAlignment="1">
      <alignment horizontal="center" vertical="center" wrapText="1"/>
    </xf>
    <xf numFmtId="171" fontId="0" fillId="16" borderId="0" xfId="0" applyFill="1"/>
    <xf numFmtId="171" fontId="0" fillId="16" borderId="0" xfId="0" applyFill="1" applyAlignment="1">
      <alignment horizontal="center" vertical="center"/>
    </xf>
    <xf numFmtId="171" fontId="16" fillId="3" borderId="0" xfId="0" applyFont="1" applyFill="1" applyAlignment="1">
      <alignment wrapText="1"/>
    </xf>
    <xf numFmtId="171" fontId="22" fillId="3" borderId="0" xfId="20" applyFont="1" applyFill="1" applyBorder="1" applyAlignment="1">
      <alignment horizontal="left" vertical="top" wrapText="1"/>
    </xf>
    <xf numFmtId="171" fontId="1" fillId="3" borderId="0" xfId="0" applyFont="1" applyFill="1" applyAlignment="1">
      <alignment horizontal="left" vertical="top" wrapText="1"/>
    </xf>
    <xf numFmtId="171" fontId="1" fillId="3" borderId="0" xfId="20" applyFont="1" applyFill="1" applyBorder="1" applyAlignment="1">
      <alignment horizontal="left" vertical="top" wrapText="1"/>
    </xf>
    <xf numFmtId="171" fontId="5" fillId="3" borderId="0" xfId="0" applyFont="1" applyFill="1" applyBorder="1" applyAlignment="1">
      <alignment horizontal="left" vertical="top" wrapText="1"/>
    </xf>
    <xf numFmtId="171" fontId="1" fillId="3" borderId="0" xfId="0" applyFont="1" applyFill="1" applyBorder="1" applyAlignment="1">
      <alignment horizontal="left" vertical="top" wrapText="1"/>
    </xf>
    <xf numFmtId="171" fontId="1" fillId="3" borderId="0" xfId="0" applyFont="1" applyFill="1" applyBorder="1" applyAlignment="1">
      <alignment horizontal="center" vertical="top" wrapText="1"/>
    </xf>
    <xf numFmtId="171" fontId="4" fillId="13" borderId="4" xfId="20" applyFont="1" applyFill="1" applyBorder="1" applyAlignment="1">
      <alignment horizontal="left" vertical="top" wrapText="1"/>
    </xf>
    <xf numFmtId="171" fontId="1" fillId="0" borderId="4" xfId="1" applyNumberFormat="1" applyFont="1" applyFill="1" applyBorder="1" applyAlignment="1">
      <alignment horizontal="left" vertical="top" wrapText="1"/>
    </xf>
    <xf numFmtId="171" fontId="1" fillId="16" borderId="4" xfId="1" applyNumberFormat="1" applyFont="1" applyFill="1" applyBorder="1" applyAlignment="1">
      <alignment horizontal="center" vertical="top" wrapText="1"/>
    </xf>
    <xf numFmtId="171" fontId="38" fillId="17" borderId="4" xfId="20" applyFont="1" applyFill="1" applyBorder="1" applyAlignment="1">
      <alignment horizontal="center" vertical="top" wrapText="1"/>
    </xf>
    <xf numFmtId="171" fontId="4" fillId="13" borderId="4" xfId="20" applyFont="1" applyFill="1" applyBorder="1" applyAlignment="1">
      <alignment horizontal="center" vertical="center" wrapText="1"/>
    </xf>
    <xf numFmtId="171" fontId="23" fillId="11" borderId="7" xfId="0" applyFont="1" applyFill="1" applyBorder="1" applyAlignment="1">
      <alignment horizontal="center" vertical="center" wrapText="1"/>
    </xf>
    <xf numFmtId="171" fontId="4" fillId="18" borderId="4" xfId="20" applyFont="1" applyFill="1" applyBorder="1" applyAlignment="1">
      <alignment horizontal="center" vertical="center" wrapText="1"/>
    </xf>
    <xf numFmtId="171" fontId="1" fillId="3" borderId="0" xfId="0" applyFont="1" applyFill="1" applyBorder="1" applyAlignment="1">
      <alignment horizontal="left" wrapText="1"/>
    </xf>
    <xf numFmtId="171" fontId="1" fillId="3" borderId="0" xfId="0" applyFont="1" applyFill="1" applyBorder="1" applyAlignment="1">
      <alignment wrapText="1"/>
    </xf>
    <xf numFmtId="171" fontId="1" fillId="3" borderId="0" xfId="0" applyFont="1" applyFill="1" applyBorder="1" applyAlignment="1">
      <alignment horizontal="center" wrapText="1"/>
    </xf>
    <xf numFmtId="171" fontId="13" fillId="3" borderId="0" xfId="0" applyFont="1" applyFill="1" applyBorder="1" applyAlignment="1">
      <alignment horizontal="right" vertical="top" wrapText="1"/>
    </xf>
    <xf numFmtId="171" fontId="1" fillId="3" borderId="0" xfId="0" applyFont="1" applyFill="1" applyBorder="1" applyAlignment="1">
      <alignment vertical="center" wrapText="1"/>
    </xf>
    <xf numFmtId="171" fontId="11" fillId="3" borderId="0" xfId="0" applyFont="1" applyFill="1" applyBorder="1" applyAlignment="1">
      <alignment vertical="center" wrapText="1"/>
    </xf>
    <xf numFmtId="171" fontId="12" fillId="3" borderId="0" xfId="0" applyFont="1" applyFill="1" applyBorder="1" applyAlignment="1">
      <alignment vertical="center" wrapText="1"/>
    </xf>
    <xf numFmtId="171" fontId="23" fillId="3" borderId="0" xfId="0" applyFont="1" applyFill="1" applyAlignment="1">
      <alignment horizontal="left" vertical="top" wrapText="1"/>
    </xf>
    <xf numFmtId="171" fontId="5" fillId="3" borderId="0" xfId="0" applyFont="1" applyFill="1" applyAlignment="1">
      <alignment horizontal="left" vertical="top" wrapText="1"/>
    </xf>
    <xf numFmtId="171" fontId="16" fillId="3" borderId="0" xfId="0" applyFont="1" applyFill="1" applyBorder="1" applyAlignment="1">
      <alignment horizontal="center" vertical="center" wrapText="1"/>
    </xf>
    <xf numFmtId="171" fontId="16" fillId="3" borderId="0" xfId="0" applyFont="1" applyFill="1" applyAlignment="1">
      <alignment horizontal="center" vertical="center" wrapText="1"/>
    </xf>
    <xf numFmtId="171" fontId="38" fillId="0" borderId="4" xfId="20" applyFont="1" applyFill="1" applyBorder="1" applyAlignment="1">
      <alignment horizontal="right" vertical="top" wrapText="1"/>
    </xf>
    <xf numFmtId="171" fontId="23" fillId="11" borderId="0" xfId="0" applyFont="1" applyFill="1" applyAlignment="1">
      <alignment horizontal="center" vertical="center" wrapText="1"/>
    </xf>
    <xf numFmtId="171" fontId="23" fillId="11" borderId="0" xfId="0" applyFont="1" applyFill="1" applyAlignment="1">
      <alignment horizontal="left" vertical="top" wrapText="1"/>
    </xf>
    <xf numFmtId="171" fontId="1" fillId="0" borderId="4" xfId="0" applyFont="1" applyBorder="1" applyAlignment="1">
      <alignment horizontal="left"/>
    </xf>
    <xf numFmtId="171" fontId="1" fillId="0" borderId="4" xfId="20" applyFont="1" applyFill="1" applyBorder="1" applyAlignment="1">
      <alignment horizontal="center" vertical="center" wrapText="1"/>
    </xf>
    <xf numFmtId="171" fontId="1" fillId="0" borderId="4" xfId="20" applyFont="1" applyFill="1" applyBorder="1" applyAlignment="1">
      <alignment horizontal="left" vertical="top" wrapText="1"/>
    </xf>
    <xf numFmtId="171" fontId="1" fillId="0" borderId="4" xfId="20" applyFont="1" applyFill="1" applyBorder="1" applyAlignment="1">
      <alignment horizontal="center" vertical="center" wrapText="1"/>
    </xf>
    <xf numFmtId="171" fontId="1" fillId="0" borderId="4" xfId="20" quotePrefix="1" applyFont="1" applyFill="1" applyBorder="1" applyAlignment="1">
      <alignment horizontal="left" vertical="top" wrapText="1"/>
    </xf>
    <xf numFmtId="171" fontId="1" fillId="0" borderId="4" xfId="20" applyFont="1" applyFill="1" applyBorder="1" applyAlignment="1">
      <alignment horizontal="left" vertical="top" wrapText="1"/>
    </xf>
    <xf numFmtId="15" fontId="1" fillId="0" borderId="4" xfId="0" applyNumberFormat="1" applyFont="1" applyBorder="1" applyAlignment="1">
      <alignment horizontal="left" vertical="top" wrapText="1"/>
    </xf>
    <xf numFmtId="171" fontId="1" fillId="0" borderId="4" xfId="0" applyFont="1" applyBorder="1" applyAlignment="1">
      <alignment horizontal="left" vertical="top"/>
    </xf>
    <xf numFmtId="171" fontId="1" fillId="0" borderId="4" xfId="0" applyFont="1" applyBorder="1" applyAlignment="1">
      <alignment horizontal="left" vertical="top" wrapText="1"/>
    </xf>
    <xf numFmtId="49" fontId="1" fillId="0" borderId="4" xfId="0" applyNumberFormat="1" applyFont="1" applyBorder="1" applyAlignment="1">
      <alignment horizontal="center" vertical="top"/>
    </xf>
    <xf numFmtId="164" fontId="1" fillId="0" borderId="4" xfId="2" applyNumberFormat="1" applyFill="1" applyBorder="1" applyAlignment="1">
      <alignment horizontal="left" vertical="top" wrapText="1"/>
    </xf>
    <xf numFmtId="14" fontId="1" fillId="0" borderId="4" xfId="2" applyNumberFormat="1" applyFont="1" applyFill="1" applyBorder="1" applyAlignment="1">
      <alignment horizontal="left" vertical="top" wrapText="1"/>
    </xf>
    <xf numFmtId="171" fontId="0" fillId="0" borderId="0" xfId="0"/>
    <xf numFmtId="171" fontId="133" fillId="0" borderId="24" xfId="0" applyFont="1" applyBorder="1" applyAlignment="1">
      <alignment horizontal="left" vertical="top" wrapText="1"/>
    </xf>
    <xf numFmtId="171" fontId="133" fillId="80" borderId="0" xfId="0" applyFont="1" applyFill="1" applyBorder="1" applyAlignment="1">
      <alignment horizontal="left" vertical="top" wrapText="1"/>
    </xf>
    <xf numFmtId="171" fontId="133" fillId="80" borderId="24" xfId="0" applyFont="1" applyFill="1" applyBorder="1" applyAlignment="1">
      <alignment horizontal="center" vertical="top" wrapText="1"/>
    </xf>
    <xf numFmtId="171" fontId="133" fillId="80" borderId="0" xfId="0" applyFont="1" applyFill="1" applyBorder="1" applyAlignment="1">
      <alignment horizontal="center" vertical="top" wrapText="1"/>
    </xf>
    <xf numFmtId="171" fontId="133" fillId="0" borderId="24" xfId="0" quotePrefix="1" applyFont="1" applyBorder="1" applyAlignment="1">
      <alignment horizontal="left" vertical="top" wrapText="1"/>
    </xf>
    <xf numFmtId="14" fontId="133" fillId="0" borderId="24" xfId="0" applyNumberFormat="1" applyFont="1" applyBorder="1" applyAlignment="1">
      <alignment horizontal="left" vertical="top" wrapText="1"/>
    </xf>
    <xf numFmtId="0" fontId="0" fillId="0" borderId="0" xfId="226" applyNumberFormat="1" applyFont="1" applyBorder="1" applyAlignment="1">
      <alignment vertical="top"/>
    </xf>
    <xf numFmtId="0" fontId="113" fillId="0" borderId="6" xfId="226" applyNumberFormat="1" applyFont="1" applyBorder="1" applyAlignment="1">
      <alignment horizontal="left" vertical="top" wrapText="1"/>
    </xf>
    <xf numFmtId="0" fontId="0" fillId="0" borderId="0" xfId="226" applyNumberFormat="1" applyFont="1" applyBorder="1" applyAlignment="1">
      <alignment horizontal="center" vertical="top"/>
    </xf>
    <xf numFmtId="0" fontId="114" fillId="75" borderId="0" xfId="217" applyNumberFormat="1" applyFont="1" applyFill="1" applyAlignment="1">
      <alignment horizontal="right" vertical="top"/>
    </xf>
    <xf numFmtId="0" fontId="86" fillId="0" borderId="0" xfId="165" applyNumberFormat="1"/>
    <xf numFmtId="0" fontId="63" fillId="0" borderId="0" xfId="226" applyNumberFormat="1" applyFont="1" applyBorder="1" applyAlignment="1">
      <alignment horizontal="center" vertical="top"/>
    </xf>
    <xf numFmtId="0" fontId="63" fillId="0" borderId="0" xfId="226" applyNumberFormat="1" applyFont="1" applyBorder="1" applyAlignment="1">
      <alignment vertical="top"/>
    </xf>
    <xf numFmtId="0" fontId="63" fillId="0" borderId="0" xfId="226" applyNumberFormat="1" applyFont="1" applyBorder="1" applyAlignment="1">
      <alignment horizontal="right" vertical="top"/>
    </xf>
    <xf numFmtId="0" fontId="116" fillId="0" borderId="0" xfId="226" applyNumberFormat="1" applyFont="1" applyBorder="1" applyAlignment="1">
      <alignment horizontal="right" vertical="top"/>
    </xf>
    <xf numFmtId="0" fontId="117" fillId="0" borderId="0" xfId="226" applyNumberFormat="1" applyFont="1" applyBorder="1" applyAlignment="1">
      <alignment vertical="top"/>
    </xf>
    <xf numFmtId="0" fontId="63" fillId="0" borderId="4" xfId="226" applyNumberFormat="1" applyFont="1" applyBorder="1" applyAlignment="1">
      <alignment vertical="top"/>
    </xf>
    <xf numFmtId="0" fontId="116" fillId="0" borderId="4" xfId="226" applyNumberFormat="1" applyFont="1" applyBorder="1" applyAlignment="1">
      <alignment horizontal="left" vertical="top"/>
    </xf>
    <xf numFmtId="0" fontId="116" fillId="0" borderId="0" xfId="226" applyNumberFormat="1" applyFont="1" applyBorder="1" applyAlignment="1">
      <alignment horizontal="left" vertical="top"/>
    </xf>
    <xf numFmtId="0" fontId="3" fillId="0" borderId="4" xfId="226" applyNumberFormat="1" applyFont="1" applyBorder="1" applyAlignment="1">
      <alignment vertical="top"/>
    </xf>
    <xf numFmtId="0" fontId="86" fillId="0" borderId="4" xfId="226" applyNumberFormat="1" applyBorder="1" applyAlignment="1">
      <alignment vertical="top"/>
    </xf>
    <xf numFmtId="0" fontId="86" fillId="0" borderId="0" xfId="226" applyNumberFormat="1" applyBorder="1" applyAlignment="1">
      <alignment vertical="top"/>
    </xf>
    <xf numFmtId="0" fontId="118" fillId="75" borderId="4" xfId="226" applyNumberFormat="1" applyFont="1" applyFill="1" applyBorder="1" applyAlignment="1">
      <alignment horizontal="left" vertical="top" wrapText="1"/>
    </xf>
    <xf numFmtId="0" fontId="63" fillId="75" borderId="10" xfId="232" applyNumberFormat="1" applyFont="1" applyFill="1" applyBorder="1" applyAlignment="1">
      <alignment horizontal="left" vertical="top"/>
    </xf>
    <xf numFmtId="0" fontId="123" fillId="0" borderId="4" xfId="226" applyNumberFormat="1" applyFont="1" applyBorder="1" applyAlignment="1">
      <alignment vertical="center"/>
    </xf>
    <xf numFmtId="0" fontId="113" fillId="0" borderId="4" xfId="226" applyNumberFormat="1" applyFont="1" applyBorder="1" applyAlignment="1">
      <alignment horizontal="left" vertical="top" wrapText="1"/>
    </xf>
    <xf numFmtId="0" fontId="0" fillId="0" borderId="0" xfId="226" applyNumberFormat="1" applyFont="1" applyBorder="1" applyAlignment="1">
      <alignment vertical="top" wrapText="1"/>
    </xf>
    <xf numFmtId="0" fontId="120" fillId="74" borderId="10" xfId="226" applyNumberFormat="1" applyFont="1" applyFill="1" applyBorder="1" applyAlignment="1">
      <alignment horizontal="center" vertical="center" wrapText="1"/>
    </xf>
    <xf numFmtId="0" fontId="120" fillId="74" borderId="4" xfId="226" applyNumberFormat="1" applyFont="1" applyFill="1" applyBorder="1" applyAlignment="1">
      <alignment horizontal="center" vertical="center" wrapText="1"/>
    </xf>
    <xf numFmtId="0" fontId="120" fillId="74" borderId="6" xfId="226" applyNumberFormat="1" applyFont="1" applyFill="1" applyBorder="1" applyAlignment="1">
      <alignment horizontal="center" vertical="center" wrapText="1"/>
    </xf>
    <xf numFmtId="0" fontId="0" fillId="0" borderId="0" xfId="0" applyNumberFormat="1"/>
    <xf numFmtId="0" fontId="63" fillId="75" borderId="4" xfId="232" applyNumberFormat="1" applyFont="1" applyFill="1" applyBorder="1" applyAlignment="1">
      <alignment horizontal="left" vertical="top"/>
    </xf>
    <xf numFmtId="0" fontId="113" fillId="3" borderId="4" xfId="226" applyNumberFormat="1" applyFont="1" applyFill="1" applyBorder="1" applyAlignment="1">
      <alignment horizontal="left" vertical="top" wrapText="1"/>
    </xf>
    <xf numFmtId="0" fontId="120" fillId="74" borderId="13" xfId="226" applyNumberFormat="1" applyFont="1" applyFill="1" applyBorder="1" applyAlignment="1">
      <alignment horizontal="center" vertical="center" wrapText="1"/>
    </xf>
    <xf numFmtId="0" fontId="113" fillId="0" borderId="4" xfId="226" applyNumberFormat="1" applyFont="1" applyBorder="1" applyAlignment="1">
      <alignment horizontal="center" vertical="top" wrapText="1"/>
    </xf>
    <xf numFmtId="0" fontId="122" fillId="0" borderId="4" xfId="226" applyNumberFormat="1" applyFont="1" applyBorder="1" applyAlignment="1">
      <alignment horizontal="left" vertical="top" wrapText="1"/>
    </xf>
    <xf numFmtId="0" fontId="130" fillId="0" borderId="4" xfId="226" applyNumberFormat="1" applyFont="1" applyBorder="1" applyAlignment="1">
      <alignment horizontal="center" vertical="top" wrapText="1"/>
    </xf>
    <xf numFmtId="0" fontId="113" fillId="0" borderId="4" xfId="350" applyNumberFormat="1" applyFont="1" applyBorder="1" applyAlignment="1">
      <alignment horizontal="center" vertical="top" wrapText="1"/>
    </xf>
    <xf numFmtId="0" fontId="0" fillId="0" borderId="31" xfId="226" applyNumberFormat="1" applyFont="1" applyBorder="1" applyAlignment="1">
      <alignment horizontal="center" vertical="top"/>
    </xf>
    <xf numFmtId="0" fontId="119" fillId="75" borderId="30" xfId="226" applyNumberFormat="1" applyFont="1" applyFill="1" applyBorder="1" applyAlignment="1">
      <alignment vertical="top" wrapText="1"/>
    </xf>
    <xf numFmtId="0" fontId="0" fillId="0" borderId="30" xfId="226" applyNumberFormat="1" applyFont="1" applyBorder="1" applyAlignment="1">
      <alignment vertical="top"/>
    </xf>
    <xf numFmtId="0" fontId="123" fillId="0" borderId="30" xfId="226" applyNumberFormat="1" applyFont="1" applyBorder="1" applyAlignment="1">
      <alignment vertical="center"/>
    </xf>
    <xf numFmtId="0" fontId="121" fillId="0" borderId="30" xfId="226" applyNumberFormat="1" applyFont="1" applyBorder="1" applyAlignment="1">
      <alignment vertical="top"/>
    </xf>
    <xf numFmtId="0" fontId="120" fillId="74" borderId="14" xfId="226" applyNumberFormat="1" applyFont="1" applyFill="1" applyBorder="1" applyAlignment="1">
      <alignment horizontal="center" vertical="center" wrapText="1"/>
    </xf>
    <xf numFmtId="0" fontId="63" fillId="75" borderId="0" xfId="232" applyNumberFormat="1" applyFont="1" applyFill="1" applyBorder="1" applyAlignment="1">
      <alignment horizontal="left" vertical="top"/>
    </xf>
    <xf numFmtId="0" fontId="113" fillId="0" borderId="0" xfId="226" applyNumberFormat="1" applyFont="1" applyBorder="1" applyAlignment="1">
      <alignment horizontal="left" vertical="top" wrapText="1"/>
    </xf>
    <xf numFmtId="0" fontId="113" fillId="0" borderId="0" xfId="226" applyNumberFormat="1" applyFont="1" applyBorder="1" applyAlignment="1">
      <alignment horizontal="center" vertical="top" wrapText="1"/>
    </xf>
    <xf numFmtId="0" fontId="123" fillId="0" borderId="0" xfId="226" applyNumberFormat="1" applyFont="1" applyAlignment="1">
      <alignment vertical="center"/>
    </xf>
    <xf numFmtId="0" fontId="121" fillId="0" borderId="0" xfId="226" applyNumberFormat="1" applyFont="1" applyBorder="1" applyAlignment="1">
      <alignment vertical="top"/>
    </xf>
    <xf numFmtId="0" fontId="63" fillId="75" borderId="4" xfId="232" applyNumberFormat="1" applyFont="1" applyFill="1" applyBorder="1" applyAlignment="1">
      <alignment horizontal="left" vertical="center"/>
    </xf>
    <xf numFmtId="0" fontId="0" fillId="0" borderId="0" xfId="0" applyNumberFormat="1" applyAlignment="1">
      <alignment vertical="center"/>
    </xf>
    <xf numFmtId="0" fontId="0" fillId="0" borderId="0" xfId="226" applyNumberFormat="1" applyFont="1" applyBorder="1" applyAlignment="1">
      <alignment vertical="center"/>
    </xf>
    <xf numFmtId="0" fontId="113" fillId="0" borderId="10" xfId="226" applyNumberFormat="1" applyFont="1" applyBorder="1" applyAlignment="1">
      <alignment horizontal="left" vertical="center" wrapText="1"/>
    </xf>
    <xf numFmtId="0" fontId="113" fillId="0" borderId="6" xfId="226" applyNumberFormat="1" applyFont="1" applyBorder="1" applyAlignment="1">
      <alignment horizontal="left" vertical="center" wrapText="1"/>
    </xf>
    <xf numFmtId="0" fontId="0" fillId="0" borderId="4" xfId="226" applyNumberFormat="1" applyFont="1" applyBorder="1" applyAlignment="1">
      <alignment horizontal="center" vertical="top"/>
    </xf>
    <xf numFmtId="0" fontId="119" fillId="75" borderId="4" xfId="226" applyNumberFormat="1" applyFont="1" applyFill="1" applyBorder="1" applyAlignment="1">
      <alignment vertical="top" wrapText="1"/>
    </xf>
    <xf numFmtId="0" fontId="86" fillId="0" borderId="4" xfId="165" applyNumberFormat="1" applyBorder="1"/>
    <xf numFmtId="0" fontId="0" fillId="0" borderId="0" xfId="226" applyNumberFormat="1" applyFont="1" applyBorder="1" applyAlignment="1">
      <alignment horizontal="left" vertical="top"/>
    </xf>
    <xf numFmtId="0" fontId="121" fillId="76" borderId="4" xfId="226" applyNumberFormat="1" applyFont="1" applyFill="1" applyBorder="1" applyAlignment="1">
      <alignment horizontal="center" vertical="top" wrapText="1"/>
    </xf>
    <xf numFmtId="0" fontId="124" fillId="76" borderId="4" xfId="226" applyNumberFormat="1" applyFont="1" applyFill="1" applyBorder="1" applyAlignment="1">
      <alignment horizontal="center" vertical="top" wrapText="1"/>
    </xf>
    <xf numFmtId="0" fontId="1" fillId="12" borderId="4" xfId="23" applyNumberFormat="1" applyFont="1" applyFill="1" applyBorder="1" applyAlignment="1">
      <alignment horizontal="left" vertical="top"/>
    </xf>
    <xf numFmtId="0" fontId="125" fillId="0" borderId="4" xfId="21" applyNumberFormat="1" applyFont="1" applyFill="1" applyBorder="1" applyAlignment="1">
      <alignment horizontal="center" vertical="top" wrapText="1"/>
    </xf>
    <xf numFmtId="0" fontId="1" fillId="12" borderId="4" xfId="23" applyNumberFormat="1" applyFont="1" applyFill="1" applyBorder="1" applyAlignment="1">
      <alignment horizontal="center" vertical="top"/>
    </xf>
    <xf numFmtId="0" fontId="16" fillId="0" borderId="0" xfId="21" applyNumberFormat="1" applyFont="1" applyBorder="1" applyAlignment="1">
      <alignment vertical="top"/>
    </xf>
    <xf numFmtId="0" fontId="63" fillId="75" borderId="4" xfId="232" applyNumberFormat="1" applyFont="1" applyFill="1" applyBorder="1" applyAlignment="1">
      <alignment horizontal="center" vertical="top"/>
    </xf>
    <xf numFmtId="0" fontId="91" fillId="0" borderId="0" xfId="217" applyNumberFormat="1" applyFont="1" applyBorder="1" applyAlignment="1">
      <alignment horizontal="left" vertical="top"/>
    </xf>
    <xf numFmtId="0" fontId="63" fillId="0" borderId="0" xfId="217" applyNumberFormat="1" applyBorder="1" applyAlignment="1">
      <alignment vertical="top"/>
    </xf>
    <xf numFmtId="9" fontId="113" fillId="0" borderId="4" xfId="350" applyNumberFormat="1" applyFont="1" applyBorder="1" applyAlignment="1">
      <alignment horizontal="center" vertical="top" wrapText="1"/>
    </xf>
    <xf numFmtId="171" fontId="36" fillId="0" borderId="0" xfId="1" applyFont="1" applyAlignment="1">
      <alignment horizontal="left" vertical="top" wrapText="1"/>
    </xf>
    <xf numFmtId="171" fontId="36" fillId="15" borderId="0" xfId="1" applyFont="1" applyFill="1" applyAlignment="1">
      <alignment horizontal="left" vertical="top" wrapText="1"/>
    </xf>
    <xf numFmtId="171" fontId="13" fillId="15" borderId="0" xfId="1" applyFont="1" applyFill="1" applyAlignment="1">
      <alignment horizontal="left" vertical="top" wrapText="1"/>
    </xf>
    <xf numFmtId="171" fontId="37" fillId="0" borderId="0" xfId="0" applyFont="1" applyAlignment="1">
      <alignment horizontal="left" vertical="top"/>
    </xf>
    <xf numFmtId="171" fontId="10" fillId="10" borderId="0" xfId="0" applyFont="1" applyFill="1" applyBorder="1" applyAlignment="1">
      <alignment horizontal="center" vertical="center"/>
    </xf>
    <xf numFmtId="171" fontId="13" fillId="0" borderId="0" xfId="1" applyFont="1" applyAlignment="1">
      <alignment horizontal="left" vertical="top" wrapText="1"/>
    </xf>
    <xf numFmtId="171" fontId="1" fillId="0" borderId="0" xfId="1" applyFont="1" applyAlignment="1">
      <alignment horizontal="left" vertical="top" wrapText="1"/>
    </xf>
    <xf numFmtId="171" fontId="36" fillId="0" borderId="0" xfId="1" applyFont="1" applyFill="1" applyAlignment="1">
      <alignment horizontal="left" vertical="top" wrapText="1"/>
    </xf>
    <xf numFmtId="171" fontId="13" fillId="0" borderId="0" xfId="1" applyFont="1" applyAlignment="1">
      <alignment horizontal="left" vertical="top"/>
    </xf>
    <xf numFmtId="171" fontId="4" fillId="14" borderId="10" xfId="0" applyFont="1" applyFill="1" applyBorder="1" applyAlignment="1">
      <alignment horizontal="left" vertical="center"/>
    </xf>
    <xf numFmtId="171" fontId="4" fillId="14" borderId="5" xfId="0" applyFont="1" applyFill="1" applyBorder="1" applyAlignment="1">
      <alignment horizontal="left" vertical="center"/>
    </xf>
    <xf numFmtId="171" fontId="4" fillId="14" borderId="6" xfId="0" applyFont="1" applyFill="1" applyBorder="1" applyAlignment="1">
      <alignment horizontal="left" vertical="center"/>
    </xf>
    <xf numFmtId="171" fontId="1" fillId="0" borderId="4" xfId="20" applyFont="1" applyFill="1" applyBorder="1" applyAlignment="1">
      <alignment horizontal="left" vertical="top" wrapText="1"/>
    </xf>
    <xf numFmtId="171" fontId="4" fillId="13" borderId="5" xfId="0" applyFont="1" applyFill="1" applyBorder="1" applyAlignment="1">
      <alignment horizontal="center" vertical="center" wrapText="1"/>
    </xf>
    <xf numFmtId="171" fontId="10" fillId="10" borderId="0" xfId="0" applyFont="1" applyFill="1" applyBorder="1" applyAlignment="1">
      <alignment horizontal="center" vertical="center" wrapText="1"/>
    </xf>
    <xf numFmtId="171" fontId="11" fillId="3" borderId="0" xfId="0" applyFont="1" applyFill="1" applyBorder="1" applyAlignment="1">
      <alignment vertical="top" wrapText="1"/>
    </xf>
    <xf numFmtId="171" fontId="11" fillId="3" borderId="0" xfId="0" applyFont="1" applyFill="1" applyBorder="1" applyAlignment="1">
      <alignment horizontal="left" vertical="top" wrapText="1"/>
    </xf>
    <xf numFmtId="171" fontId="10" fillId="10" borderId="0" xfId="0" applyFont="1" applyFill="1" applyBorder="1" applyAlignment="1">
      <alignment horizontal="center" vertical="top"/>
    </xf>
    <xf numFmtId="171" fontId="1" fillId="3" borderId="1" xfId="0" applyFont="1" applyFill="1" applyBorder="1" applyAlignment="1">
      <alignment horizontal="left" vertical="top"/>
    </xf>
    <xf numFmtId="171" fontId="31" fillId="14" borderId="8" xfId="0" applyFont="1" applyFill="1" applyBorder="1" applyAlignment="1">
      <alignment horizontal="left" vertical="top"/>
    </xf>
    <xf numFmtId="171" fontId="31" fillId="14" borderId="9" xfId="0" applyFont="1" applyFill="1" applyBorder="1" applyAlignment="1">
      <alignment horizontal="left" vertical="top"/>
    </xf>
    <xf numFmtId="0" fontId="120" fillId="74" borderId="14" xfId="226" applyNumberFormat="1" applyFont="1" applyFill="1" applyBorder="1" applyAlignment="1">
      <alignment horizontal="center" vertical="center" wrapText="1"/>
    </xf>
    <xf numFmtId="0" fontId="120" fillId="74" borderId="10" xfId="226" applyNumberFormat="1" applyFont="1" applyFill="1" applyBorder="1" applyAlignment="1">
      <alignment horizontal="center" vertical="center" wrapText="1"/>
    </xf>
    <xf numFmtId="0" fontId="120" fillId="74" borderId="6" xfId="226" applyNumberFormat="1" applyFont="1" applyFill="1" applyBorder="1" applyAlignment="1">
      <alignment horizontal="center" vertical="center" wrapText="1"/>
    </xf>
    <xf numFmtId="0" fontId="120" fillId="74" borderId="11" xfId="226" applyNumberFormat="1" applyFont="1" applyFill="1" applyBorder="1" applyAlignment="1">
      <alignment horizontal="center" vertical="center" wrapText="1"/>
    </xf>
    <xf numFmtId="0" fontId="120" fillId="74" borderId="12" xfId="226" applyNumberFormat="1" applyFont="1" applyFill="1" applyBorder="1" applyAlignment="1">
      <alignment horizontal="center" vertical="center" wrapText="1"/>
    </xf>
    <xf numFmtId="0" fontId="120" fillId="74" borderId="4" xfId="226" applyNumberFormat="1" applyFont="1" applyFill="1" applyBorder="1" applyAlignment="1">
      <alignment horizontal="center" vertical="center" wrapText="1"/>
    </xf>
    <xf numFmtId="0" fontId="118" fillId="75" borderId="4" xfId="226" applyNumberFormat="1" applyFont="1" applyFill="1" applyBorder="1" applyAlignment="1">
      <alignment horizontal="left" vertical="top" wrapText="1"/>
    </xf>
    <xf numFmtId="0" fontId="115" fillId="73" borderId="0" xfId="226" applyNumberFormat="1" applyFont="1" applyFill="1" applyBorder="1" applyAlignment="1">
      <alignment horizontal="center" vertical="top"/>
    </xf>
    <xf numFmtId="0" fontId="116" fillId="0" borderId="0" xfId="226" applyNumberFormat="1" applyFont="1" applyBorder="1" applyAlignment="1">
      <alignment horizontal="left" vertical="top"/>
    </xf>
    <xf numFmtId="0" fontId="116" fillId="0" borderId="0" xfId="226" applyNumberFormat="1" applyFont="1" applyBorder="1" applyAlignment="1">
      <alignment horizontal="right" vertical="top"/>
    </xf>
    <xf numFmtId="0" fontId="118" fillId="75" borderId="10" xfId="226" applyNumberFormat="1" applyFont="1" applyFill="1" applyBorder="1" applyAlignment="1">
      <alignment horizontal="left" vertical="top" wrapText="1"/>
    </xf>
    <xf numFmtId="0" fontId="118" fillId="75" borderId="6" xfId="226" applyNumberFormat="1" applyFont="1" applyFill="1" applyBorder="1" applyAlignment="1">
      <alignment horizontal="left" vertical="top" wrapText="1"/>
    </xf>
    <xf numFmtId="0" fontId="118" fillId="75" borderId="30" xfId="226" applyNumberFormat="1" applyFont="1" applyFill="1" applyBorder="1" applyAlignment="1">
      <alignment horizontal="left" vertical="top" wrapText="1"/>
    </xf>
  </cellXfs>
  <cellStyles count="355">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 xfId="67"/>
    <cellStyle name="Accent 1" xfId="68"/>
    <cellStyle name="Accent 1 5" xfId="166"/>
    <cellStyle name="Accent 1 6" xfId="277"/>
    <cellStyle name="Accent 1 7" xfId="287"/>
    <cellStyle name="Accent 2" xfId="69"/>
    <cellStyle name="Accent 2 6" xfId="167"/>
    <cellStyle name="Accent 2 7" xfId="278"/>
    <cellStyle name="Accent 2 8" xfId="288"/>
    <cellStyle name="Accent 3" xfId="70"/>
    <cellStyle name="Accent 3 7" xfId="168"/>
    <cellStyle name="Accent 3 8" xfId="279"/>
    <cellStyle name="Accent 3 9" xfId="289"/>
    <cellStyle name="Accent 4" xfId="169"/>
    <cellStyle name="Accent 5" xfId="280"/>
    <cellStyle name="Accent 6" xfId="290"/>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background" xfId="4"/>
    <cellStyle name="background 2" xfId="5"/>
    <cellStyle name="background 2 2" xfId="178"/>
    <cellStyle name="background 3" xfId="177"/>
    <cellStyle name="Bad" xfId="31" builtinId="27" customBuiltin="1"/>
    <cellStyle name="Bad 2" xfId="114"/>
    <cellStyle name="Bad 2 2" xfId="179"/>
    <cellStyle name="body_tyext" xfId="6"/>
    <cellStyle name="Calc Currency (0)" xfId="120"/>
    <cellStyle name="Calc Currency (0) 2" xfId="180"/>
    <cellStyle name="Calculation" xfId="35" builtinId="22" customBuiltin="1"/>
    <cellStyle name="cell" xfId="7"/>
    <cellStyle name="cell 2" xfId="181"/>
    <cellStyle name="Check Cell" xfId="37" builtinId="23" customBuiltin="1"/>
    <cellStyle name="Comma 2" xfId="141"/>
    <cellStyle name="Comma 2 2" xfId="182"/>
    <cellStyle name="document title" xfId="8"/>
    <cellStyle name="document title 2" xfId="183"/>
    <cellStyle name="Error" xfId="71"/>
    <cellStyle name="Error 10" xfId="291"/>
    <cellStyle name="Error 8" xfId="170"/>
    <cellStyle name="Error 9" xfId="281"/>
    <cellStyle name="Excel Built-in Explanatory Text" xfId="72"/>
    <cellStyle name="Excel Built-in Good" xfId="353"/>
    <cellStyle name="Excel Built-in Normal" xfId="121"/>
    <cellStyle name="Explanatory Text" xfId="40" builtinId="53" customBuiltin="1"/>
    <cellStyle name="Explanatory Text 2" xfId="73"/>
    <cellStyle name="Explanatory Text 2 2" xfId="145"/>
    <cellStyle name="Explanatory Text 2 2 2" xfId="152"/>
    <cellStyle name="Explanatory Text 2 2 2 2" xfId="156"/>
    <cellStyle name="Explanatory Text 2 2 2 2 2" xfId="160"/>
    <cellStyle name="Explanatory Text 2 2 2 2 2 2" xfId="189"/>
    <cellStyle name="Explanatory Text 2 2 2 2 2 2 2" xfId="302"/>
    <cellStyle name="Explanatory Text 2 2 2 2 2 3" xfId="301"/>
    <cellStyle name="Explanatory Text 2 2 2 2 3" xfId="164"/>
    <cellStyle name="Explanatory Text 2 2 2 2 3 2" xfId="190"/>
    <cellStyle name="Explanatory Text 2 2 2 2 3 2 2" xfId="304"/>
    <cellStyle name="Explanatory Text 2 2 2 2 3 3" xfId="303"/>
    <cellStyle name="Explanatory Text 2 2 2 2 4" xfId="188"/>
    <cellStyle name="Explanatory Text 2 2 2 2 4 2" xfId="305"/>
    <cellStyle name="Explanatory Text 2 2 2 2 5" xfId="300"/>
    <cellStyle name="Explanatory Text 2 2 2 3" xfId="187"/>
    <cellStyle name="Explanatory Text 2 2 2 3 2" xfId="306"/>
    <cellStyle name="Explanatory Text 2 2 2 4" xfId="299"/>
    <cellStyle name="Explanatory Text 2 2 3" xfId="186"/>
    <cellStyle name="Explanatory Text 2 2 3 2" xfId="307"/>
    <cellStyle name="Explanatory Text 2 2 4" xfId="298"/>
    <cellStyle name="Explanatory Text 2 3" xfId="185"/>
    <cellStyle name="Explanatory Text 2 3 2" xfId="308"/>
    <cellStyle name="Explanatory Text 2 4" xfId="297"/>
    <cellStyle name="Explanatory Text 3" xfId="74"/>
    <cellStyle name="Explanatory Text 3 2" xfId="146"/>
    <cellStyle name="Explanatory Text 3 2 2" xfId="150"/>
    <cellStyle name="Explanatory Text 3 2 2 2" xfId="154"/>
    <cellStyle name="Explanatory Text 3 2 2 2 2" xfId="158"/>
    <cellStyle name="Explanatory Text 3 2 2 2 2 2" xfId="195"/>
    <cellStyle name="Explanatory Text 3 2 2 2 2 2 2" xfId="314"/>
    <cellStyle name="Explanatory Text 3 2 2 2 2 3" xfId="313"/>
    <cellStyle name="Explanatory Text 3 2 2 2 3" xfId="162"/>
    <cellStyle name="Explanatory Text 3 2 2 2 3 2" xfId="196"/>
    <cellStyle name="Explanatory Text 3 2 2 2 3 2 2" xfId="316"/>
    <cellStyle name="Explanatory Text 3 2 2 2 3 3" xfId="315"/>
    <cellStyle name="Explanatory Text 3 2 2 2 4" xfId="194"/>
    <cellStyle name="Explanatory Text 3 2 2 2 4 2" xfId="317"/>
    <cellStyle name="Explanatory Text 3 2 2 2 5" xfId="312"/>
    <cellStyle name="Explanatory Text 3 2 2 3" xfId="193"/>
    <cellStyle name="Explanatory Text 3 2 2 3 2" xfId="318"/>
    <cellStyle name="Explanatory Text 3 2 2 4" xfId="311"/>
    <cellStyle name="Explanatory Text 3 2 3" xfId="192"/>
    <cellStyle name="Explanatory Text 3 2 3 2" xfId="319"/>
    <cellStyle name="Explanatory Text 3 2 4" xfId="310"/>
    <cellStyle name="Explanatory Text 3 3" xfId="191"/>
    <cellStyle name="Explanatory Text 3 3 2" xfId="320"/>
    <cellStyle name="Explanatory Text 3 4" xfId="309"/>
    <cellStyle name="Footnote" xfId="75"/>
    <cellStyle name="Footnote 10" xfId="171"/>
    <cellStyle name="Footnote 11" xfId="282"/>
    <cellStyle name="Footnote 12" xfId="292"/>
    <cellStyle name="Good" xfId="30" builtinId="26" customBuiltin="1"/>
    <cellStyle name="Good 2" xfId="112"/>
    <cellStyle name="Good 2 2" xfId="197"/>
    <cellStyle name="group" xfId="9"/>
    <cellStyle name="group 2" xfId="198"/>
    <cellStyle name="Header" xfId="10"/>
    <cellStyle name="Header 2" xfId="199"/>
    <cellStyle name="Header 2 2" xfId="322"/>
    <cellStyle name="Header 3" xfId="321"/>
    <cellStyle name="Header1" xfId="122"/>
    <cellStyle name="Header1 2" xfId="200"/>
    <cellStyle name="Header2" xfId="123"/>
    <cellStyle name="Header2 2" xfId="201"/>
    <cellStyle name="Heading" xfId="11"/>
    <cellStyle name="Heading 1" xfId="26" builtinId="16" customBuiltin="1"/>
    <cellStyle name="Heading 1 2" xfId="105"/>
    <cellStyle name="Heading 1 2 2" xfId="202"/>
    <cellStyle name="Heading 11" xfId="172"/>
    <cellStyle name="Heading 12" xfId="283"/>
    <cellStyle name="Heading 13" xfId="293"/>
    <cellStyle name="Heading 2" xfId="27" builtinId="17" customBuiltin="1"/>
    <cellStyle name="Heading 2 2" xfId="104"/>
    <cellStyle name="Heading 2 2 2" xfId="204"/>
    <cellStyle name="Heading 3" xfId="28" builtinId="18" customBuiltin="1"/>
    <cellStyle name="Heading 4" xfId="29" builtinId="19" customBuiltin="1"/>
    <cellStyle name="Heading 5" xfId="76"/>
    <cellStyle name="Heading 5 2" xfId="205"/>
    <cellStyle name="Hyperlink" xfId="19" builtinId="8" customBuiltin="1"/>
    <cellStyle name="Hyperlink 2" xfId="66"/>
    <cellStyle name="Hyperlink 2 2" xfId="77"/>
    <cellStyle name="Hyperlink 2 2 2" xfId="207"/>
    <cellStyle name="Hyperlink 2 3" xfId="119"/>
    <cellStyle name="Hyperlink 2 3 2" xfId="208"/>
    <cellStyle name="Hyperlink 2 4" xfId="206"/>
    <cellStyle name="Hyperlink 3" xfId="78"/>
    <cellStyle name="Hyperlink 3 2" xfId="113"/>
    <cellStyle name="Hyperlink 3 2 2" xfId="210"/>
    <cellStyle name="Hyperlink 3 3" xfId="209"/>
    <cellStyle name="Hyperlink 4" xfId="115"/>
    <cellStyle name="Hyperlink 4 2" xfId="211"/>
    <cellStyle name="Hyperlink 5" xfId="118"/>
    <cellStyle name="Hyperlink 6" xfId="143"/>
    <cellStyle name="Hyperlink 6 2" xfId="212"/>
    <cellStyle name="Hyperlink 7" xfId="176"/>
    <cellStyle name="Input" xfId="33" builtinId="20" customBuiltin="1"/>
    <cellStyle name="Linked Cell" xfId="36" builtinId="24" customBuiltin="1"/>
    <cellStyle name="Neutral" xfId="32" builtinId="28" customBuiltin="1"/>
    <cellStyle name="Neutral 2" xfId="111"/>
    <cellStyle name="Neutral 2 2" xfId="213"/>
    <cellStyle name="Neutral 2 2 2" xfId="324"/>
    <cellStyle name="Neutral 2 3" xfId="323"/>
    <cellStyle name="Neutral 3" xfId="354"/>
    <cellStyle name="Normal" xfId="0" builtinId="0"/>
    <cellStyle name="Normal 10" xfId="116"/>
    <cellStyle name="Normal 10 2" xfId="214"/>
    <cellStyle name="Normal 11" xfId="142"/>
    <cellStyle name="Normal 11 2" xfId="343"/>
    <cellStyle name="Normal 11 3" xfId="344"/>
    <cellStyle name="Normal 12" xfId="165"/>
    <cellStyle name="Normal 12 2" xfId="345"/>
    <cellStyle name="Normal 13" xfId="346"/>
    <cellStyle name="Normal 14" xfId="347"/>
    <cellStyle name="Normal 15" xfId="348"/>
    <cellStyle name="Normal 2" xfId="1"/>
    <cellStyle name="Normal 2 2" xfId="3"/>
    <cellStyle name="Normal 2 2 2" xfId="216"/>
    <cellStyle name="Normal 2 3" xfId="22"/>
    <cellStyle name="Normal 2 3 2" xfId="80"/>
    <cellStyle name="Normal 2 3 2 2" xfId="81"/>
    <cellStyle name="Normal 2 3 2 2 2" xfId="219"/>
    <cellStyle name="Normal 2 3 2 3" xfId="218"/>
    <cellStyle name="Normal 2 3 3" xfId="82"/>
    <cellStyle name="Normal 2 3 3 2" xfId="220"/>
    <cellStyle name="Normal 2 3 4" xfId="79"/>
    <cellStyle name="Normal 2 3 4 2" xfId="103"/>
    <cellStyle name="Normal 2 3 4 2 2" xfId="222"/>
    <cellStyle name="Normal 2 3 4 3" xfId="221"/>
    <cellStyle name="Normal 2 3 5" xfId="217"/>
    <cellStyle name="Normal 2 4" xfId="83"/>
    <cellStyle name="Normal 2 4 2" xfId="101"/>
    <cellStyle name="Normal 2 4 3" xfId="223"/>
    <cellStyle name="Normal 2 5" xfId="84"/>
    <cellStyle name="Normal 2 5 2" xfId="100"/>
    <cellStyle name="Normal 2 5 2 2" xfId="225"/>
    <cellStyle name="Normal 2 5 3" xfId="224"/>
    <cellStyle name="Normal 2 6" xfId="215"/>
    <cellStyle name="Normal 2 7" xfId="349"/>
    <cellStyle name="Normal 2 8" xfId="342"/>
    <cellStyle name="Normal 3" xfId="21"/>
    <cellStyle name="Normal 3 2" xfId="85"/>
    <cellStyle name="Normal 3 2 2" xfId="110"/>
    <cellStyle name="Normal 3 2 2 2" xfId="228"/>
    <cellStyle name="Normal 3 2 3" xfId="227"/>
    <cellStyle name="Normal 3 3" xfId="102"/>
    <cellStyle name="Normal 3 3 2" xfId="229"/>
    <cellStyle name="Normal 3 4" xfId="109"/>
    <cellStyle name="Normal 3 4 2" xfId="230"/>
    <cellStyle name="Normal 3 5" xfId="144"/>
    <cellStyle name="Normal 3 5 2" xfId="231"/>
    <cellStyle name="Normal 3 6" xfId="226"/>
    <cellStyle name="Normal 4" xfId="23"/>
    <cellStyle name="Normal 4 2" xfId="87"/>
    <cellStyle name="Normal 4 2 2" xfId="233"/>
    <cellStyle name="Normal 4 3" xfId="88"/>
    <cellStyle name="Normal 4 3 2" xfId="89"/>
    <cellStyle name="Normal 4 3 2 2" xfId="235"/>
    <cellStyle name="Normal 4 3 3" xfId="234"/>
    <cellStyle name="Normal 4 4" xfId="90"/>
    <cellStyle name="Normal 4 4 2" xfId="236"/>
    <cellStyle name="Normal 4 5" xfId="86"/>
    <cellStyle name="Normal 4 5 2" xfId="237"/>
    <cellStyle name="Normal 4 6" xfId="232"/>
    <cellStyle name="Normal 4 7" xfId="352"/>
    <cellStyle name="Normal 5" xfId="91"/>
    <cellStyle name="Normal 5 2" xfId="108"/>
    <cellStyle name="Normal 5 2 2" xfId="239"/>
    <cellStyle name="Normal 5 3" xfId="238"/>
    <cellStyle name="Normal 6" xfId="12"/>
    <cellStyle name="Normal 6 2" xfId="93"/>
    <cellStyle name="Normal 6 2 2" xfId="241"/>
    <cellStyle name="Normal 6 3" xfId="92"/>
    <cellStyle name="Normal 6 3 2" xfId="106"/>
    <cellStyle name="Normal 6 3 2 2" xfId="243"/>
    <cellStyle name="Normal 6 3 3" xfId="242"/>
    <cellStyle name="Normal 6 4" xfId="240"/>
    <cellStyle name="Normal 7" xfId="94"/>
    <cellStyle name="Normal 7 2" xfId="95"/>
    <cellStyle name="Normal 7 2 2" xfId="245"/>
    <cellStyle name="Normal 7 3" xfId="244"/>
    <cellStyle name="Normal 8" xfId="96"/>
    <cellStyle name="Normal 8 2" xfId="246"/>
    <cellStyle name="Normal 9" xfId="24"/>
    <cellStyle name="Normal_Sheet1" xfId="20"/>
    <cellStyle name="Note" xfId="39" builtinId="10" customBuiltin="1"/>
    <cellStyle name="Note 2" xfId="107"/>
    <cellStyle name="Note 2 2" xfId="247"/>
    <cellStyle name="Note 2 2 2" xfId="326"/>
    <cellStyle name="Note 2 3" xfId="325"/>
    <cellStyle name="Output" xfId="34" builtinId="21" customBuiltin="1"/>
    <cellStyle name="page title" xfId="13"/>
    <cellStyle name="page title 2" xfId="248"/>
    <cellStyle name="page title 2 2" xfId="328"/>
    <cellStyle name="page title 3" xfId="327"/>
    <cellStyle name="Paragrap title" xfId="14"/>
    <cellStyle name="Paragrap title 2" xfId="15"/>
    <cellStyle name="Paragrap title 2 2" xfId="250"/>
    <cellStyle name="Paragrap title 3" xfId="249"/>
    <cellStyle name="Percent" xfId="350" builtinId="5"/>
    <cellStyle name="Percent 2" xfId="351"/>
    <cellStyle name="Status" xfId="97"/>
    <cellStyle name="Status 12" xfId="173"/>
    <cellStyle name="Status 13" xfId="284"/>
    <cellStyle name="Status 14" xfId="294"/>
    <cellStyle name="Table header" xfId="16"/>
    <cellStyle name="Table header 2" xfId="17"/>
    <cellStyle name="Table header 2 2" xfId="147"/>
    <cellStyle name="Table header 2 2 2" xfId="149"/>
    <cellStyle name="Table header 2 2 2 2" xfId="153"/>
    <cellStyle name="Table header 2 2 2 2 2" xfId="157"/>
    <cellStyle name="Table header 2 2 2 2 2 2" xfId="256"/>
    <cellStyle name="Table header 2 2 2 2 2 2 2" xfId="334"/>
    <cellStyle name="Table header 2 2 2 2 2 3" xfId="333"/>
    <cellStyle name="Table header 2 2 2 2 3" xfId="161"/>
    <cellStyle name="Table header 2 2 2 2 3 2" xfId="257"/>
    <cellStyle name="Table header 2 2 2 2 3 2 2" xfId="336"/>
    <cellStyle name="Table header 2 2 2 2 3 3" xfId="335"/>
    <cellStyle name="Table header 2 2 2 2 4" xfId="255"/>
    <cellStyle name="Table header 2 2 2 2 4 2" xfId="337"/>
    <cellStyle name="Table header 2 2 2 2 5" xfId="332"/>
    <cellStyle name="Table header 2 2 2 3" xfId="254"/>
    <cellStyle name="Table header 2 2 2 3 2" xfId="338"/>
    <cellStyle name="Table header 2 2 2 4" xfId="331"/>
    <cellStyle name="Table header 2 2 3" xfId="253"/>
    <cellStyle name="Table header 2 2 3 2" xfId="339"/>
    <cellStyle name="Table header 2 2 4" xfId="330"/>
    <cellStyle name="Table header 2 3" xfId="252"/>
    <cellStyle name="Table header 2 3 2" xfId="340"/>
    <cellStyle name="Table header 2 4" xfId="329"/>
    <cellStyle name="Table header 3" xfId="148"/>
    <cellStyle name="Table header 3 2" xfId="151"/>
    <cellStyle name="Table header 3 2 2" xfId="155"/>
    <cellStyle name="Table header 3 2 2 2" xfId="159"/>
    <cellStyle name="Table header 3 2 2 2 2" xfId="261"/>
    <cellStyle name="Table header 3 2 2 3" xfId="163"/>
    <cellStyle name="Table header 3 2 2 3 2" xfId="262"/>
    <cellStyle name="Table header 3 2 2 4" xfId="260"/>
    <cellStyle name="Table header 3 2 3" xfId="259"/>
    <cellStyle name="Table header 3 3" xfId="258"/>
    <cellStyle name="Table header 4" xfId="251"/>
    <cellStyle name="table_cell" xfId="2"/>
    <cellStyle name="Text" xfId="98"/>
    <cellStyle name="Text 13" xfId="174"/>
    <cellStyle name="Text 14" xfId="285"/>
    <cellStyle name="Text 15" xfId="295"/>
    <cellStyle name="Title" xfId="25" builtinId="15" customBuiltin="1"/>
    <cellStyle name="Total" xfId="41" builtinId="25" customBuiltin="1"/>
    <cellStyle name="Warning" xfId="99"/>
    <cellStyle name="Warning 14" xfId="175"/>
    <cellStyle name="Warning 15" xfId="286"/>
    <cellStyle name="Warning 16" xfId="296"/>
    <cellStyle name="Warning Text" xfId="38" builtinId="11" customBuiltin="1"/>
    <cellStyle name="ハイパーリンク 2" xfId="124"/>
    <cellStyle name="ハイパーリンク 2 2" xfId="263"/>
    <cellStyle name="未定義" xfId="125"/>
    <cellStyle name="標準 2" xfId="126"/>
    <cellStyle name="標準 2 10" xfId="341"/>
    <cellStyle name="標準 2 2" xfId="117"/>
    <cellStyle name="標準 2 2 2" xfId="127"/>
    <cellStyle name="標準 2 2_疑問" xfId="128"/>
    <cellStyle name="標準 2 3" xfId="129"/>
    <cellStyle name="標準 2 3 2" xfId="265"/>
    <cellStyle name="標準 2 4" xfId="264"/>
    <cellStyle name="標準 2 5" xfId="276"/>
    <cellStyle name="標準 2 6" xfId="203"/>
    <cellStyle name="標準 2 7" xfId="275"/>
    <cellStyle name="標準 2 8" xfId="184"/>
    <cellStyle name="標準 2 9" xfId="274"/>
    <cellStyle name="標準 2_PPQA成果物進捗リスト" xfId="130"/>
    <cellStyle name="標準 3" xfId="131"/>
    <cellStyle name="標準 3 2" xfId="132"/>
    <cellStyle name="標準 3 2 2" xfId="266"/>
    <cellStyle name="標準 4" xfId="133"/>
    <cellStyle name="標準 4 2" xfId="267"/>
    <cellStyle name="標準 5" xfId="134"/>
    <cellStyle name="標準 5 2" xfId="268"/>
    <cellStyle name="標準 6" xfId="135"/>
    <cellStyle name="標準 6 2" xfId="269"/>
    <cellStyle name="標準 7" xfId="136"/>
    <cellStyle name="標準（MSPｺﾞｼｯｸ10)" xfId="137"/>
    <cellStyle name="標準（MSPｺﾞｼｯｸ10) 2" xfId="270"/>
    <cellStyle name="標準（MSPｺﾞｼｯｸ11)" xfId="138"/>
    <cellStyle name="標準（MSPｺﾞｼｯｸ11) 2" xfId="271"/>
    <cellStyle name="標準_040802 債権ＤＢ" xfId="18"/>
    <cellStyle name="良い 2" xfId="140"/>
    <cellStyle name="良い 2 2" xfId="272"/>
    <cellStyle name="通貨 2" xfId="139"/>
    <cellStyle name="通貨 2 2" xfId="273"/>
  </cellStyles>
  <dxfs count="24">
    <dxf>
      <fill>
        <patternFill>
          <bgColor rgb="FF00B050"/>
        </patternFill>
      </fill>
    </dxf>
    <dxf>
      <fill>
        <patternFill>
          <bgColor rgb="FFFF0000"/>
        </patternFill>
      </fill>
    </dxf>
    <dxf>
      <fill>
        <patternFill>
          <bgColor rgb="FF00B050"/>
        </patternFill>
      </fill>
    </dxf>
    <dxf>
      <fill>
        <patternFill>
          <bgColor rgb="FFFF0000"/>
        </patternFill>
      </fill>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font>
        <b/>
        <i val="0"/>
        <color theme="0"/>
      </font>
      <fill>
        <patternFill>
          <bgColor rgb="FF009644"/>
        </patternFill>
      </fill>
    </dxf>
    <dxf>
      <font>
        <b/>
        <i val="0"/>
        <color theme="0"/>
      </font>
      <fill>
        <patternFill>
          <bgColor rgb="FFFF0000"/>
        </patternFill>
      </fill>
    </dxf>
    <dxf>
      <font>
        <b/>
        <i val="0"/>
      </font>
    </dxf>
    <dxf>
      <font>
        <b/>
        <i val="0"/>
      </font>
      <fill>
        <patternFill>
          <bgColor theme="0" tint="-0.14996795556505021"/>
        </patternFill>
      </fill>
    </dxf>
    <dxf>
      <font>
        <b/>
        <i val="0"/>
        <color theme="0"/>
      </font>
      <fill>
        <patternFill>
          <bgColor theme="2" tint="-0.24994659260841701"/>
        </patternFill>
      </fill>
    </dxf>
    <dxf>
      <font>
        <b/>
        <i val="0"/>
      </font>
      <fill>
        <patternFill>
          <bgColor theme="7" tint="0.79998168889431442"/>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23"/>
      <tableStyleElement type="headerRow" dxfId="22"/>
    </tableStyle>
    <tableStyle name="NashTech Table Style 2" pivot="0" count="3">
      <tableStyleElement type="wholeTable" dxfId="21"/>
      <tableStyleElement type="headerRow" dxfId="20"/>
      <tableStyleElement type="firstRowStripe" dxfId="19"/>
    </tableStyle>
    <tableStyle name="NashTech Table Style 4" pivot="0" count="3">
      <tableStyleElement type="wholeTable" dxfId="18"/>
      <tableStyleElement type="headerRow" dxfId="17"/>
      <tableStyleElement type="firstColumnStripe" dxfId="16"/>
    </tableStyle>
    <tableStyle name="Table Style 1" pivot="0" count="2">
      <tableStyleElement type="wholeTable" dxfId="15"/>
      <tableStyleElement type="headerRow" dxfId="14"/>
    </tableStyle>
  </tableStyles>
  <colors>
    <mruColors>
      <color rgb="FF009644"/>
      <color rgb="FFF2F2F2"/>
      <color rgb="FFBFBFBF"/>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http://mediastore.harveynash.com/signature/images/signature/ntlogo.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200025</xdr:colOff>
      <xdr:row>0</xdr:row>
      <xdr:rowOff>457201</xdr:rowOff>
    </xdr:to>
    <xdr:pic>
      <xdr:nvPicPr>
        <xdr:cNvPr id="4" name="Picture 3" descr="Logo"/>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1"/>
          <a:ext cx="790575" cy="457200"/>
        </a:xfrm>
        <a:prstGeom prst="rect">
          <a:avLst/>
        </a:prstGeom>
        <a:noFill/>
        <a:ln>
          <a:noFill/>
        </a:ln>
      </xdr:spPr>
    </xdr:pic>
    <xdr:clientData/>
  </xdr:twoCellAnchor>
  <xdr:twoCellAnchor editAs="oneCell">
    <xdr:from>
      <xdr:col>0</xdr:col>
      <xdr:colOff>19050</xdr:colOff>
      <xdr:row>0</xdr:row>
      <xdr:rowOff>9525</xdr:rowOff>
    </xdr:from>
    <xdr:to>
      <xdr:col>1</xdr:col>
      <xdr:colOff>428625</xdr:colOff>
      <xdr:row>1</xdr:row>
      <xdr:rowOff>76200</xdr:rowOff>
    </xdr:to>
    <xdr:pic>
      <xdr:nvPicPr>
        <xdr:cNvPr id="5" name="Picture 4" descr="Logo"/>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19050" y="9525"/>
          <a:ext cx="904875"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66675</xdr:colOff>
          <xdr:row>5</xdr:row>
          <xdr:rowOff>38100</xdr:rowOff>
        </xdr:from>
        <xdr:to>
          <xdr:col>1</xdr:col>
          <xdr:colOff>1266825</xdr:colOff>
          <xdr:row>5</xdr:row>
          <xdr:rowOff>247650</xdr:rowOff>
        </xdr:to>
        <xdr:sp macro="" textlink="">
          <xdr:nvSpPr>
            <xdr:cNvPr id="57345" name="Check Box 1" hidden="1">
              <a:extLst>
                <a:ext uri="{63B3BB69-23CF-44E3-9099-C40C66FF867C}">
                  <a14:compatExt spid="_x0000_s57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Test New Features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6</xdr:row>
          <xdr:rowOff>38100</xdr:rowOff>
        </xdr:from>
        <xdr:to>
          <xdr:col>1</xdr:col>
          <xdr:colOff>1266825</xdr:colOff>
          <xdr:row>6</xdr:row>
          <xdr:rowOff>247650</xdr:rowOff>
        </xdr:to>
        <xdr:sp macro="" textlink="">
          <xdr:nvSpPr>
            <xdr:cNvPr id="57346" name="Check Box 2" hidden="1">
              <a:extLst>
                <a:ext uri="{63B3BB69-23CF-44E3-9099-C40C66FF867C}">
                  <a14:compatExt spid="_x0000_s57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Do Regression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7</xdr:row>
          <xdr:rowOff>38100</xdr:rowOff>
        </xdr:from>
        <xdr:to>
          <xdr:col>1</xdr:col>
          <xdr:colOff>1266825</xdr:colOff>
          <xdr:row>7</xdr:row>
          <xdr:rowOff>247650</xdr:rowOff>
        </xdr:to>
        <xdr:sp macro="" textlink="">
          <xdr:nvSpPr>
            <xdr:cNvPr id="57347" name="Check Box 3" hidden="1">
              <a:extLst>
                <a:ext uri="{63B3BB69-23CF-44E3-9099-C40C66FF867C}">
                  <a14:compatExt spid="_x0000_s57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a:t>
              </a:r>
            </a:p>
          </xdr:txBody>
        </xdr:sp>
        <xdr:clientData/>
      </xdr:twoCellAnchor>
    </mc:Choice>
    <mc:Fallback/>
  </mc:AlternateContent>
  <xdr:twoCellAnchor editAs="oneCell">
    <xdr:from>
      <xdr:col>2</xdr:col>
      <xdr:colOff>0</xdr:colOff>
      <xdr:row>13</xdr:row>
      <xdr:rowOff>0</xdr:rowOff>
    </xdr:from>
    <xdr:to>
      <xdr:col>2</xdr:col>
      <xdr:colOff>304800</xdr:colOff>
      <xdr:row>14</xdr:row>
      <xdr:rowOff>123825</xdr:rowOff>
    </xdr:to>
    <xdr:sp macro="" textlink="">
      <xdr:nvSpPr>
        <xdr:cNvPr id="6" name="AutoShape 69" descr="https://swinton.atlassian.net/secure/viewavatar?size=medium&amp;avatarId=13415&amp;avatarType=issuetype"/>
        <xdr:cNvSpPr>
          <a:spLocks noChangeAspect="1" noChangeArrowheads="1"/>
        </xdr:cNvSpPr>
      </xdr:nvSpPr>
      <xdr:spPr bwMode="auto">
        <a:xfrm>
          <a:off x="1933575" y="3400425"/>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90207</xdr:rowOff>
    </xdr:to>
    <xdr:sp macro="" textlink="">
      <xdr:nvSpPr>
        <xdr:cNvPr id="7" name="AutoShape 70" descr="https://swinton.atlassian.net/secure/viewavatar?size=medium&amp;avatarId=13415&amp;avatarType=issuetype"/>
        <xdr:cNvSpPr>
          <a:spLocks noChangeAspect="1" noChangeArrowheads="1"/>
        </xdr:cNvSpPr>
      </xdr:nvSpPr>
      <xdr:spPr bwMode="auto">
        <a:xfrm>
          <a:off x="1933575" y="3762375"/>
          <a:ext cx="304800" cy="45215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90208</xdr:rowOff>
    </xdr:to>
    <xdr:sp macro="" textlink="">
      <xdr:nvSpPr>
        <xdr:cNvPr id="8" name="AutoShape 71" descr="https://swinton.atlassian.net/secure/viewavatar?size=medium&amp;avatarId=13415&amp;avatarType=issuetype"/>
        <xdr:cNvSpPr>
          <a:spLocks noChangeAspect="1" noChangeArrowheads="1"/>
        </xdr:cNvSpPr>
      </xdr:nvSpPr>
      <xdr:spPr bwMode="auto">
        <a:xfrm>
          <a:off x="1933575" y="3943350"/>
          <a:ext cx="304800" cy="4504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90206</xdr:rowOff>
    </xdr:to>
    <xdr:sp macro="" textlink="">
      <xdr:nvSpPr>
        <xdr:cNvPr id="9" name="AutoShape 72" descr="https://swinton.atlassian.net/secure/viewavatar?size=medium&amp;avatarId=13415&amp;avatarType=issuetype"/>
        <xdr:cNvSpPr>
          <a:spLocks noChangeAspect="1" noChangeArrowheads="1"/>
        </xdr:cNvSpPr>
      </xdr:nvSpPr>
      <xdr:spPr bwMode="auto">
        <a:xfrm>
          <a:off x="1933575" y="4124325"/>
          <a:ext cx="304800" cy="45215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90208</xdr:rowOff>
    </xdr:to>
    <xdr:sp macro="" textlink="">
      <xdr:nvSpPr>
        <xdr:cNvPr id="10" name="AutoShape 75" descr="https://swinton.atlassian.net/secure/viewavatar?size=medium&amp;avatarId=13415&amp;avatarType=issuetype"/>
        <xdr:cNvSpPr>
          <a:spLocks noChangeAspect="1" noChangeArrowheads="1"/>
        </xdr:cNvSpPr>
      </xdr:nvSpPr>
      <xdr:spPr bwMode="auto">
        <a:xfrm>
          <a:off x="1933575" y="5029200"/>
          <a:ext cx="304800" cy="4504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90209</xdr:rowOff>
    </xdr:to>
    <xdr:sp macro="" textlink="">
      <xdr:nvSpPr>
        <xdr:cNvPr id="11" name="AutoShape 76" descr="https://swinton.atlassian.net/secure/viewavatar?size=medium&amp;avatarId=13415&amp;avatarType=issuetype"/>
        <xdr:cNvSpPr>
          <a:spLocks noChangeAspect="1" noChangeArrowheads="1"/>
        </xdr:cNvSpPr>
      </xdr:nvSpPr>
      <xdr:spPr bwMode="auto">
        <a:xfrm>
          <a:off x="1933575" y="5210175"/>
          <a:ext cx="304800" cy="4521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16</xdr:row>
      <xdr:rowOff>90207</xdr:rowOff>
    </xdr:to>
    <xdr:sp macro="" textlink="">
      <xdr:nvSpPr>
        <xdr:cNvPr id="12" name="AutoShape 77" descr="https://swinton.atlassian.net/secure/viewavatar?size=medium&amp;avatarId=13415&amp;avatarType=issuetype"/>
        <xdr:cNvSpPr>
          <a:spLocks noChangeAspect="1" noChangeArrowheads="1"/>
        </xdr:cNvSpPr>
      </xdr:nvSpPr>
      <xdr:spPr bwMode="auto">
        <a:xfrm>
          <a:off x="1933575" y="5572125"/>
          <a:ext cx="304800" cy="45215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14</xdr:row>
      <xdr:rowOff>0</xdr:rowOff>
    </xdr:from>
    <xdr:to>
      <xdr:col>2</xdr:col>
      <xdr:colOff>304800</xdr:colOff>
      <xdr:row>15</xdr:row>
      <xdr:rowOff>123825</xdr:rowOff>
    </xdr:to>
    <xdr:sp macro="" textlink="">
      <xdr:nvSpPr>
        <xdr:cNvPr id="13" name="AutoShape 78" descr="https://swinton.atlassian.net/secure/viewavatar?size=medium&amp;avatarId=13415&amp;avatarType=issuetype"/>
        <xdr:cNvSpPr>
          <a:spLocks noChangeAspect="1" noChangeArrowheads="1"/>
        </xdr:cNvSpPr>
      </xdr:nvSpPr>
      <xdr:spPr bwMode="auto">
        <a:xfrm>
          <a:off x="1933575" y="5934075"/>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43703</xdr:rowOff>
    </xdr:to>
    <xdr:sp macro="" textlink="">
      <xdr:nvSpPr>
        <xdr:cNvPr id="14" name="AutoShape 79" descr="https://swinton.atlassian.net/secure/viewavatar?size=medium&amp;avatarId=13415&amp;avatarType=issuetype"/>
        <xdr:cNvSpPr>
          <a:spLocks noChangeAspect="1" noChangeArrowheads="1"/>
        </xdr:cNvSpPr>
      </xdr:nvSpPr>
      <xdr:spPr bwMode="auto">
        <a:xfrm>
          <a:off x="1933575" y="7200900"/>
          <a:ext cx="304800" cy="30087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15" name="AutoShape 80"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16" name="AutoShape 81"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17" name="AutoShape 82"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18" name="AutoShape 83"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45385</xdr:rowOff>
    </xdr:to>
    <xdr:sp macro="" textlink="">
      <xdr:nvSpPr>
        <xdr:cNvPr id="19" name="AutoShape 84" descr="https://swinton.atlassian.net/secure/viewavatar?size=medium&amp;avatarId=13415&amp;avatarType=issuetype"/>
        <xdr:cNvSpPr>
          <a:spLocks noChangeAspect="1" noChangeArrowheads="1"/>
        </xdr:cNvSpPr>
      </xdr:nvSpPr>
      <xdr:spPr bwMode="auto">
        <a:xfrm>
          <a:off x="1933575" y="7200900"/>
          <a:ext cx="304800" cy="302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0" name="AutoShape 85"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1" name="AutoShape 86"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2" name="AutoShape 87"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3" name="AutoShape 88"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4" name="AutoShape 89"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5" name="AutoShape 90"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6" name="AutoShape 91"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45385</xdr:rowOff>
    </xdr:to>
    <xdr:sp macro="" textlink="">
      <xdr:nvSpPr>
        <xdr:cNvPr id="27" name="AutoShape 92" descr="https://swinton.atlassian.net/secure/viewavatar?size=medium&amp;avatarId=13415&amp;avatarType=issuetype"/>
        <xdr:cNvSpPr>
          <a:spLocks noChangeAspect="1" noChangeArrowheads="1"/>
        </xdr:cNvSpPr>
      </xdr:nvSpPr>
      <xdr:spPr bwMode="auto">
        <a:xfrm>
          <a:off x="1933575" y="7200900"/>
          <a:ext cx="304800" cy="302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8" name="AutoShape 93"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29" name="AutoShape 94"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0" name="AutoShape 95"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1" name="AutoShape 96"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2" name="AutoShape 97"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3" name="AutoShape 98"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4" name="AutoShape 99"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5" name="AutoShape 100"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45385</xdr:rowOff>
    </xdr:to>
    <xdr:sp macro="" textlink="">
      <xdr:nvSpPr>
        <xdr:cNvPr id="36" name="AutoShape 101" descr="https://swinton.atlassian.net/secure/viewavatar?size=medium&amp;avatarId=13415&amp;avatarType=issuetype"/>
        <xdr:cNvSpPr>
          <a:spLocks noChangeAspect="1" noChangeArrowheads="1"/>
        </xdr:cNvSpPr>
      </xdr:nvSpPr>
      <xdr:spPr bwMode="auto">
        <a:xfrm>
          <a:off x="1933575" y="7200900"/>
          <a:ext cx="304800" cy="302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16</xdr:row>
      <xdr:rowOff>0</xdr:rowOff>
    </xdr:from>
    <xdr:to>
      <xdr:col>2</xdr:col>
      <xdr:colOff>304800</xdr:colOff>
      <xdr:row>17</xdr:row>
      <xdr:rowOff>45384</xdr:rowOff>
    </xdr:to>
    <xdr:sp macro="" textlink="">
      <xdr:nvSpPr>
        <xdr:cNvPr id="37" name="AutoShape 102" descr="https://swinton.atlassian.net/secure/viewavatar?size=medium&amp;avatarId=13415&amp;avatarType=issuetype"/>
        <xdr:cNvSpPr>
          <a:spLocks noChangeAspect="1" noChangeArrowheads="1"/>
        </xdr:cNvSpPr>
      </xdr:nvSpPr>
      <xdr:spPr bwMode="auto">
        <a:xfrm>
          <a:off x="1933575" y="7200900"/>
          <a:ext cx="304800" cy="30255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14</xdr:row>
      <xdr:rowOff>0</xdr:rowOff>
    </xdr:from>
    <xdr:ext cx="304800" cy="303119"/>
    <xdr:sp macro="" textlink="">
      <xdr:nvSpPr>
        <xdr:cNvPr id="38" name="AutoShape 78" descr="https://swinton.atlassian.net/secure/viewavatar?size=medium&amp;avatarId=13415&amp;avatarType=issuetype"/>
        <xdr:cNvSpPr>
          <a:spLocks noChangeAspect="1" noChangeArrowheads="1"/>
        </xdr:cNvSpPr>
      </xdr:nvSpPr>
      <xdr:spPr bwMode="auto">
        <a:xfrm>
          <a:off x="1933575" y="6296025"/>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39" name="AutoShape 78" descr="https://swinton.atlassian.net/secure/viewavatar?size=medium&amp;avatarId=13415&amp;avatarType=issuetype"/>
        <xdr:cNvSpPr>
          <a:spLocks noChangeAspect="1" noChangeArrowheads="1"/>
        </xdr:cNvSpPr>
      </xdr:nvSpPr>
      <xdr:spPr bwMode="auto">
        <a:xfrm>
          <a:off x="1933575" y="647700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40" name="AutoShape 78" descr="https://swinton.atlassian.net/secure/viewavatar?size=medium&amp;avatarId=13415&amp;avatarType=issuetype"/>
        <xdr:cNvSpPr>
          <a:spLocks noChangeAspect="1" noChangeArrowheads="1"/>
        </xdr:cNvSpPr>
      </xdr:nvSpPr>
      <xdr:spPr bwMode="auto">
        <a:xfrm>
          <a:off x="1933575" y="68389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41" name="AutoShape 78" descr="https://swinton.atlassian.net/secure/viewavatar?size=medium&amp;avatarId=13415&amp;avatarType=issuetype"/>
        <xdr:cNvSpPr>
          <a:spLocks noChangeAspect="1" noChangeArrowheads="1"/>
        </xdr:cNvSpPr>
      </xdr:nvSpPr>
      <xdr:spPr bwMode="auto">
        <a:xfrm>
          <a:off x="1927412" y="6779559"/>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6"/>
    <xdr:sp macro="" textlink="">
      <xdr:nvSpPr>
        <xdr:cNvPr id="42" name="AutoShape 75" descr="https://swinton.atlassian.net/secure/viewavatar?size=medium&amp;avatarId=13415&amp;avatarType=issuetype"/>
        <xdr:cNvSpPr>
          <a:spLocks noChangeAspect="1" noChangeArrowheads="1"/>
        </xdr:cNvSpPr>
      </xdr:nvSpPr>
      <xdr:spPr bwMode="auto">
        <a:xfrm>
          <a:off x="1927412" y="4448735"/>
          <a:ext cx="304800" cy="44879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7"/>
    <xdr:sp macro="" textlink="">
      <xdr:nvSpPr>
        <xdr:cNvPr id="43" name="AutoShape 76" descr="https://swinton.atlassian.net/secure/viewavatar?size=medium&amp;avatarId=13415&amp;avatarType=issuetype"/>
        <xdr:cNvSpPr>
          <a:spLocks noChangeAspect="1" noChangeArrowheads="1"/>
        </xdr:cNvSpPr>
      </xdr:nvSpPr>
      <xdr:spPr bwMode="auto">
        <a:xfrm>
          <a:off x="1927412" y="4628029"/>
          <a:ext cx="304800" cy="448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5"/>
    <xdr:sp macro="" textlink="">
      <xdr:nvSpPr>
        <xdr:cNvPr id="44" name="AutoShape 77" descr="https://swinton.atlassian.net/secure/viewavatar?size=medium&amp;avatarId=13415&amp;avatarType=issuetype"/>
        <xdr:cNvSpPr>
          <a:spLocks noChangeAspect="1" noChangeArrowheads="1"/>
        </xdr:cNvSpPr>
      </xdr:nvSpPr>
      <xdr:spPr bwMode="auto">
        <a:xfrm>
          <a:off x="1927412" y="4807324"/>
          <a:ext cx="304800" cy="4487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45" name="AutoShape 78" descr="https://swinton.atlassian.net/secure/viewavatar?size=medium&amp;avatarId=13415&amp;avatarType=issuetype"/>
        <xdr:cNvSpPr>
          <a:spLocks noChangeAspect="1" noChangeArrowheads="1"/>
        </xdr:cNvSpPr>
      </xdr:nvSpPr>
      <xdr:spPr bwMode="auto">
        <a:xfrm>
          <a:off x="1927412" y="4986618"/>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46" name="AutoShape 78" descr="https://swinton.atlassian.net/secure/viewavatar?size=medium&amp;avatarId=13415&amp;avatarType=issuetype"/>
        <xdr:cNvSpPr>
          <a:spLocks noChangeAspect="1" noChangeArrowheads="1"/>
        </xdr:cNvSpPr>
      </xdr:nvSpPr>
      <xdr:spPr bwMode="auto">
        <a:xfrm>
          <a:off x="1927412" y="5165912"/>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47" name="AutoShape 78" descr="https://swinton.atlassian.net/secure/viewavatar?size=medium&amp;avatarId=13415&amp;avatarType=issuetype"/>
        <xdr:cNvSpPr>
          <a:spLocks noChangeAspect="1" noChangeArrowheads="1"/>
        </xdr:cNvSpPr>
      </xdr:nvSpPr>
      <xdr:spPr bwMode="auto">
        <a:xfrm>
          <a:off x="1927412" y="5345206"/>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48" name="AutoShape 78" descr="https://swinton.atlassian.net/secure/viewavatar?size=medium&amp;avatarId=13415&amp;avatarType=issuetype"/>
        <xdr:cNvSpPr>
          <a:spLocks noChangeAspect="1" noChangeArrowheads="1"/>
        </xdr:cNvSpPr>
      </xdr:nvSpPr>
      <xdr:spPr bwMode="auto">
        <a:xfrm>
          <a:off x="1927412" y="552450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49" name="AutoShape 78" descr="https://swinton.atlassian.net/secure/viewavatar?size=medium&amp;avatarId=13415&amp;avatarType=issuetype"/>
        <xdr:cNvSpPr>
          <a:spLocks noChangeAspect="1" noChangeArrowheads="1"/>
        </xdr:cNvSpPr>
      </xdr:nvSpPr>
      <xdr:spPr bwMode="auto">
        <a:xfrm>
          <a:off x="1927412" y="5883088"/>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6"/>
    <xdr:sp macro="" textlink="">
      <xdr:nvSpPr>
        <xdr:cNvPr id="50" name="AutoShape 75" descr="https://swinton.atlassian.net/secure/viewavatar?size=medium&amp;avatarId=13415&amp;avatarType=issuetype"/>
        <xdr:cNvSpPr>
          <a:spLocks noChangeAspect="1" noChangeArrowheads="1"/>
        </xdr:cNvSpPr>
      </xdr:nvSpPr>
      <xdr:spPr bwMode="auto">
        <a:xfrm>
          <a:off x="1927412" y="4448735"/>
          <a:ext cx="304800" cy="44879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7"/>
    <xdr:sp macro="" textlink="">
      <xdr:nvSpPr>
        <xdr:cNvPr id="51" name="AutoShape 76" descr="https://swinton.atlassian.net/secure/viewavatar?size=medium&amp;avatarId=13415&amp;avatarType=issuetype"/>
        <xdr:cNvSpPr>
          <a:spLocks noChangeAspect="1" noChangeArrowheads="1"/>
        </xdr:cNvSpPr>
      </xdr:nvSpPr>
      <xdr:spPr bwMode="auto">
        <a:xfrm>
          <a:off x="1927412" y="4628029"/>
          <a:ext cx="304800" cy="448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448795"/>
    <xdr:sp macro="" textlink="">
      <xdr:nvSpPr>
        <xdr:cNvPr id="52" name="AutoShape 77" descr="https://swinton.atlassian.net/secure/viewavatar?size=medium&amp;avatarId=13415&amp;avatarType=issuetype"/>
        <xdr:cNvSpPr>
          <a:spLocks noChangeAspect="1" noChangeArrowheads="1"/>
        </xdr:cNvSpPr>
      </xdr:nvSpPr>
      <xdr:spPr bwMode="auto">
        <a:xfrm>
          <a:off x="1927412" y="4807324"/>
          <a:ext cx="304800" cy="4487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53" name="AutoShape 78" descr="https://swinton.atlassian.net/secure/viewavatar?size=medium&amp;avatarId=13415&amp;avatarType=issuetype"/>
        <xdr:cNvSpPr>
          <a:spLocks noChangeAspect="1" noChangeArrowheads="1"/>
        </xdr:cNvSpPr>
      </xdr:nvSpPr>
      <xdr:spPr bwMode="auto">
        <a:xfrm>
          <a:off x="1927412" y="4986618"/>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54" name="AutoShape 78" descr="https://swinton.atlassian.net/secure/viewavatar?size=medium&amp;avatarId=13415&amp;avatarType=issuetype"/>
        <xdr:cNvSpPr>
          <a:spLocks noChangeAspect="1" noChangeArrowheads="1"/>
        </xdr:cNvSpPr>
      </xdr:nvSpPr>
      <xdr:spPr bwMode="auto">
        <a:xfrm>
          <a:off x="1927412" y="5165912"/>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55" name="AutoShape 78" descr="https://swinton.atlassian.net/secure/viewavatar?size=medium&amp;avatarId=13415&amp;avatarType=issuetype"/>
        <xdr:cNvSpPr>
          <a:spLocks noChangeAspect="1" noChangeArrowheads="1"/>
        </xdr:cNvSpPr>
      </xdr:nvSpPr>
      <xdr:spPr bwMode="auto">
        <a:xfrm>
          <a:off x="1927412" y="5345206"/>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3119"/>
    <xdr:sp macro="" textlink="">
      <xdr:nvSpPr>
        <xdr:cNvPr id="56" name="AutoShape 78" descr="https://swinton.atlassian.net/secure/viewavatar?size=medium&amp;avatarId=13415&amp;avatarType=issuetype"/>
        <xdr:cNvSpPr>
          <a:spLocks noChangeAspect="1" noChangeArrowheads="1"/>
        </xdr:cNvSpPr>
      </xdr:nvSpPr>
      <xdr:spPr bwMode="auto">
        <a:xfrm>
          <a:off x="1927412" y="552450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303119"/>
    <xdr:sp macro="" textlink="">
      <xdr:nvSpPr>
        <xdr:cNvPr id="57" name="AutoShape 78" descr="https://swinton.atlassian.net/secure/viewavatar?size=medium&amp;avatarId=13415&amp;avatarType=issuetype"/>
        <xdr:cNvSpPr>
          <a:spLocks noChangeAspect="1" noChangeArrowheads="1"/>
        </xdr:cNvSpPr>
      </xdr:nvSpPr>
      <xdr:spPr bwMode="auto">
        <a:xfrm>
          <a:off x="1927412" y="5883088"/>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448796"/>
    <xdr:sp macro="" textlink="">
      <xdr:nvSpPr>
        <xdr:cNvPr id="58" name="AutoShape 75" descr="https://swinton.atlassian.net/secure/viewavatar?size=medium&amp;avatarId=13415&amp;avatarType=issuetype"/>
        <xdr:cNvSpPr>
          <a:spLocks noChangeAspect="1" noChangeArrowheads="1"/>
        </xdr:cNvSpPr>
      </xdr:nvSpPr>
      <xdr:spPr bwMode="auto">
        <a:xfrm>
          <a:off x="1927412" y="6241676"/>
          <a:ext cx="304800" cy="44879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15</xdr:row>
      <xdr:rowOff>0</xdr:rowOff>
    </xdr:from>
    <xdr:ext cx="304800" cy="448797"/>
    <xdr:sp macro="" textlink="">
      <xdr:nvSpPr>
        <xdr:cNvPr id="59" name="AutoShape 76" descr="https://swinton.atlassian.net/secure/viewavatar?size=medium&amp;avatarId=13415&amp;avatarType=issuetype"/>
        <xdr:cNvSpPr>
          <a:spLocks noChangeAspect="1" noChangeArrowheads="1"/>
        </xdr:cNvSpPr>
      </xdr:nvSpPr>
      <xdr:spPr bwMode="auto">
        <a:xfrm>
          <a:off x="1927412" y="6420971"/>
          <a:ext cx="304800" cy="448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1438"/>
    <xdr:sp macro="" textlink="">
      <xdr:nvSpPr>
        <xdr:cNvPr id="60" name="AutoShape 79" descr="https://swinton.atlassian.net/secure/viewavatar?size=medium&amp;avatarId=13415&amp;avatarType=issuetype"/>
        <xdr:cNvSpPr>
          <a:spLocks noChangeAspect="1" noChangeArrowheads="1"/>
        </xdr:cNvSpPr>
      </xdr:nvSpPr>
      <xdr:spPr bwMode="auto">
        <a:xfrm>
          <a:off x="1927412" y="3899647"/>
          <a:ext cx="304800" cy="3014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1" name="AutoShape 80"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2" name="AutoShape 81"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3" name="AutoShape 82"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4" name="AutoShape 83"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20"/>
    <xdr:sp macro="" textlink="">
      <xdr:nvSpPr>
        <xdr:cNvPr id="65" name="AutoShape 84" descr="https://swinton.atlassian.net/secure/viewavatar?size=medium&amp;avatarId=13415&amp;avatarType=issuetype"/>
        <xdr:cNvSpPr>
          <a:spLocks noChangeAspect="1" noChangeArrowheads="1"/>
        </xdr:cNvSpPr>
      </xdr:nvSpPr>
      <xdr:spPr bwMode="auto">
        <a:xfrm>
          <a:off x="1927412" y="3899647"/>
          <a:ext cx="304800" cy="303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6" name="AutoShape 85"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7" name="AutoShape 86"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8" name="AutoShape 87"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69" name="AutoShape 88"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0" name="AutoShape 89"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1" name="AutoShape 90"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2" name="AutoShape 91"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20"/>
    <xdr:sp macro="" textlink="">
      <xdr:nvSpPr>
        <xdr:cNvPr id="73" name="AutoShape 92" descr="https://swinton.atlassian.net/secure/viewavatar?size=medium&amp;avatarId=13415&amp;avatarType=issuetype"/>
        <xdr:cNvSpPr>
          <a:spLocks noChangeAspect="1" noChangeArrowheads="1"/>
        </xdr:cNvSpPr>
      </xdr:nvSpPr>
      <xdr:spPr bwMode="auto">
        <a:xfrm>
          <a:off x="1927412" y="3899647"/>
          <a:ext cx="304800" cy="303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4" name="AutoShape 93"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5" name="AutoShape 94"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6" name="AutoShape 95"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7" name="AutoShape 96"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8" name="AutoShape 97"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79" name="AutoShape 98"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80" name="AutoShape 99"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81" name="AutoShape 100"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20"/>
    <xdr:sp macro="" textlink="">
      <xdr:nvSpPr>
        <xdr:cNvPr id="82" name="AutoShape 101" descr="https://swinton.atlassian.net/secure/viewavatar?size=medium&amp;avatarId=13415&amp;avatarType=issuetype"/>
        <xdr:cNvSpPr>
          <a:spLocks noChangeAspect="1" noChangeArrowheads="1"/>
        </xdr:cNvSpPr>
      </xdr:nvSpPr>
      <xdr:spPr bwMode="auto">
        <a:xfrm>
          <a:off x="1927412" y="3899647"/>
          <a:ext cx="304800" cy="303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xdr:row>
      <xdr:rowOff>0</xdr:rowOff>
    </xdr:from>
    <xdr:ext cx="304800" cy="303119"/>
    <xdr:sp macro="" textlink="">
      <xdr:nvSpPr>
        <xdr:cNvPr id="83" name="AutoShape 102" descr="https://swinton.atlassian.net/secure/viewavatar?size=medium&amp;avatarId=13415&amp;avatarType=issuetype"/>
        <xdr:cNvSpPr>
          <a:spLocks noChangeAspect="1" noChangeArrowheads="1"/>
        </xdr:cNvSpPr>
      </xdr:nvSpPr>
      <xdr:spPr bwMode="auto">
        <a:xfrm>
          <a:off x="1927412" y="3899647"/>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4"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5"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6"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7"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8"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303119"/>
    <xdr:sp macro="" textlink="">
      <xdr:nvSpPr>
        <xdr:cNvPr id="89" name="AutoShape 78" descr="https://swinton.atlassian.net/secure/viewavatar?size=medium&amp;avatarId=13415&amp;avatarType=issuetype"/>
        <xdr:cNvSpPr>
          <a:spLocks noChangeAspect="1" noChangeArrowheads="1"/>
        </xdr:cNvSpPr>
      </xdr:nvSpPr>
      <xdr:spPr bwMode="auto">
        <a:xfrm>
          <a:off x="1927412" y="3720353"/>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448796"/>
    <xdr:sp macro="" textlink="">
      <xdr:nvSpPr>
        <xdr:cNvPr id="90" name="AutoShape 75" descr="https://swinton.atlassian.net/secure/viewavatar?size=medium&amp;avatarId=13415&amp;avatarType=issuetype"/>
        <xdr:cNvSpPr>
          <a:spLocks noChangeAspect="1" noChangeArrowheads="1"/>
        </xdr:cNvSpPr>
      </xdr:nvSpPr>
      <xdr:spPr bwMode="auto">
        <a:xfrm>
          <a:off x="1927412" y="3720353"/>
          <a:ext cx="304800" cy="44879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xdr:row>
      <xdr:rowOff>0</xdr:rowOff>
    </xdr:from>
    <xdr:ext cx="304800" cy="448797"/>
    <xdr:sp macro="" textlink="">
      <xdr:nvSpPr>
        <xdr:cNvPr id="91" name="AutoShape 76" descr="https://swinton.atlassian.net/secure/viewavatar?size=medium&amp;avatarId=13415&amp;avatarType=issuetype"/>
        <xdr:cNvSpPr>
          <a:spLocks noChangeAspect="1" noChangeArrowheads="1"/>
        </xdr:cNvSpPr>
      </xdr:nvSpPr>
      <xdr:spPr bwMode="auto">
        <a:xfrm>
          <a:off x="1927412" y="3720353"/>
          <a:ext cx="304800" cy="448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veynashvn-my.sharepoint.com/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oantrinh/Downloads/share/05_NNS/020_Application/050_RAS/300_&#26085;&#26412;/400_&#29289;&#27969;/&#24115;&#31080;&#20316;&#25104;&#36039;&#26009;/FormDefine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veynashvn-my.sharepoint.com/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 val="Test Report"/>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table"/>
      <sheetName val="version 1"/>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 val="ci report"/>
    </sheetNames>
    <sheetDataSet>
      <sheetData sheetId="0">
        <row r="4">
          <cell r="I4">
            <v>0</v>
          </cell>
        </row>
        <row r="5">
          <cell r="I5">
            <v>0</v>
          </cell>
        </row>
        <row r="6">
          <cell r="I6">
            <v>0</v>
          </cell>
        </row>
        <row r="7">
          <cell r="I7">
            <v>0</v>
          </cell>
        </row>
        <row r="8">
          <cell r="I8">
            <v>0</v>
          </cell>
        </row>
        <row r="9">
          <cell r="I9">
            <v>0</v>
          </cell>
        </row>
        <row r="10">
          <cell r="I10">
            <v>0</v>
          </cell>
        </row>
        <row r="11">
          <cell r="I11">
            <v>0</v>
          </cell>
        </row>
        <row r="12">
          <cell r="I12">
            <v>0</v>
          </cell>
        </row>
        <row r="13">
          <cell r="I13">
            <v>0</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 sheetId="1" refreshError="1"/>
    </sheetDataSet>
  </externalBook>
</externalLink>
</file>

<file path=xl/theme/theme1.xml><?xml version="1.0" encoding="utf-8"?>
<a:theme xmlns:a="http://schemas.openxmlformats.org/drawingml/2006/main" name="Office Theme">
  <a:themeElements>
    <a:clrScheme name="NashTech theme color">
      <a:dk1>
        <a:srgbClr val="333333"/>
      </a:dk1>
      <a:lt1>
        <a:srgbClr val="FFFFFF"/>
      </a:lt1>
      <a:dk2>
        <a:srgbClr val="6B5189"/>
      </a:dk2>
      <a:lt2>
        <a:srgbClr val="F26F33"/>
      </a:lt2>
      <a:accent1>
        <a:srgbClr val="EEF0F4"/>
      </a:accent1>
      <a:accent2>
        <a:srgbClr val="6D829F"/>
      </a:accent2>
      <a:accent3>
        <a:srgbClr val="7EB5D0"/>
      </a:accent3>
      <a:accent4>
        <a:srgbClr val="CC2337"/>
      </a:accent4>
      <a:accent5>
        <a:srgbClr val="8EB63E"/>
      </a:accent5>
      <a:accent6>
        <a:srgbClr val="FADB5C"/>
      </a:accent6>
      <a:hlink>
        <a:srgbClr val="CC2337"/>
      </a:hlink>
      <a:folHlink>
        <a:srgbClr val="6F727D"/>
      </a:folHlink>
    </a:clrScheme>
    <a:fontScheme name="NashTech font">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topLeftCell="A49" zoomScaleNormal="100" workbookViewId="0">
      <selection activeCell="B59" sqref="B59"/>
    </sheetView>
  </sheetViews>
  <sheetFormatPr defaultRowHeight="14.25"/>
  <cols>
    <col min="1" max="1" width="17.875" style="24" bestFit="1" customWidth="1"/>
    <col min="2" max="2" width="6.875" customWidth="1"/>
    <col min="3" max="3" width="11.75" customWidth="1"/>
    <col min="4" max="4" width="13.125" customWidth="1"/>
    <col min="8" max="8" width="11.875" customWidth="1"/>
    <col min="10" max="10" width="13.125" customWidth="1"/>
  </cols>
  <sheetData>
    <row r="1" spans="1:16" s="4" customFormat="1">
      <c r="A1" s="22"/>
      <c r="B1" s="3"/>
      <c r="D1" s="5"/>
      <c r="G1" s="6"/>
      <c r="H1" s="6"/>
      <c r="P1" s="10"/>
    </row>
    <row r="2" spans="1:16" s="4" customFormat="1" ht="26.25">
      <c r="A2" s="160" t="s">
        <v>107</v>
      </c>
      <c r="B2" s="160"/>
      <c r="C2" s="160"/>
      <c r="D2" s="160"/>
      <c r="E2" s="160"/>
      <c r="F2" s="160"/>
      <c r="G2" s="160"/>
      <c r="H2" s="160"/>
      <c r="I2" s="160"/>
      <c r="J2" s="160"/>
      <c r="M2" s="8"/>
    </row>
    <row r="5" spans="1:16" s="16" customFormat="1" ht="23.25">
      <c r="A5" s="35" t="s">
        <v>37</v>
      </c>
    </row>
    <row r="6" spans="1:16" s="16" customFormat="1" ht="12.75" customHeight="1">
      <c r="A6" s="161" t="s">
        <v>38</v>
      </c>
      <c r="B6" s="161"/>
      <c r="C6" s="161"/>
      <c r="D6" s="161"/>
      <c r="E6" s="161"/>
      <c r="F6" s="161"/>
      <c r="G6" s="161"/>
      <c r="H6" s="161"/>
      <c r="I6" s="161"/>
      <c r="J6" s="161"/>
    </row>
    <row r="7" spans="1:16" s="16" customFormat="1" ht="24.75" customHeight="1">
      <c r="A7" s="161"/>
      <c r="B7" s="161"/>
      <c r="C7" s="161"/>
      <c r="D7" s="161"/>
      <c r="E7" s="161"/>
      <c r="F7" s="161"/>
      <c r="G7" s="161"/>
      <c r="H7" s="161"/>
      <c r="I7" s="161"/>
      <c r="J7" s="161"/>
    </row>
    <row r="8" spans="1:16" s="16" customFormat="1" ht="12.75">
      <c r="A8" s="161"/>
      <c r="B8" s="161"/>
      <c r="C8" s="161"/>
      <c r="D8" s="161"/>
      <c r="E8" s="161"/>
      <c r="F8" s="161"/>
      <c r="G8" s="161"/>
      <c r="H8" s="161"/>
      <c r="I8" s="161"/>
      <c r="J8" s="161"/>
    </row>
    <row r="9" spans="1:16" s="16" customFormat="1">
      <c r="A9" s="36"/>
      <c r="B9" s="37"/>
      <c r="C9" s="37"/>
      <c r="D9" s="37"/>
      <c r="E9" s="37"/>
      <c r="F9" s="37"/>
      <c r="G9" s="37"/>
      <c r="H9" s="37"/>
      <c r="I9" s="37"/>
      <c r="J9" s="37"/>
    </row>
    <row r="10" spans="1:16" s="16" customFormat="1" ht="12.75" customHeight="1">
      <c r="A10" s="161" t="s">
        <v>39</v>
      </c>
      <c r="B10" s="161"/>
      <c r="C10" s="161"/>
      <c r="D10" s="161"/>
      <c r="E10" s="161"/>
      <c r="F10" s="161"/>
      <c r="G10" s="161"/>
      <c r="H10" s="161"/>
      <c r="I10" s="161"/>
      <c r="J10" s="161"/>
    </row>
    <row r="11" spans="1:16" s="16" customFormat="1" ht="12.75">
      <c r="A11" s="161"/>
      <c r="B11" s="161"/>
      <c r="C11" s="161"/>
      <c r="D11" s="161"/>
      <c r="E11" s="161"/>
      <c r="F11" s="161"/>
      <c r="G11" s="161"/>
      <c r="H11" s="161"/>
      <c r="I11" s="161"/>
      <c r="J11" s="161"/>
    </row>
    <row r="12" spans="1:16" s="16" customFormat="1" ht="12.75">
      <c r="A12" s="161"/>
      <c r="B12" s="161"/>
      <c r="C12" s="161"/>
      <c r="D12" s="161"/>
      <c r="E12" s="161"/>
      <c r="F12" s="161"/>
      <c r="G12" s="161"/>
      <c r="H12" s="161"/>
      <c r="I12" s="161"/>
      <c r="J12" s="161"/>
    </row>
    <row r="13" spans="1:16" s="16" customFormat="1" ht="12.75">
      <c r="A13" s="161"/>
      <c r="B13" s="161"/>
      <c r="C13" s="161"/>
      <c r="D13" s="161"/>
      <c r="E13" s="161"/>
      <c r="F13" s="161"/>
      <c r="G13" s="161"/>
      <c r="H13" s="161"/>
      <c r="I13" s="161"/>
      <c r="J13" s="161"/>
    </row>
    <row r="14" spans="1:16" s="16" customFormat="1" ht="12.75">
      <c r="A14" s="161"/>
      <c r="B14" s="161"/>
      <c r="C14" s="161"/>
      <c r="D14" s="161"/>
      <c r="E14" s="161"/>
      <c r="F14" s="161"/>
      <c r="G14" s="161"/>
      <c r="H14" s="161"/>
      <c r="I14" s="161"/>
      <c r="J14" s="161"/>
    </row>
    <row r="15" spans="1:16" s="16" customFormat="1">
      <c r="A15" s="36"/>
      <c r="B15" s="36"/>
      <c r="C15" s="36"/>
      <c r="D15" s="36"/>
      <c r="E15" s="36"/>
      <c r="F15" s="36"/>
      <c r="G15" s="36"/>
      <c r="H15" s="36"/>
      <c r="I15" s="36"/>
      <c r="J15" s="37"/>
    </row>
    <row r="16" spans="1:16" s="16" customFormat="1">
      <c r="A16" s="164" t="s">
        <v>40</v>
      </c>
      <c r="B16" s="164"/>
      <c r="C16" s="164"/>
      <c r="D16" s="164"/>
      <c r="E16" s="164"/>
      <c r="F16" s="164"/>
      <c r="G16" s="164"/>
      <c r="H16" s="164"/>
      <c r="I16" s="164"/>
      <c r="J16" s="37"/>
    </row>
    <row r="17" spans="1:13" s="16" customFormat="1" ht="12.75">
      <c r="A17" s="17"/>
    </row>
    <row r="18" spans="1:13" s="16" customFormat="1" ht="12.75">
      <c r="A18" s="17"/>
    </row>
    <row r="19" spans="1:13" s="20" customFormat="1" ht="23.25">
      <c r="A19" s="35" t="s">
        <v>41</v>
      </c>
    </row>
    <row r="20" spans="1:13" s="16" customFormat="1" ht="27" customHeight="1">
      <c r="A20" s="36" t="s">
        <v>42</v>
      </c>
      <c r="B20" s="161" t="s">
        <v>43</v>
      </c>
      <c r="C20" s="161"/>
      <c r="D20" s="161"/>
      <c r="E20" s="161"/>
      <c r="F20" s="161"/>
      <c r="G20" s="161"/>
      <c r="H20" s="161"/>
      <c r="I20" s="161"/>
      <c r="J20" s="161"/>
    </row>
    <row r="21" spans="1:13" s="16" customFormat="1">
      <c r="A21" s="36"/>
      <c r="B21" s="37"/>
      <c r="C21" s="37"/>
      <c r="D21" s="37"/>
      <c r="E21" s="37"/>
      <c r="F21" s="37"/>
      <c r="G21" s="37"/>
      <c r="H21" s="37"/>
      <c r="I21" s="37"/>
      <c r="J21" s="37"/>
    </row>
    <row r="22" spans="1:13" s="16" customFormat="1" ht="15">
      <c r="A22" s="38" t="s">
        <v>44</v>
      </c>
      <c r="B22" s="37"/>
      <c r="C22" s="37"/>
      <c r="D22" s="37"/>
      <c r="E22" s="37"/>
      <c r="F22" s="37"/>
      <c r="G22" s="37"/>
      <c r="H22" s="37"/>
      <c r="I22" s="37"/>
      <c r="J22" s="37"/>
    </row>
    <row r="23" spans="1:13" s="16" customFormat="1">
      <c r="A23" s="36" t="s">
        <v>45</v>
      </c>
      <c r="B23" s="37" t="s">
        <v>46</v>
      </c>
      <c r="C23" s="37"/>
      <c r="D23" s="37"/>
      <c r="E23" s="37"/>
      <c r="F23" s="37"/>
      <c r="G23" s="37"/>
      <c r="H23" s="37"/>
      <c r="I23" s="37"/>
      <c r="J23" s="37"/>
    </row>
    <row r="24" spans="1:13" s="21" customFormat="1">
      <c r="A24" s="41" t="s">
        <v>47</v>
      </c>
      <c r="B24" s="42" t="s">
        <v>48</v>
      </c>
      <c r="C24" s="42"/>
      <c r="D24" s="42"/>
      <c r="E24" s="42"/>
      <c r="F24" s="42"/>
      <c r="G24" s="42"/>
      <c r="H24" s="42"/>
      <c r="I24" s="42"/>
      <c r="J24" s="42"/>
      <c r="K24" s="16"/>
      <c r="L24" s="16"/>
      <c r="M24" s="16"/>
    </row>
    <row r="25" spans="1:13" s="21" customFormat="1">
      <c r="A25" s="41" t="s">
        <v>49</v>
      </c>
      <c r="B25" s="42" t="s">
        <v>50</v>
      </c>
      <c r="C25" s="42"/>
      <c r="D25" s="42"/>
      <c r="E25" s="42"/>
      <c r="F25" s="42"/>
      <c r="G25" s="42"/>
      <c r="H25" s="42"/>
      <c r="I25" s="42"/>
      <c r="J25" s="42"/>
      <c r="K25" s="16"/>
      <c r="L25" s="16"/>
      <c r="M25" s="16"/>
    </row>
    <row r="26" spans="1:13" s="16" customFormat="1" ht="29.25" customHeight="1">
      <c r="A26" s="36" t="s">
        <v>51</v>
      </c>
      <c r="B26" s="161" t="s">
        <v>52</v>
      </c>
      <c r="C26" s="161"/>
      <c r="D26" s="161"/>
      <c r="E26" s="161"/>
      <c r="F26" s="161"/>
      <c r="G26" s="161"/>
      <c r="H26" s="161"/>
      <c r="I26" s="161"/>
      <c r="J26" s="161"/>
    </row>
    <row r="27" spans="1:13" s="16" customFormat="1">
      <c r="A27" s="36" t="s">
        <v>53</v>
      </c>
      <c r="B27" s="37" t="s">
        <v>54</v>
      </c>
      <c r="C27" s="37"/>
      <c r="D27" s="37"/>
      <c r="E27" s="37"/>
      <c r="F27" s="37"/>
      <c r="G27" s="37"/>
      <c r="H27" s="37"/>
      <c r="I27" s="37"/>
      <c r="J27" s="37"/>
    </row>
    <row r="28" spans="1:13" s="16" customFormat="1">
      <c r="A28" s="36" t="s">
        <v>55</v>
      </c>
      <c r="B28" s="37" t="s">
        <v>56</v>
      </c>
      <c r="C28" s="37"/>
      <c r="D28" s="37"/>
      <c r="E28" s="37"/>
      <c r="F28" s="37"/>
      <c r="G28" s="37"/>
      <c r="H28" s="37"/>
      <c r="I28" s="37"/>
      <c r="J28" s="37"/>
    </row>
    <row r="29" spans="1:13" s="16" customFormat="1">
      <c r="A29" s="36" t="s">
        <v>57</v>
      </c>
      <c r="B29" s="37" t="s">
        <v>56</v>
      </c>
      <c r="C29" s="37"/>
      <c r="D29" s="37"/>
      <c r="E29" s="37"/>
      <c r="F29" s="37"/>
      <c r="G29" s="37"/>
      <c r="H29" s="37"/>
      <c r="I29" s="37"/>
      <c r="J29" s="37"/>
    </row>
    <row r="30" spans="1:13" s="16" customFormat="1" ht="12.75">
      <c r="A30" s="17"/>
    </row>
    <row r="31" spans="1:13" s="16" customFormat="1" ht="12.75">
      <c r="A31" s="17"/>
    </row>
    <row r="32" spans="1:13" s="20" customFormat="1" ht="23.25">
      <c r="A32" s="35" t="s">
        <v>58</v>
      </c>
    </row>
    <row r="33" spans="1:13" s="16" customFormat="1" ht="18">
      <c r="A33" s="20"/>
      <c r="B33" s="20"/>
      <c r="C33" s="20"/>
      <c r="D33" s="20"/>
      <c r="E33" s="20"/>
      <c r="F33" s="20"/>
      <c r="G33" s="20"/>
      <c r="H33" s="20"/>
      <c r="I33" s="20"/>
      <c r="J33" s="20"/>
      <c r="K33" s="20"/>
      <c r="L33" s="20"/>
      <c r="M33" s="20"/>
    </row>
    <row r="34" spans="1:13" s="21" customFormat="1" ht="18">
      <c r="A34" s="41" t="s">
        <v>59</v>
      </c>
      <c r="B34" s="42" t="s">
        <v>60</v>
      </c>
      <c r="C34" s="42"/>
      <c r="D34" s="42"/>
      <c r="E34" s="42"/>
      <c r="F34" s="42"/>
      <c r="G34" s="42"/>
      <c r="H34" s="42"/>
      <c r="I34" s="42"/>
      <c r="J34" s="42"/>
      <c r="K34" s="20"/>
      <c r="L34" s="20"/>
      <c r="M34" s="20"/>
    </row>
    <row r="35" spans="1:13" s="21" customFormat="1" ht="18">
      <c r="A35" s="41" t="s">
        <v>61</v>
      </c>
      <c r="B35" s="42" t="s">
        <v>109</v>
      </c>
      <c r="C35" s="42"/>
      <c r="D35" s="42"/>
      <c r="E35" s="42"/>
      <c r="F35" s="42"/>
      <c r="G35" s="42"/>
      <c r="H35" s="42"/>
      <c r="I35" s="42"/>
      <c r="J35" s="42"/>
      <c r="K35" s="20"/>
      <c r="L35" s="20"/>
      <c r="M35" s="20"/>
    </row>
    <row r="36" spans="1:13" s="21" customFormat="1" ht="18">
      <c r="A36" s="41" t="s">
        <v>62</v>
      </c>
      <c r="B36" s="158" t="s">
        <v>63</v>
      </c>
      <c r="C36" s="158"/>
      <c r="D36" s="158"/>
      <c r="E36" s="158"/>
      <c r="F36" s="42"/>
      <c r="G36" s="42"/>
      <c r="H36" s="42"/>
      <c r="I36" s="42"/>
      <c r="J36" s="42"/>
      <c r="K36" s="20"/>
      <c r="L36" s="20"/>
      <c r="M36" s="20"/>
    </row>
    <row r="37" spans="1:13" s="21" customFormat="1" ht="18">
      <c r="A37" s="41" t="s">
        <v>23</v>
      </c>
      <c r="B37" s="158" t="s">
        <v>64</v>
      </c>
      <c r="C37" s="158"/>
      <c r="D37" s="158"/>
      <c r="E37" s="158"/>
      <c r="F37" s="158"/>
      <c r="G37" s="42"/>
      <c r="H37" s="42"/>
      <c r="I37" s="42"/>
      <c r="J37" s="42"/>
      <c r="K37" s="20"/>
      <c r="L37" s="20"/>
      <c r="M37" s="20"/>
    </row>
    <row r="38" spans="1:13" s="21" customFormat="1" ht="18">
      <c r="A38" s="41" t="s">
        <v>65</v>
      </c>
      <c r="B38" s="42" t="s">
        <v>66</v>
      </c>
      <c r="C38" s="42"/>
      <c r="D38" s="42"/>
      <c r="E38" s="42"/>
      <c r="F38" s="42"/>
      <c r="G38" s="42"/>
      <c r="H38" s="42"/>
      <c r="I38" s="42"/>
      <c r="J38" s="42"/>
      <c r="K38" s="20"/>
      <c r="L38" s="20"/>
      <c r="M38" s="20"/>
    </row>
    <row r="39" spans="1:13" s="16" customFormat="1" ht="18">
      <c r="A39" s="20"/>
      <c r="B39" s="20"/>
      <c r="C39" s="20"/>
      <c r="D39" s="20"/>
      <c r="E39" s="20"/>
      <c r="F39" s="20"/>
      <c r="G39" s="20"/>
      <c r="H39" s="20"/>
      <c r="I39" s="20"/>
      <c r="J39" s="20"/>
      <c r="K39" s="20"/>
      <c r="L39" s="20"/>
      <c r="M39" s="20"/>
    </row>
    <row r="40" spans="1:13" s="20" customFormat="1" ht="23.25">
      <c r="A40" s="34" t="s">
        <v>67</v>
      </c>
    </row>
    <row r="41" spans="1:13" s="16" customFormat="1" ht="18" customHeight="1">
      <c r="A41" s="156" t="s">
        <v>68</v>
      </c>
      <c r="B41" s="156"/>
      <c r="C41" s="156"/>
      <c r="D41" s="156"/>
      <c r="E41" s="156"/>
      <c r="F41" s="156"/>
      <c r="G41" s="156"/>
      <c r="H41" s="156"/>
    </row>
    <row r="42" spans="1:13" s="16" customFormat="1" ht="28.5" customHeight="1">
      <c r="A42" s="17"/>
      <c r="B42" s="161" t="s">
        <v>69</v>
      </c>
      <c r="C42" s="161"/>
      <c r="D42" s="161"/>
      <c r="E42" s="161"/>
      <c r="F42" s="161"/>
      <c r="G42" s="161"/>
      <c r="H42" s="161"/>
      <c r="I42" s="161"/>
      <c r="J42" s="161"/>
    </row>
    <row r="43" spans="1:13" s="16" customFormat="1">
      <c r="A43" s="17"/>
      <c r="B43" s="37" t="s">
        <v>70</v>
      </c>
      <c r="C43" s="37"/>
      <c r="D43" s="37"/>
      <c r="E43" s="37"/>
      <c r="F43" s="37"/>
      <c r="G43" s="37"/>
      <c r="H43" s="37"/>
      <c r="I43" s="37"/>
      <c r="J43" s="37"/>
    </row>
    <row r="44" spans="1:13" s="16" customFormat="1">
      <c r="A44" s="17"/>
      <c r="B44" s="37" t="s">
        <v>71</v>
      </c>
      <c r="C44" s="37"/>
      <c r="D44" s="37"/>
      <c r="E44" s="37"/>
      <c r="F44" s="37"/>
      <c r="G44" s="37"/>
      <c r="H44" s="37"/>
      <c r="I44" s="37"/>
      <c r="J44" s="37"/>
    </row>
    <row r="45" spans="1:13" s="16" customFormat="1" ht="12.75">
      <c r="A45" s="17"/>
    </row>
    <row r="46" spans="1:13" s="16" customFormat="1" ht="19.5" customHeight="1">
      <c r="A46" s="17"/>
      <c r="B46" s="165" t="s">
        <v>72</v>
      </c>
      <c r="C46" s="166"/>
      <c r="D46" s="167"/>
    </row>
    <row r="47" spans="1:13" s="16" customFormat="1" ht="76.5">
      <c r="A47" s="17"/>
      <c r="B47" s="27"/>
      <c r="C47" s="25" t="s">
        <v>73</v>
      </c>
      <c r="D47" s="25" t="s">
        <v>74</v>
      </c>
    </row>
    <row r="48" spans="1:13" s="16" customFormat="1" ht="12.75">
      <c r="A48" s="17"/>
    </row>
    <row r="49" spans="1:10" s="16" customFormat="1" ht="12.75">
      <c r="A49" s="17"/>
    </row>
    <row r="50" spans="1:10" s="16" customFormat="1" ht="12.75">
      <c r="A50" s="17"/>
    </row>
    <row r="51" spans="1:10" s="16" customFormat="1" ht="16.5">
      <c r="A51" s="163" t="s">
        <v>75</v>
      </c>
      <c r="B51" s="163"/>
      <c r="C51" s="163"/>
      <c r="D51" s="163"/>
      <c r="E51" s="163"/>
      <c r="F51" s="163"/>
      <c r="G51" s="163"/>
      <c r="H51" s="163"/>
    </row>
    <row r="52" spans="1:10" s="16" customFormat="1" ht="18">
      <c r="A52" s="23"/>
      <c r="B52" s="37" t="s">
        <v>76</v>
      </c>
      <c r="C52" s="37"/>
      <c r="D52" s="37"/>
      <c r="E52" s="37"/>
      <c r="F52" s="37"/>
      <c r="G52" s="37"/>
    </row>
    <row r="53" spans="1:10" s="16" customFormat="1">
      <c r="A53" s="17"/>
      <c r="B53" s="161" t="s">
        <v>77</v>
      </c>
      <c r="C53" s="161"/>
      <c r="D53" s="161"/>
      <c r="E53" s="161"/>
      <c r="F53" s="161"/>
      <c r="G53" s="161"/>
    </row>
    <row r="54" spans="1:10" s="16" customFormat="1">
      <c r="A54" s="17"/>
      <c r="B54" s="37"/>
      <c r="C54" s="37"/>
      <c r="D54" s="37"/>
      <c r="E54" s="37"/>
      <c r="F54" s="37"/>
      <c r="G54" s="37"/>
    </row>
    <row r="55" spans="1:10" s="16" customFormat="1">
      <c r="A55" s="17"/>
      <c r="B55" s="37"/>
      <c r="C55" s="37"/>
      <c r="D55" s="37"/>
      <c r="E55" s="37"/>
      <c r="F55" s="37"/>
      <c r="G55" s="37"/>
    </row>
    <row r="56" spans="1:10" s="16" customFormat="1" ht="12.75">
      <c r="A56" s="17"/>
    </row>
    <row r="57" spans="1:10" s="16" customFormat="1" ht="16.5">
      <c r="A57" s="156" t="s">
        <v>78</v>
      </c>
      <c r="B57" s="156"/>
      <c r="C57" s="156"/>
      <c r="D57" s="156"/>
      <c r="E57" s="156"/>
      <c r="F57" s="156"/>
      <c r="G57" s="156"/>
      <c r="H57" s="156"/>
    </row>
    <row r="58" spans="1:10" s="16" customFormat="1" ht="18">
      <c r="A58" s="23"/>
      <c r="B58" s="37" t="s">
        <v>79</v>
      </c>
      <c r="C58" s="37"/>
      <c r="D58" s="37"/>
      <c r="E58" s="37"/>
      <c r="F58" s="37"/>
      <c r="G58" s="37"/>
      <c r="H58" s="37"/>
      <c r="I58" s="37"/>
      <c r="J58" s="37"/>
    </row>
    <row r="59" spans="1:10" s="16" customFormat="1">
      <c r="A59" s="17"/>
      <c r="B59" s="37" t="s">
        <v>80</v>
      </c>
      <c r="C59" s="37"/>
      <c r="D59" s="37"/>
      <c r="E59" s="37"/>
      <c r="F59" s="37"/>
      <c r="G59" s="37"/>
      <c r="H59" s="37"/>
      <c r="I59" s="37"/>
      <c r="J59" s="37"/>
    </row>
    <row r="60" spans="1:10" s="21" customFormat="1" ht="18" customHeight="1">
      <c r="A60" s="39"/>
      <c r="B60" s="42" t="s">
        <v>81</v>
      </c>
      <c r="C60" s="42"/>
      <c r="D60" s="42"/>
      <c r="E60" s="42"/>
      <c r="F60" s="42"/>
      <c r="G60" s="42"/>
      <c r="H60" s="42"/>
      <c r="I60" s="42"/>
      <c r="J60" s="42"/>
    </row>
    <row r="61" spans="1:10" s="16" customFormat="1" ht="12.75">
      <c r="A61" s="17"/>
    </row>
    <row r="62" spans="1:10" s="16" customFormat="1" ht="16.5">
      <c r="A62" s="156" t="s">
        <v>82</v>
      </c>
      <c r="B62" s="156"/>
      <c r="C62" s="156"/>
      <c r="D62" s="156"/>
      <c r="E62" s="156"/>
      <c r="F62" s="156"/>
      <c r="G62" s="156"/>
      <c r="H62" s="156"/>
    </row>
    <row r="63" spans="1:10" s="16" customFormat="1">
      <c r="A63" s="17"/>
      <c r="B63" s="37" t="s">
        <v>83</v>
      </c>
    </row>
    <row r="64" spans="1:10" s="16" customFormat="1">
      <c r="A64" s="17"/>
      <c r="B64" s="37" t="s">
        <v>84</v>
      </c>
    </row>
    <row r="65" spans="1:9" s="16" customFormat="1">
      <c r="A65" s="17"/>
      <c r="B65" s="37"/>
    </row>
    <row r="66" spans="1:9" s="16" customFormat="1" ht="12.75">
      <c r="A66" s="17"/>
    </row>
    <row r="67" spans="1:9" s="16" customFormat="1" ht="16.5">
      <c r="A67" s="156" t="s">
        <v>85</v>
      </c>
      <c r="B67" s="156"/>
      <c r="C67" s="156"/>
      <c r="D67" s="156"/>
      <c r="E67" s="156"/>
      <c r="F67" s="156"/>
      <c r="G67" s="156"/>
      <c r="H67" s="156"/>
    </row>
    <row r="68" spans="1:9" s="16" customFormat="1" ht="16.5">
      <c r="A68" s="156" t="s">
        <v>86</v>
      </c>
      <c r="B68" s="156"/>
      <c r="C68" s="156"/>
      <c r="D68" s="156"/>
      <c r="E68" s="156"/>
      <c r="F68" s="156"/>
      <c r="G68" s="156"/>
      <c r="H68" s="156"/>
    </row>
    <row r="69" spans="1:9" s="16" customFormat="1">
      <c r="A69" s="17"/>
      <c r="B69" s="37" t="s">
        <v>87</v>
      </c>
      <c r="C69" s="37"/>
      <c r="D69" s="37"/>
      <c r="E69" s="37"/>
      <c r="F69" s="37"/>
      <c r="G69" s="37"/>
      <c r="H69" s="37"/>
    </row>
    <row r="70" spans="1:9" s="16" customFormat="1">
      <c r="A70" s="17"/>
      <c r="B70" s="161" t="s">
        <v>88</v>
      </c>
      <c r="C70" s="161"/>
      <c r="D70" s="161"/>
      <c r="E70" s="161"/>
      <c r="F70" s="161"/>
      <c r="G70" s="161"/>
      <c r="H70" s="161"/>
    </row>
    <row r="71" spans="1:9" s="16" customFormat="1">
      <c r="A71" s="17"/>
      <c r="B71" s="37" t="s">
        <v>89</v>
      </c>
      <c r="C71" s="37"/>
      <c r="D71" s="37"/>
      <c r="E71" s="37"/>
      <c r="F71" s="37"/>
      <c r="G71" s="37"/>
      <c r="H71" s="37"/>
    </row>
    <row r="72" spans="1:9" s="16" customFormat="1">
      <c r="A72" s="17"/>
      <c r="B72" s="37"/>
      <c r="C72" s="37"/>
      <c r="D72" s="37"/>
      <c r="E72" s="37"/>
      <c r="F72" s="37"/>
      <c r="G72" s="37"/>
      <c r="H72" s="37"/>
    </row>
    <row r="73" spans="1:9" s="16" customFormat="1" ht="12.75">
      <c r="A73" s="17"/>
    </row>
    <row r="74" spans="1:9" s="16" customFormat="1" ht="16.5">
      <c r="A74" s="156" t="s">
        <v>90</v>
      </c>
      <c r="B74" s="156"/>
      <c r="C74" s="156"/>
      <c r="D74" s="156"/>
      <c r="E74" s="156"/>
      <c r="F74" s="156"/>
      <c r="G74" s="156"/>
      <c r="H74" s="156"/>
    </row>
    <row r="75" spans="1:9" s="16" customFormat="1">
      <c r="A75" s="17"/>
      <c r="B75" s="161" t="s">
        <v>110</v>
      </c>
      <c r="C75" s="161"/>
      <c r="D75" s="161"/>
      <c r="E75" s="161"/>
      <c r="F75" s="161"/>
      <c r="G75" s="161"/>
      <c r="H75" s="161"/>
      <c r="I75" s="161"/>
    </row>
    <row r="76" spans="1:9" s="16" customFormat="1">
      <c r="A76" s="17"/>
      <c r="B76" s="161" t="s">
        <v>111</v>
      </c>
      <c r="C76" s="161"/>
      <c r="D76" s="161"/>
      <c r="E76" s="161"/>
      <c r="F76" s="161"/>
      <c r="G76" s="161"/>
      <c r="H76" s="161"/>
      <c r="I76" s="161"/>
    </row>
    <row r="77" spans="1:9" s="16" customFormat="1" ht="12.75">
      <c r="A77" s="17"/>
      <c r="B77" s="18"/>
    </row>
    <row r="78" spans="1:9" s="16" customFormat="1" ht="16.5">
      <c r="A78" s="156" t="s">
        <v>91</v>
      </c>
      <c r="B78" s="156"/>
      <c r="C78" s="156"/>
      <c r="D78" s="156"/>
      <c r="E78" s="156"/>
      <c r="F78" s="156"/>
      <c r="G78" s="156"/>
      <c r="H78" s="156"/>
    </row>
    <row r="79" spans="1:9" s="16" customFormat="1">
      <c r="A79" s="17"/>
      <c r="B79" s="37" t="s">
        <v>92</v>
      </c>
      <c r="C79" s="37"/>
      <c r="D79" s="37"/>
      <c r="E79" s="37"/>
      <c r="F79" s="37"/>
      <c r="G79" s="37"/>
      <c r="H79" s="37"/>
      <c r="I79" s="37"/>
    </row>
    <row r="80" spans="1:9" s="16" customFormat="1">
      <c r="A80" s="17"/>
      <c r="B80" s="161" t="s">
        <v>93</v>
      </c>
      <c r="C80" s="161"/>
      <c r="D80" s="161"/>
      <c r="E80" s="161"/>
      <c r="F80" s="161"/>
      <c r="G80" s="161"/>
      <c r="H80" s="161"/>
      <c r="I80" s="161"/>
    </row>
    <row r="81" spans="1:10" s="16" customFormat="1" ht="12.75">
      <c r="A81" s="17"/>
      <c r="B81" s="162"/>
      <c r="C81" s="162"/>
      <c r="D81" s="162"/>
      <c r="E81" s="162"/>
      <c r="F81" s="162"/>
    </row>
    <row r="82" spans="1:10" s="16" customFormat="1">
      <c r="A82" s="17"/>
      <c r="B82" s="9"/>
    </row>
    <row r="83" spans="1:10" s="21" customFormat="1" ht="16.5">
      <c r="A83" s="157" t="s">
        <v>94</v>
      </c>
      <c r="B83" s="157"/>
      <c r="C83" s="157"/>
      <c r="D83" s="157"/>
      <c r="E83" s="157"/>
      <c r="F83" s="157"/>
      <c r="G83" s="157"/>
      <c r="H83" s="157"/>
      <c r="I83" s="40"/>
      <c r="J83" s="40"/>
    </row>
    <row r="84" spans="1:10" s="21" customFormat="1" ht="18" customHeight="1">
      <c r="A84" s="39"/>
      <c r="B84" s="158" t="s">
        <v>95</v>
      </c>
      <c r="C84" s="158"/>
      <c r="D84" s="158"/>
      <c r="E84" s="158"/>
      <c r="F84" s="158"/>
      <c r="G84" s="158"/>
      <c r="H84" s="158"/>
      <c r="I84" s="158"/>
      <c r="J84" s="40"/>
    </row>
    <row r="85" spans="1:10" s="16" customFormat="1" ht="12.75"/>
    <row r="86" spans="1:10" s="16" customFormat="1">
      <c r="A86" s="17"/>
      <c r="B86" s="9"/>
    </row>
    <row r="87" spans="1:10" s="16" customFormat="1">
      <c r="A87" s="17"/>
      <c r="B87" s="19"/>
    </row>
    <row r="88" spans="1:10" s="16" customFormat="1" ht="16.5">
      <c r="A88" s="156" t="s">
        <v>96</v>
      </c>
      <c r="B88" s="156"/>
      <c r="C88" s="156"/>
      <c r="D88" s="156"/>
      <c r="E88" s="156"/>
      <c r="F88" s="156"/>
      <c r="G88" s="156"/>
      <c r="H88" s="156"/>
    </row>
    <row r="89" spans="1:10" s="16" customFormat="1">
      <c r="A89" s="17"/>
      <c r="B89" s="159" t="s">
        <v>97</v>
      </c>
      <c r="C89" s="159"/>
      <c r="D89" s="159"/>
      <c r="E89" s="159"/>
      <c r="F89" s="159"/>
      <c r="G89" s="159"/>
      <c r="H89" s="159"/>
    </row>
    <row r="90" spans="1:10" s="16" customFormat="1" ht="12.75">
      <c r="A90" s="17"/>
    </row>
    <row r="91" spans="1:10" s="16" customFormat="1" ht="12.75">
      <c r="A91" s="17"/>
    </row>
    <row r="92" spans="1:10" s="16" customFormat="1" ht="16.5">
      <c r="A92" s="156" t="s">
        <v>98</v>
      </c>
      <c r="B92" s="156"/>
      <c r="C92" s="156"/>
      <c r="D92" s="156"/>
      <c r="E92" s="156"/>
      <c r="F92" s="156"/>
      <c r="G92" s="156"/>
      <c r="H92" s="156"/>
    </row>
    <row r="93" spans="1:10" s="16" customFormat="1">
      <c r="A93" s="17"/>
      <c r="B93" s="37" t="s">
        <v>99</v>
      </c>
    </row>
    <row r="94" spans="1:10" s="16" customFormat="1" ht="12.75">
      <c r="A94" s="17"/>
    </row>
    <row r="95" spans="1:10" s="16" customFormat="1" ht="12.75">
      <c r="A95" s="17"/>
    </row>
    <row r="96" spans="1:10" s="16" customFormat="1" ht="16.5">
      <c r="A96" s="156" t="s">
        <v>100</v>
      </c>
      <c r="B96" s="156"/>
      <c r="C96" s="156"/>
      <c r="D96" s="156"/>
      <c r="E96" s="156"/>
      <c r="F96" s="156"/>
      <c r="G96" s="156"/>
      <c r="H96" s="156"/>
    </row>
    <row r="97" spans="1:10" s="16" customFormat="1">
      <c r="A97" s="17"/>
      <c r="B97" s="37" t="s">
        <v>101</v>
      </c>
    </row>
    <row r="98" spans="1:10" s="16" customFormat="1">
      <c r="A98" s="17"/>
      <c r="B98" s="37" t="s">
        <v>102</v>
      </c>
    </row>
    <row r="99" spans="1:10" s="16" customFormat="1">
      <c r="A99" s="17"/>
      <c r="B99" s="37" t="s">
        <v>103</v>
      </c>
    </row>
    <row r="100" spans="1:10" s="16" customFormat="1">
      <c r="A100" s="17"/>
      <c r="B100" s="37" t="s">
        <v>104</v>
      </c>
    </row>
    <row r="101" spans="1:10" s="16" customFormat="1" ht="12.75">
      <c r="A101" s="17"/>
    </row>
    <row r="102" spans="1:10" s="16" customFormat="1" ht="12.75">
      <c r="A102" s="17"/>
    </row>
    <row r="103" spans="1:10" s="21" customFormat="1" ht="16.5">
      <c r="A103" s="157" t="s">
        <v>105</v>
      </c>
      <c r="B103" s="157"/>
      <c r="C103" s="157"/>
      <c r="D103" s="157"/>
      <c r="E103" s="157"/>
      <c r="F103" s="157"/>
      <c r="G103" s="157"/>
      <c r="H103" s="157"/>
      <c r="I103" s="40"/>
      <c r="J103" s="40"/>
    </row>
    <row r="104" spans="1:10" s="21" customFormat="1" ht="18.75" customHeight="1">
      <c r="A104" s="39"/>
      <c r="B104" s="42" t="s">
        <v>106</v>
      </c>
      <c r="C104" s="40"/>
      <c r="D104" s="40"/>
      <c r="E104" s="40"/>
      <c r="F104" s="40"/>
      <c r="G104" s="40"/>
      <c r="H104" s="40"/>
      <c r="I104" s="40"/>
      <c r="J104" s="40"/>
    </row>
    <row r="105" spans="1:10">
      <c r="A105" s="1"/>
      <c r="B105" s="1"/>
      <c r="C105" s="1"/>
      <c r="D105" s="1"/>
      <c r="E105" s="1"/>
      <c r="F105" s="1"/>
      <c r="G105" s="1"/>
      <c r="H105" s="1"/>
      <c r="I105" s="1"/>
      <c r="J105" s="1"/>
    </row>
  </sheetData>
  <mergeCells count="31">
    <mergeCell ref="A78:H78"/>
    <mergeCell ref="A41:H41"/>
    <mergeCell ref="A51:H51"/>
    <mergeCell ref="B42:J42"/>
    <mergeCell ref="A16:I16"/>
    <mergeCell ref="B36:E36"/>
    <mergeCell ref="B37:F37"/>
    <mergeCell ref="B46:D46"/>
    <mergeCell ref="B20:J20"/>
    <mergeCell ref="B26:J26"/>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96:H96"/>
    <mergeCell ref="A83:H83"/>
    <mergeCell ref="A103:H103"/>
    <mergeCell ref="B84:I84"/>
    <mergeCell ref="B89:H89"/>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23"/>
  <sheetViews>
    <sheetView topLeftCell="A10" workbookViewId="0">
      <selection activeCell="A22" sqref="A22"/>
    </sheetView>
  </sheetViews>
  <sheetFormatPr defaultColWidth="9" defaultRowHeight="14.25" outlineLevelRow="1"/>
  <cols>
    <col min="1" max="1" width="7.75" style="47" customWidth="1"/>
    <col min="2" max="2" width="26" style="47" customWidth="1"/>
    <col min="3" max="3" width="44.375" style="47" customWidth="1"/>
    <col min="4" max="4" width="37.5" style="47" customWidth="1"/>
    <col min="5" max="5" width="19.25" style="47" customWidth="1"/>
    <col min="6" max="6" width="11.125" style="47" customWidth="1"/>
    <col min="7" max="7" width="16.25" style="47" customWidth="1"/>
    <col min="8" max="8" width="10" style="47" customWidth="1"/>
    <col min="9" max="9" width="9.5" style="47" customWidth="1"/>
    <col min="10" max="16384" width="9" style="47"/>
  </cols>
  <sheetData>
    <row r="1" spans="1:24" s="62" customFormat="1" ht="43.5">
      <c r="A1" s="52"/>
      <c r="B1" s="61"/>
      <c r="D1" s="63"/>
      <c r="G1" s="64" t="s">
        <v>1</v>
      </c>
    </row>
    <row r="2" spans="1:24" s="62" customFormat="1" ht="26.25">
      <c r="A2" s="53"/>
      <c r="B2" s="170" t="s">
        <v>108</v>
      </c>
      <c r="C2" s="170"/>
      <c r="D2" s="170"/>
      <c r="E2" s="170"/>
      <c r="F2" s="170"/>
      <c r="G2" s="170"/>
      <c r="J2" s="65"/>
    </row>
    <row r="3" spans="1:24" s="62" customFormat="1" ht="23.25">
      <c r="A3" s="53"/>
      <c r="B3" s="171" t="s">
        <v>132</v>
      </c>
      <c r="C3" s="171"/>
      <c r="D3" s="66"/>
      <c r="F3" s="172" t="s">
        <v>113</v>
      </c>
      <c r="G3" s="172"/>
      <c r="H3" s="66"/>
      <c r="I3" s="67"/>
      <c r="J3" s="65"/>
    </row>
    <row r="5" spans="1:24" s="68" customFormat="1" ht="38.25">
      <c r="A5" s="54" t="s">
        <v>14</v>
      </c>
      <c r="B5" s="168" t="s">
        <v>142</v>
      </c>
      <c r="C5" s="168"/>
      <c r="D5" s="168"/>
      <c r="E5" s="48"/>
      <c r="F5" s="48"/>
      <c r="G5" s="48"/>
      <c r="H5" s="48"/>
      <c r="I5" s="49"/>
    </row>
    <row r="6" spans="1:24" s="68" customFormat="1" ht="19.5" customHeight="1">
      <c r="A6" s="54" t="s">
        <v>0</v>
      </c>
      <c r="B6" s="168">
        <v>1</v>
      </c>
      <c r="C6" s="168"/>
      <c r="D6" s="168"/>
      <c r="E6" s="48"/>
      <c r="F6" s="48"/>
      <c r="G6" s="48"/>
      <c r="H6" s="48"/>
      <c r="I6" s="49"/>
    </row>
    <row r="7" spans="1:24" s="68" customFormat="1" ht="16.5" customHeight="1">
      <c r="A7" s="54" t="s">
        <v>15</v>
      </c>
      <c r="B7" s="168" t="s">
        <v>16</v>
      </c>
      <c r="C7" s="168"/>
      <c r="D7" s="168"/>
      <c r="E7" s="48"/>
      <c r="F7" s="48"/>
      <c r="G7" s="48"/>
      <c r="H7" s="48"/>
      <c r="I7" s="49"/>
    </row>
    <row r="8" spans="1:24" s="68" customFormat="1" ht="15.75" customHeight="1">
      <c r="A8" s="54" t="s">
        <v>17</v>
      </c>
      <c r="B8" s="168"/>
      <c r="C8" s="168"/>
      <c r="D8" s="168"/>
      <c r="E8" s="48"/>
      <c r="F8" s="48"/>
      <c r="G8" s="48"/>
      <c r="H8" s="48"/>
      <c r="I8" s="49"/>
    </row>
    <row r="9" spans="1:24" s="68" customFormat="1" ht="15.75" customHeight="1">
      <c r="A9" s="54" t="s">
        <v>18</v>
      </c>
      <c r="B9" s="168" t="s">
        <v>114</v>
      </c>
      <c r="C9" s="168"/>
      <c r="D9" s="168"/>
      <c r="E9" s="48"/>
      <c r="F9" s="48"/>
      <c r="G9" s="48"/>
      <c r="H9" s="48"/>
      <c r="I9" s="48"/>
    </row>
    <row r="10" spans="1:24" s="69" customFormat="1" ht="28.5" customHeight="1">
      <c r="A10" s="54" t="s">
        <v>19</v>
      </c>
      <c r="B10" s="168"/>
      <c r="C10" s="168"/>
      <c r="D10" s="168"/>
      <c r="E10" s="48"/>
      <c r="F10" s="48"/>
      <c r="G10" s="48"/>
      <c r="H10" s="51"/>
      <c r="I10" s="51"/>
    </row>
    <row r="11" spans="1:24" s="69" customFormat="1" ht="15.75" customHeight="1">
      <c r="H11" s="50"/>
      <c r="I11" s="50"/>
    </row>
    <row r="12" spans="1:24" s="71" customFormat="1" ht="25.5">
      <c r="A12" s="58" t="s">
        <v>20</v>
      </c>
      <c r="B12" s="58" t="s">
        <v>21</v>
      </c>
      <c r="C12" s="58" t="s">
        <v>22</v>
      </c>
      <c r="D12" s="58" t="s">
        <v>23</v>
      </c>
      <c r="E12" s="58" t="s">
        <v>24</v>
      </c>
      <c r="F12" s="58" t="s">
        <v>25</v>
      </c>
      <c r="G12" s="58" t="s">
        <v>26</v>
      </c>
      <c r="H12" s="70"/>
      <c r="I12" s="70"/>
    </row>
    <row r="13" spans="1:24" s="69" customFormat="1" ht="20.25" customHeight="1">
      <c r="A13" s="55" t="str">
        <f>I18</f>
        <v>Build1</v>
      </c>
      <c r="B13" s="56">
        <f t="shared" ref="B13:G13" si="0">COUNTIF($I$19:$I$49617,B12)</f>
        <v>0</v>
      </c>
      <c r="C13" s="56">
        <f t="shared" si="0"/>
        <v>0</v>
      </c>
      <c r="D13" s="56">
        <f t="shared" si="0"/>
        <v>0</v>
      </c>
      <c r="E13" s="56">
        <f t="shared" si="0"/>
        <v>5</v>
      </c>
      <c r="F13" s="56">
        <f t="shared" si="0"/>
        <v>0</v>
      </c>
      <c r="G13" s="56">
        <f t="shared" si="0"/>
        <v>0</v>
      </c>
      <c r="H13" s="51"/>
      <c r="I13" s="51"/>
    </row>
    <row r="14" spans="1:24" s="69" customFormat="1" ht="20.25" customHeight="1">
      <c r="A14" s="55" t="str">
        <f>H18</f>
        <v>Build2</v>
      </c>
      <c r="B14" s="56">
        <f t="shared" ref="B14:G14" si="1">COUNTIF($H$19:$H$49617,B12)</f>
        <v>0</v>
      </c>
      <c r="C14" s="56">
        <f t="shared" si="1"/>
        <v>0</v>
      </c>
      <c r="D14" s="56">
        <f t="shared" si="1"/>
        <v>0</v>
      </c>
      <c r="E14" s="56">
        <f t="shared" si="1"/>
        <v>5</v>
      </c>
      <c r="F14" s="56">
        <f t="shared" si="1"/>
        <v>0</v>
      </c>
      <c r="G14" s="56">
        <f t="shared" si="1"/>
        <v>0</v>
      </c>
      <c r="H14" s="51"/>
      <c r="I14" s="51"/>
    </row>
    <row r="15" spans="1:24" s="69" customFormat="1" ht="18.75" customHeight="1">
      <c r="A15" s="72" t="s">
        <v>27</v>
      </c>
      <c r="B15" s="57">
        <f>B14+G14</f>
        <v>0</v>
      </c>
      <c r="C15" s="57">
        <f>C14</f>
        <v>0</v>
      </c>
      <c r="D15" s="57">
        <f>D14</f>
        <v>0</v>
      </c>
      <c r="E15" s="57">
        <f>E14</f>
        <v>5</v>
      </c>
      <c r="F15" s="57">
        <f>F14</f>
        <v>0</v>
      </c>
      <c r="G15" s="51"/>
      <c r="H15" s="51"/>
      <c r="I15" s="51"/>
      <c r="J15" s="51"/>
      <c r="K15" s="51"/>
      <c r="L15" s="51"/>
      <c r="M15" s="51"/>
      <c r="N15" s="51"/>
      <c r="O15" s="51"/>
      <c r="P15" s="51"/>
      <c r="Q15" s="51"/>
      <c r="R15" s="51"/>
      <c r="S15" s="51"/>
      <c r="T15" s="51"/>
      <c r="U15" s="51"/>
      <c r="V15" s="51"/>
      <c r="W15" s="51"/>
      <c r="X15" s="51"/>
    </row>
    <row r="16" spans="1:24" s="69" customFormat="1" ht="12">
      <c r="A16" s="51"/>
      <c r="B16" s="51"/>
      <c r="C16" s="51"/>
      <c r="D16" s="51"/>
      <c r="E16" s="51"/>
      <c r="F16" s="51"/>
      <c r="G16" s="51"/>
      <c r="H16" s="51"/>
      <c r="I16" s="51"/>
      <c r="J16" s="51"/>
      <c r="K16" s="51"/>
      <c r="L16" s="51"/>
      <c r="M16" s="51"/>
      <c r="N16" s="51"/>
      <c r="O16" s="51"/>
      <c r="P16" s="51"/>
      <c r="Q16" s="51"/>
      <c r="R16" s="51"/>
      <c r="S16" s="51"/>
      <c r="T16" s="51"/>
      <c r="U16" s="51"/>
      <c r="V16" s="51"/>
      <c r="W16" s="51"/>
      <c r="X16" s="51"/>
    </row>
    <row r="17" spans="1:9" s="73" customFormat="1" ht="15" customHeight="1">
      <c r="A17" s="59"/>
      <c r="B17" s="59"/>
      <c r="C17" s="59"/>
      <c r="D17" s="59"/>
      <c r="E17" s="59"/>
      <c r="F17" s="59"/>
      <c r="G17" s="59"/>
      <c r="H17" s="169"/>
      <c r="I17" s="169"/>
    </row>
    <row r="18" spans="1:9" s="73" customFormat="1" ht="12.75">
      <c r="A18" s="60" t="s">
        <v>28</v>
      </c>
      <c r="B18" s="60" t="s">
        <v>29</v>
      </c>
      <c r="C18" s="60" t="s">
        <v>30</v>
      </c>
      <c r="D18" s="60" t="s">
        <v>31</v>
      </c>
      <c r="E18" s="60" t="s">
        <v>32</v>
      </c>
      <c r="F18" s="60" t="s">
        <v>33</v>
      </c>
      <c r="G18" s="60" t="s">
        <v>34</v>
      </c>
      <c r="H18" s="60" t="s">
        <v>35</v>
      </c>
      <c r="I18" s="60" t="s">
        <v>36</v>
      </c>
    </row>
    <row r="19" spans="1:9" s="74" customFormat="1" ht="89.25" outlineLevel="1">
      <c r="A19" s="77">
        <v>1</v>
      </c>
      <c r="B19" s="77" t="s">
        <v>138</v>
      </c>
      <c r="C19" s="77" t="s">
        <v>144</v>
      </c>
      <c r="D19" s="77" t="s">
        <v>145</v>
      </c>
      <c r="E19" s="77"/>
      <c r="F19" s="77"/>
      <c r="G19" s="77"/>
      <c r="H19" s="76" t="s">
        <v>24</v>
      </c>
      <c r="I19" s="76" t="s">
        <v>24</v>
      </c>
    </row>
    <row r="20" spans="1:9" s="74" customFormat="1" ht="63.75" outlineLevel="1">
      <c r="A20" s="75">
        <f ca="1">IF(OFFSET(A20,-1,0) ="",OFFSET(A20,-2,0)+1,OFFSET(A20,-1,0)+1 )</f>
        <v>2</v>
      </c>
      <c r="B20" s="77" t="s">
        <v>139</v>
      </c>
      <c r="C20" s="80" t="s">
        <v>146</v>
      </c>
      <c r="D20" s="79" t="s">
        <v>147</v>
      </c>
      <c r="E20" s="77"/>
      <c r="F20" s="77"/>
      <c r="G20" s="77"/>
      <c r="H20" s="78" t="s">
        <v>24</v>
      </c>
      <c r="I20" s="78" t="s">
        <v>24</v>
      </c>
    </row>
    <row r="21" spans="1:9" s="74" customFormat="1" ht="89.25" outlineLevel="1">
      <c r="A21" s="75">
        <f ca="1">IF(OFFSET(A21,-1,0) ="",OFFSET(A21,-2,0)+1,OFFSET(A21,-1,0)+1 )</f>
        <v>3</v>
      </c>
      <c r="B21" s="77" t="s">
        <v>143</v>
      </c>
      <c r="C21" s="80" t="s">
        <v>148</v>
      </c>
      <c r="D21" s="80" t="s">
        <v>145</v>
      </c>
      <c r="E21" s="77"/>
      <c r="F21" s="77"/>
      <c r="G21" s="77"/>
      <c r="H21" s="78" t="s">
        <v>24</v>
      </c>
      <c r="I21" s="78" t="s">
        <v>24</v>
      </c>
    </row>
    <row r="22" spans="1:9" s="74" customFormat="1" ht="63.75" outlineLevel="1">
      <c r="A22" s="75">
        <f ca="1">IF(OFFSET(A22,-1,0) ="",OFFSET(A22,-2,0)+1,OFFSET(A22,-1,0)+1 )</f>
        <v>4</v>
      </c>
      <c r="B22" s="77" t="s">
        <v>140</v>
      </c>
      <c r="C22" s="80" t="s">
        <v>149</v>
      </c>
      <c r="D22" s="79" t="s">
        <v>150</v>
      </c>
      <c r="E22" s="77"/>
      <c r="F22" s="77"/>
      <c r="G22" s="77"/>
      <c r="H22" s="78" t="s">
        <v>24</v>
      </c>
      <c r="I22" s="78" t="s">
        <v>24</v>
      </c>
    </row>
    <row r="23" spans="1:9" s="74" customFormat="1" ht="63.75" outlineLevel="1">
      <c r="A23" s="75">
        <f ca="1">IF(OFFSET(A23,-1,0) ="",OFFSET(A23,-2,0)+1,OFFSET(A23,-1,0)+1 )</f>
        <v>5</v>
      </c>
      <c r="B23" s="77" t="s">
        <v>141</v>
      </c>
      <c r="C23" s="80" t="s">
        <v>151</v>
      </c>
      <c r="D23" s="79" t="s">
        <v>152</v>
      </c>
      <c r="E23" s="77"/>
      <c r="F23" s="77"/>
      <c r="G23" s="77"/>
      <c r="H23" s="78" t="s">
        <v>24</v>
      </c>
      <c r="I23" s="78" t="s">
        <v>24</v>
      </c>
    </row>
  </sheetData>
  <mergeCells count="10">
    <mergeCell ref="B8:D8"/>
    <mergeCell ref="B9:D9"/>
    <mergeCell ref="B10:D10"/>
    <mergeCell ref="H17:I17"/>
    <mergeCell ref="B2:G2"/>
    <mergeCell ref="B3:C3"/>
    <mergeCell ref="F3:G3"/>
    <mergeCell ref="B5:D5"/>
    <mergeCell ref="B6:D6"/>
    <mergeCell ref="B7:D7"/>
  </mergeCells>
  <conditionalFormatting sqref="H19:I23">
    <cfRule type="cellIs" dxfId="13" priority="13" operator="equal">
      <formula>"Passed in previous builds"</formula>
    </cfRule>
    <cfRule type="cellIs" dxfId="12" priority="14" operator="equal">
      <formula>"Blocked"</formula>
    </cfRule>
    <cfRule type="cellIs" dxfId="11" priority="15" operator="equal">
      <formula>"N/A"</formula>
    </cfRule>
    <cfRule type="cellIs" dxfId="10" priority="16" operator="equal">
      <formula>"Not Run"</formula>
    </cfRule>
    <cfRule type="cellIs" dxfId="9" priority="17" operator="equal">
      <formula>"Failed"</formula>
    </cfRule>
    <cfRule type="cellIs" dxfId="8" priority="18" operator="equal">
      <formula>"Passed"</formula>
    </cfRule>
  </conditionalFormatting>
  <dataValidations count="4">
    <dataValidation type="list" allowBlank="1" sqref="VRY19:VSB23 WBU19:WBX23 WLQ19:WLT23 WVM19:WVP23 SW19:SZ23 JA19:JD23 ACS19:ACV23 AMO19:AMR23 AWK19:AWN23 BGG19:BGJ23 BQC19:BQF23 BZY19:CAB23 CJU19:CJX23 CTQ19:CTT23 DDM19:DDP23 DNI19:DNL23 DXE19:DXH23 EHA19:EHD23 EQW19:EQZ23 FAS19:FAV23 FKO19:FKR23 FUK19:FUN23 GEG19:GEJ23 GOC19:GOF23 GXY19:GYB23 HHU19:HHX23 HRQ19:HRT23 IBM19:IBP23 ILI19:ILL23 IVE19:IVH23 JFA19:JFD23 JOW19:JOZ23 JYS19:JYV23 KIO19:KIR23 KSK19:KSN23 LCG19:LCJ23 LMC19:LMF23 LVY19:LWB23 MFU19:MFX23 MPQ19:MPT23 MZM19:MZP23 NJI19:NJL23 NTE19:NTH23 ODA19:ODD23 OMW19:OMZ23 OWS19:OWV23 PGO19:PGR23 PQK19:PQN23 QAG19:QAJ23 QKC19:QKF23 QTY19:QUB23 RDU19:RDX23 RNQ19:RNT23 RXM19:RXP23 SHI19:SHL23 SRE19:SRH23 TBA19:TBD23 TKW19:TKZ23 TUS19:TUV23 UEO19:UER23 UOK19:UON23 UYG19:UYJ23 VIC19:VIF23">
      <formula1>$A$13:$A$15</formula1>
    </dataValidation>
    <dataValidation showDropDown="1" showErrorMessage="1" sqref="JB17:JD18 SX17:SZ18 ACT17:ACV18 AMP17:AMR18 AWL17:AWN18 BGH17:BGJ18 BQD17:BQF18 BZZ17:CAB18 CJV17:CJX18 CTR17:CTT18 DDN17:DDP18 DNJ17:DNL18 DXF17:DXH18 EHB17:EHD18 EQX17:EQZ18 FAT17:FAV18 FKP17:FKR18 FUL17:FUN18 GEH17:GEJ18 GOD17:GOF18 GXZ17:GYB18 HHV17:HHX18 HRR17:HRT18 IBN17:IBP18 ILJ17:ILL18 IVF17:IVH18 JFB17:JFD18 JOX17:JOZ18 JYT17:JYV18 KIP17:KIR18 KSL17:KSN18 LCH17:LCJ18 LMD17:LMF18 LVZ17:LWB18 MFV17:MFX18 MPR17:MPT18 MZN17:MZP18 NJJ17:NJL18 NTF17:NTH18 ODB17:ODD18 OMX17:OMZ18 OWT17:OWV18 PGP17:PGR18 PQL17:PQN18 QAH17:QAJ18 QKD17:QKF18 QTZ17:QUB18 RDV17:RDX18 RNR17:RNT18 RXN17:RXP18 SHJ17:SHL18 SRF17:SRH18 TBB17:TBD18 TKX17:TKZ18 TUT17:TUV18 UEP17:UER18 UOL17:UON18 UYH17:UYJ18 VID17:VIF18 VRZ17:VSB18 WBV17:WBX18 WLR17:WLT18 WVN17:WVP18 H18:I18"/>
    <dataValidation type="list" allowBlank="1" showInputMessage="1" showErrorMessage="1" sqref="B7">
      <formula1>#REF!</formula1>
    </dataValidation>
    <dataValidation type="list" allowBlank="1" sqref="H19:I23">
      <formula1>$B$12:$G$12</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
  <sheetViews>
    <sheetView workbookViewId="0">
      <selection activeCell="G4" sqref="G4"/>
    </sheetView>
  </sheetViews>
  <sheetFormatPr defaultRowHeight="14.25"/>
  <cols>
    <col min="6" max="6" width="10.875" customWidth="1"/>
    <col min="7" max="7" width="15.875" customWidth="1"/>
  </cols>
  <sheetData>
    <row r="2" spans="1:7">
      <c r="B2" s="46" t="s">
        <v>123</v>
      </c>
      <c r="C2" s="46" t="s">
        <v>124</v>
      </c>
      <c r="D2" s="46" t="s">
        <v>125</v>
      </c>
      <c r="E2" s="46" t="s">
        <v>126</v>
      </c>
      <c r="F2" s="46" t="s">
        <v>135</v>
      </c>
      <c r="G2" s="46" t="s">
        <v>136</v>
      </c>
    </row>
    <row r="3" spans="1:7">
      <c r="B3" s="46">
        <v>10</v>
      </c>
      <c r="C3" s="46">
        <v>5</v>
      </c>
      <c r="D3" s="46">
        <v>3</v>
      </c>
      <c r="E3" s="46">
        <v>1</v>
      </c>
      <c r="F3" s="45"/>
      <c r="G3" s="45"/>
    </row>
    <row r="4" spans="1:7">
      <c r="A4" t="s">
        <v>133</v>
      </c>
      <c r="B4" t="e">
        <f>#REF!</f>
        <v>#REF!</v>
      </c>
      <c r="C4" t="e">
        <f>#REF!</f>
        <v>#REF!</v>
      </c>
      <c r="D4" t="e">
        <f>#REF!</f>
        <v>#REF!</v>
      </c>
      <c r="E4" t="e">
        <f>#REF!</f>
        <v>#REF!</v>
      </c>
      <c r="F4" t="e">
        <f>B4*B3+C4*C3+D4*D3+E4*E3</f>
        <v>#REF!</v>
      </c>
      <c r="G4" t="e">
        <f>F4/(F4+F5)*100</f>
        <v>#REF!</v>
      </c>
    </row>
    <row r="5" spans="1:7">
      <c r="A5" t="s">
        <v>134</v>
      </c>
      <c r="B5" t="e">
        <f>#REF!+#REF!+#REF!</f>
        <v>#REF!</v>
      </c>
      <c r="C5" t="e">
        <f>#REF!+#REF!+#REF!</f>
        <v>#REF!</v>
      </c>
      <c r="D5" t="e">
        <f>#REF!+#REF!+#REF!</f>
        <v>#REF!</v>
      </c>
      <c r="E5" t="e">
        <f>#REF!+#REF!+#REF!</f>
        <v>#REF!</v>
      </c>
      <c r="F5" t="e">
        <f>B5*B3+C5*C3+D5*D3+E5*E3</f>
        <v>#REF!</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14"/>
  <sheetViews>
    <sheetView showGridLines="0" view="pageBreakPreview" zoomScaleNormal="100" zoomScaleSheetLayoutView="100" workbookViewId="0">
      <selection activeCell="C14" sqref="C14"/>
    </sheetView>
  </sheetViews>
  <sheetFormatPr defaultColWidth="9" defaultRowHeight="14.25"/>
  <cols>
    <col min="1" max="1" width="19.25" style="31" customWidth="1"/>
    <col min="2" max="2" width="11.75" style="31" customWidth="1"/>
    <col min="3" max="3" width="19.875" style="31" customWidth="1"/>
    <col min="4" max="4" width="9.75" style="31" customWidth="1"/>
    <col min="5" max="5" width="23.75" style="31" customWidth="1"/>
    <col min="6" max="6" width="32.625" style="31" customWidth="1"/>
    <col min="7" max="7" width="13.625" style="31" customWidth="1"/>
    <col min="8" max="16384" width="9" style="31"/>
  </cols>
  <sheetData>
    <row r="1" spans="1:13" s="29" customFormat="1">
      <c r="A1" s="2"/>
      <c r="C1" s="7"/>
      <c r="M1" s="10"/>
    </row>
    <row r="2" spans="1:13" s="29" customFormat="1" ht="26.25">
      <c r="A2" s="173" t="s">
        <v>169</v>
      </c>
      <c r="B2" s="173"/>
      <c r="C2" s="173"/>
      <c r="D2" s="173"/>
      <c r="E2" s="173"/>
      <c r="F2" s="173"/>
      <c r="G2" s="30"/>
    </row>
    <row r="4" spans="1:13">
      <c r="A4" s="32"/>
      <c r="B4" s="32"/>
      <c r="C4" s="32"/>
      <c r="D4" s="32"/>
      <c r="E4" s="32"/>
      <c r="F4" s="32"/>
      <c r="G4" s="32"/>
    </row>
    <row r="5" spans="1:13" s="12" customFormat="1" ht="14.25" customHeight="1">
      <c r="A5" s="33" t="s">
        <v>2</v>
      </c>
      <c r="B5" s="174" t="s">
        <v>225</v>
      </c>
      <c r="C5" s="174"/>
      <c r="D5" s="174"/>
      <c r="E5" s="33" t="s">
        <v>3</v>
      </c>
      <c r="F5" s="11"/>
      <c r="G5" s="13"/>
    </row>
    <row r="6" spans="1:13" s="12" customFormat="1" ht="14.25" customHeight="1">
      <c r="A6" s="33" t="s">
        <v>4</v>
      </c>
      <c r="B6" s="174" t="s">
        <v>226</v>
      </c>
      <c r="C6" s="174"/>
      <c r="D6" s="174"/>
      <c r="E6" s="33" t="s">
        <v>5</v>
      </c>
      <c r="F6" s="86"/>
      <c r="G6" s="13"/>
    </row>
    <row r="7" spans="1:13" s="12" customFormat="1" ht="12.75">
      <c r="A7" s="175"/>
      <c r="B7" s="174"/>
      <c r="C7" s="174"/>
      <c r="D7" s="174"/>
      <c r="E7" s="33" t="s">
        <v>6</v>
      </c>
      <c r="F7" s="11"/>
      <c r="G7" s="13"/>
    </row>
    <row r="8" spans="1:13" s="12" customFormat="1" ht="12.75">
      <c r="A8" s="176"/>
      <c r="B8" s="174"/>
      <c r="C8" s="174"/>
      <c r="D8" s="174"/>
      <c r="E8" s="33" t="s">
        <v>7</v>
      </c>
      <c r="F8" s="86"/>
      <c r="G8" s="13"/>
    </row>
    <row r="9" spans="1:13" s="12" customFormat="1" ht="12.75">
      <c r="A9" s="14"/>
      <c r="B9" s="15"/>
      <c r="C9" s="28"/>
      <c r="D9" s="28"/>
      <c r="E9" s="14"/>
      <c r="F9" s="15"/>
      <c r="G9" s="13"/>
    </row>
    <row r="10" spans="1:13" s="12" customFormat="1" ht="20.25">
      <c r="A10" s="43" t="s">
        <v>8</v>
      </c>
      <c r="B10" s="2"/>
      <c r="C10" s="2"/>
      <c r="D10" s="2"/>
      <c r="E10" s="2"/>
    </row>
    <row r="11" spans="1:13" s="12" customFormat="1" ht="12.75"/>
    <row r="12" spans="1:13" s="12" customFormat="1" ht="12.75">
      <c r="A12" s="44" t="s">
        <v>9</v>
      </c>
      <c r="B12" s="44" t="s">
        <v>0</v>
      </c>
      <c r="C12" s="44" t="s">
        <v>10</v>
      </c>
      <c r="D12" s="44" t="s">
        <v>11</v>
      </c>
      <c r="E12" s="44" t="s">
        <v>12</v>
      </c>
      <c r="F12" s="44" t="s">
        <v>13</v>
      </c>
    </row>
    <row r="13" spans="1:13" s="12" customFormat="1" ht="12.75">
      <c r="A13" s="86">
        <v>44577</v>
      </c>
      <c r="B13" s="84" t="s">
        <v>156</v>
      </c>
      <c r="C13" s="82"/>
      <c r="D13" s="82" t="s">
        <v>115</v>
      </c>
      <c r="E13" s="26" t="s">
        <v>112</v>
      </c>
      <c r="F13" s="83"/>
    </row>
    <row r="14" spans="1:13">
      <c r="A14" s="85"/>
      <c r="B14" s="84"/>
      <c r="C14" s="82"/>
      <c r="D14" s="82"/>
      <c r="E14" s="81"/>
      <c r="F14" s="83"/>
    </row>
  </sheetData>
  <mergeCells count="5">
    <mergeCell ref="A2:F2"/>
    <mergeCell ref="B5:D5"/>
    <mergeCell ref="B6:D6"/>
    <mergeCell ref="A7:A8"/>
    <mergeCell ref="B7:D8"/>
  </mergeCells>
  <pageMargins left="0.7" right="0.7" top="0.75" bottom="0.75" header="0.3" footer="0.3"/>
  <pageSetup scale="63"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69"/>
  <sheetViews>
    <sheetView tabSelected="1" topLeftCell="A37" zoomScale="85" zoomScaleNormal="85" zoomScaleSheetLayoutView="85" workbookViewId="0">
      <selection activeCell="G59" sqref="G59"/>
    </sheetView>
  </sheetViews>
  <sheetFormatPr defaultColWidth="9" defaultRowHeight="14.25"/>
  <cols>
    <col min="1" max="1" width="3.875" style="96" customWidth="1"/>
    <col min="2" max="2" width="21.5" style="94" customWidth="1"/>
    <col min="3" max="3" width="38.375" style="94" customWidth="1"/>
    <col min="4" max="4" width="29.625" style="94" customWidth="1"/>
    <col min="5" max="5" width="19.25" style="94" customWidth="1"/>
    <col min="6" max="6" width="19.125" style="94" customWidth="1"/>
    <col min="7" max="7" width="14.875" style="94" customWidth="1"/>
    <col min="8" max="8" width="23.5" style="94" customWidth="1"/>
    <col min="9" max="9" width="13.625" style="94" customWidth="1"/>
    <col min="10" max="10" width="15.875" style="94" customWidth="1"/>
    <col min="11" max="11" width="11.375" style="94" customWidth="1"/>
    <col min="12" max="13" width="17.25" style="94" customWidth="1"/>
    <col min="14" max="14" width="14" style="94" customWidth="1"/>
    <col min="15" max="15" width="18.375" style="94" customWidth="1"/>
    <col min="16" max="1025" width="9" style="94"/>
    <col min="1026" max="16384" width="9" style="98"/>
  </cols>
  <sheetData>
    <row r="1" spans="1:1025">
      <c r="G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8"/>
      <c r="IV1" s="98"/>
      <c r="IW1" s="98"/>
      <c r="IX1" s="98"/>
      <c r="IY1" s="98"/>
      <c r="IZ1" s="98"/>
      <c r="JA1" s="98"/>
      <c r="JB1" s="98"/>
      <c r="JC1" s="98"/>
      <c r="JD1" s="98"/>
      <c r="JE1" s="98"/>
      <c r="JF1" s="98"/>
      <c r="JG1" s="98"/>
      <c r="JH1" s="98"/>
      <c r="JI1" s="98"/>
      <c r="JJ1" s="98"/>
      <c r="JK1" s="98"/>
      <c r="JL1" s="98"/>
      <c r="JM1" s="98"/>
      <c r="JN1" s="98"/>
      <c r="JO1" s="98"/>
      <c r="JP1" s="98"/>
      <c r="JQ1" s="98"/>
      <c r="JR1" s="98"/>
      <c r="JS1" s="98"/>
      <c r="JT1" s="98"/>
      <c r="JU1" s="98"/>
      <c r="JV1" s="98"/>
      <c r="JW1" s="98"/>
      <c r="JX1" s="98"/>
      <c r="JY1" s="98"/>
      <c r="JZ1" s="98"/>
      <c r="KA1" s="98"/>
      <c r="KB1" s="98"/>
      <c r="KC1" s="98"/>
      <c r="KD1" s="98"/>
      <c r="KE1" s="98"/>
      <c r="KF1" s="98"/>
      <c r="KG1" s="98"/>
      <c r="KH1" s="98"/>
      <c r="KI1" s="98"/>
      <c r="KJ1" s="98"/>
      <c r="KK1" s="98"/>
      <c r="KL1" s="98"/>
      <c r="KM1" s="98"/>
      <c r="KN1" s="98"/>
      <c r="KO1" s="98"/>
      <c r="KP1" s="98"/>
      <c r="KQ1" s="98"/>
      <c r="KR1" s="98"/>
      <c r="KS1" s="98"/>
      <c r="KT1" s="98"/>
      <c r="KU1" s="98"/>
      <c r="KV1" s="98"/>
      <c r="KW1" s="98"/>
      <c r="KX1" s="98"/>
      <c r="KY1" s="98"/>
      <c r="KZ1" s="98"/>
      <c r="LA1" s="98"/>
      <c r="LB1" s="98"/>
      <c r="LC1" s="98"/>
      <c r="LD1" s="98"/>
      <c r="LE1" s="98"/>
      <c r="LF1" s="98"/>
      <c r="LG1" s="98"/>
      <c r="LH1" s="98"/>
      <c r="LI1" s="98"/>
      <c r="LJ1" s="98"/>
      <c r="LK1" s="98"/>
      <c r="LL1" s="98"/>
      <c r="LM1" s="98"/>
      <c r="LN1" s="98"/>
      <c r="LO1" s="98"/>
      <c r="LP1" s="98"/>
      <c r="LQ1" s="98"/>
      <c r="LR1" s="98"/>
      <c r="LS1" s="98"/>
      <c r="LT1" s="98"/>
      <c r="LU1" s="98"/>
      <c r="LV1" s="98"/>
      <c r="LW1" s="98"/>
      <c r="LX1" s="98"/>
      <c r="LY1" s="98"/>
      <c r="LZ1" s="98"/>
      <c r="MA1" s="98"/>
      <c r="MB1" s="98"/>
      <c r="MC1" s="98"/>
      <c r="MD1" s="98"/>
      <c r="ME1" s="98"/>
      <c r="MF1" s="98"/>
      <c r="MG1" s="98"/>
      <c r="MH1" s="98"/>
      <c r="MI1" s="98"/>
      <c r="MJ1" s="98"/>
      <c r="MK1" s="98"/>
      <c r="ML1" s="98"/>
      <c r="MM1" s="98"/>
      <c r="MN1" s="98"/>
      <c r="MO1" s="98"/>
      <c r="MP1" s="98"/>
      <c r="MQ1" s="98"/>
      <c r="MR1" s="98"/>
      <c r="MS1" s="98"/>
      <c r="MT1" s="98"/>
      <c r="MU1" s="98"/>
      <c r="MV1" s="98"/>
      <c r="MW1" s="98"/>
      <c r="MX1" s="98"/>
      <c r="MY1" s="98"/>
      <c r="MZ1" s="98"/>
      <c r="NA1" s="98"/>
      <c r="NB1" s="98"/>
      <c r="NC1" s="98"/>
      <c r="ND1" s="98"/>
      <c r="NE1" s="98"/>
      <c r="NF1" s="98"/>
      <c r="NG1" s="98"/>
      <c r="NH1" s="98"/>
      <c r="NI1" s="98"/>
      <c r="NJ1" s="98"/>
      <c r="NK1" s="98"/>
      <c r="NL1" s="98"/>
      <c r="NM1" s="98"/>
      <c r="NN1" s="98"/>
      <c r="NO1" s="98"/>
      <c r="NP1" s="98"/>
      <c r="NQ1" s="98"/>
      <c r="NR1" s="98"/>
      <c r="NS1" s="98"/>
      <c r="NT1" s="98"/>
      <c r="NU1" s="98"/>
      <c r="NV1" s="98"/>
      <c r="NW1" s="98"/>
      <c r="NX1" s="98"/>
      <c r="NY1" s="98"/>
      <c r="NZ1" s="98"/>
      <c r="OA1" s="98"/>
      <c r="OB1" s="98"/>
      <c r="OC1" s="98"/>
      <c r="OD1" s="98"/>
      <c r="OE1" s="98"/>
      <c r="OF1" s="98"/>
      <c r="OG1" s="98"/>
      <c r="OH1" s="98"/>
      <c r="OI1" s="98"/>
      <c r="OJ1" s="98"/>
      <c r="OK1" s="98"/>
      <c r="OL1" s="98"/>
      <c r="OM1" s="98"/>
      <c r="ON1" s="98"/>
      <c r="OO1" s="98"/>
      <c r="OP1" s="98"/>
      <c r="OQ1" s="98"/>
      <c r="OR1" s="98"/>
      <c r="OS1" s="98"/>
      <c r="OT1" s="98"/>
      <c r="OU1" s="98"/>
      <c r="OV1" s="98"/>
      <c r="OW1" s="98"/>
      <c r="OX1" s="98"/>
      <c r="OY1" s="98"/>
      <c r="OZ1" s="98"/>
      <c r="PA1" s="98"/>
      <c r="PB1" s="98"/>
      <c r="PC1" s="98"/>
      <c r="PD1" s="98"/>
      <c r="PE1" s="98"/>
      <c r="PF1" s="98"/>
      <c r="PG1" s="98"/>
      <c r="PH1" s="98"/>
      <c r="PI1" s="98"/>
      <c r="PJ1" s="98"/>
      <c r="PK1" s="98"/>
      <c r="PL1" s="98"/>
      <c r="PM1" s="98"/>
      <c r="PN1" s="98"/>
      <c r="PO1" s="98"/>
      <c r="PP1" s="98"/>
      <c r="PQ1" s="98"/>
      <c r="PR1" s="98"/>
      <c r="PS1" s="98"/>
      <c r="PT1" s="98"/>
      <c r="PU1" s="98"/>
      <c r="PV1" s="98"/>
      <c r="PW1" s="98"/>
      <c r="PX1" s="98"/>
      <c r="PY1" s="98"/>
      <c r="PZ1" s="98"/>
      <c r="QA1" s="98"/>
      <c r="QB1" s="98"/>
      <c r="QC1" s="98"/>
      <c r="QD1" s="98"/>
      <c r="QE1" s="98"/>
      <c r="QF1" s="98"/>
      <c r="QG1" s="98"/>
      <c r="QH1" s="98"/>
      <c r="QI1" s="98"/>
      <c r="QJ1" s="98"/>
      <c r="QK1" s="98"/>
      <c r="QL1" s="98"/>
      <c r="QM1" s="98"/>
      <c r="QN1" s="98"/>
      <c r="QO1" s="98"/>
      <c r="QP1" s="98"/>
      <c r="QQ1" s="98"/>
      <c r="QR1" s="98"/>
      <c r="QS1" s="98"/>
      <c r="QT1" s="98"/>
      <c r="QU1" s="98"/>
      <c r="QV1" s="98"/>
      <c r="QW1" s="98"/>
      <c r="QX1" s="98"/>
      <c r="QY1" s="98"/>
      <c r="QZ1" s="98"/>
      <c r="RA1" s="98"/>
      <c r="RB1" s="98"/>
      <c r="RC1" s="98"/>
      <c r="RD1" s="98"/>
      <c r="RE1" s="98"/>
      <c r="RF1" s="98"/>
      <c r="RG1" s="98"/>
      <c r="RH1" s="98"/>
      <c r="RI1" s="98"/>
      <c r="RJ1" s="98"/>
      <c r="RK1" s="98"/>
      <c r="RL1" s="98"/>
      <c r="RM1" s="98"/>
      <c r="RN1" s="98"/>
      <c r="RO1" s="98"/>
      <c r="RP1" s="98"/>
      <c r="RQ1" s="98"/>
      <c r="RR1" s="98"/>
      <c r="RS1" s="98"/>
      <c r="RT1" s="98"/>
      <c r="RU1" s="98"/>
      <c r="RV1" s="98"/>
      <c r="RW1" s="98"/>
      <c r="RX1" s="98"/>
      <c r="RY1" s="98"/>
      <c r="RZ1" s="98"/>
      <c r="SA1" s="98"/>
      <c r="SB1" s="98"/>
      <c r="SC1" s="98"/>
      <c r="SD1" s="98"/>
      <c r="SE1" s="98"/>
      <c r="SF1" s="98"/>
      <c r="SG1" s="98"/>
      <c r="SH1" s="98"/>
      <c r="SI1" s="98"/>
      <c r="SJ1" s="98"/>
      <c r="SK1" s="98"/>
      <c r="SL1" s="98"/>
      <c r="SM1" s="98"/>
      <c r="SN1" s="98"/>
      <c r="SO1" s="98"/>
      <c r="SP1" s="98"/>
      <c r="SQ1" s="98"/>
      <c r="SR1" s="98"/>
      <c r="SS1" s="98"/>
      <c r="ST1" s="98"/>
      <c r="SU1" s="98"/>
      <c r="SV1" s="98"/>
      <c r="SW1" s="98"/>
      <c r="SX1" s="98"/>
      <c r="SY1" s="98"/>
      <c r="SZ1" s="98"/>
      <c r="TA1" s="98"/>
      <c r="TB1" s="98"/>
      <c r="TC1" s="98"/>
      <c r="TD1" s="98"/>
      <c r="TE1" s="98"/>
      <c r="TF1" s="98"/>
      <c r="TG1" s="98"/>
      <c r="TH1" s="98"/>
      <c r="TI1" s="98"/>
      <c r="TJ1" s="98"/>
      <c r="TK1" s="98"/>
      <c r="TL1" s="98"/>
      <c r="TM1" s="98"/>
      <c r="TN1" s="98"/>
      <c r="TO1" s="98"/>
      <c r="TP1" s="98"/>
      <c r="TQ1" s="98"/>
      <c r="TR1" s="98"/>
      <c r="TS1" s="98"/>
      <c r="TT1" s="98"/>
      <c r="TU1" s="98"/>
      <c r="TV1" s="98"/>
      <c r="TW1" s="98"/>
      <c r="TX1" s="98"/>
      <c r="TY1" s="98"/>
      <c r="TZ1" s="98"/>
      <c r="UA1" s="98"/>
      <c r="UB1" s="98"/>
      <c r="UC1" s="98"/>
      <c r="UD1" s="98"/>
      <c r="UE1" s="98"/>
      <c r="UF1" s="98"/>
      <c r="UG1" s="98"/>
      <c r="UH1" s="98"/>
      <c r="UI1" s="98"/>
      <c r="UJ1" s="98"/>
      <c r="UK1" s="98"/>
      <c r="UL1" s="98"/>
      <c r="UM1" s="98"/>
      <c r="UN1" s="98"/>
      <c r="UO1" s="98"/>
      <c r="UP1" s="98"/>
      <c r="UQ1" s="98"/>
      <c r="UR1" s="98"/>
      <c r="US1" s="98"/>
      <c r="UT1" s="98"/>
      <c r="UU1" s="98"/>
      <c r="UV1" s="98"/>
      <c r="UW1" s="98"/>
      <c r="UX1" s="98"/>
      <c r="UY1" s="98"/>
      <c r="UZ1" s="98"/>
      <c r="VA1" s="98"/>
      <c r="VB1" s="98"/>
      <c r="VC1" s="98"/>
      <c r="VD1" s="98"/>
      <c r="VE1" s="98"/>
      <c r="VF1" s="98"/>
      <c r="VG1" s="98"/>
      <c r="VH1" s="98"/>
      <c r="VI1" s="98"/>
      <c r="VJ1" s="98"/>
      <c r="VK1" s="98"/>
      <c r="VL1" s="98"/>
      <c r="VM1" s="98"/>
      <c r="VN1" s="98"/>
      <c r="VO1" s="98"/>
      <c r="VP1" s="98"/>
      <c r="VQ1" s="98"/>
      <c r="VR1" s="98"/>
      <c r="VS1" s="98"/>
      <c r="VT1" s="98"/>
      <c r="VU1" s="98"/>
      <c r="VV1" s="98"/>
      <c r="VW1" s="98"/>
      <c r="VX1" s="98"/>
      <c r="VY1" s="98"/>
      <c r="VZ1" s="98"/>
      <c r="WA1" s="98"/>
      <c r="WB1" s="98"/>
      <c r="WC1" s="98"/>
      <c r="WD1" s="98"/>
      <c r="WE1" s="98"/>
      <c r="WF1" s="98"/>
      <c r="WG1" s="98"/>
      <c r="WH1" s="98"/>
      <c r="WI1" s="98"/>
      <c r="WJ1" s="98"/>
      <c r="WK1" s="98"/>
      <c r="WL1" s="98"/>
      <c r="WM1" s="98"/>
      <c r="WN1" s="98"/>
      <c r="WO1" s="98"/>
      <c r="WP1" s="98"/>
      <c r="WQ1" s="98"/>
      <c r="WR1" s="98"/>
      <c r="WS1" s="98"/>
      <c r="WT1" s="98"/>
      <c r="WU1" s="98"/>
      <c r="WV1" s="98"/>
      <c r="WW1" s="98"/>
      <c r="WX1" s="98"/>
      <c r="WY1" s="98"/>
      <c r="WZ1" s="98"/>
      <c r="XA1" s="98"/>
      <c r="XB1" s="98"/>
      <c r="XC1" s="98"/>
      <c r="XD1" s="98"/>
      <c r="XE1" s="98"/>
      <c r="XF1" s="98"/>
      <c r="XG1" s="98"/>
      <c r="XH1" s="98"/>
      <c r="XI1" s="98"/>
      <c r="XJ1" s="98"/>
      <c r="XK1" s="98"/>
      <c r="XL1" s="98"/>
      <c r="XM1" s="98"/>
      <c r="XN1" s="98"/>
      <c r="XO1" s="98"/>
      <c r="XP1" s="98"/>
      <c r="XQ1" s="98"/>
      <c r="XR1" s="98"/>
      <c r="XS1" s="98"/>
      <c r="XT1" s="98"/>
      <c r="XU1" s="98"/>
      <c r="XV1" s="98"/>
      <c r="XW1" s="98"/>
      <c r="XX1" s="98"/>
      <c r="XY1" s="98"/>
      <c r="XZ1" s="98"/>
      <c r="YA1" s="98"/>
      <c r="YB1" s="98"/>
      <c r="YC1" s="98"/>
      <c r="YD1" s="98"/>
      <c r="YE1" s="98"/>
      <c r="YF1" s="98"/>
      <c r="YG1" s="98"/>
      <c r="YH1" s="98"/>
      <c r="YI1" s="98"/>
      <c r="YJ1" s="98"/>
      <c r="YK1" s="98"/>
      <c r="YL1" s="98"/>
      <c r="YM1" s="98"/>
      <c r="YN1" s="98"/>
      <c r="YO1" s="98"/>
      <c r="YP1" s="98"/>
      <c r="YQ1" s="98"/>
      <c r="YR1" s="98"/>
      <c r="YS1" s="98"/>
      <c r="YT1" s="98"/>
      <c r="YU1" s="98"/>
      <c r="YV1" s="98"/>
      <c r="YW1" s="98"/>
      <c r="YX1" s="98"/>
      <c r="YY1" s="98"/>
      <c r="YZ1" s="98"/>
      <c r="ZA1" s="98"/>
      <c r="ZB1" s="98"/>
      <c r="ZC1" s="98"/>
      <c r="ZD1" s="98"/>
      <c r="ZE1" s="98"/>
      <c r="ZF1" s="98"/>
      <c r="ZG1" s="98"/>
      <c r="ZH1" s="98"/>
      <c r="ZI1" s="98"/>
      <c r="ZJ1" s="98"/>
      <c r="ZK1" s="98"/>
      <c r="ZL1" s="98"/>
      <c r="ZM1" s="98"/>
      <c r="ZN1" s="98"/>
      <c r="ZO1" s="98"/>
      <c r="ZP1" s="98"/>
      <c r="ZQ1" s="98"/>
      <c r="ZR1" s="98"/>
      <c r="ZS1" s="98"/>
      <c r="ZT1" s="98"/>
      <c r="ZU1" s="98"/>
      <c r="ZV1" s="98"/>
      <c r="ZW1" s="98"/>
      <c r="ZX1" s="98"/>
      <c r="ZY1" s="98"/>
      <c r="ZZ1" s="98"/>
      <c r="AAA1" s="98"/>
      <c r="AAB1" s="98"/>
      <c r="AAC1" s="98"/>
      <c r="AAD1" s="98"/>
      <c r="AAE1" s="98"/>
      <c r="AAF1" s="98"/>
      <c r="AAG1" s="98"/>
      <c r="AAH1" s="98"/>
      <c r="AAI1" s="98"/>
      <c r="AAJ1" s="98"/>
      <c r="AAK1" s="98"/>
      <c r="AAL1" s="98"/>
      <c r="AAM1" s="98"/>
      <c r="AAN1" s="98"/>
      <c r="AAO1" s="98"/>
      <c r="AAP1" s="98"/>
      <c r="AAQ1" s="98"/>
      <c r="AAR1" s="98"/>
      <c r="AAS1" s="98"/>
      <c r="AAT1" s="98"/>
      <c r="AAU1" s="98"/>
      <c r="AAV1" s="98"/>
      <c r="AAW1" s="98"/>
      <c r="AAX1" s="98"/>
      <c r="AAY1" s="98"/>
      <c r="AAZ1" s="98"/>
      <c r="ABA1" s="98"/>
      <c r="ABB1" s="98"/>
      <c r="ABC1" s="98"/>
      <c r="ABD1" s="98"/>
      <c r="ABE1" s="98"/>
      <c r="ABF1" s="98"/>
      <c r="ABG1" s="98"/>
      <c r="ABH1" s="98"/>
      <c r="ABI1" s="98"/>
      <c r="ABJ1" s="98"/>
      <c r="ABK1" s="98"/>
      <c r="ABL1" s="98"/>
      <c r="ABM1" s="98"/>
      <c r="ABN1" s="98"/>
      <c r="ABO1" s="98"/>
      <c r="ABP1" s="98"/>
      <c r="ABQ1" s="98"/>
      <c r="ABR1" s="98"/>
      <c r="ABS1" s="98"/>
      <c r="ABT1" s="98"/>
      <c r="ABU1" s="98"/>
      <c r="ABV1" s="98"/>
      <c r="ABW1" s="98"/>
      <c r="ABX1" s="98"/>
      <c r="ABY1" s="98"/>
      <c r="ABZ1" s="98"/>
      <c r="ACA1" s="98"/>
      <c r="ACB1" s="98"/>
      <c r="ACC1" s="98"/>
      <c r="ACD1" s="98"/>
      <c r="ACE1" s="98"/>
      <c r="ACF1" s="98"/>
      <c r="ACG1" s="98"/>
      <c r="ACH1" s="98"/>
      <c r="ACI1" s="98"/>
      <c r="ACJ1" s="98"/>
      <c r="ACK1" s="98"/>
      <c r="ACL1" s="98"/>
      <c r="ACM1" s="98"/>
      <c r="ACN1" s="98"/>
      <c r="ACO1" s="98"/>
      <c r="ACP1" s="98"/>
      <c r="ACQ1" s="98"/>
      <c r="ACR1" s="98"/>
      <c r="ACS1" s="98"/>
      <c r="ACT1" s="98"/>
      <c r="ACU1" s="98"/>
      <c r="ACV1" s="98"/>
      <c r="ACW1" s="98"/>
      <c r="ACX1" s="98"/>
      <c r="ACY1" s="98"/>
      <c r="ACZ1" s="98"/>
      <c r="ADA1" s="98"/>
      <c r="ADB1" s="98"/>
      <c r="ADC1" s="98"/>
      <c r="ADD1" s="98"/>
      <c r="ADE1" s="98"/>
      <c r="ADF1" s="98"/>
      <c r="ADG1" s="98"/>
      <c r="ADH1" s="98"/>
      <c r="ADI1" s="98"/>
      <c r="ADJ1" s="98"/>
      <c r="ADK1" s="98"/>
      <c r="ADL1" s="98"/>
      <c r="ADM1" s="98"/>
      <c r="ADN1" s="98"/>
      <c r="ADO1" s="98"/>
      <c r="ADP1" s="98"/>
      <c r="ADQ1" s="98"/>
      <c r="ADR1" s="98"/>
      <c r="ADS1" s="98"/>
      <c r="ADT1" s="98"/>
      <c r="ADU1" s="98"/>
      <c r="ADV1" s="98"/>
      <c r="ADW1" s="98"/>
      <c r="ADX1" s="98"/>
      <c r="ADY1" s="98"/>
      <c r="ADZ1" s="98"/>
      <c r="AEA1" s="98"/>
      <c r="AEB1" s="98"/>
      <c r="AEC1" s="98"/>
      <c r="AED1" s="98"/>
      <c r="AEE1" s="98"/>
      <c r="AEF1" s="98"/>
      <c r="AEG1" s="98"/>
      <c r="AEH1" s="98"/>
      <c r="AEI1" s="98"/>
      <c r="AEJ1" s="98"/>
      <c r="AEK1" s="98"/>
      <c r="AEL1" s="98"/>
      <c r="AEM1" s="98"/>
      <c r="AEN1" s="98"/>
      <c r="AEO1" s="98"/>
      <c r="AEP1" s="98"/>
      <c r="AEQ1" s="98"/>
      <c r="AER1" s="98"/>
      <c r="AES1" s="98"/>
      <c r="AET1" s="98"/>
      <c r="AEU1" s="98"/>
      <c r="AEV1" s="98"/>
      <c r="AEW1" s="98"/>
      <c r="AEX1" s="98"/>
      <c r="AEY1" s="98"/>
      <c r="AEZ1" s="98"/>
      <c r="AFA1" s="98"/>
      <c r="AFB1" s="98"/>
      <c r="AFC1" s="98"/>
      <c r="AFD1" s="98"/>
      <c r="AFE1" s="98"/>
      <c r="AFF1" s="98"/>
      <c r="AFG1" s="98"/>
      <c r="AFH1" s="98"/>
      <c r="AFI1" s="98"/>
      <c r="AFJ1" s="98"/>
      <c r="AFK1" s="98"/>
      <c r="AFL1" s="98"/>
      <c r="AFM1" s="98"/>
      <c r="AFN1" s="98"/>
      <c r="AFO1" s="98"/>
      <c r="AFP1" s="98"/>
      <c r="AFQ1" s="98"/>
      <c r="AFR1" s="98"/>
      <c r="AFS1" s="98"/>
      <c r="AFT1" s="98"/>
      <c r="AFU1" s="98"/>
      <c r="AFV1" s="98"/>
      <c r="AFW1" s="98"/>
      <c r="AFX1" s="98"/>
      <c r="AFY1" s="98"/>
      <c r="AFZ1" s="98"/>
      <c r="AGA1" s="98"/>
      <c r="AGB1" s="98"/>
      <c r="AGC1" s="98"/>
      <c r="AGD1" s="98"/>
      <c r="AGE1" s="98"/>
      <c r="AGF1" s="98"/>
      <c r="AGG1" s="98"/>
      <c r="AGH1" s="98"/>
      <c r="AGI1" s="98"/>
      <c r="AGJ1" s="98"/>
      <c r="AGK1" s="98"/>
      <c r="AGL1" s="98"/>
      <c r="AGM1" s="98"/>
      <c r="AGN1" s="98"/>
      <c r="AGO1" s="98"/>
      <c r="AGP1" s="98"/>
      <c r="AGQ1" s="98"/>
      <c r="AGR1" s="98"/>
      <c r="AGS1" s="98"/>
      <c r="AGT1" s="98"/>
      <c r="AGU1" s="98"/>
      <c r="AGV1" s="98"/>
      <c r="AGW1" s="98"/>
      <c r="AGX1" s="98"/>
      <c r="AGY1" s="98"/>
      <c r="AGZ1" s="98"/>
      <c r="AHA1" s="98"/>
      <c r="AHB1" s="98"/>
      <c r="AHC1" s="98"/>
      <c r="AHD1" s="98"/>
      <c r="AHE1" s="98"/>
      <c r="AHF1" s="98"/>
      <c r="AHG1" s="98"/>
      <c r="AHH1" s="98"/>
      <c r="AHI1" s="98"/>
      <c r="AHJ1" s="98"/>
      <c r="AHK1" s="98"/>
      <c r="AHL1" s="98"/>
      <c r="AHM1" s="98"/>
      <c r="AHN1" s="98"/>
      <c r="AHO1" s="98"/>
      <c r="AHP1" s="98"/>
      <c r="AHQ1" s="98"/>
      <c r="AHR1" s="98"/>
      <c r="AHS1" s="98"/>
      <c r="AHT1" s="98"/>
      <c r="AHU1" s="98"/>
      <c r="AHV1" s="98"/>
      <c r="AHW1" s="98"/>
      <c r="AHX1" s="98"/>
      <c r="AHY1" s="98"/>
      <c r="AHZ1" s="98"/>
      <c r="AIA1" s="98"/>
      <c r="AIB1" s="98"/>
      <c r="AIC1" s="98"/>
      <c r="AID1" s="98"/>
      <c r="AIE1" s="98"/>
      <c r="AIF1" s="98"/>
      <c r="AIG1" s="98"/>
      <c r="AIH1" s="98"/>
      <c r="AII1" s="98"/>
      <c r="AIJ1" s="98"/>
      <c r="AIK1" s="98"/>
      <c r="AIL1" s="98"/>
      <c r="AIM1" s="98"/>
      <c r="AIN1" s="98"/>
      <c r="AIO1" s="98"/>
      <c r="AIP1" s="98"/>
      <c r="AIQ1" s="98"/>
      <c r="AIR1" s="98"/>
      <c r="AIS1" s="98"/>
      <c r="AIT1" s="98"/>
      <c r="AIU1" s="98"/>
      <c r="AIV1" s="98"/>
      <c r="AIW1" s="98"/>
      <c r="AIX1" s="98"/>
      <c r="AIY1" s="98"/>
      <c r="AIZ1" s="98"/>
      <c r="AJA1" s="98"/>
      <c r="AJB1" s="98"/>
      <c r="AJC1" s="98"/>
      <c r="AJD1" s="98"/>
      <c r="AJE1" s="98"/>
      <c r="AJF1" s="98"/>
      <c r="AJG1" s="98"/>
      <c r="AJH1" s="98"/>
      <c r="AJI1" s="98"/>
      <c r="AJJ1" s="98"/>
      <c r="AJK1" s="98"/>
      <c r="AJL1" s="98"/>
      <c r="AJM1" s="98"/>
      <c r="AJN1" s="98"/>
      <c r="AJO1" s="98"/>
      <c r="AJP1" s="98"/>
      <c r="AJQ1" s="98"/>
      <c r="AJR1" s="98"/>
      <c r="AJS1" s="98"/>
      <c r="AJT1" s="98"/>
      <c r="AJU1" s="98"/>
      <c r="AJV1" s="98"/>
      <c r="AJW1" s="98"/>
      <c r="AJX1" s="98"/>
      <c r="AJY1" s="98"/>
      <c r="AJZ1" s="98"/>
      <c r="AKA1" s="98"/>
      <c r="AKB1" s="98"/>
      <c r="AKC1" s="98"/>
      <c r="AKD1" s="98"/>
      <c r="AKE1" s="98"/>
      <c r="AKF1" s="98"/>
      <c r="AKG1" s="98"/>
      <c r="AKH1" s="98"/>
      <c r="AKI1" s="98"/>
      <c r="AKJ1" s="98"/>
      <c r="AKK1" s="98"/>
      <c r="AKL1" s="98"/>
      <c r="AKM1" s="98"/>
      <c r="AKN1" s="98"/>
      <c r="AKO1" s="98"/>
      <c r="AKP1" s="98"/>
      <c r="AKQ1" s="98"/>
      <c r="AKR1" s="98"/>
      <c r="AKS1" s="98"/>
      <c r="AKT1" s="98"/>
      <c r="AKU1" s="98"/>
      <c r="AKV1" s="98"/>
      <c r="AKW1" s="98"/>
      <c r="AKX1" s="98"/>
      <c r="AKY1" s="98"/>
      <c r="AKZ1" s="98"/>
      <c r="ALA1" s="98"/>
      <c r="ALB1" s="98"/>
      <c r="ALC1" s="98"/>
      <c r="ALD1" s="98"/>
      <c r="ALE1" s="98"/>
      <c r="ALF1" s="98"/>
      <c r="ALG1" s="98"/>
      <c r="ALH1" s="98"/>
      <c r="ALI1" s="98"/>
      <c r="ALJ1" s="98"/>
      <c r="ALK1" s="98"/>
      <c r="ALL1" s="98"/>
      <c r="ALM1" s="98"/>
      <c r="ALN1" s="98"/>
      <c r="ALO1" s="98"/>
      <c r="ALP1" s="98"/>
      <c r="ALQ1" s="98"/>
      <c r="ALR1" s="98"/>
      <c r="ALS1" s="98"/>
      <c r="ALT1" s="98"/>
      <c r="ALU1" s="98"/>
      <c r="ALV1" s="98"/>
      <c r="ALW1" s="98"/>
      <c r="ALX1" s="98"/>
      <c r="ALY1" s="98"/>
      <c r="ALZ1" s="98"/>
      <c r="AMA1" s="98"/>
      <c r="AMB1" s="98"/>
      <c r="AMC1" s="98"/>
      <c r="AMD1" s="98"/>
      <c r="AME1" s="98"/>
      <c r="AMF1" s="98"/>
      <c r="AMG1" s="98"/>
      <c r="AMH1" s="98"/>
      <c r="AMI1" s="98"/>
      <c r="AMJ1" s="98"/>
      <c r="AMK1" s="98"/>
    </row>
    <row r="2" spans="1:1025" s="100" customFormat="1" ht="26.25">
      <c r="A2" s="99"/>
      <c r="C2" s="184" t="s">
        <v>178</v>
      </c>
      <c r="D2" s="184"/>
      <c r="E2" s="184"/>
      <c r="F2" s="184"/>
      <c r="G2" s="184"/>
      <c r="H2" s="101"/>
    </row>
    <row r="3" spans="1:1025" s="100" customFormat="1" ht="23.25">
      <c r="A3" s="99"/>
      <c r="C3" s="185"/>
      <c r="D3" s="185"/>
      <c r="E3" s="102"/>
      <c r="F3" s="186"/>
      <c r="G3" s="186"/>
      <c r="J3" s="103"/>
    </row>
    <row r="4" spans="1:1025" s="100" customFormat="1" ht="23.25">
      <c r="A4" s="99"/>
      <c r="B4" s="104"/>
      <c r="C4" s="105"/>
      <c r="D4" s="106"/>
      <c r="E4" s="102"/>
      <c r="F4" s="102"/>
      <c r="G4" s="102"/>
      <c r="J4" s="103"/>
    </row>
    <row r="5" spans="1:1025" s="100" customFormat="1" ht="23.25">
      <c r="A5" s="99"/>
      <c r="B5" s="183" t="s">
        <v>161</v>
      </c>
      <c r="C5" s="183"/>
      <c r="D5" s="106"/>
      <c r="E5" s="102"/>
      <c r="F5" s="102"/>
      <c r="G5" s="102"/>
      <c r="J5" s="103"/>
    </row>
    <row r="6" spans="1:1025" s="100" customFormat="1" ht="23.25">
      <c r="A6" s="99"/>
      <c r="B6" s="107"/>
      <c r="C6" s="105"/>
      <c r="D6" s="106"/>
      <c r="E6" s="102"/>
      <c r="F6" s="102"/>
      <c r="G6" s="102"/>
      <c r="J6" s="103"/>
    </row>
    <row r="7" spans="1:1025" s="100" customFormat="1" ht="23.25">
      <c r="A7" s="99"/>
      <c r="B7" s="107"/>
      <c r="C7" s="105"/>
      <c r="D7" s="106"/>
      <c r="E7" s="102"/>
      <c r="F7" s="102"/>
      <c r="G7" s="102"/>
      <c r="J7" s="103"/>
    </row>
    <row r="8" spans="1:1025" s="100" customFormat="1" ht="23.25">
      <c r="A8" s="99"/>
      <c r="B8" s="107"/>
      <c r="C8" s="105"/>
      <c r="D8" s="106"/>
      <c r="E8" s="102"/>
      <c r="F8" s="102"/>
      <c r="G8" s="102"/>
      <c r="J8" s="103"/>
    </row>
    <row r="9" spans="1:1025" s="109" customFormat="1" ht="23.25">
      <c r="A9" s="99"/>
      <c r="B9" s="108"/>
      <c r="C9" s="108"/>
      <c r="D9" s="106"/>
      <c r="E9" s="102"/>
      <c r="F9" s="102"/>
      <c r="G9" s="102"/>
      <c r="H9" s="100"/>
      <c r="I9" s="100"/>
      <c r="J9" s="103"/>
    </row>
    <row r="10" spans="1:1025" ht="20.25" customHeight="1">
      <c r="B10" s="183" t="s">
        <v>162</v>
      </c>
      <c r="C10" s="183"/>
      <c r="D10" s="106"/>
      <c r="E10" s="102"/>
      <c r="F10" s="102"/>
      <c r="G10" s="102"/>
      <c r="H10" s="100"/>
      <c r="I10" s="100"/>
      <c r="J10" s="103"/>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8"/>
      <c r="CD10" s="98"/>
      <c r="CE10" s="98"/>
      <c r="CF10" s="98"/>
      <c r="CG10" s="98"/>
      <c r="CH10" s="98"/>
      <c r="CI10" s="9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H10" s="98"/>
      <c r="DI10" s="98"/>
      <c r="DJ10" s="98"/>
      <c r="DK10" s="98"/>
      <c r="DL10" s="98"/>
      <c r="DM10" s="98"/>
      <c r="DN10" s="98"/>
      <c r="DO10" s="98"/>
      <c r="DP10" s="98"/>
      <c r="DQ10" s="98"/>
      <c r="DR10" s="98"/>
      <c r="DS10" s="98"/>
      <c r="DT10" s="98"/>
      <c r="DU10" s="98"/>
      <c r="DV10" s="98"/>
      <c r="DW10" s="98"/>
      <c r="DX10" s="98"/>
      <c r="DY10" s="98"/>
      <c r="DZ10" s="98"/>
      <c r="EA10" s="98"/>
      <c r="EB10" s="98"/>
      <c r="EC10" s="98"/>
      <c r="ED10" s="98"/>
      <c r="EE10" s="98"/>
      <c r="EF10" s="98"/>
      <c r="EG10" s="98"/>
      <c r="EH10" s="98"/>
      <c r="EI10" s="98"/>
      <c r="EJ10" s="98"/>
      <c r="EK10" s="98"/>
      <c r="EL10" s="98"/>
      <c r="EM10" s="98"/>
      <c r="EN10" s="98"/>
      <c r="EO10" s="98"/>
      <c r="EP10" s="98"/>
      <c r="EQ10" s="98"/>
      <c r="ER10" s="98"/>
      <c r="ES10" s="98"/>
      <c r="ET10" s="98"/>
      <c r="EU10" s="98"/>
      <c r="EV10" s="98"/>
      <c r="EW10" s="98"/>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8"/>
      <c r="GK10" s="98"/>
      <c r="GL10" s="98"/>
      <c r="GM10" s="98"/>
      <c r="GN10" s="98"/>
      <c r="GO10" s="98"/>
      <c r="GP10" s="98"/>
      <c r="GQ10" s="98"/>
      <c r="GR10" s="98"/>
      <c r="GS10" s="98"/>
      <c r="GT10" s="98"/>
      <c r="GU10" s="98"/>
      <c r="GV10" s="98"/>
      <c r="GW10" s="98"/>
      <c r="GX10" s="98"/>
      <c r="GY10" s="98"/>
      <c r="GZ10" s="98"/>
      <c r="HA10" s="98"/>
      <c r="HB10" s="98"/>
      <c r="HC10" s="98"/>
      <c r="HD10" s="98"/>
      <c r="HE10" s="98"/>
      <c r="HF10" s="98"/>
      <c r="HG10" s="98"/>
      <c r="HH10" s="98"/>
      <c r="HI10" s="98"/>
      <c r="HJ10" s="98"/>
      <c r="HK10" s="98"/>
      <c r="HL10" s="98"/>
      <c r="HM10" s="98"/>
      <c r="HN10" s="98"/>
      <c r="HO10" s="98"/>
      <c r="HP10" s="98"/>
      <c r="HQ10" s="98"/>
      <c r="HR10" s="98"/>
      <c r="HS10" s="98"/>
      <c r="HT10" s="98"/>
      <c r="HU10" s="98"/>
      <c r="HV10" s="98"/>
      <c r="HW10" s="98"/>
      <c r="HX10" s="98"/>
      <c r="HY10" s="98"/>
      <c r="HZ10" s="98"/>
      <c r="IA10" s="98"/>
      <c r="IB10" s="98"/>
      <c r="IC10" s="98"/>
      <c r="ID10" s="98"/>
      <c r="IE10" s="98"/>
      <c r="IF10" s="98"/>
      <c r="IG10" s="98"/>
      <c r="IH10" s="98"/>
      <c r="II10" s="98"/>
      <c r="IJ10" s="98"/>
      <c r="IK10" s="98"/>
      <c r="IL10" s="98"/>
      <c r="IM10" s="98"/>
      <c r="IN10" s="98"/>
      <c r="IO10" s="98"/>
      <c r="IP10" s="98"/>
      <c r="IQ10" s="98"/>
      <c r="IR10" s="98"/>
      <c r="IS10" s="98"/>
      <c r="IT10" s="98"/>
      <c r="IU10" s="98"/>
      <c r="IV10" s="98"/>
      <c r="IW10" s="98"/>
      <c r="IX10" s="98"/>
      <c r="IY10" s="98"/>
      <c r="IZ10" s="98"/>
      <c r="JA10" s="98"/>
      <c r="JB10" s="98"/>
      <c r="JC10" s="98"/>
      <c r="JD10" s="98"/>
      <c r="JE10" s="98"/>
      <c r="JF10" s="98"/>
      <c r="JG10" s="98"/>
      <c r="JH10" s="98"/>
      <c r="JI10" s="98"/>
      <c r="JJ10" s="98"/>
      <c r="JK10" s="98"/>
      <c r="JL10" s="98"/>
      <c r="JM10" s="98"/>
      <c r="JN10" s="98"/>
      <c r="JO10" s="98"/>
      <c r="JP10" s="98"/>
      <c r="JQ10" s="98"/>
      <c r="JR10" s="98"/>
      <c r="JS10" s="98"/>
      <c r="JT10" s="98"/>
      <c r="JU10" s="98"/>
      <c r="JV10" s="98"/>
      <c r="JW10" s="98"/>
      <c r="JX10" s="98"/>
      <c r="JY10" s="98"/>
      <c r="JZ10" s="98"/>
      <c r="KA10" s="98"/>
      <c r="KB10" s="98"/>
      <c r="KC10" s="98"/>
      <c r="KD10" s="98"/>
      <c r="KE10" s="98"/>
      <c r="KF10" s="98"/>
      <c r="KG10" s="98"/>
      <c r="KH10" s="98"/>
      <c r="KI10" s="98"/>
      <c r="KJ10" s="98"/>
      <c r="KK10" s="98"/>
      <c r="KL10" s="98"/>
      <c r="KM10" s="98"/>
      <c r="KN10" s="98"/>
      <c r="KO10" s="98"/>
      <c r="KP10" s="98"/>
      <c r="KQ10" s="98"/>
      <c r="KR10" s="98"/>
      <c r="KS10" s="98"/>
      <c r="KT10" s="98"/>
      <c r="KU10" s="98"/>
      <c r="KV10" s="98"/>
      <c r="KW10" s="98"/>
      <c r="KX10" s="98"/>
      <c r="KY10" s="98"/>
      <c r="KZ10" s="98"/>
      <c r="LA10" s="98"/>
      <c r="LB10" s="98"/>
      <c r="LC10" s="98"/>
      <c r="LD10" s="98"/>
      <c r="LE10" s="98"/>
      <c r="LF10" s="98"/>
      <c r="LG10" s="98"/>
      <c r="LH10" s="98"/>
      <c r="LI10" s="98"/>
      <c r="LJ10" s="98"/>
      <c r="LK10" s="98"/>
      <c r="LL10" s="98"/>
      <c r="LM10" s="98"/>
      <c r="LN10" s="98"/>
      <c r="LO10" s="98"/>
      <c r="LP10" s="98"/>
      <c r="LQ10" s="98"/>
      <c r="LR10" s="98"/>
      <c r="LS10" s="98"/>
      <c r="LT10" s="98"/>
      <c r="LU10" s="98"/>
      <c r="LV10" s="98"/>
      <c r="LW10" s="98"/>
      <c r="LX10" s="98"/>
      <c r="LY10" s="98"/>
      <c r="LZ10" s="98"/>
      <c r="MA10" s="98"/>
      <c r="MB10" s="98"/>
      <c r="MC10" s="98"/>
      <c r="MD10" s="98"/>
      <c r="ME10" s="98"/>
      <c r="MF10" s="98"/>
      <c r="MG10" s="98"/>
      <c r="MH10" s="98"/>
      <c r="MI10" s="98"/>
      <c r="MJ10" s="98"/>
      <c r="MK10" s="98"/>
      <c r="ML10" s="98"/>
      <c r="MM10" s="98"/>
      <c r="MN10" s="98"/>
      <c r="MO10" s="98"/>
      <c r="MP10" s="98"/>
      <c r="MQ10" s="98"/>
      <c r="MR10" s="98"/>
      <c r="MS10" s="98"/>
      <c r="MT10" s="98"/>
      <c r="MU10" s="98"/>
      <c r="MV10" s="98"/>
      <c r="MW10" s="98"/>
      <c r="MX10" s="98"/>
      <c r="MY10" s="98"/>
      <c r="MZ10" s="98"/>
      <c r="NA10" s="98"/>
      <c r="NB10" s="98"/>
      <c r="NC10" s="98"/>
      <c r="ND10" s="98"/>
      <c r="NE10" s="98"/>
      <c r="NF10" s="98"/>
      <c r="NG10" s="98"/>
      <c r="NH10" s="98"/>
      <c r="NI10" s="98"/>
      <c r="NJ10" s="98"/>
      <c r="NK10" s="98"/>
      <c r="NL10" s="98"/>
      <c r="NM10" s="98"/>
      <c r="NN10" s="98"/>
      <c r="NO10" s="98"/>
      <c r="NP10" s="98"/>
      <c r="NQ10" s="98"/>
      <c r="NR10" s="98"/>
      <c r="NS10" s="98"/>
      <c r="NT10" s="98"/>
      <c r="NU10" s="98"/>
      <c r="NV10" s="98"/>
      <c r="NW10" s="98"/>
      <c r="NX10" s="98"/>
      <c r="NY10" s="98"/>
      <c r="NZ10" s="98"/>
      <c r="OA10" s="98"/>
      <c r="OB10" s="98"/>
      <c r="OC10" s="98"/>
      <c r="OD10" s="98"/>
      <c r="OE10" s="98"/>
      <c r="OF10" s="98"/>
      <c r="OG10" s="98"/>
      <c r="OH10" s="98"/>
      <c r="OI10" s="98"/>
      <c r="OJ10" s="98"/>
      <c r="OK10" s="98"/>
      <c r="OL10" s="98"/>
      <c r="OM10" s="98"/>
      <c r="ON10" s="98"/>
      <c r="OO10" s="98"/>
      <c r="OP10" s="98"/>
      <c r="OQ10" s="98"/>
      <c r="OR10" s="98"/>
      <c r="OS10" s="98"/>
      <c r="OT10" s="98"/>
      <c r="OU10" s="98"/>
      <c r="OV10" s="98"/>
      <c r="OW10" s="98"/>
      <c r="OX10" s="98"/>
      <c r="OY10" s="98"/>
      <c r="OZ10" s="98"/>
      <c r="PA10" s="98"/>
      <c r="PB10" s="98"/>
      <c r="PC10" s="98"/>
      <c r="PD10" s="98"/>
      <c r="PE10" s="98"/>
      <c r="PF10" s="98"/>
      <c r="PG10" s="98"/>
      <c r="PH10" s="98"/>
      <c r="PI10" s="98"/>
      <c r="PJ10" s="98"/>
      <c r="PK10" s="98"/>
      <c r="PL10" s="98"/>
      <c r="PM10" s="98"/>
      <c r="PN10" s="98"/>
      <c r="PO10" s="98"/>
      <c r="PP10" s="98"/>
      <c r="PQ10" s="98"/>
      <c r="PR10" s="98"/>
      <c r="PS10" s="98"/>
      <c r="PT10" s="98"/>
      <c r="PU10" s="98"/>
      <c r="PV10" s="98"/>
      <c r="PW10" s="98"/>
      <c r="PX10" s="98"/>
      <c r="PY10" s="98"/>
      <c r="PZ10" s="98"/>
      <c r="QA10" s="98"/>
      <c r="QB10" s="98"/>
      <c r="QC10" s="98"/>
      <c r="QD10" s="98"/>
      <c r="QE10" s="98"/>
      <c r="QF10" s="98"/>
      <c r="QG10" s="98"/>
      <c r="QH10" s="98"/>
      <c r="QI10" s="98"/>
      <c r="QJ10" s="98"/>
      <c r="QK10" s="98"/>
      <c r="QL10" s="98"/>
      <c r="QM10" s="98"/>
      <c r="QN10" s="98"/>
      <c r="QO10" s="98"/>
      <c r="QP10" s="98"/>
      <c r="QQ10" s="98"/>
      <c r="QR10" s="98"/>
      <c r="QS10" s="98"/>
      <c r="QT10" s="98"/>
      <c r="QU10" s="98"/>
      <c r="QV10" s="98"/>
      <c r="QW10" s="98"/>
      <c r="QX10" s="98"/>
      <c r="QY10" s="98"/>
      <c r="QZ10" s="98"/>
      <c r="RA10" s="98"/>
      <c r="RB10" s="98"/>
      <c r="RC10" s="98"/>
      <c r="RD10" s="98"/>
      <c r="RE10" s="98"/>
      <c r="RF10" s="98"/>
      <c r="RG10" s="98"/>
      <c r="RH10" s="98"/>
      <c r="RI10" s="98"/>
      <c r="RJ10" s="98"/>
      <c r="RK10" s="98"/>
      <c r="RL10" s="98"/>
      <c r="RM10" s="98"/>
      <c r="RN10" s="98"/>
      <c r="RO10" s="98"/>
      <c r="RP10" s="98"/>
      <c r="RQ10" s="98"/>
      <c r="RR10" s="98"/>
      <c r="RS10" s="98"/>
      <c r="RT10" s="98"/>
      <c r="RU10" s="98"/>
      <c r="RV10" s="98"/>
      <c r="RW10" s="98"/>
      <c r="RX10" s="98"/>
      <c r="RY10" s="98"/>
      <c r="RZ10" s="98"/>
      <c r="SA10" s="98"/>
      <c r="SB10" s="98"/>
      <c r="SC10" s="98"/>
      <c r="SD10" s="98"/>
      <c r="SE10" s="98"/>
      <c r="SF10" s="98"/>
      <c r="SG10" s="98"/>
      <c r="SH10" s="98"/>
      <c r="SI10" s="98"/>
      <c r="SJ10" s="98"/>
      <c r="SK10" s="98"/>
      <c r="SL10" s="98"/>
      <c r="SM10" s="98"/>
      <c r="SN10" s="98"/>
      <c r="SO10" s="98"/>
      <c r="SP10" s="98"/>
      <c r="SQ10" s="98"/>
      <c r="SR10" s="98"/>
      <c r="SS10" s="98"/>
      <c r="ST10" s="98"/>
      <c r="SU10" s="98"/>
      <c r="SV10" s="98"/>
      <c r="SW10" s="98"/>
      <c r="SX10" s="98"/>
      <c r="SY10" s="98"/>
      <c r="SZ10" s="98"/>
      <c r="TA10" s="98"/>
      <c r="TB10" s="98"/>
      <c r="TC10" s="98"/>
      <c r="TD10" s="98"/>
      <c r="TE10" s="98"/>
      <c r="TF10" s="98"/>
      <c r="TG10" s="98"/>
      <c r="TH10" s="98"/>
      <c r="TI10" s="98"/>
      <c r="TJ10" s="98"/>
      <c r="TK10" s="98"/>
      <c r="TL10" s="98"/>
      <c r="TM10" s="98"/>
      <c r="TN10" s="98"/>
      <c r="TO10" s="98"/>
      <c r="TP10" s="98"/>
      <c r="TQ10" s="98"/>
      <c r="TR10" s="98"/>
      <c r="TS10" s="98"/>
      <c r="TT10" s="98"/>
      <c r="TU10" s="98"/>
      <c r="TV10" s="98"/>
      <c r="TW10" s="98"/>
      <c r="TX10" s="98"/>
      <c r="TY10" s="98"/>
      <c r="TZ10" s="98"/>
      <c r="UA10" s="98"/>
      <c r="UB10" s="98"/>
      <c r="UC10" s="98"/>
      <c r="UD10" s="98"/>
      <c r="UE10" s="98"/>
      <c r="UF10" s="98"/>
      <c r="UG10" s="98"/>
      <c r="UH10" s="98"/>
      <c r="UI10" s="98"/>
      <c r="UJ10" s="98"/>
      <c r="UK10" s="98"/>
      <c r="UL10" s="98"/>
      <c r="UM10" s="98"/>
      <c r="UN10" s="98"/>
      <c r="UO10" s="98"/>
      <c r="UP10" s="98"/>
      <c r="UQ10" s="98"/>
      <c r="UR10" s="98"/>
      <c r="US10" s="98"/>
      <c r="UT10" s="98"/>
      <c r="UU10" s="98"/>
      <c r="UV10" s="98"/>
      <c r="UW10" s="98"/>
      <c r="UX10" s="98"/>
      <c r="UY10" s="98"/>
      <c r="UZ10" s="98"/>
      <c r="VA10" s="98"/>
      <c r="VB10" s="98"/>
      <c r="VC10" s="98"/>
      <c r="VD10" s="98"/>
      <c r="VE10" s="98"/>
      <c r="VF10" s="98"/>
      <c r="VG10" s="98"/>
      <c r="VH10" s="98"/>
      <c r="VI10" s="98"/>
      <c r="VJ10" s="98"/>
      <c r="VK10" s="98"/>
      <c r="VL10" s="98"/>
      <c r="VM10" s="98"/>
      <c r="VN10" s="98"/>
      <c r="VO10" s="98"/>
      <c r="VP10" s="98"/>
      <c r="VQ10" s="98"/>
      <c r="VR10" s="98"/>
      <c r="VS10" s="98"/>
      <c r="VT10" s="98"/>
      <c r="VU10" s="98"/>
      <c r="VV10" s="98"/>
      <c r="VW10" s="98"/>
      <c r="VX10" s="98"/>
      <c r="VY10" s="98"/>
      <c r="VZ10" s="98"/>
      <c r="WA10" s="98"/>
      <c r="WB10" s="98"/>
      <c r="WC10" s="98"/>
      <c r="WD10" s="98"/>
      <c r="WE10" s="98"/>
      <c r="WF10" s="98"/>
      <c r="WG10" s="98"/>
      <c r="WH10" s="98"/>
      <c r="WI10" s="98"/>
      <c r="WJ10" s="98"/>
      <c r="WK10" s="98"/>
      <c r="WL10" s="98"/>
      <c r="WM10" s="98"/>
      <c r="WN10" s="98"/>
      <c r="WO10" s="98"/>
      <c r="WP10" s="98"/>
      <c r="WQ10" s="98"/>
      <c r="WR10" s="98"/>
      <c r="WS10" s="98"/>
      <c r="WT10" s="98"/>
      <c r="WU10" s="98"/>
      <c r="WV10" s="98"/>
      <c r="WW10" s="98"/>
      <c r="WX10" s="98"/>
      <c r="WY10" s="98"/>
      <c r="WZ10" s="98"/>
      <c r="XA10" s="98"/>
      <c r="XB10" s="98"/>
      <c r="XC10" s="98"/>
      <c r="XD10" s="98"/>
      <c r="XE10" s="98"/>
      <c r="XF10" s="98"/>
      <c r="XG10" s="98"/>
      <c r="XH10" s="98"/>
      <c r="XI10" s="98"/>
      <c r="XJ10" s="98"/>
      <c r="XK10" s="98"/>
      <c r="XL10" s="98"/>
      <c r="XM10" s="98"/>
      <c r="XN10" s="98"/>
      <c r="XO10" s="98"/>
      <c r="XP10" s="98"/>
      <c r="XQ10" s="98"/>
      <c r="XR10" s="98"/>
      <c r="XS10" s="98"/>
      <c r="XT10" s="98"/>
      <c r="XU10" s="98"/>
      <c r="XV10" s="98"/>
      <c r="XW10" s="98"/>
      <c r="XX10" s="98"/>
      <c r="XY10" s="98"/>
      <c r="XZ10" s="98"/>
      <c r="YA10" s="98"/>
      <c r="YB10" s="98"/>
      <c r="YC10" s="98"/>
      <c r="YD10" s="98"/>
      <c r="YE10" s="98"/>
      <c r="YF10" s="98"/>
      <c r="YG10" s="98"/>
      <c r="YH10" s="98"/>
      <c r="YI10" s="98"/>
      <c r="YJ10" s="98"/>
      <c r="YK10" s="98"/>
      <c r="YL10" s="98"/>
      <c r="YM10" s="98"/>
      <c r="YN10" s="98"/>
      <c r="YO10" s="98"/>
      <c r="YP10" s="98"/>
      <c r="YQ10" s="98"/>
      <c r="YR10" s="98"/>
      <c r="YS10" s="98"/>
      <c r="YT10" s="98"/>
      <c r="YU10" s="98"/>
      <c r="YV10" s="98"/>
      <c r="YW10" s="98"/>
      <c r="YX10" s="98"/>
      <c r="YY10" s="98"/>
      <c r="YZ10" s="98"/>
      <c r="ZA10" s="98"/>
      <c r="ZB10" s="98"/>
      <c r="ZC10" s="98"/>
      <c r="ZD10" s="98"/>
      <c r="ZE10" s="98"/>
      <c r="ZF10" s="98"/>
      <c r="ZG10" s="98"/>
      <c r="ZH10" s="98"/>
      <c r="ZI10" s="98"/>
      <c r="ZJ10" s="98"/>
      <c r="ZK10" s="98"/>
      <c r="ZL10" s="98"/>
      <c r="ZM10" s="98"/>
      <c r="ZN10" s="98"/>
      <c r="ZO10" s="98"/>
      <c r="ZP10" s="98"/>
      <c r="ZQ10" s="98"/>
      <c r="ZR10" s="98"/>
      <c r="ZS10" s="98"/>
      <c r="ZT10" s="98"/>
      <c r="ZU10" s="98"/>
      <c r="ZV10" s="98"/>
      <c r="ZW10" s="98"/>
      <c r="ZX10" s="98"/>
      <c r="ZY10" s="98"/>
      <c r="ZZ10" s="98"/>
      <c r="AAA10" s="98"/>
      <c r="AAB10" s="98"/>
      <c r="AAC10" s="98"/>
      <c r="AAD10" s="98"/>
      <c r="AAE10" s="98"/>
      <c r="AAF10" s="98"/>
      <c r="AAG10" s="98"/>
      <c r="AAH10" s="98"/>
      <c r="AAI10" s="98"/>
      <c r="AAJ10" s="98"/>
      <c r="AAK10" s="98"/>
      <c r="AAL10" s="98"/>
      <c r="AAM10" s="98"/>
      <c r="AAN10" s="98"/>
      <c r="AAO10" s="98"/>
      <c r="AAP10" s="98"/>
      <c r="AAQ10" s="98"/>
      <c r="AAR10" s="98"/>
      <c r="AAS10" s="98"/>
      <c r="AAT10" s="98"/>
      <c r="AAU10" s="98"/>
      <c r="AAV10" s="98"/>
      <c r="AAW10" s="98"/>
      <c r="AAX10" s="98"/>
      <c r="AAY10" s="98"/>
      <c r="AAZ10" s="98"/>
      <c r="ABA10" s="98"/>
      <c r="ABB10" s="98"/>
      <c r="ABC10" s="98"/>
      <c r="ABD10" s="98"/>
      <c r="ABE10" s="98"/>
      <c r="ABF10" s="98"/>
      <c r="ABG10" s="98"/>
      <c r="ABH10" s="98"/>
      <c r="ABI10" s="98"/>
      <c r="ABJ10" s="98"/>
      <c r="ABK10" s="98"/>
      <c r="ABL10" s="98"/>
      <c r="ABM10" s="98"/>
      <c r="ABN10" s="98"/>
      <c r="ABO10" s="98"/>
      <c r="ABP10" s="98"/>
      <c r="ABQ10" s="98"/>
      <c r="ABR10" s="98"/>
      <c r="ABS10" s="98"/>
      <c r="ABT10" s="98"/>
      <c r="ABU10" s="98"/>
      <c r="ABV10" s="98"/>
      <c r="ABW10" s="98"/>
      <c r="ABX10" s="98"/>
      <c r="ABY10" s="98"/>
      <c r="ABZ10" s="98"/>
      <c r="ACA10" s="98"/>
      <c r="ACB10" s="98"/>
      <c r="ACC10" s="98"/>
      <c r="ACD10" s="98"/>
      <c r="ACE10" s="98"/>
      <c r="ACF10" s="98"/>
      <c r="ACG10" s="98"/>
      <c r="ACH10" s="98"/>
      <c r="ACI10" s="98"/>
      <c r="ACJ10" s="98"/>
      <c r="ACK10" s="98"/>
      <c r="ACL10" s="98"/>
      <c r="ACM10" s="98"/>
      <c r="ACN10" s="98"/>
      <c r="ACO10" s="98"/>
      <c r="ACP10" s="98"/>
      <c r="ACQ10" s="98"/>
      <c r="ACR10" s="98"/>
      <c r="ACS10" s="98"/>
      <c r="ACT10" s="98"/>
      <c r="ACU10" s="98"/>
      <c r="ACV10" s="98"/>
      <c r="ACW10" s="98"/>
      <c r="ACX10" s="98"/>
      <c r="ACY10" s="98"/>
      <c r="ACZ10" s="98"/>
      <c r="ADA10" s="98"/>
      <c r="ADB10" s="98"/>
      <c r="ADC10" s="98"/>
      <c r="ADD10" s="98"/>
      <c r="ADE10" s="98"/>
      <c r="ADF10" s="98"/>
      <c r="ADG10" s="98"/>
      <c r="ADH10" s="98"/>
      <c r="ADI10" s="98"/>
      <c r="ADJ10" s="98"/>
      <c r="ADK10" s="98"/>
      <c r="ADL10" s="98"/>
      <c r="ADM10" s="98"/>
      <c r="ADN10" s="98"/>
      <c r="ADO10" s="98"/>
      <c r="ADP10" s="98"/>
      <c r="ADQ10" s="98"/>
      <c r="ADR10" s="98"/>
      <c r="ADS10" s="98"/>
      <c r="ADT10" s="98"/>
      <c r="ADU10" s="98"/>
      <c r="ADV10" s="98"/>
      <c r="ADW10" s="98"/>
      <c r="ADX10" s="98"/>
      <c r="ADY10" s="98"/>
      <c r="ADZ10" s="98"/>
      <c r="AEA10" s="98"/>
      <c r="AEB10" s="98"/>
      <c r="AEC10" s="98"/>
      <c r="AED10" s="98"/>
      <c r="AEE10" s="98"/>
      <c r="AEF10" s="98"/>
      <c r="AEG10" s="98"/>
      <c r="AEH10" s="98"/>
      <c r="AEI10" s="98"/>
      <c r="AEJ10" s="98"/>
      <c r="AEK10" s="98"/>
      <c r="AEL10" s="98"/>
      <c r="AEM10" s="98"/>
      <c r="AEN10" s="98"/>
      <c r="AEO10" s="98"/>
      <c r="AEP10" s="98"/>
      <c r="AEQ10" s="98"/>
      <c r="AER10" s="98"/>
      <c r="AES10" s="98"/>
      <c r="AET10" s="98"/>
      <c r="AEU10" s="98"/>
      <c r="AEV10" s="98"/>
      <c r="AEW10" s="98"/>
      <c r="AEX10" s="98"/>
      <c r="AEY10" s="98"/>
      <c r="AEZ10" s="98"/>
      <c r="AFA10" s="98"/>
      <c r="AFB10" s="98"/>
      <c r="AFC10" s="98"/>
      <c r="AFD10" s="98"/>
      <c r="AFE10" s="98"/>
      <c r="AFF10" s="98"/>
      <c r="AFG10" s="98"/>
      <c r="AFH10" s="98"/>
      <c r="AFI10" s="98"/>
      <c r="AFJ10" s="98"/>
      <c r="AFK10" s="98"/>
      <c r="AFL10" s="98"/>
      <c r="AFM10" s="98"/>
      <c r="AFN10" s="98"/>
      <c r="AFO10" s="98"/>
      <c r="AFP10" s="98"/>
      <c r="AFQ10" s="98"/>
      <c r="AFR10" s="98"/>
      <c r="AFS10" s="98"/>
      <c r="AFT10" s="98"/>
      <c r="AFU10" s="98"/>
      <c r="AFV10" s="98"/>
      <c r="AFW10" s="98"/>
      <c r="AFX10" s="98"/>
      <c r="AFY10" s="98"/>
      <c r="AFZ10" s="98"/>
      <c r="AGA10" s="98"/>
      <c r="AGB10" s="98"/>
      <c r="AGC10" s="98"/>
      <c r="AGD10" s="98"/>
      <c r="AGE10" s="98"/>
      <c r="AGF10" s="98"/>
      <c r="AGG10" s="98"/>
      <c r="AGH10" s="98"/>
      <c r="AGI10" s="98"/>
      <c r="AGJ10" s="98"/>
      <c r="AGK10" s="98"/>
      <c r="AGL10" s="98"/>
      <c r="AGM10" s="98"/>
      <c r="AGN10" s="98"/>
      <c r="AGO10" s="98"/>
      <c r="AGP10" s="98"/>
      <c r="AGQ10" s="98"/>
      <c r="AGR10" s="98"/>
      <c r="AGS10" s="98"/>
      <c r="AGT10" s="98"/>
      <c r="AGU10" s="98"/>
      <c r="AGV10" s="98"/>
      <c r="AGW10" s="98"/>
      <c r="AGX10" s="98"/>
      <c r="AGY10" s="98"/>
      <c r="AGZ10" s="98"/>
      <c r="AHA10" s="98"/>
      <c r="AHB10" s="98"/>
      <c r="AHC10" s="98"/>
      <c r="AHD10" s="98"/>
      <c r="AHE10" s="98"/>
      <c r="AHF10" s="98"/>
      <c r="AHG10" s="98"/>
      <c r="AHH10" s="98"/>
      <c r="AHI10" s="98"/>
      <c r="AHJ10" s="98"/>
      <c r="AHK10" s="98"/>
      <c r="AHL10" s="98"/>
      <c r="AHM10" s="98"/>
      <c r="AHN10" s="98"/>
      <c r="AHO10" s="98"/>
      <c r="AHP10" s="98"/>
      <c r="AHQ10" s="98"/>
      <c r="AHR10" s="98"/>
      <c r="AHS10" s="98"/>
      <c r="AHT10" s="98"/>
      <c r="AHU10" s="98"/>
      <c r="AHV10" s="98"/>
      <c r="AHW10" s="98"/>
      <c r="AHX10" s="98"/>
      <c r="AHY10" s="98"/>
      <c r="AHZ10" s="98"/>
      <c r="AIA10" s="98"/>
      <c r="AIB10" s="98"/>
      <c r="AIC10" s="98"/>
      <c r="AID10" s="98"/>
      <c r="AIE10" s="98"/>
      <c r="AIF10" s="98"/>
      <c r="AIG10" s="98"/>
      <c r="AIH10" s="98"/>
      <c r="AII10" s="98"/>
      <c r="AIJ10" s="98"/>
      <c r="AIK10" s="98"/>
      <c r="AIL10" s="98"/>
      <c r="AIM10" s="98"/>
      <c r="AIN10" s="98"/>
      <c r="AIO10" s="98"/>
      <c r="AIP10" s="98"/>
      <c r="AIQ10" s="98"/>
      <c r="AIR10" s="98"/>
      <c r="AIS10" s="98"/>
      <c r="AIT10" s="98"/>
      <c r="AIU10" s="98"/>
      <c r="AIV10" s="98"/>
      <c r="AIW10" s="98"/>
      <c r="AIX10" s="98"/>
      <c r="AIY10" s="98"/>
      <c r="AIZ10" s="98"/>
      <c r="AJA10" s="98"/>
      <c r="AJB10" s="98"/>
      <c r="AJC10" s="98"/>
      <c r="AJD10" s="98"/>
      <c r="AJE10" s="98"/>
      <c r="AJF10" s="98"/>
      <c r="AJG10" s="98"/>
      <c r="AJH10" s="98"/>
      <c r="AJI10" s="98"/>
      <c r="AJJ10" s="98"/>
      <c r="AJK10" s="98"/>
      <c r="AJL10" s="98"/>
      <c r="AJM10" s="98"/>
      <c r="AJN10" s="98"/>
      <c r="AJO10" s="98"/>
      <c r="AJP10" s="98"/>
      <c r="AJQ10" s="98"/>
      <c r="AJR10" s="98"/>
      <c r="AJS10" s="98"/>
      <c r="AJT10" s="98"/>
      <c r="AJU10" s="98"/>
      <c r="AJV10" s="98"/>
      <c r="AJW10" s="98"/>
      <c r="AJX10" s="98"/>
      <c r="AJY10" s="98"/>
      <c r="AJZ10" s="98"/>
      <c r="AKA10" s="98"/>
      <c r="AKB10" s="98"/>
      <c r="AKC10" s="98"/>
      <c r="AKD10" s="98"/>
      <c r="AKE10" s="98"/>
      <c r="AKF10" s="98"/>
      <c r="AKG10" s="98"/>
      <c r="AKH10" s="98"/>
      <c r="AKI10" s="98"/>
      <c r="AKJ10" s="98"/>
      <c r="AKK10" s="98"/>
      <c r="AKL10" s="98"/>
      <c r="AKM10" s="98"/>
      <c r="AKN10" s="98"/>
      <c r="AKO10" s="98"/>
      <c r="AKP10" s="98"/>
      <c r="AKQ10" s="98"/>
      <c r="AKR10" s="98"/>
      <c r="AKS10" s="98"/>
      <c r="AKT10" s="98"/>
      <c r="AKU10" s="98"/>
      <c r="AKV10" s="98"/>
      <c r="AKW10" s="98"/>
      <c r="AKX10" s="98"/>
      <c r="AKY10" s="98"/>
      <c r="AKZ10" s="98"/>
      <c r="ALA10" s="98"/>
      <c r="ALB10" s="98"/>
      <c r="ALC10" s="98"/>
      <c r="ALD10" s="98"/>
      <c r="ALE10" s="98"/>
      <c r="ALF10" s="98"/>
      <c r="ALG10" s="98"/>
      <c r="ALH10" s="98"/>
      <c r="ALI10" s="98"/>
      <c r="ALJ10" s="98"/>
      <c r="ALK10" s="98"/>
      <c r="ALL10" s="98"/>
      <c r="ALM10" s="98"/>
      <c r="ALN10" s="98"/>
      <c r="ALO10" s="98"/>
      <c r="ALP10" s="98"/>
      <c r="ALQ10" s="98"/>
      <c r="ALR10" s="98"/>
      <c r="ALS10" s="98"/>
      <c r="ALT10" s="98"/>
      <c r="ALU10" s="98"/>
      <c r="ALV10" s="98"/>
      <c r="ALW10" s="98"/>
      <c r="ALX10" s="98"/>
      <c r="ALY10" s="98"/>
      <c r="ALZ10" s="98"/>
      <c r="AMA10" s="98"/>
      <c r="AMB10" s="98"/>
      <c r="AMC10" s="98"/>
      <c r="AMD10" s="98"/>
      <c r="AME10" s="98"/>
      <c r="AMF10" s="98"/>
      <c r="AMG10" s="98"/>
      <c r="AMH10" s="98"/>
      <c r="AMI10" s="98"/>
      <c r="AMJ10" s="98"/>
      <c r="AMK10" s="98"/>
    </row>
    <row r="11" spans="1:1025" ht="14.25" customHeight="1">
      <c r="B11" s="110"/>
      <c r="C11" s="110"/>
      <c r="D11" s="106"/>
      <c r="E11" s="102"/>
      <c r="F11" s="102"/>
      <c r="G11" s="102"/>
      <c r="H11" s="100"/>
      <c r="I11" s="100"/>
      <c r="J11" s="103"/>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c r="FZ11" s="98"/>
      <c r="GA11" s="98"/>
      <c r="GB11" s="98"/>
      <c r="GC11" s="98"/>
      <c r="GD11" s="98"/>
      <c r="GE11" s="98"/>
      <c r="GF11" s="98"/>
      <c r="GG11" s="98"/>
      <c r="GH11" s="98"/>
      <c r="GI11" s="98"/>
      <c r="GJ11" s="98"/>
      <c r="GK11" s="98"/>
      <c r="GL11" s="98"/>
      <c r="GM11" s="98"/>
      <c r="GN11" s="98"/>
      <c r="GO11" s="98"/>
      <c r="GP11" s="98"/>
      <c r="GQ11" s="98"/>
      <c r="GR11" s="98"/>
      <c r="GS11" s="98"/>
      <c r="GT11" s="98"/>
      <c r="GU11" s="98"/>
      <c r="GV11" s="98"/>
      <c r="GW11" s="98"/>
      <c r="GX11" s="98"/>
      <c r="GY11" s="98"/>
      <c r="GZ11" s="98"/>
      <c r="HA11" s="98"/>
      <c r="HB11" s="98"/>
      <c r="HC11" s="98"/>
      <c r="HD11" s="98"/>
      <c r="HE11" s="98"/>
      <c r="HF11" s="98"/>
      <c r="HG11" s="98"/>
      <c r="HH11" s="98"/>
      <c r="HI11" s="98"/>
      <c r="HJ11" s="98"/>
      <c r="HK11" s="98"/>
      <c r="HL11" s="98"/>
      <c r="HM11" s="98"/>
      <c r="HN11" s="98"/>
      <c r="HO11" s="98"/>
      <c r="HP11" s="98"/>
      <c r="HQ11" s="98"/>
      <c r="HR11" s="98"/>
      <c r="HS11" s="98"/>
      <c r="HT11" s="98"/>
      <c r="HU11" s="98"/>
      <c r="HV11" s="98"/>
      <c r="HW11" s="98"/>
      <c r="HX11" s="98"/>
      <c r="HY11" s="98"/>
      <c r="HZ11" s="98"/>
      <c r="IA11" s="98"/>
      <c r="IB11" s="98"/>
      <c r="IC11" s="98"/>
      <c r="ID11" s="98"/>
      <c r="IE11" s="98"/>
      <c r="IF11" s="98"/>
      <c r="IG11" s="98"/>
      <c r="IH11" s="98"/>
      <c r="II11" s="98"/>
      <c r="IJ11" s="98"/>
      <c r="IK11" s="98"/>
      <c r="IL11" s="98"/>
      <c r="IM11" s="98"/>
      <c r="IN11" s="98"/>
      <c r="IO11" s="98"/>
      <c r="IP11" s="98"/>
      <c r="IQ11" s="98"/>
      <c r="IR11" s="98"/>
      <c r="IS11" s="98"/>
      <c r="IT11" s="98"/>
      <c r="IU11" s="98"/>
      <c r="IV11" s="98"/>
      <c r="IW11" s="98"/>
      <c r="IX11" s="98"/>
      <c r="IY11" s="98"/>
      <c r="IZ11" s="98"/>
      <c r="JA11" s="98"/>
      <c r="JB11" s="98"/>
      <c r="JC11" s="98"/>
      <c r="JD11" s="98"/>
      <c r="JE11" s="98"/>
      <c r="JF11" s="98"/>
      <c r="JG11" s="98"/>
      <c r="JH11" s="98"/>
      <c r="JI11" s="98"/>
      <c r="JJ11" s="98"/>
      <c r="JK11" s="98"/>
      <c r="JL11" s="98"/>
      <c r="JM11" s="98"/>
      <c r="JN11" s="98"/>
      <c r="JO11" s="98"/>
      <c r="JP11" s="98"/>
      <c r="JQ11" s="98"/>
      <c r="JR11" s="98"/>
      <c r="JS11" s="98"/>
      <c r="JT11" s="98"/>
      <c r="JU11" s="98"/>
      <c r="JV11" s="98"/>
      <c r="JW11" s="98"/>
      <c r="JX11" s="98"/>
      <c r="JY11" s="98"/>
      <c r="JZ11" s="98"/>
      <c r="KA11" s="98"/>
      <c r="KB11" s="98"/>
      <c r="KC11" s="98"/>
      <c r="KD11" s="98"/>
      <c r="KE11" s="98"/>
      <c r="KF11" s="98"/>
      <c r="KG11" s="98"/>
      <c r="KH11" s="98"/>
      <c r="KI11" s="98"/>
      <c r="KJ11" s="98"/>
      <c r="KK11" s="98"/>
      <c r="KL11" s="98"/>
      <c r="KM11" s="98"/>
      <c r="KN11" s="98"/>
      <c r="KO11" s="98"/>
      <c r="KP11" s="98"/>
      <c r="KQ11" s="98"/>
      <c r="KR11" s="98"/>
      <c r="KS11" s="98"/>
      <c r="KT11" s="98"/>
      <c r="KU11" s="98"/>
      <c r="KV11" s="98"/>
      <c r="KW11" s="98"/>
      <c r="KX11" s="98"/>
      <c r="KY11" s="98"/>
      <c r="KZ11" s="98"/>
      <c r="LA11" s="98"/>
      <c r="LB11" s="98"/>
      <c r="LC11" s="98"/>
      <c r="LD11" s="98"/>
      <c r="LE11" s="98"/>
      <c r="LF11" s="98"/>
      <c r="LG11" s="98"/>
      <c r="LH11" s="98"/>
      <c r="LI11" s="98"/>
      <c r="LJ11" s="98"/>
      <c r="LK11" s="98"/>
      <c r="LL11" s="98"/>
      <c r="LM11" s="98"/>
      <c r="LN11" s="98"/>
      <c r="LO11" s="98"/>
      <c r="LP11" s="98"/>
      <c r="LQ11" s="98"/>
      <c r="LR11" s="98"/>
      <c r="LS11" s="98"/>
      <c r="LT11" s="98"/>
      <c r="LU11" s="98"/>
      <c r="LV11" s="98"/>
      <c r="LW11" s="98"/>
      <c r="LX11" s="98"/>
      <c r="LY11" s="98"/>
      <c r="LZ11" s="98"/>
      <c r="MA11" s="98"/>
      <c r="MB11" s="98"/>
      <c r="MC11" s="98"/>
      <c r="MD11" s="98"/>
      <c r="ME11" s="98"/>
      <c r="MF11" s="98"/>
      <c r="MG11" s="98"/>
      <c r="MH11" s="98"/>
      <c r="MI11" s="98"/>
      <c r="MJ11" s="98"/>
      <c r="MK11" s="98"/>
      <c r="ML11" s="98"/>
      <c r="MM11" s="98"/>
      <c r="MN11" s="98"/>
      <c r="MO11" s="98"/>
      <c r="MP11" s="98"/>
      <c r="MQ11" s="98"/>
      <c r="MR11" s="98"/>
      <c r="MS11" s="98"/>
      <c r="MT11" s="98"/>
      <c r="MU11" s="98"/>
      <c r="MV11" s="98"/>
      <c r="MW11" s="98"/>
      <c r="MX11" s="98"/>
      <c r="MY11" s="98"/>
      <c r="MZ11" s="98"/>
      <c r="NA11" s="98"/>
      <c r="NB11" s="98"/>
      <c r="NC11" s="98"/>
      <c r="ND11" s="98"/>
      <c r="NE11" s="98"/>
      <c r="NF11" s="98"/>
      <c r="NG11" s="98"/>
      <c r="NH11" s="98"/>
      <c r="NI11" s="98"/>
      <c r="NJ11" s="98"/>
      <c r="NK11" s="98"/>
      <c r="NL11" s="98"/>
      <c r="NM11" s="98"/>
      <c r="NN11" s="98"/>
      <c r="NO11" s="98"/>
      <c r="NP11" s="98"/>
      <c r="NQ11" s="98"/>
      <c r="NR11" s="98"/>
      <c r="NS11" s="98"/>
      <c r="NT11" s="98"/>
      <c r="NU11" s="98"/>
      <c r="NV11" s="98"/>
      <c r="NW11" s="98"/>
      <c r="NX11" s="98"/>
      <c r="NY11" s="98"/>
      <c r="NZ11" s="98"/>
      <c r="OA11" s="98"/>
      <c r="OB11" s="98"/>
      <c r="OC11" s="98"/>
      <c r="OD11" s="98"/>
      <c r="OE11" s="98"/>
      <c r="OF11" s="98"/>
      <c r="OG11" s="98"/>
      <c r="OH11" s="98"/>
      <c r="OI11" s="98"/>
      <c r="OJ11" s="98"/>
      <c r="OK11" s="98"/>
      <c r="OL11" s="98"/>
      <c r="OM11" s="98"/>
      <c r="ON11" s="98"/>
      <c r="OO11" s="98"/>
      <c r="OP11" s="98"/>
      <c r="OQ11" s="98"/>
      <c r="OR11" s="98"/>
      <c r="OS11" s="98"/>
      <c r="OT11" s="98"/>
      <c r="OU11" s="98"/>
      <c r="OV11" s="98"/>
      <c r="OW11" s="98"/>
      <c r="OX11" s="98"/>
      <c r="OY11" s="98"/>
      <c r="OZ11" s="98"/>
      <c r="PA11" s="98"/>
      <c r="PB11" s="98"/>
      <c r="PC11" s="98"/>
      <c r="PD11" s="98"/>
      <c r="PE11" s="98"/>
      <c r="PF11" s="98"/>
      <c r="PG11" s="98"/>
      <c r="PH11" s="98"/>
      <c r="PI11" s="98"/>
      <c r="PJ11" s="98"/>
      <c r="PK11" s="98"/>
      <c r="PL11" s="98"/>
      <c r="PM11" s="98"/>
      <c r="PN11" s="98"/>
      <c r="PO11" s="98"/>
      <c r="PP11" s="98"/>
      <c r="PQ11" s="98"/>
      <c r="PR11" s="98"/>
      <c r="PS11" s="98"/>
      <c r="PT11" s="98"/>
      <c r="PU11" s="98"/>
      <c r="PV11" s="98"/>
      <c r="PW11" s="98"/>
      <c r="PX11" s="98"/>
      <c r="PY11" s="98"/>
      <c r="PZ11" s="98"/>
      <c r="QA11" s="98"/>
      <c r="QB11" s="98"/>
      <c r="QC11" s="98"/>
      <c r="QD11" s="98"/>
      <c r="QE11" s="98"/>
      <c r="QF11" s="98"/>
      <c r="QG11" s="98"/>
      <c r="QH11" s="98"/>
      <c r="QI11" s="98"/>
      <c r="QJ11" s="98"/>
      <c r="QK11" s="98"/>
      <c r="QL11" s="98"/>
      <c r="QM11" s="98"/>
      <c r="QN11" s="98"/>
      <c r="QO11" s="98"/>
      <c r="QP11" s="98"/>
      <c r="QQ11" s="98"/>
      <c r="QR11" s="98"/>
      <c r="QS11" s="98"/>
      <c r="QT11" s="98"/>
      <c r="QU11" s="98"/>
      <c r="QV11" s="98"/>
      <c r="QW11" s="98"/>
      <c r="QX11" s="98"/>
      <c r="QY11" s="98"/>
      <c r="QZ11" s="98"/>
      <c r="RA11" s="98"/>
      <c r="RB11" s="98"/>
      <c r="RC11" s="98"/>
      <c r="RD11" s="98"/>
      <c r="RE11" s="98"/>
      <c r="RF11" s="98"/>
      <c r="RG11" s="98"/>
      <c r="RH11" s="98"/>
      <c r="RI11" s="98"/>
      <c r="RJ11" s="98"/>
      <c r="RK11" s="98"/>
      <c r="RL11" s="98"/>
      <c r="RM11" s="98"/>
      <c r="RN11" s="98"/>
      <c r="RO11" s="98"/>
      <c r="RP11" s="98"/>
      <c r="RQ11" s="98"/>
      <c r="RR11" s="98"/>
      <c r="RS11" s="98"/>
      <c r="RT11" s="98"/>
      <c r="RU11" s="98"/>
      <c r="RV11" s="98"/>
      <c r="RW11" s="98"/>
      <c r="RX11" s="98"/>
      <c r="RY11" s="98"/>
      <c r="RZ11" s="98"/>
      <c r="SA11" s="98"/>
      <c r="SB11" s="98"/>
      <c r="SC11" s="98"/>
      <c r="SD11" s="98"/>
      <c r="SE11" s="98"/>
      <c r="SF11" s="98"/>
      <c r="SG11" s="98"/>
      <c r="SH11" s="98"/>
      <c r="SI11" s="98"/>
      <c r="SJ11" s="98"/>
      <c r="SK11" s="98"/>
      <c r="SL11" s="98"/>
      <c r="SM11" s="98"/>
      <c r="SN11" s="98"/>
      <c r="SO11" s="98"/>
      <c r="SP11" s="98"/>
      <c r="SQ11" s="98"/>
      <c r="SR11" s="98"/>
      <c r="SS11" s="98"/>
      <c r="ST11" s="98"/>
      <c r="SU11" s="98"/>
      <c r="SV11" s="98"/>
      <c r="SW11" s="98"/>
      <c r="SX11" s="98"/>
      <c r="SY11" s="98"/>
      <c r="SZ11" s="98"/>
      <c r="TA11" s="98"/>
      <c r="TB11" s="98"/>
      <c r="TC11" s="98"/>
      <c r="TD11" s="98"/>
      <c r="TE11" s="98"/>
      <c r="TF11" s="98"/>
      <c r="TG11" s="98"/>
      <c r="TH11" s="98"/>
      <c r="TI11" s="98"/>
      <c r="TJ11" s="98"/>
      <c r="TK11" s="98"/>
      <c r="TL11" s="98"/>
      <c r="TM11" s="98"/>
      <c r="TN11" s="98"/>
      <c r="TO11" s="98"/>
      <c r="TP11" s="98"/>
      <c r="TQ11" s="98"/>
      <c r="TR11" s="98"/>
      <c r="TS11" s="98"/>
      <c r="TT11" s="98"/>
      <c r="TU11" s="98"/>
      <c r="TV11" s="98"/>
      <c r="TW11" s="98"/>
      <c r="TX11" s="98"/>
      <c r="TY11" s="98"/>
      <c r="TZ11" s="98"/>
      <c r="UA11" s="98"/>
      <c r="UB11" s="98"/>
      <c r="UC11" s="98"/>
      <c r="UD11" s="98"/>
      <c r="UE11" s="98"/>
      <c r="UF11" s="98"/>
      <c r="UG11" s="98"/>
      <c r="UH11" s="98"/>
      <c r="UI11" s="98"/>
      <c r="UJ11" s="98"/>
      <c r="UK11" s="98"/>
      <c r="UL11" s="98"/>
      <c r="UM11" s="98"/>
      <c r="UN11" s="98"/>
      <c r="UO11" s="98"/>
      <c r="UP11" s="98"/>
      <c r="UQ11" s="98"/>
      <c r="UR11" s="98"/>
      <c r="US11" s="98"/>
      <c r="UT11" s="98"/>
      <c r="UU11" s="98"/>
      <c r="UV11" s="98"/>
      <c r="UW11" s="98"/>
      <c r="UX11" s="98"/>
      <c r="UY11" s="98"/>
      <c r="UZ11" s="98"/>
      <c r="VA11" s="98"/>
      <c r="VB11" s="98"/>
      <c r="VC11" s="98"/>
      <c r="VD11" s="98"/>
      <c r="VE11" s="98"/>
      <c r="VF11" s="98"/>
      <c r="VG11" s="98"/>
      <c r="VH11" s="98"/>
      <c r="VI11" s="98"/>
      <c r="VJ11" s="98"/>
      <c r="VK11" s="98"/>
      <c r="VL11" s="98"/>
      <c r="VM11" s="98"/>
      <c r="VN11" s="98"/>
      <c r="VO11" s="98"/>
      <c r="VP11" s="98"/>
      <c r="VQ11" s="98"/>
      <c r="VR11" s="98"/>
      <c r="VS11" s="98"/>
      <c r="VT11" s="98"/>
      <c r="VU11" s="98"/>
      <c r="VV11" s="98"/>
      <c r="VW11" s="98"/>
      <c r="VX11" s="98"/>
      <c r="VY11" s="98"/>
      <c r="VZ11" s="98"/>
      <c r="WA11" s="98"/>
      <c r="WB11" s="98"/>
      <c r="WC11" s="98"/>
      <c r="WD11" s="98"/>
      <c r="WE11" s="98"/>
      <c r="WF11" s="98"/>
      <c r="WG11" s="98"/>
      <c r="WH11" s="98"/>
      <c r="WI11" s="98"/>
      <c r="WJ11" s="98"/>
      <c r="WK11" s="98"/>
      <c r="WL11" s="98"/>
      <c r="WM11" s="98"/>
      <c r="WN11" s="98"/>
      <c r="WO11" s="98"/>
      <c r="WP11" s="98"/>
      <c r="WQ11" s="98"/>
      <c r="WR11" s="98"/>
      <c r="WS11" s="98"/>
      <c r="WT11" s="98"/>
      <c r="WU11" s="98"/>
      <c r="WV11" s="98"/>
      <c r="WW11" s="98"/>
      <c r="WX11" s="98"/>
      <c r="WY11" s="98"/>
      <c r="WZ11" s="98"/>
      <c r="XA11" s="98"/>
      <c r="XB11" s="98"/>
      <c r="XC11" s="98"/>
      <c r="XD11" s="98"/>
      <c r="XE11" s="98"/>
      <c r="XF11" s="98"/>
      <c r="XG11" s="98"/>
      <c r="XH11" s="98"/>
      <c r="XI11" s="98"/>
      <c r="XJ11" s="98"/>
      <c r="XK11" s="98"/>
      <c r="XL11" s="98"/>
      <c r="XM11" s="98"/>
      <c r="XN11" s="98"/>
      <c r="XO11" s="98"/>
      <c r="XP11" s="98"/>
      <c r="XQ11" s="98"/>
      <c r="XR11" s="98"/>
      <c r="XS11" s="98"/>
      <c r="XT11" s="98"/>
      <c r="XU11" s="98"/>
      <c r="XV11" s="98"/>
      <c r="XW11" s="98"/>
      <c r="XX11" s="98"/>
      <c r="XY11" s="98"/>
      <c r="XZ11" s="98"/>
      <c r="YA11" s="98"/>
      <c r="YB11" s="98"/>
      <c r="YC11" s="98"/>
      <c r="YD11" s="98"/>
      <c r="YE11" s="98"/>
      <c r="YF11" s="98"/>
      <c r="YG11" s="98"/>
      <c r="YH11" s="98"/>
      <c r="YI11" s="98"/>
      <c r="YJ11" s="98"/>
      <c r="YK11" s="98"/>
      <c r="YL11" s="98"/>
      <c r="YM11" s="98"/>
      <c r="YN11" s="98"/>
      <c r="YO11" s="98"/>
      <c r="YP11" s="98"/>
      <c r="YQ11" s="98"/>
      <c r="YR11" s="98"/>
      <c r="YS11" s="98"/>
      <c r="YT11" s="98"/>
      <c r="YU11" s="98"/>
      <c r="YV11" s="98"/>
      <c r="YW11" s="98"/>
      <c r="YX11" s="98"/>
      <c r="YY11" s="98"/>
      <c r="YZ11" s="98"/>
      <c r="ZA11" s="98"/>
      <c r="ZB11" s="98"/>
      <c r="ZC11" s="98"/>
      <c r="ZD11" s="98"/>
      <c r="ZE11" s="98"/>
      <c r="ZF11" s="98"/>
      <c r="ZG11" s="98"/>
      <c r="ZH11" s="98"/>
      <c r="ZI11" s="98"/>
      <c r="ZJ11" s="98"/>
      <c r="ZK11" s="98"/>
      <c r="ZL11" s="98"/>
      <c r="ZM11" s="98"/>
      <c r="ZN11" s="98"/>
      <c r="ZO11" s="98"/>
      <c r="ZP11" s="98"/>
      <c r="ZQ11" s="98"/>
      <c r="ZR11" s="98"/>
      <c r="ZS11" s="98"/>
      <c r="ZT11" s="98"/>
      <c r="ZU11" s="98"/>
      <c r="ZV11" s="98"/>
      <c r="ZW11" s="98"/>
      <c r="ZX11" s="98"/>
      <c r="ZY11" s="98"/>
      <c r="ZZ11" s="98"/>
      <c r="AAA11" s="98"/>
      <c r="AAB11" s="98"/>
      <c r="AAC11" s="98"/>
      <c r="AAD11" s="98"/>
      <c r="AAE11" s="98"/>
      <c r="AAF11" s="98"/>
      <c r="AAG11" s="98"/>
      <c r="AAH11" s="98"/>
      <c r="AAI11" s="98"/>
      <c r="AAJ11" s="98"/>
      <c r="AAK11" s="98"/>
      <c r="AAL11" s="98"/>
      <c r="AAM11" s="98"/>
      <c r="AAN11" s="98"/>
      <c r="AAO11" s="98"/>
      <c r="AAP11" s="98"/>
      <c r="AAQ11" s="98"/>
      <c r="AAR11" s="98"/>
      <c r="AAS11" s="98"/>
      <c r="AAT11" s="98"/>
      <c r="AAU11" s="98"/>
      <c r="AAV11" s="98"/>
      <c r="AAW11" s="98"/>
      <c r="AAX11" s="98"/>
      <c r="AAY11" s="98"/>
      <c r="AAZ11" s="98"/>
      <c r="ABA11" s="98"/>
      <c r="ABB11" s="98"/>
      <c r="ABC11" s="98"/>
      <c r="ABD11" s="98"/>
      <c r="ABE11" s="98"/>
      <c r="ABF11" s="98"/>
      <c r="ABG11" s="98"/>
      <c r="ABH11" s="98"/>
      <c r="ABI11" s="98"/>
      <c r="ABJ11" s="98"/>
      <c r="ABK11" s="98"/>
      <c r="ABL11" s="98"/>
      <c r="ABM11" s="98"/>
      <c r="ABN11" s="98"/>
      <c r="ABO11" s="98"/>
      <c r="ABP11" s="98"/>
      <c r="ABQ11" s="98"/>
      <c r="ABR11" s="98"/>
      <c r="ABS11" s="98"/>
      <c r="ABT11" s="98"/>
      <c r="ABU11" s="98"/>
      <c r="ABV11" s="98"/>
      <c r="ABW11" s="98"/>
      <c r="ABX11" s="98"/>
      <c r="ABY11" s="98"/>
      <c r="ABZ11" s="98"/>
      <c r="ACA11" s="98"/>
      <c r="ACB11" s="98"/>
      <c r="ACC11" s="98"/>
      <c r="ACD11" s="98"/>
      <c r="ACE11" s="98"/>
      <c r="ACF11" s="98"/>
      <c r="ACG11" s="98"/>
      <c r="ACH11" s="98"/>
      <c r="ACI11" s="98"/>
      <c r="ACJ11" s="98"/>
      <c r="ACK11" s="98"/>
      <c r="ACL11" s="98"/>
      <c r="ACM11" s="98"/>
      <c r="ACN11" s="98"/>
      <c r="ACO11" s="98"/>
      <c r="ACP11" s="98"/>
      <c r="ACQ11" s="98"/>
      <c r="ACR11" s="98"/>
      <c r="ACS11" s="98"/>
      <c r="ACT11" s="98"/>
      <c r="ACU11" s="98"/>
      <c r="ACV11" s="98"/>
      <c r="ACW11" s="98"/>
      <c r="ACX11" s="98"/>
      <c r="ACY11" s="98"/>
      <c r="ACZ11" s="98"/>
      <c r="ADA11" s="98"/>
      <c r="ADB11" s="98"/>
      <c r="ADC11" s="98"/>
      <c r="ADD11" s="98"/>
      <c r="ADE11" s="98"/>
      <c r="ADF11" s="98"/>
      <c r="ADG11" s="98"/>
      <c r="ADH11" s="98"/>
      <c r="ADI11" s="98"/>
      <c r="ADJ11" s="98"/>
      <c r="ADK11" s="98"/>
      <c r="ADL11" s="98"/>
      <c r="ADM11" s="98"/>
      <c r="ADN11" s="98"/>
      <c r="ADO11" s="98"/>
      <c r="ADP11" s="98"/>
      <c r="ADQ11" s="98"/>
      <c r="ADR11" s="98"/>
      <c r="ADS11" s="98"/>
      <c r="ADT11" s="98"/>
      <c r="ADU11" s="98"/>
      <c r="ADV11" s="98"/>
      <c r="ADW11" s="98"/>
      <c r="ADX11" s="98"/>
      <c r="ADY11" s="98"/>
      <c r="ADZ11" s="98"/>
      <c r="AEA11" s="98"/>
      <c r="AEB11" s="98"/>
      <c r="AEC11" s="98"/>
      <c r="AED11" s="98"/>
      <c r="AEE11" s="98"/>
      <c r="AEF11" s="98"/>
      <c r="AEG11" s="98"/>
      <c r="AEH11" s="98"/>
      <c r="AEI11" s="98"/>
      <c r="AEJ11" s="98"/>
      <c r="AEK11" s="98"/>
      <c r="AEL11" s="98"/>
      <c r="AEM11" s="98"/>
      <c r="AEN11" s="98"/>
      <c r="AEO11" s="98"/>
      <c r="AEP11" s="98"/>
      <c r="AEQ11" s="98"/>
      <c r="AER11" s="98"/>
      <c r="AES11" s="98"/>
      <c r="AET11" s="98"/>
      <c r="AEU11" s="98"/>
      <c r="AEV11" s="98"/>
      <c r="AEW11" s="98"/>
      <c r="AEX11" s="98"/>
      <c r="AEY11" s="98"/>
      <c r="AEZ11" s="98"/>
      <c r="AFA11" s="98"/>
      <c r="AFB11" s="98"/>
      <c r="AFC11" s="98"/>
      <c r="AFD11" s="98"/>
      <c r="AFE11" s="98"/>
      <c r="AFF11" s="98"/>
      <c r="AFG11" s="98"/>
      <c r="AFH11" s="98"/>
      <c r="AFI11" s="98"/>
      <c r="AFJ11" s="98"/>
      <c r="AFK11" s="98"/>
      <c r="AFL11" s="98"/>
      <c r="AFM11" s="98"/>
      <c r="AFN11" s="98"/>
      <c r="AFO11" s="98"/>
      <c r="AFP11" s="98"/>
      <c r="AFQ11" s="98"/>
      <c r="AFR11" s="98"/>
      <c r="AFS11" s="98"/>
      <c r="AFT11" s="98"/>
      <c r="AFU11" s="98"/>
      <c r="AFV11" s="98"/>
      <c r="AFW11" s="98"/>
      <c r="AFX11" s="98"/>
      <c r="AFY11" s="98"/>
      <c r="AFZ11" s="98"/>
      <c r="AGA11" s="98"/>
      <c r="AGB11" s="98"/>
      <c r="AGC11" s="98"/>
      <c r="AGD11" s="98"/>
      <c r="AGE11" s="98"/>
      <c r="AGF11" s="98"/>
      <c r="AGG11" s="98"/>
      <c r="AGH11" s="98"/>
      <c r="AGI11" s="98"/>
      <c r="AGJ11" s="98"/>
      <c r="AGK11" s="98"/>
      <c r="AGL11" s="98"/>
      <c r="AGM11" s="98"/>
      <c r="AGN11" s="98"/>
      <c r="AGO11" s="98"/>
      <c r="AGP11" s="98"/>
      <c r="AGQ11" s="98"/>
      <c r="AGR11" s="98"/>
      <c r="AGS11" s="98"/>
      <c r="AGT11" s="98"/>
      <c r="AGU11" s="98"/>
      <c r="AGV11" s="98"/>
      <c r="AGW11" s="98"/>
      <c r="AGX11" s="98"/>
      <c r="AGY11" s="98"/>
      <c r="AGZ11" s="98"/>
      <c r="AHA11" s="98"/>
      <c r="AHB11" s="98"/>
      <c r="AHC11" s="98"/>
      <c r="AHD11" s="98"/>
      <c r="AHE11" s="98"/>
      <c r="AHF11" s="98"/>
      <c r="AHG11" s="98"/>
      <c r="AHH11" s="98"/>
      <c r="AHI11" s="98"/>
      <c r="AHJ11" s="98"/>
      <c r="AHK11" s="98"/>
      <c r="AHL11" s="98"/>
      <c r="AHM11" s="98"/>
      <c r="AHN11" s="98"/>
      <c r="AHO11" s="98"/>
      <c r="AHP11" s="98"/>
      <c r="AHQ11" s="98"/>
      <c r="AHR11" s="98"/>
      <c r="AHS11" s="98"/>
      <c r="AHT11" s="98"/>
      <c r="AHU11" s="98"/>
      <c r="AHV11" s="98"/>
      <c r="AHW11" s="98"/>
      <c r="AHX11" s="98"/>
      <c r="AHY11" s="98"/>
      <c r="AHZ11" s="98"/>
      <c r="AIA11" s="98"/>
      <c r="AIB11" s="98"/>
      <c r="AIC11" s="98"/>
      <c r="AID11" s="98"/>
      <c r="AIE11" s="98"/>
      <c r="AIF11" s="98"/>
      <c r="AIG11" s="98"/>
      <c r="AIH11" s="98"/>
      <c r="AII11" s="98"/>
      <c r="AIJ11" s="98"/>
      <c r="AIK11" s="98"/>
      <c r="AIL11" s="98"/>
      <c r="AIM11" s="98"/>
      <c r="AIN11" s="98"/>
      <c r="AIO11" s="98"/>
      <c r="AIP11" s="98"/>
      <c r="AIQ11" s="98"/>
      <c r="AIR11" s="98"/>
      <c r="AIS11" s="98"/>
      <c r="AIT11" s="98"/>
      <c r="AIU11" s="98"/>
      <c r="AIV11" s="98"/>
      <c r="AIW11" s="98"/>
      <c r="AIX11" s="98"/>
      <c r="AIY11" s="98"/>
      <c r="AIZ11" s="98"/>
      <c r="AJA11" s="98"/>
      <c r="AJB11" s="98"/>
      <c r="AJC11" s="98"/>
      <c r="AJD11" s="98"/>
      <c r="AJE11" s="98"/>
      <c r="AJF11" s="98"/>
      <c r="AJG11" s="98"/>
      <c r="AJH11" s="98"/>
      <c r="AJI11" s="98"/>
      <c r="AJJ11" s="98"/>
      <c r="AJK11" s="98"/>
      <c r="AJL11" s="98"/>
      <c r="AJM11" s="98"/>
      <c r="AJN11" s="98"/>
      <c r="AJO11" s="98"/>
      <c r="AJP11" s="98"/>
      <c r="AJQ11" s="98"/>
      <c r="AJR11" s="98"/>
      <c r="AJS11" s="98"/>
      <c r="AJT11" s="98"/>
      <c r="AJU11" s="98"/>
      <c r="AJV11" s="98"/>
      <c r="AJW11" s="98"/>
      <c r="AJX11" s="98"/>
      <c r="AJY11" s="98"/>
      <c r="AJZ11" s="98"/>
      <c r="AKA11" s="98"/>
      <c r="AKB11" s="98"/>
      <c r="AKC11" s="98"/>
      <c r="AKD11" s="98"/>
      <c r="AKE11" s="98"/>
      <c r="AKF11" s="98"/>
      <c r="AKG11" s="98"/>
      <c r="AKH11" s="98"/>
      <c r="AKI11" s="98"/>
      <c r="AKJ11" s="98"/>
      <c r="AKK11" s="98"/>
      <c r="AKL11" s="98"/>
      <c r="AKM11" s="98"/>
      <c r="AKN11" s="98"/>
      <c r="AKO11" s="98"/>
      <c r="AKP11" s="98"/>
      <c r="AKQ11" s="98"/>
      <c r="AKR11" s="98"/>
      <c r="AKS11" s="98"/>
      <c r="AKT11" s="98"/>
      <c r="AKU11" s="98"/>
      <c r="AKV11" s="98"/>
      <c r="AKW11" s="98"/>
      <c r="AKX11" s="98"/>
      <c r="AKY11" s="98"/>
      <c r="AKZ11" s="98"/>
      <c r="ALA11" s="98"/>
      <c r="ALB11" s="98"/>
      <c r="ALC11" s="98"/>
      <c r="ALD11" s="98"/>
      <c r="ALE11" s="98"/>
      <c r="ALF11" s="98"/>
      <c r="ALG11" s="98"/>
      <c r="ALH11" s="98"/>
      <c r="ALI11" s="98"/>
      <c r="ALJ11" s="98"/>
      <c r="ALK11" s="98"/>
      <c r="ALL11" s="98"/>
      <c r="ALM11" s="98"/>
      <c r="ALN11" s="98"/>
      <c r="ALO11" s="98"/>
      <c r="ALP11" s="98"/>
      <c r="ALQ11" s="98"/>
      <c r="ALR11" s="98"/>
      <c r="ALS11" s="98"/>
      <c r="ALT11" s="98"/>
      <c r="ALU11" s="98"/>
      <c r="ALV11" s="98"/>
      <c r="ALW11" s="98"/>
      <c r="ALX11" s="98"/>
      <c r="ALY11" s="98"/>
      <c r="ALZ11" s="98"/>
      <c r="AMA11" s="98"/>
      <c r="AMB11" s="98"/>
      <c r="AMC11" s="98"/>
      <c r="AMD11" s="98"/>
      <c r="AME11" s="98"/>
      <c r="AMF11" s="98"/>
      <c r="AMG11" s="98"/>
      <c r="AMH11" s="98"/>
      <c r="AMI11" s="98"/>
      <c r="AMJ11" s="98"/>
      <c r="AMK11" s="98"/>
    </row>
    <row r="12" spans="1:1025" ht="15">
      <c r="A12" s="111"/>
      <c r="B12" s="112" t="s">
        <v>181</v>
      </c>
      <c r="C12" s="113"/>
      <c r="D12" s="95"/>
      <c r="E12" s="95"/>
      <c r="H12" s="114"/>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c r="CR12" s="98"/>
      <c r="CS12" s="98"/>
      <c r="CT12" s="98"/>
      <c r="CU12" s="98"/>
      <c r="CV12" s="98"/>
      <c r="CW12" s="98"/>
      <c r="CX12" s="98"/>
      <c r="CY12" s="98"/>
      <c r="CZ12" s="98"/>
      <c r="DA12" s="98"/>
      <c r="DB12" s="98"/>
      <c r="DC12" s="98"/>
      <c r="DD12" s="98"/>
      <c r="DE12" s="98"/>
      <c r="DF12" s="98"/>
      <c r="DG12" s="98"/>
      <c r="DH12" s="98"/>
      <c r="DI12" s="98"/>
      <c r="DJ12" s="98"/>
      <c r="DK12" s="98"/>
      <c r="DL12" s="98"/>
      <c r="DM12" s="98"/>
      <c r="DN12" s="98"/>
      <c r="DO12" s="98"/>
      <c r="DP12" s="98"/>
      <c r="DQ12" s="98"/>
      <c r="DR12" s="98"/>
      <c r="DS12" s="98"/>
      <c r="DT12" s="98"/>
      <c r="DU12" s="98"/>
      <c r="DV12" s="98"/>
      <c r="DW12" s="98"/>
      <c r="DX12" s="98"/>
      <c r="DY12" s="98"/>
      <c r="DZ12" s="98"/>
      <c r="EA12" s="98"/>
      <c r="EB12" s="98"/>
      <c r="EC12" s="98"/>
      <c r="ED12" s="98"/>
      <c r="EE12" s="98"/>
      <c r="EF12" s="98"/>
      <c r="EG12" s="98"/>
      <c r="EH12" s="98"/>
      <c r="EI12" s="98"/>
      <c r="EJ12" s="98"/>
      <c r="EK12" s="98"/>
      <c r="EL12" s="98"/>
      <c r="EM12" s="98"/>
      <c r="EN12" s="98"/>
      <c r="EO12" s="98"/>
      <c r="EP12" s="98"/>
      <c r="EQ12" s="98"/>
      <c r="ER12" s="98"/>
      <c r="ES12" s="98"/>
      <c r="ET12" s="98"/>
      <c r="EU12" s="98"/>
      <c r="EV12" s="98"/>
      <c r="EW12" s="98"/>
      <c r="EX12" s="98"/>
      <c r="EY12" s="98"/>
      <c r="EZ12" s="98"/>
      <c r="FA12" s="98"/>
      <c r="FB12" s="98"/>
      <c r="FC12" s="98"/>
      <c r="FD12" s="98"/>
      <c r="FE12" s="98"/>
      <c r="FF12" s="98"/>
      <c r="FG12" s="98"/>
      <c r="FH12" s="98"/>
      <c r="FI12" s="98"/>
      <c r="FJ12" s="98"/>
      <c r="FK12" s="98"/>
      <c r="FL12" s="98"/>
      <c r="FM12" s="98"/>
      <c r="FN12" s="98"/>
      <c r="FO12" s="98"/>
      <c r="FP12" s="98"/>
      <c r="FQ12" s="98"/>
      <c r="FR12" s="98"/>
      <c r="FS12" s="98"/>
      <c r="FT12" s="98"/>
      <c r="FU12" s="98"/>
      <c r="FV12" s="98"/>
      <c r="FW12" s="98"/>
      <c r="FX12" s="98"/>
      <c r="FY12" s="98"/>
      <c r="FZ12" s="98"/>
      <c r="GA12" s="98"/>
      <c r="GB12" s="98"/>
      <c r="GC12" s="98"/>
      <c r="GD12" s="98"/>
      <c r="GE12" s="98"/>
      <c r="GF12" s="98"/>
      <c r="GG12" s="98"/>
      <c r="GH12" s="98"/>
      <c r="GI12" s="98"/>
      <c r="GJ12" s="98"/>
      <c r="GK12" s="98"/>
      <c r="GL12" s="98"/>
      <c r="GM12" s="98"/>
      <c r="GN12" s="98"/>
      <c r="GO12" s="98"/>
      <c r="GP12" s="98"/>
      <c r="GQ12" s="98"/>
      <c r="GR12" s="98"/>
      <c r="GS12" s="98"/>
      <c r="GT12" s="98"/>
      <c r="GU12" s="98"/>
      <c r="GV12" s="98"/>
      <c r="GW12" s="98"/>
      <c r="GX12" s="98"/>
      <c r="GY12" s="98"/>
      <c r="GZ12" s="98"/>
      <c r="HA12" s="98"/>
      <c r="HB12" s="98"/>
      <c r="HC12" s="98"/>
      <c r="HD12" s="98"/>
      <c r="HE12" s="98"/>
      <c r="HF12" s="98"/>
      <c r="HG12" s="98"/>
      <c r="HH12" s="98"/>
      <c r="HI12" s="98"/>
      <c r="HJ12" s="98"/>
      <c r="HK12" s="98"/>
      <c r="HL12" s="98"/>
      <c r="HM12" s="98"/>
      <c r="HN12" s="98"/>
      <c r="HO12" s="98"/>
      <c r="HP12" s="98"/>
      <c r="HQ12" s="98"/>
      <c r="HR12" s="98"/>
      <c r="HS12" s="98"/>
      <c r="HT12" s="98"/>
      <c r="HU12" s="98"/>
      <c r="HV12" s="98"/>
      <c r="HW12" s="98"/>
      <c r="HX12" s="98"/>
      <c r="HY12" s="98"/>
      <c r="HZ12" s="98"/>
      <c r="IA12" s="98"/>
      <c r="IB12" s="98"/>
      <c r="IC12" s="98"/>
      <c r="ID12" s="98"/>
      <c r="IE12" s="98"/>
      <c r="IF12" s="98"/>
      <c r="IG12" s="98"/>
      <c r="IH12" s="98"/>
      <c r="II12" s="98"/>
      <c r="IJ12" s="98"/>
      <c r="IK12" s="98"/>
      <c r="IL12" s="98"/>
      <c r="IM12" s="98"/>
      <c r="IN12" s="98"/>
      <c r="IO12" s="98"/>
      <c r="IP12" s="98"/>
      <c r="IQ12" s="98"/>
      <c r="IR12" s="98"/>
      <c r="IS12" s="98"/>
      <c r="IT12" s="98"/>
      <c r="IU12" s="98"/>
      <c r="IV12" s="98"/>
      <c r="IW12" s="98"/>
      <c r="IX12" s="98"/>
      <c r="IY12" s="98"/>
      <c r="IZ12" s="98"/>
      <c r="JA12" s="98"/>
      <c r="JB12" s="98"/>
      <c r="JC12" s="98"/>
      <c r="JD12" s="98"/>
      <c r="JE12" s="98"/>
      <c r="JF12" s="98"/>
      <c r="JG12" s="98"/>
      <c r="JH12" s="98"/>
      <c r="JI12" s="98"/>
      <c r="JJ12" s="98"/>
      <c r="JK12" s="98"/>
      <c r="JL12" s="98"/>
      <c r="JM12" s="98"/>
      <c r="JN12" s="98"/>
      <c r="JO12" s="98"/>
      <c r="JP12" s="98"/>
      <c r="JQ12" s="98"/>
      <c r="JR12" s="98"/>
      <c r="JS12" s="98"/>
      <c r="JT12" s="98"/>
      <c r="JU12" s="98"/>
      <c r="JV12" s="98"/>
      <c r="JW12" s="98"/>
      <c r="JX12" s="98"/>
      <c r="JY12" s="98"/>
      <c r="JZ12" s="98"/>
      <c r="KA12" s="98"/>
      <c r="KB12" s="98"/>
      <c r="KC12" s="98"/>
      <c r="KD12" s="98"/>
      <c r="KE12" s="98"/>
      <c r="KF12" s="98"/>
      <c r="KG12" s="98"/>
      <c r="KH12" s="98"/>
      <c r="KI12" s="98"/>
      <c r="KJ12" s="98"/>
      <c r="KK12" s="98"/>
      <c r="KL12" s="98"/>
      <c r="KM12" s="98"/>
      <c r="KN12" s="98"/>
      <c r="KO12" s="98"/>
      <c r="KP12" s="98"/>
      <c r="KQ12" s="98"/>
      <c r="KR12" s="98"/>
      <c r="KS12" s="98"/>
      <c r="KT12" s="98"/>
      <c r="KU12" s="98"/>
      <c r="KV12" s="98"/>
      <c r="KW12" s="98"/>
      <c r="KX12" s="98"/>
      <c r="KY12" s="98"/>
      <c r="KZ12" s="98"/>
      <c r="LA12" s="98"/>
      <c r="LB12" s="98"/>
      <c r="LC12" s="98"/>
      <c r="LD12" s="98"/>
      <c r="LE12" s="98"/>
      <c r="LF12" s="98"/>
      <c r="LG12" s="98"/>
      <c r="LH12" s="98"/>
      <c r="LI12" s="98"/>
      <c r="LJ12" s="98"/>
      <c r="LK12" s="98"/>
      <c r="LL12" s="98"/>
      <c r="LM12" s="98"/>
      <c r="LN12" s="98"/>
      <c r="LO12" s="98"/>
      <c r="LP12" s="98"/>
      <c r="LQ12" s="98"/>
      <c r="LR12" s="98"/>
      <c r="LS12" s="98"/>
      <c r="LT12" s="98"/>
      <c r="LU12" s="98"/>
      <c r="LV12" s="98"/>
      <c r="LW12" s="98"/>
      <c r="LX12" s="98"/>
      <c r="LY12" s="98"/>
      <c r="LZ12" s="98"/>
      <c r="MA12" s="98"/>
      <c r="MB12" s="98"/>
      <c r="MC12" s="98"/>
      <c r="MD12" s="98"/>
      <c r="ME12" s="98"/>
      <c r="MF12" s="98"/>
      <c r="MG12" s="98"/>
      <c r="MH12" s="98"/>
      <c r="MI12" s="98"/>
      <c r="MJ12" s="98"/>
      <c r="MK12" s="98"/>
      <c r="ML12" s="98"/>
      <c r="MM12" s="98"/>
      <c r="MN12" s="98"/>
      <c r="MO12" s="98"/>
      <c r="MP12" s="98"/>
      <c r="MQ12" s="98"/>
      <c r="MR12" s="98"/>
      <c r="MS12" s="98"/>
      <c r="MT12" s="98"/>
      <c r="MU12" s="98"/>
      <c r="MV12" s="98"/>
      <c r="MW12" s="98"/>
      <c r="MX12" s="98"/>
      <c r="MY12" s="98"/>
      <c r="MZ12" s="98"/>
      <c r="NA12" s="98"/>
      <c r="NB12" s="98"/>
      <c r="NC12" s="98"/>
      <c r="ND12" s="98"/>
      <c r="NE12" s="98"/>
      <c r="NF12" s="98"/>
      <c r="NG12" s="98"/>
      <c r="NH12" s="98"/>
      <c r="NI12" s="98"/>
      <c r="NJ12" s="98"/>
      <c r="NK12" s="98"/>
      <c r="NL12" s="98"/>
      <c r="NM12" s="98"/>
      <c r="NN12" s="98"/>
      <c r="NO12" s="98"/>
      <c r="NP12" s="98"/>
      <c r="NQ12" s="98"/>
      <c r="NR12" s="98"/>
      <c r="NS12" s="98"/>
      <c r="NT12" s="98"/>
      <c r="NU12" s="98"/>
      <c r="NV12" s="98"/>
      <c r="NW12" s="98"/>
      <c r="NX12" s="98"/>
      <c r="NY12" s="98"/>
      <c r="NZ12" s="98"/>
      <c r="OA12" s="98"/>
      <c r="OB12" s="98"/>
      <c r="OC12" s="98"/>
      <c r="OD12" s="98"/>
      <c r="OE12" s="98"/>
      <c r="OF12" s="98"/>
      <c r="OG12" s="98"/>
      <c r="OH12" s="98"/>
      <c r="OI12" s="98"/>
      <c r="OJ12" s="98"/>
      <c r="OK12" s="98"/>
      <c r="OL12" s="98"/>
      <c r="OM12" s="98"/>
      <c r="ON12" s="98"/>
      <c r="OO12" s="98"/>
      <c r="OP12" s="98"/>
      <c r="OQ12" s="98"/>
      <c r="OR12" s="98"/>
      <c r="OS12" s="98"/>
      <c r="OT12" s="98"/>
      <c r="OU12" s="98"/>
      <c r="OV12" s="98"/>
      <c r="OW12" s="98"/>
      <c r="OX12" s="98"/>
      <c r="OY12" s="98"/>
      <c r="OZ12" s="98"/>
      <c r="PA12" s="98"/>
      <c r="PB12" s="98"/>
      <c r="PC12" s="98"/>
      <c r="PD12" s="98"/>
      <c r="PE12" s="98"/>
      <c r="PF12" s="98"/>
      <c r="PG12" s="98"/>
      <c r="PH12" s="98"/>
      <c r="PI12" s="98"/>
      <c r="PJ12" s="98"/>
      <c r="PK12" s="98"/>
      <c r="PL12" s="98"/>
      <c r="PM12" s="98"/>
      <c r="PN12" s="98"/>
      <c r="PO12" s="98"/>
      <c r="PP12" s="98"/>
      <c r="PQ12" s="98"/>
      <c r="PR12" s="98"/>
      <c r="PS12" s="98"/>
      <c r="PT12" s="98"/>
      <c r="PU12" s="98"/>
      <c r="PV12" s="98"/>
      <c r="PW12" s="98"/>
      <c r="PX12" s="98"/>
      <c r="PY12" s="98"/>
      <c r="PZ12" s="98"/>
      <c r="QA12" s="98"/>
      <c r="QB12" s="98"/>
      <c r="QC12" s="98"/>
      <c r="QD12" s="98"/>
      <c r="QE12" s="98"/>
      <c r="QF12" s="98"/>
      <c r="QG12" s="98"/>
      <c r="QH12" s="98"/>
      <c r="QI12" s="98"/>
      <c r="QJ12" s="98"/>
      <c r="QK12" s="98"/>
      <c r="QL12" s="98"/>
      <c r="QM12" s="98"/>
      <c r="QN12" s="98"/>
      <c r="QO12" s="98"/>
      <c r="QP12" s="98"/>
      <c r="QQ12" s="98"/>
      <c r="QR12" s="98"/>
      <c r="QS12" s="98"/>
      <c r="QT12" s="98"/>
      <c r="QU12" s="98"/>
      <c r="QV12" s="98"/>
      <c r="QW12" s="98"/>
      <c r="QX12" s="98"/>
      <c r="QY12" s="98"/>
      <c r="QZ12" s="98"/>
      <c r="RA12" s="98"/>
      <c r="RB12" s="98"/>
      <c r="RC12" s="98"/>
      <c r="RD12" s="98"/>
      <c r="RE12" s="98"/>
      <c r="RF12" s="98"/>
      <c r="RG12" s="98"/>
      <c r="RH12" s="98"/>
      <c r="RI12" s="98"/>
      <c r="RJ12" s="98"/>
      <c r="RK12" s="98"/>
      <c r="RL12" s="98"/>
      <c r="RM12" s="98"/>
      <c r="RN12" s="98"/>
      <c r="RO12" s="98"/>
      <c r="RP12" s="98"/>
      <c r="RQ12" s="98"/>
      <c r="RR12" s="98"/>
      <c r="RS12" s="98"/>
      <c r="RT12" s="98"/>
      <c r="RU12" s="98"/>
      <c r="RV12" s="98"/>
      <c r="RW12" s="98"/>
      <c r="RX12" s="98"/>
      <c r="RY12" s="98"/>
      <c r="RZ12" s="98"/>
      <c r="SA12" s="98"/>
      <c r="SB12" s="98"/>
      <c r="SC12" s="98"/>
      <c r="SD12" s="98"/>
      <c r="SE12" s="98"/>
      <c r="SF12" s="98"/>
      <c r="SG12" s="98"/>
      <c r="SH12" s="98"/>
      <c r="SI12" s="98"/>
      <c r="SJ12" s="98"/>
      <c r="SK12" s="98"/>
      <c r="SL12" s="98"/>
      <c r="SM12" s="98"/>
      <c r="SN12" s="98"/>
      <c r="SO12" s="98"/>
      <c r="SP12" s="98"/>
      <c r="SQ12" s="98"/>
      <c r="SR12" s="98"/>
      <c r="SS12" s="98"/>
      <c r="ST12" s="98"/>
      <c r="SU12" s="98"/>
      <c r="SV12" s="98"/>
      <c r="SW12" s="98"/>
      <c r="SX12" s="98"/>
      <c r="SY12" s="98"/>
      <c r="SZ12" s="98"/>
      <c r="TA12" s="98"/>
      <c r="TB12" s="98"/>
      <c r="TC12" s="98"/>
      <c r="TD12" s="98"/>
      <c r="TE12" s="98"/>
      <c r="TF12" s="98"/>
      <c r="TG12" s="98"/>
      <c r="TH12" s="98"/>
      <c r="TI12" s="98"/>
      <c r="TJ12" s="98"/>
      <c r="TK12" s="98"/>
      <c r="TL12" s="98"/>
      <c r="TM12" s="98"/>
      <c r="TN12" s="98"/>
      <c r="TO12" s="98"/>
      <c r="TP12" s="98"/>
      <c r="TQ12" s="98"/>
      <c r="TR12" s="98"/>
      <c r="TS12" s="98"/>
      <c r="TT12" s="98"/>
      <c r="TU12" s="98"/>
      <c r="TV12" s="98"/>
      <c r="TW12" s="98"/>
      <c r="TX12" s="98"/>
      <c r="TY12" s="98"/>
      <c r="TZ12" s="98"/>
      <c r="UA12" s="98"/>
      <c r="UB12" s="98"/>
      <c r="UC12" s="98"/>
      <c r="UD12" s="98"/>
      <c r="UE12" s="98"/>
      <c r="UF12" s="98"/>
      <c r="UG12" s="98"/>
      <c r="UH12" s="98"/>
      <c r="UI12" s="98"/>
      <c r="UJ12" s="98"/>
      <c r="UK12" s="98"/>
      <c r="UL12" s="98"/>
      <c r="UM12" s="98"/>
      <c r="UN12" s="98"/>
      <c r="UO12" s="98"/>
      <c r="UP12" s="98"/>
      <c r="UQ12" s="98"/>
      <c r="UR12" s="98"/>
      <c r="US12" s="98"/>
      <c r="UT12" s="98"/>
      <c r="UU12" s="98"/>
      <c r="UV12" s="98"/>
      <c r="UW12" s="98"/>
      <c r="UX12" s="98"/>
      <c r="UY12" s="98"/>
      <c r="UZ12" s="98"/>
      <c r="VA12" s="98"/>
      <c r="VB12" s="98"/>
      <c r="VC12" s="98"/>
      <c r="VD12" s="98"/>
      <c r="VE12" s="98"/>
      <c r="VF12" s="98"/>
      <c r="VG12" s="98"/>
      <c r="VH12" s="98"/>
      <c r="VI12" s="98"/>
      <c r="VJ12" s="98"/>
      <c r="VK12" s="98"/>
      <c r="VL12" s="98"/>
      <c r="VM12" s="98"/>
      <c r="VN12" s="98"/>
      <c r="VO12" s="98"/>
      <c r="VP12" s="98"/>
      <c r="VQ12" s="98"/>
      <c r="VR12" s="98"/>
      <c r="VS12" s="98"/>
      <c r="VT12" s="98"/>
      <c r="VU12" s="98"/>
      <c r="VV12" s="98"/>
      <c r="VW12" s="98"/>
      <c r="VX12" s="98"/>
      <c r="VY12" s="98"/>
      <c r="VZ12" s="98"/>
      <c r="WA12" s="98"/>
      <c r="WB12" s="98"/>
      <c r="WC12" s="98"/>
      <c r="WD12" s="98"/>
      <c r="WE12" s="98"/>
      <c r="WF12" s="98"/>
      <c r="WG12" s="98"/>
      <c r="WH12" s="98"/>
      <c r="WI12" s="98"/>
      <c r="WJ12" s="98"/>
      <c r="WK12" s="98"/>
      <c r="WL12" s="98"/>
      <c r="WM12" s="98"/>
      <c r="WN12" s="98"/>
      <c r="WO12" s="98"/>
      <c r="WP12" s="98"/>
      <c r="WQ12" s="98"/>
      <c r="WR12" s="98"/>
      <c r="WS12" s="98"/>
      <c r="WT12" s="98"/>
      <c r="WU12" s="98"/>
      <c r="WV12" s="98"/>
      <c r="WW12" s="98"/>
      <c r="WX12" s="98"/>
      <c r="WY12" s="98"/>
      <c r="WZ12" s="98"/>
      <c r="XA12" s="98"/>
      <c r="XB12" s="98"/>
      <c r="XC12" s="98"/>
      <c r="XD12" s="98"/>
      <c r="XE12" s="98"/>
      <c r="XF12" s="98"/>
      <c r="XG12" s="98"/>
      <c r="XH12" s="98"/>
      <c r="XI12" s="98"/>
      <c r="XJ12" s="98"/>
      <c r="XK12" s="98"/>
      <c r="XL12" s="98"/>
      <c r="XM12" s="98"/>
      <c r="XN12" s="98"/>
      <c r="XO12" s="98"/>
      <c r="XP12" s="98"/>
      <c r="XQ12" s="98"/>
      <c r="XR12" s="98"/>
      <c r="XS12" s="98"/>
      <c r="XT12" s="98"/>
      <c r="XU12" s="98"/>
      <c r="XV12" s="98"/>
      <c r="XW12" s="98"/>
      <c r="XX12" s="98"/>
      <c r="XY12" s="98"/>
      <c r="XZ12" s="98"/>
      <c r="YA12" s="98"/>
      <c r="YB12" s="98"/>
      <c r="YC12" s="98"/>
      <c r="YD12" s="98"/>
      <c r="YE12" s="98"/>
      <c r="YF12" s="98"/>
      <c r="YG12" s="98"/>
      <c r="YH12" s="98"/>
      <c r="YI12" s="98"/>
      <c r="YJ12" s="98"/>
      <c r="YK12" s="98"/>
      <c r="YL12" s="98"/>
      <c r="YM12" s="98"/>
      <c r="YN12" s="98"/>
      <c r="YO12" s="98"/>
      <c r="YP12" s="98"/>
      <c r="YQ12" s="98"/>
      <c r="YR12" s="98"/>
      <c r="YS12" s="98"/>
      <c r="YT12" s="98"/>
      <c r="YU12" s="98"/>
      <c r="YV12" s="98"/>
      <c r="YW12" s="98"/>
      <c r="YX12" s="98"/>
      <c r="YY12" s="98"/>
      <c r="YZ12" s="98"/>
      <c r="ZA12" s="98"/>
      <c r="ZB12" s="98"/>
      <c r="ZC12" s="98"/>
      <c r="ZD12" s="98"/>
      <c r="ZE12" s="98"/>
      <c r="ZF12" s="98"/>
      <c r="ZG12" s="98"/>
      <c r="ZH12" s="98"/>
      <c r="ZI12" s="98"/>
      <c r="ZJ12" s="98"/>
      <c r="ZK12" s="98"/>
      <c r="ZL12" s="98"/>
      <c r="ZM12" s="98"/>
      <c r="ZN12" s="98"/>
      <c r="ZO12" s="98"/>
      <c r="ZP12" s="98"/>
      <c r="ZQ12" s="98"/>
      <c r="ZR12" s="98"/>
      <c r="ZS12" s="98"/>
      <c r="ZT12" s="98"/>
      <c r="ZU12" s="98"/>
      <c r="ZV12" s="98"/>
      <c r="ZW12" s="98"/>
      <c r="ZX12" s="98"/>
      <c r="ZY12" s="98"/>
      <c r="ZZ12" s="98"/>
      <c r="AAA12" s="98"/>
      <c r="AAB12" s="98"/>
      <c r="AAC12" s="98"/>
      <c r="AAD12" s="98"/>
      <c r="AAE12" s="98"/>
      <c r="AAF12" s="98"/>
      <c r="AAG12" s="98"/>
      <c r="AAH12" s="98"/>
      <c r="AAI12" s="98"/>
      <c r="AAJ12" s="98"/>
      <c r="AAK12" s="98"/>
      <c r="AAL12" s="98"/>
      <c r="AAM12" s="98"/>
      <c r="AAN12" s="98"/>
      <c r="AAO12" s="98"/>
      <c r="AAP12" s="98"/>
      <c r="AAQ12" s="98"/>
      <c r="AAR12" s="98"/>
      <c r="AAS12" s="98"/>
      <c r="AAT12" s="98"/>
      <c r="AAU12" s="98"/>
      <c r="AAV12" s="98"/>
      <c r="AAW12" s="98"/>
      <c r="AAX12" s="98"/>
      <c r="AAY12" s="98"/>
      <c r="AAZ12" s="98"/>
      <c r="ABA12" s="98"/>
      <c r="ABB12" s="98"/>
      <c r="ABC12" s="98"/>
      <c r="ABD12" s="98"/>
      <c r="ABE12" s="98"/>
      <c r="ABF12" s="98"/>
      <c r="ABG12" s="98"/>
      <c r="ABH12" s="98"/>
      <c r="ABI12" s="98"/>
      <c r="ABJ12" s="98"/>
      <c r="ABK12" s="98"/>
      <c r="ABL12" s="98"/>
      <c r="ABM12" s="98"/>
      <c r="ABN12" s="98"/>
      <c r="ABO12" s="98"/>
      <c r="ABP12" s="98"/>
      <c r="ABQ12" s="98"/>
      <c r="ABR12" s="98"/>
      <c r="ABS12" s="98"/>
      <c r="ABT12" s="98"/>
      <c r="ABU12" s="98"/>
      <c r="ABV12" s="98"/>
      <c r="ABW12" s="98"/>
      <c r="ABX12" s="98"/>
      <c r="ABY12" s="98"/>
      <c r="ABZ12" s="98"/>
      <c r="ACA12" s="98"/>
      <c r="ACB12" s="98"/>
      <c r="ACC12" s="98"/>
      <c r="ACD12" s="98"/>
      <c r="ACE12" s="98"/>
      <c r="ACF12" s="98"/>
      <c r="ACG12" s="98"/>
      <c r="ACH12" s="98"/>
      <c r="ACI12" s="98"/>
      <c r="ACJ12" s="98"/>
      <c r="ACK12" s="98"/>
      <c r="ACL12" s="98"/>
      <c r="ACM12" s="98"/>
      <c r="ACN12" s="98"/>
      <c r="ACO12" s="98"/>
      <c r="ACP12" s="98"/>
      <c r="ACQ12" s="98"/>
      <c r="ACR12" s="98"/>
      <c r="ACS12" s="98"/>
      <c r="ACT12" s="98"/>
      <c r="ACU12" s="98"/>
      <c r="ACV12" s="98"/>
      <c r="ACW12" s="98"/>
      <c r="ACX12" s="98"/>
      <c r="ACY12" s="98"/>
      <c r="ACZ12" s="98"/>
      <c r="ADA12" s="98"/>
      <c r="ADB12" s="98"/>
      <c r="ADC12" s="98"/>
      <c r="ADD12" s="98"/>
      <c r="ADE12" s="98"/>
      <c r="ADF12" s="98"/>
      <c r="ADG12" s="98"/>
      <c r="ADH12" s="98"/>
      <c r="ADI12" s="98"/>
      <c r="ADJ12" s="98"/>
      <c r="ADK12" s="98"/>
      <c r="ADL12" s="98"/>
      <c r="ADM12" s="98"/>
      <c r="ADN12" s="98"/>
      <c r="ADO12" s="98"/>
      <c r="ADP12" s="98"/>
      <c r="ADQ12" s="98"/>
      <c r="ADR12" s="98"/>
      <c r="ADS12" s="98"/>
      <c r="ADT12" s="98"/>
      <c r="ADU12" s="98"/>
      <c r="ADV12" s="98"/>
      <c r="ADW12" s="98"/>
      <c r="ADX12" s="98"/>
      <c r="ADY12" s="98"/>
      <c r="ADZ12" s="98"/>
      <c r="AEA12" s="98"/>
      <c r="AEB12" s="98"/>
      <c r="AEC12" s="98"/>
      <c r="AED12" s="98"/>
      <c r="AEE12" s="98"/>
      <c r="AEF12" s="98"/>
      <c r="AEG12" s="98"/>
      <c r="AEH12" s="98"/>
      <c r="AEI12" s="98"/>
      <c r="AEJ12" s="98"/>
      <c r="AEK12" s="98"/>
      <c r="AEL12" s="98"/>
      <c r="AEM12" s="98"/>
      <c r="AEN12" s="98"/>
      <c r="AEO12" s="98"/>
      <c r="AEP12" s="98"/>
      <c r="AEQ12" s="98"/>
      <c r="AER12" s="98"/>
      <c r="AES12" s="98"/>
      <c r="AET12" s="98"/>
      <c r="AEU12" s="98"/>
      <c r="AEV12" s="98"/>
      <c r="AEW12" s="98"/>
      <c r="AEX12" s="98"/>
      <c r="AEY12" s="98"/>
      <c r="AEZ12" s="98"/>
      <c r="AFA12" s="98"/>
      <c r="AFB12" s="98"/>
      <c r="AFC12" s="98"/>
      <c r="AFD12" s="98"/>
      <c r="AFE12" s="98"/>
      <c r="AFF12" s="98"/>
      <c r="AFG12" s="98"/>
      <c r="AFH12" s="98"/>
      <c r="AFI12" s="98"/>
      <c r="AFJ12" s="98"/>
      <c r="AFK12" s="98"/>
      <c r="AFL12" s="98"/>
      <c r="AFM12" s="98"/>
      <c r="AFN12" s="98"/>
      <c r="AFO12" s="98"/>
      <c r="AFP12" s="98"/>
      <c r="AFQ12" s="98"/>
      <c r="AFR12" s="98"/>
      <c r="AFS12" s="98"/>
      <c r="AFT12" s="98"/>
      <c r="AFU12" s="98"/>
      <c r="AFV12" s="98"/>
      <c r="AFW12" s="98"/>
      <c r="AFX12" s="98"/>
      <c r="AFY12" s="98"/>
      <c r="AFZ12" s="98"/>
      <c r="AGA12" s="98"/>
      <c r="AGB12" s="98"/>
      <c r="AGC12" s="98"/>
      <c r="AGD12" s="98"/>
      <c r="AGE12" s="98"/>
      <c r="AGF12" s="98"/>
      <c r="AGG12" s="98"/>
      <c r="AGH12" s="98"/>
      <c r="AGI12" s="98"/>
      <c r="AGJ12" s="98"/>
      <c r="AGK12" s="98"/>
      <c r="AGL12" s="98"/>
      <c r="AGM12" s="98"/>
      <c r="AGN12" s="98"/>
      <c r="AGO12" s="98"/>
      <c r="AGP12" s="98"/>
      <c r="AGQ12" s="98"/>
      <c r="AGR12" s="98"/>
      <c r="AGS12" s="98"/>
      <c r="AGT12" s="98"/>
      <c r="AGU12" s="98"/>
      <c r="AGV12" s="98"/>
      <c r="AGW12" s="98"/>
      <c r="AGX12" s="98"/>
      <c r="AGY12" s="98"/>
      <c r="AGZ12" s="98"/>
      <c r="AHA12" s="98"/>
      <c r="AHB12" s="98"/>
      <c r="AHC12" s="98"/>
      <c r="AHD12" s="98"/>
      <c r="AHE12" s="98"/>
      <c r="AHF12" s="98"/>
      <c r="AHG12" s="98"/>
      <c r="AHH12" s="98"/>
      <c r="AHI12" s="98"/>
      <c r="AHJ12" s="98"/>
      <c r="AHK12" s="98"/>
      <c r="AHL12" s="98"/>
      <c r="AHM12" s="98"/>
      <c r="AHN12" s="98"/>
      <c r="AHO12" s="98"/>
      <c r="AHP12" s="98"/>
      <c r="AHQ12" s="98"/>
      <c r="AHR12" s="98"/>
      <c r="AHS12" s="98"/>
      <c r="AHT12" s="98"/>
      <c r="AHU12" s="98"/>
      <c r="AHV12" s="98"/>
      <c r="AHW12" s="98"/>
      <c r="AHX12" s="98"/>
      <c r="AHY12" s="98"/>
      <c r="AHZ12" s="98"/>
      <c r="AIA12" s="98"/>
      <c r="AIB12" s="98"/>
      <c r="AIC12" s="98"/>
      <c r="AID12" s="98"/>
      <c r="AIE12" s="98"/>
      <c r="AIF12" s="98"/>
      <c r="AIG12" s="98"/>
      <c r="AIH12" s="98"/>
      <c r="AII12" s="98"/>
      <c r="AIJ12" s="98"/>
      <c r="AIK12" s="98"/>
      <c r="AIL12" s="98"/>
      <c r="AIM12" s="98"/>
      <c r="AIN12" s="98"/>
      <c r="AIO12" s="98"/>
      <c r="AIP12" s="98"/>
      <c r="AIQ12" s="98"/>
      <c r="AIR12" s="98"/>
      <c r="AIS12" s="98"/>
      <c r="AIT12" s="98"/>
      <c r="AIU12" s="98"/>
      <c r="AIV12" s="98"/>
      <c r="AIW12" s="98"/>
      <c r="AIX12" s="98"/>
      <c r="AIY12" s="98"/>
      <c r="AIZ12" s="98"/>
      <c r="AJA12" s="98"/>
      <c r="AJB12" s="98"/>
      <c r="AJC12" s="98"/>
      <c r="AJD12" s="98"/>
      <c r="AJE12" s="98"/>
      <c r="AJF12" s="98"/>
      <c r="AJG12" s="98"/>
      <c r="AJH12" s="98"/>
      <c r="AJI12" s="98"/>
      <c r="AJJ12" s="98"/>
      <c r="AJK12" s="98"/>
      <c r="AJL12" s="98"/>
      <c r="AJM12" s="98"/>
      <c r="AJN12" s="98"/>
      <c r="AJO12" s="98"/>
      <c r="AJP12" s="98"/>
      <c r="AJQ12" s="98"/>
      <c r="AJR12" s="98"/>
      <c r="AJS12" s="98"/>
      <c r="AJT12" s="98"/>
      <c r="AJU12" s="98"/>
      <c r="AJV12" s="98"/>
      <c r="AJW12" s="98"/>
      <c r="AJX12" s="98"/>
      <c r="AJY12" s="98"/>
      <c r="AJZ12" s="98"/>
      <c r="AKA12" s="98"/>
      <c r="AKB12" s="98"/>
      <c r="AKC12" s="98"/>
      <c r="AKD12" s="98"/>
      <c r="AKE12" s="98"/>
      <c r="AKF12" s="98"/>
      <c r="AKG12" s="98"/>
      <c r="AKH12" s="98"/>
      <c r="AKI12" s="98"/>
      <c r="AKJ12" s="98"/>
      <c r="AKK12" s="98"/>
      <c r="AKL12" s="98"/>
      <c r="AKM12" s="98"/>
      <c r="AKN12" s="98"/>
      <c r="AKO12" s="98"/>
      <c r="AKP12" s="98"/>
      <c r="AKQ12" s="98"/>
      <c r="AKR12" s="98"/>
      <c r="AKS12" s="98"/>
      <c r="AKT12" s="98"/>
      <c r="AKU12" s="98"/>
      <c r="AKV12" s="98"/>
      <c r="AKW12" s="98"/>
      <c r="AKX12" s="98"/>
      <c r="AKY12" s="98"/>
      <c r="AKZ12" s="98"/>
      <c r="ALA12" s="98"/>
      <c r="ALB12" s="98"/>
      <c r="ALC12" s="98"/>
      <c r="ALD12" s="98"/>
      <c r="ALE12" s="98"/>
      <c r="ALF12" s="98"/>
      <c r="ALG12" s="98"/>
      <c r="ALH12" s="98"/>
      <c r="ALI12" s="98"/>
      <c r="ALJ12" s="98"/>
      <c r="ALK12" s="98"/>
      <c r="ALL12" s="98"/>
      <c r="ALM12" s="98"/>
      <c r="ALN12" s="98"/>
      <c r="ALO12" s="98"/>
      <c r="ALP12" s="98"/>
      <c r="ALQ12" s="98"/>
      <c r="ALR12" s="98"/>
      <c r="ALS12" s="98"/>
      <c r="ALT12" s="98"/>
      <c r="ALU12" s="98"/>
      <c r="ALV12" s="98"/>
      <c r="ALW12" s="98"/>
      <c r="ALX12" s="98"/>
      <c r="ALY12" s="98"/>
      <c r="ALZ12" s="98"/>
      <c r="AMA12" s="98"/>
      <c r="AMB12" s="98"/>
      <c r="AMC12" s="98"/>
      <c r="AMD12" s="98"/>
      <c r="AME12" s="98"/>
      <c r="AMF12" s="98"/>
      <c r="AMG12" s="98"/>
      <c r="AMH12" s="98"/>
      <c r="AMI12" s="98"/>
      <c r="AMJ12" s="98"/>
      <c r="AMK12" s="98"/>
    </row>
    <row r="13" spans="1:1025">
      <c r="A13" s="115" t="s">
        <v>116</v>
      </c>
      <c r="B13" s="116" t="s">
        <v>117</v>
      </c>
      <c r="C13" s="116" t="s">
        <v>163</v>
      </c>
      <c r="D13" s="117" t="s">
        <v>118</v>
      </c>
      <c r="E13" s="117" t="s">
        <v>119</v>
      </c>
      <c r="H13" s="114"/>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8"/>
      <c r="CD13" s="98"/>
      <c r="CE13" s="98"/>
      <c r="CF13" s="98"/>
      <c r="CG13" s="98"/>
      <c r="CH13" s="98"/>
      <c r="CI13" s="9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H13" s="98"/>
      <c r="DI13" s="98"/>
      <c r="DJ13" s="98"/>
      <c r="DK13" s="98"/>
      <c r="DL13" s="98"/>
      <c r="DM13" s="98"/>
      <c r="DN13" s="98"/>
      <c r="DO13" s="98"/>
      <c r="DP13" s="98"/>
      <c r="DQ13" s="98"/>
      <c r="DR13" s="98"/>
      <c r="DS13" s="98"/>
      <c r="DT13" s="98"/>
      <c r="DU13" s="98"/>
      <c r="DV13" s="98"/>
      <c r="DW13" s="98"/>
      <c r="DX13" s="98"/>
      <c r="DY13" s="98"/>
      <c r="DZ13" s="98"/>
      <c r="EA13" s="98"/>
      <c r="EB13" s="98"/>
      <c r="EC13" s="98"/>
      <c r="ED13" s="98"/>
      <c r="EE13" s="98"/>
      <c r="EF13" s="98"/>
      <c r="EG13" s="98"/>
      <c r="EH13" s="98"/>
      <c r="EI13" s="98"/>
      <c r="EJ13" s="98"/>
      <c r="EK13" s="98"/>
      <c r="EL13" s="98"/>
      <c r="EM13" s="98"/>
      <c r="EN13" s="98"/>
      <c r="EO13" s="98"/>
      <c r="EP13" s="98"/>
      <c r="EQ13" s="98"/>
      <c r="ER13" s="98"/>
      <c r="ES13" s="98"/>
      <c r="ET13" s="98"/>
      <c r="EU13" s="98"/>
      <c r="EV13" s="98"/>
      <c r="EW13" s="98"/>
      <c r="EX13" s="98"/>
      <c r="EY13" s="98"/>
      <c r="EZ13" s="98"/>
      <c r="FA13" s="98"/>
      <c r="FB13" s="98"/>
      <c r="FC13" s="98"/>
      <c r="FD13" s="98"/>
      <c r="FE13" s="98"/>
      <c r="FF13" s="98"/>
      <c r="FG13" s="98"/>
      <c r="FH13" s="98"/>
      <c r="FI13" s="98"/>
      <c r="FJ13" s="98"/>
      <c r="FK13" s="98"/>
      <c r="FL13" s="98"/>
      <c r="FM13" s="98"/>
      <c r="FN13" s="98"/>
      <c r="FO13" s="98"/>
      <c r="FP13" s="98"/>
      <c r="FQ13" s="98"/>
      <c r="FR13" s="98"/>
      <c r="FS13" s="98"/>
      <c r="FT13" s="98"/>
      <c r="FU13" s="98"/>
      <c r="FV13" s="98"/>
      <c r="FW13" s="98"/>
      <c r="FX13" s="98"/>
      <c r="FY13" s="98"/>
      <c r="FZ13" s="98"/>
      <c r="GA13" s="98"/>
      <c r="GB13" s="98"/>
      <c r="GC13" s="98"/>
      <c r="GD13" s="98"/>
      <c r="GE13" s="98"/>
      <c r="GF13" s="98"/>
      <c r="GG13" s="98"/>
      <c r="GH13" s="98"/>
      <c r="GI13" s="98"/>
      <c r="GJ13" s="98"/>
      <c r="GK13" s="98"/>
      <c r="GL13" s="98"/>
      <c r="GM13" s="98"/>
      <c r="GN13" s="98"/>
      <c r="GO13" s="98"/>
      <c r="GP13" s="98"/>
      <c r="GQ13" s="98"/>
      <c r="GR13" s="98"/>
      <c r="GS13" s="98"/>
      <c r="GT13" s="98"/>
      <c r="GU13" s="98"/>
      <c r="GV13" s="98"/>
      <c r="GW13" s="98"/>
      <c r="GX13" s="98"/>
      <c r="GY13" s="98"/>
      <c r="GZ13" s="98"/>
      <c r="HA13" s="98"/>
      <c r="HB13" s="98"/>
      <c r="HC13" s="98"/>
      <c r="HD13" s="98"/>
      <c r="HE13" s="98"/>
      <c r="HF13" s="98"/>
      <c r="HG13" s="98"/>
      <c r="HH13" s="98"/>
      <c r="HI13" s="98"/>
      <c r="HJ13" s="98"/>
      <c r="HK13" s="98"/>
      <c r="HL13" s="98"/>
      <c r="HM13" s="98"/>
      <c r="HN13" s="98"/>
      <c r="HO13" s="98"/>
      <c r="HP13" s="98"/>
      <c r="HQ13" s="98"/>
      <c r="HR13" s="98"/>
      <c r="HS13" s="98"/>
      <c r="HT13" s="98"/>
      <c r="HU13" s="98"/>
      <c r="HV13" s="98"/>
      <c r="HW13" s="98"/>
      <c r="HX13" s="98"/>
      <c r="HY13" s="98"/>
      <c r="HZ13" s="98"/>
      <c r="IA13" s="98"/>
      <c r="IB13" s="98"/>
      <c r="IC13" s="98"/>
      <c r="ID13" s="98"/>
      <c r="IE13" s="98"/>
      <c r="IF13" s="98"/>
      <c r="IG13" s="98"/>
      <c r="IH13" s="98"/>
      <c r="II13" s="98"/>
      <c r="IJ13" s="98"/>
      <c r="IK13" s="98"/>
      <c r="IL13" s="98"/>
      <c r="IM13" s="98"/>
      <c r="IN13" s="98"/>
      <c r="IO13" s="98"/>
      <c r="IP13" s="98"/>
      <c r="IQ13" s="98"/>
      <c r="IR13" s="98"/>
      <c r="IS13" s="98"/>
      <c r="IT13" s="98"/>
      <c r="IU13" s="98"/>
      <c r="IV13" s="98"/>
      <c r="IW13" s="98"/>
      <c r="IX13" s="98"/>
      <c r="IY13" s="98"/>
      <c r="IZ13" s="98"/>
      <c r="JA13" s="98"/>
      <c r="JB13" s="98"/>
      <c r="JC13" s="98"/>
      <c r="JD13" s="98"/>
      <c r="JE13" s="98"/>
      <c r="JF13" s="98"/>
      <c r="JG13" s="98"/>
      <c r="JH13" s="98"/>
      <c r="JI13" s="98"/>
      <c r="JJ13" s="98"/>
      <c r="JK13" s="98"/>
      <c r="JL13" s="98"/>
      <c r="JM13" s="98"/>
      <c r="JN13" s="98"/>
      <c r="JO13" s="98"/>
      <c r="JP13" s="98"/>
      <c r="JQ13" s="98"/>
      <c r="JR13" s="98"/>
      <c r="JS13" s="98"/>
      <c r="JT13" s="98"/>
      <c r="JU13" s="98"/>
      <c r="JV13" s="98"/>
      <c r="JW13" s="98"/>
      <c r="JX13" s="98"/>
      <c r="JY13" s="98"/>
      <c r="JZ13" s="98"/>
      <c r="KA13" s="98"/>
      <c r="KB13" s="98"/>
      <c r="KC13" s="98"/>
      <c r="KD13" s="98"/>
      <c r="KE13" s="98"/>
      <c r="KF13" s="98"/>
      <c r="KG13" s="98"/>
      <c r="KH13" s="98"/>
      <c r="KI13" s="98"/>
      <c r="KJ13" s="98"/>
      <c r="KK13" s="98"/>
      <c r="KL13" s="98"/>
      <c r="KM13" s="98"/>
      <c r="KN13" s="98"/>
      <c r="KO13" s="98"/>
      <c r="KP13" s="98"/>
      <c r="KQ13" s="98"/>
      <c r="KR13" s="98"/>
      <c r="KS13" s="98"/>
      <c r="KT13" s="98"/>
      <c r="KU13" s="98"/>
      <c r="KV13" s="98"/>
      <c r="KW13" s="98"/>
      <c r="KX13" s="98"/>
      <c r="KY13" s="98"/>
      <c r="KZ13" s="98"/>
      <c r="LA13" s="98"/>
      <c r="LB13" s="98"/>
      <c r="LC13" s="98"/>
      <c r="LD13" s="98"/>
      <c r="LE13" s="98"/>
      <c r="LF13" s="98"/>
      <c r="LG13" s="98"/>
      <c r="LH13" s="98"/>
      <c r="LI13" s="98"/>
      <c r="LJ13" s="98"/>
      <c r="LK13" s="98"/>
      <c r="LL13" s="98"/>
      <c r="LM13" s="98"/>
      <c r="LN13" s="98"/>
      <c r="LO13" s="98"/>
      <c r="LP13" s="98"/>
      <c r="LQ13" s="98"/>
      <c r="LR13" s="98"/>
      <c r="LS13" s="98"/>
      <c r="LT13" s="98"/>
      <c r="LU13" s="98"/>
      <c r="LV13" s="98"/>
      <c r="LW13" s="98"/>
      <c r="LX13" s="98"/>
      <c r="LY13" s="98"/>
      <c r="LZ13" s="98"/>
      <c r="MA13" s="98"/>
      <c r="MB13" s="98"/>
      <c r="MC13" s="98"/>
      <c r="MD13" s="98"/>
      <c r="ME13" s="98"/>
      <c r="MF13" s="98"/>
      <c r="MG13" s="98"/>
      <c r="MH13" s="98"/>
      <c r="MI13" s="98"/>
      <c r="MJ13" s="98"/>
      <c r="MK13" s="98"/>
      <c r="ML13" s="98"/>
      <c r="MM13" s="98"/>
      <c r="MN13" s="98"/>
      <c r="MO13" s="98"/>
      <c r="MP13" s="98"/>
      <c r="MQ13" s="98"/>
      <c r="MR13" s="98"/>
      <c r="MS13" s="98"/>
      <c r="MT13" s="98"/>
      <c r="MU13" s="98"/>
      <c r="MV13" s="98"/>
      <c r="MW13" s="98"/>
      <c r="MX13" s="98"/>
      <c r="MY13" s="98"/>
      <c r="MZ13" s="98"/>
      <c r="NA13" s="98"/>
      <c r="NB13" s="98"/>
      <c r="NC13" s="98"/>
      <c r="ND13" s="98"/>
      <c r="NE13" s="98"/>
      <c r="NF13" s="98"/>
      <c r="NG13" s="98"/>
      <c r="NH13" s="98"/>
      <c r="NI13" s="98"/>
      <c r="NJ13" s="98"/>
      <c r="NK13" s="98"/>
      <c r="NL13" s="98"/>
      <c r="NM13" s="98"/>
      <c r="NN13" s="98"/>
      <c r="NO13" s="98"/>
      <c r="NP13" s="98"/>
      <c r="NQ13" s="98"/>
      <c r="NR13" s="98"/>
      <c r="NS13" s="98"/>
      <c r="NT13" s="98"/>
      <c r="NU13" s="98"/>
      <c r="NV13" s="98"/>
      <c r="NW13" s="98"/>
      <c r="NX13" s="98"/>
      <c r="NY13" s="98"/>
      <c r="NZ13" s="98"/>
      <c r="OA13" s="98"/>
      <c r="OB13" s="98"/>
      <c r="OC13" s="98"/>
      <c r="OD13" s="98"/>
      <c r="OE13" s="98"/>
      <c r="OF13" s="98"/>
      <c r="OG13" s="98"/>
      <c r="OH13" s="98"/>
      <c r="OI13" s="98"/>
      <c r="OJ13" s="98"/>
      <c r="OK13" s="98"/>
      <c r="OL13" s="98"/>
      <c r="OM13" s="98"/>
      <c r="ON13" s="98"/>
      <c r="OO13" s="98"/>
      <c r="OP13" s="98"/>
      <c r="OQ13" s="98"/>
      <c r="OR13" s="98"/>
      <c r="OS13" s="98"/>
      <c r="OT13" s="98"/>
      <c r="OU13" s="98"/>
      <c r="OV13" s="98"/>
      <c r="OW13" s="98"/>
      <c r="OX13" s="98"/>
      <c r="OY13" s="98"/>
      <c r="OZ13" s="98"/>
      <c r="PA13" s="98"/>
      <c r="PB13" s="98"/>
      <c r="PC13" s="98"/>
      <c r="PD13" s="98"/>
      <c r="PE13" s="98"/>
      <c r="PF13" s="98"/>
      <c r="PG13" s="98"/>
      <c r="PH13" s="98"/>
      <c r="PI13" s="98"/>
      <c r="PJ13" s="98"/>
      <c r="PK13" s="98"/>
      <c r="PL13" s="98"/>
      <c r="PM13" s="98"/>
      <c r="PN13" s="98"/>
      <c r="PO13" s="98"/>
      <c r="PP13" s="98"/>
      <c r="PQ13" s="98"/>
      <c r="PR13" s="98"/>
      <c r="PS13" s="98"/>
      <c r="PT13" s="98"/>
      <c r="PU13" s="98"/>
      <c r="PV13" s="98"/>
      <c r="PW13" s="98"/>
      <c r="PX13" s="98"/>
      <c r="PY13" s="98"/>
      <c r="PZ13" s="98"/>
      <c r="QA13" s="98"/>
      <c r="QB13" s="98"/>
      <c r="QC13" s="98"/>
      <c r="QD13" s="98"/>
      <c r="QE13" s="98"/>
      <c r="QF13" s="98"/>
      <c r="QG13" s="98"/>
      <c r="QH13" s="98"/>
      <c r="QI13" s="98"/>
      <c r="QJ13" s="98"/>
      <c r="QK13" s="98"/>
      <c r="QL13" s="98"/>
      <c r="QM13" s="98"/>
      <c r="QN13" s="98"/>
      <c r="QO13" s="98"/>
      <c r="QP13" s="98"/>
      <c r="QQ13" s="98"/>
      <c r="QR13" s="98"/>
      <c r="QS13" s="98"/>
      <c r="QT13" s="98"/>
      <c r="QU13" s="98"/>
      <c r="QV13" s="98"/>
      <c r="QW13" s="98"/>
      <c r="QX13" s="98"/>
      <c r="QY13" s="98"/>
      <c r="QZ13" s="98"/>
      <c r="RA13" s="98"/>
      <c r="RB13" s="98"/>
      <c r="RC13" s="98"/>
      <c r="RD13" s="98"/>
      <c r="RE13" s="98"/>
      <c r="RF13" s="98"/>
      <c r="RG13" s="98"/>
      <c r="RH13" s="98"/>
      <c r="RI13" s="98"/>
      <c r="RJ13" s="98"/>
      <c r="RK13" s="98"/>
      <c r="RL13" s="98"/>
      <c r="RM13" s="98"/>
      <c r="RN13" s="98"/>
      <c r="RO13" s="98"/>
      <c r="RP13" s="98"/>
      <c r="RQ13" s="98"/>
      <c r="RR13" s="98"/>
      <c r="RS13" s="98"/>
      <c r="RT13" s="98"/>
      <c r="RU13" s="98"/>
      <c r="RV13" s="98"/>
      <c r="RW13" s="98"/>
      <c r="RX13" s="98"/>
      <c r="RY13" s="98"/>
      <c r="RZ13" s="98"/>
      <c r="SA13" s="98"/>
      <c r="SB13" s="98"/>
      <c r="SC13" s="98"/>
      <c r="SD13" s="98"/>
      <c r="SE13" s="98"/>
      <c r="SF13" s="98"/>
      <c r="SG13" s="98"/>
      <c r="SH13" s="98"/>
      <c r="SI13" s="98"/>
      <c r="SJ13" s="98"/>
      <c r="SK13" s="98"/>
      <c r="SL13" s="98"/>
      <c r="SM13" s="98"/>
      <c r="SN13" s="98"/>
      <c r="SO13" s="98"/>
      <c r="SP13" s="98"/>
      <c r="SQ13" s="98"/>
      <c r="SR13" s="98"/>
      <c r="SS13" s="98"/>
      <c r="ST13" s="98"/>
      <c r="SU13" s="98"/>
      <c r="SV13" s="98"/>
      <c r="SW13" s="98"/>
      <c r="SX13" s="98"/>
      <c r="SY13" s="98"/>
      <c r="SZ13" s="98"/>
      <c r="TA13" s="98"/>
      <c r="TB13" s="98"/>
      <c r="TC13" s="98"/>
      <c r="TD13" s="98"/>
      <c r="TE13" s="98"/>
      <c r="TF13" s="98"/>
      <c r="TG13" s="98"/>
      <c r="TH13" s="98"/>
      <c r="TI13" s="98"/>
      <c r="TJ13" s="98"/>
      <c r="TK13" s="98"/>
      <c r="TL13" s="98"/>
      <c r="TM13" s="98"/>
      <c r="TN13" s="98"/>
      <c r="TO13" s="98"/>
      <c r="TP13" s="98"/>
      <c r="TQ13" s="98"/>
      <c r="TR13" s="98"/>
      <c r="TS13" s="98"/>
      <c r="TT13" s="98"/>
      <c r="TU13" s="98"/>
      <c r="TV13" s="98"/>
      <c r="TW13" s="98"/>
      <c r="TX13" s="98"/>
      <c r="TY13" s="98"/>
      <c r="TZ13" s="98"/>
      <c r="UA13" s="98"/>
      <c r="UB13" s="98"/>
      <c r="UC13" s="98"/>
      <c r="UD13" s="98"/>
      <c r="UE13" s="98"/>
      <c r="UF13" s="98"/>
      <c r="UG13" s="98"/>
      <c r="UH13" s="98"/>
      <c r="UI13" s="98"/>
      <c r="UJ13" s="98"/>
      <c r="UK13" s="98"/>
      <c r="UL13" s="98"/>
      <c r="UM13" s="98"/>
      <c r="UN13" s="98"/>
      <c r="UO13" s="98"/>
      <c r="UP13" s="98"/>
      <c r="UQ13" s="98"/>
      <c r="UR13" s="98"/>
      <c r="US13" s="98"/>
      <c r="UT13" s="98"/>
      <c r="UU13" s="98"/>
      <c r="UV13" s="98"/>
      <c r="UW13" s="98"/>
      <c r="UX13" s="98"/>
      <c r="UY13" s="98"/>
      <c r="UZ13" s="98"/>
      <c r="VA13" s="98"/>
      <c r="VB13" s="98"/>
      <c r="VC13" s="98"/>
      <c r="VD13" s="98"/>
      <c r="VE13" s="98"/>
      <c r="VF13" s="98"/>
      <c r="VG13" s="98"/>
      <c r="VH13" s="98"/>
      <c r="VI13" s="98"/>
      <c r="VJ13" s="98"/>
      <c r="VK13" s="98"/>
      <c r="VL13" s="98"/>
      <c r="VM13" s="98"/>
      <c r="VN13" s="98"/>
      <c r="VO13" s="98"/>
      <c r="VP13" s="98"/>
      <c r="VQ13" s="98"/>
      <c r="VR13" s="98"/>
      <c r="VS13" s="98"/>
      <c r="VT13" s="98"/>
      <c r="VU13" s="98"/>
      <c r="VV13" s="98"/>
      <c r="VW13" s="98"/>
      <c r="VX13" s="98"/>
      <c r="VY13" s="98"/>
      <c r="VZ13" s="98"/>
      <c r="WA13" s="98"/>
      <c r="WB13" s="98"/>
      <c r="WC13" s="98"/>
      <c r="WD13" s="98"/>
      <c r="WE13" s="98"/>
      <c r="WF13" s="98"/>
      <c r="WG13" s="98"/>
      <c r="WH13" s="98"/>
      <c r="WI13" s="98"/>
      <c r="WJ13" s="98"/>
      <c r="WK13" s="98"/>
      <c r="WL13" s="98"/>
      <c r="WM13" s="98"/>
      <c r="WN13" s="98"/>
      <c r="WO13" s="98"/>
      <c r="WP13" s="98"/>
      <c r="WQ13" s="98"/>
      <c r="WR13" s="98"/>
      <c r="WS13" s="98"/>
      <c r="WT13" s="98"/>
      <c r="WU13" s="98"/>
      <c r="WV13" s="98"/>
      <c r="WW13" s="98"/>
      <c r="WX13" s="98"/>
      <c r="WY13" s="98"/>
      <c r="WZ13" s="98"/>
      <c r="XA13" s="98"/>
      <c r="XB13" s="98"/>
      <c r="XC13" s="98"/>
      <c r="XD13" s="98"/>
      <c r="XE13" s="98"/>
      <c r="XF13" s="98"/>
      <c r="XG13" s="98"/>
      <c r="XH13" s="98"/>
      <c r="XI13" s="98"/>
      <c r="XJ13" s="98"/>
      <c r="XK13" s="98"/>
      <c r="XL13" s="98"/>
      <c r="XM13" s="98"/>
      <c r="XN13" s="98"/>
      <c r="XO13" s="98"/>
      <c r="XP13" s="98"/>
      <c r="XQ13" s="98"/>
      <c r="XR13" s="98"/>
      <c r="XS13" s="98"/>
      <c r="XT13" s="98"/>
      <c r="XU13" s="98"/>
      <c r="XV13" s="98"/>
      <c r="XW13" s="98"/>
      <c r="XX13" s="98"/>
      <c r="XY13" s="98"/>
      <c r="XZ13" s="98"/>
      <c r="YA13" s="98"/>
      <c r="YB13" s="98"/>
      <c r="YC13" s="98"/>
      <c r="YD13" s="98"/>
      <c r="YE13" s="98"/>
      <c r="YF13" s="98"/>
      <c r="YG13" s="98"/>
      <c r="YH13" s="98"/>
      <c r="YI13" s="98"/>
      <c r="YJ13" s="98"/>
      <c r="YK13" s="98"/>
      <c r="YL13" s="98"/>
      <c r="YM13" s="98"/>
      <c r="YN13" s="98"/>
      <c r="YO13" s="98"/>
      <c r="YP13" s="98"/>
      <c r="YQ13" s="98"/>
      <c r="YR13" s="98"/>
      <c r="YS13" s="98"/>
      <c r="YT13" s="98"/>
      <c r="YU13" s="98"/>
      <c r="YV13" s="98"/>
      <c r="YW13" s="98"/>
      <c r="YX13" s="98"/>
      <c r="YY13" s="98"/>
      <c r="YZ13" s="98"/>
      <c r="ZA13" s="98"/>
      <c r="ZB13" s="98"/>
      <c r="ZC13" s="98"/>
      <c r="ZD13" s="98"/>
      <c r="ZE13" s="98"/>
      <c r="ZF13" s="98"/>
      <c r="ZG13" s="98"/>
      <c r="ZH13" s="98"/>
      <c r="ZI13" s="98"/>
      <c r="ZJ13" s="98"/>
      <c r="ZK13" s="98"/>
      <c r="ZL13" s="98"/>
      <c r="ZM13" s="98"/>
      <c r="ZN13" s="98"/>
      <c r="ZO13" s="98"/>
      <c r="ZP13" s="98"/>
      <c r="ZQ13" s="98"/>
      <c r="ZR13" s="98"/>
      <c r="ZS13" s="98"/>
      <c r="ZT13" s="98"/>
      <c r="ZU13" s="98"/>
      <c r="ZV13" s="98"/>
      <c r="ZW13" s="98"/>
      <c r="ZX13" s="98"/>
      <c r="ZY13" s="98"/>
      <c r="ZZ13" s="98"/>
      <c r="AAA13" s="98"/>
      <c r="AAB13" s="98"/>
      <c r="AAC13" s="98"/>
      <c r="AAD13" s="98"/>
      <c r="AAE13" s="98"/>
      <c r="AAF13" s="98"/>
      <c r="AAG13" s="98"/>
      <c r="AAH13" s="98"/>
      <c r="AAI13" s="98"/>
      <c r="AAJ13" s="98"/>
      <c r="AAK13" s="98"/>
      <c r="AAL13" s="98"/>
      <c r="AAM13" s="98"/>
      <c r="AAN13" s="98"/>
      <c r="AAO13" s="98"/>
      <c r="AAP13" s="98"/>
      <c r="AAQ13" s="98"/>
      <c r="AAR13" s="98"/>
      <c r="AAS13" s="98"/>
      <c r="AAT13" s="98"/>
      <c r="AAU13" s="98"/>
      <c r="AAV13" s="98"/>
      <c r="AAW13" s="98"/>
      <c r="AAX13" s="98"/>
      <c r="AAY13" s="98"/>
      <c r="AAZ13" s="98"/>
      <c r="ABA13" s="98"/>
      <c r="ABB13" s="98"/>
      <c r="ABC13" s="98"/>
      <c r="ABD13" s="98"/>
      <c r="ABE13" s="98"/>
      <c r="ABF13" s="98"/>
      <c r="ABG13" s="98"/>
      <c r="ABH13" s="98"/>
      <c r="ABI13" s="98"/>
      <c r="ABJ13" s="98"/>
      <c r="ABK13" s="98"/>
      <c r="ABL13" s="98"/>
      <c r="ABM13" s="98"/>
      <c r="ABN13" s="98"/>
      <c r="ABO13" s="98"/>
      <c r="ABP13" s="98"/>
      <c r="ABQ13" s="98"/>
      <c r="ABR13" s="98"/>
      <c r="ABS13" s="98"/>
      <c r="ABT13" s="98"/>
      <c r="ABU13" s="98"/>
      <c r="ABV13" s="98"/>
      <c r="ABW13" s="98"/>
      <c r="ABX13" s="98"/>
      <c r="ABY13" s="98"/>
      <c r="ABZ13" s="98"/>
      <c r="ACA13" s="98"/>
      <c r="ACB13" s="98"/>
      <c r="ACC13" s="98"/>
      <c r="ACD13" s="98"/>
      <c r="ACE13" s="98"/>
      <c r="ACF13" s="98"/>
      <c r="ACG13" s="98"/>
      <c r="ACH13" s="98"/>
      <c r="ACI13" s="98"/>
      <c r="ACJ13" s="98"/>
      <c r="ACK13" s="98"/>
      <c r="ACL13" s="98"/>
      <c r="ACM13" s="98"/>
      <c r="ACN13" s="98"/>
      <c r="ACO13" s="98"/>
      <c r="ACP13" s="98"/>
      <c r="ACQ13" s="98"/>
      <c r="ACR13" s="98"/>
      <c r="ACS13" s="98"/>
      <c r="ACT13" s="98"/>
      <c r="ACU13" s="98"/>
      <c r="ACV13" s="98"/>
      <c r="ACW13" s="98"/>
      <c r="ACX13" s="98"/>
      <c r="ACY13" s="98"/>
      <c r="ACZ13" s="98"/>
      <c r="ADA13" s="98"/>
      <c r="ADB13" s="98"/>
      <c r="ADC13" s="98"/>
      <c r="ADD13" s="98"/>
      <c r="ADE13" s="98"/>
      <c r="ADF13" s="98"/>
      <c r="ADG13" s="98"/>
      <c r="ADH13" s="98"/>
      <c r="ADI13" s="98"/>
      <c r="ADJ13" s="98"/>
      <c r="ADK13" s="98"/>
      <c r="ADL13" s="98"/>
      <c r="ADM13" s="98"/>
      <c r="ADN13" s="98"/>
      <c r="ADO13" s="98"/>
      <c r="ADP13" s="98"/>
      <c r="ADQ13" s="98"/>
      <c r="ADR13" s="98"/>
      <c r="ADS13" s="98"/>
      <c r="ADT13" s="98"/>
      <c r="ADU13" s="98"/>
      <c r="ADV13" s="98"/>
      <c r="ADW13" s="98"/>
      <c r="ADX13" s="98"/>
      <c r="ADY13" s="98"/>
      <c r="ADZ13" s="98"/>
      <c r="AEA13" s="98"/>
      <c r="AEB13" s="98"/>
      <c r="AEC13" s="98"/>
      <c r="AED13" s="98"/>
      <c r="AEE13" s="98"/>
      <c r="AEF13" s="98"/>
      <c r="AEG13" s="98"/>
      <c r="AEH13" s="98"/>
      <c r="AEI13" s="98"/>
      <c r="AEJ13" s="98"/>
      <c r="AEK13" s="98"/>
      <c r="AEL13" s="98"/>
      <c r="AEM13" s="98"/>
      <c r="AEN13" s="98"/>
      <c r="AEO13" s="98"/>
      <c r="AEP13" s="98"/>
      <c r="AEQ13" s="98"/>
      <c r="AER13" s="98"/>
      <c r="AES13" s="98"/>
      <c r="AET13" s="98"/>
      <c r="AEU13" s="98"/>
      <c r="AEV13" s="98"/>
      <c r="AEW13" s="98"/>
      <c r="AEX13" s="98"/>
      <c r="AEY13" s="98"/>
      <c r="AEZ13" s="98"/>
      <c r="AFA13" s="98"/>
      <c r="AFB13" s="98"/>
      <c r="AFC13" s="98"/>
      <c r="AFD13" s="98"/>
      <c r="AFE13" s="98"/>
      <c r="AFF13" s="98"/>
      <c r="AFG13" s="98"/>
      <c r="AFH13" s="98"/>
      <c r="AFI13" s="98"/>
      <c r="AFJ13" s="98"/>
      <c r="AFK13" s="98"/>
      <c r="AFL13" s="98"/>
      <c r="AFM13" s="98"/>
      <c r="AFN13" s="98"/>
      <c r="AFO13" s="98"/>
      <c r="AFP13" s="98"/>
      <c r="AFQ13" s="98"/>
      <c r="AFR13" s="98"/>
      <c r="AFS13" s="98"/>
      <c r="AFT13" s="98"/>
      <c r="AFU13" s="98"/>
      <c r="AFV13" s="98"/>
      <c r="AFW13" s="98"/>
      <c r="AFX13" s="98"/>
      <c r="AFY13" s="98"/>
      <c r="AFZ13" s="98"/>
      <c r="AGA13" s="98"/>
      <c r="AGB13" s="98"/>
      <c r="AGC13" s="98"/>
      <c r="AGD13" s="98"/>
      <c r="AGE13" s="98"/>
      <c r="AGF13" s="98"/>
      <c r="AGG13" s="98"/>
      <c r="AGH13" s="98"/>
      <c r="AGI13" s="98"/>
      <c r="AGJ13" s="98"/>
      <c r="AGK13" s="98"/>
      <c r="AGL13" s="98"/>
      <c r="AGM13" s="98"/>
      <c r="AGN13" s="98"/>
      <c r="AGO13" s="98"/>
      <c r="AGP13" s="98"/>
      <c r="AGQ13" s="98"/>
      <c r="AGR13" s="98"/>
      <c r="AGS13" s="98"/>
      <c r="AGT13" s="98"/>
      <c r="AGU13" s="98"/>
      <c r="AGV13" s="98"/>
      <c r="AGW13" s="98"/>
      <c r="AGX13" s="98"/>
      <c r="AGY13" s="98"/>
      <c r="AGZ13" s="98"/>
      <c r="AHA13" s="98"/>
      <c r="AHB13" s="98"/>
      <c r="AHC13" s="98"/>
      <c r="AHD13" s="98"/>
      <c r="AHE13" s="98"/>
      <c r="AHF13" s="98"/>
      <c r="AHG13" s="98"/>
      <c r="AHH13" s="98"/>
      <c r="AHI13" s="98"/>
      <c r="AHJ13" s="98"/>
      <c r="AHK13" s="98"/>
      <c r="AHL13" s="98"/>
      <c r="AHM13" s="98"/>
      <c r="AHN13" s="98"/>
      <c r="AHO13" s="98"/>
      <c r="AHP13" s="98"/>
      <c r="AHQ13" s="98"/>
      <c r="AHR13" s="98"/>
      <c r="AHS13" s="98"/>
      <c r="AHT13" s="98"/>
      <c r="AHU13" s="98"/>
      <c r="AHV13" s="98"/>
      <c r="AHW13" s="98"/>
      <c r="AHX13" s="98"/>
      <c r="AHY13" s="98"/>
      <c r="AHZ13" s="98"/>
      <c r="AIA13" s="98"/>
      <c r="AIB13" s="98"/>
      <c r="AIC13" s="98"/>
      <c r="AID13" s="98"/>
      <c r="AIE13" s="98"/>
      <c r="AIF13" s="98"/>
      <c r="AIG13" s="98"/>
      <c r="AIH13" s="98"/>
      <c r="AII13" s="98"/>
      <c r="AIJ13" s="98"/>
      <c r="AIK13" s="98"/>
      <c r="AIL13" s="98"/>
      <c r="AIM13" s="98"/>
      <c r="AIN13" s="98"/>
      <c r="AIO13" s="98"/>
      <c r="AIP13" s="98"/>
      <c r="AIQ13" s="98"/>
      <c r="AIR13" s="98"/>
      <c r="AIS13" s="98"/>
      <c r="AIT13" s="98"/>
      <c r="AIU13" s="98"/>
      <c r="AIV13" s="98"/>
      <c r="AIW13" s="98"/>
      <c r="AIX13" s="98"/>
      <c r="AIY13" s="98"/>
      <c r="AIZ13" s="98"/>
      <c r="AJA13" s="98"/>
      <c r="AJB13" s="98"/>
      <c r="AJC13" s="98"/>
      <c r="AJD13" s="98"/>
      <c r="AJE13" s="98"/>
      <c r="AJF13" s="98"/>
      <c r="AJG13" s="98"/>
      <c r="AJH13" s="98"/>
      <c r="AJI13" s="98"/>
      <c r="AJJ13" s="98"/>
      <c r="AJK13" s="98"/>
      <c r="AJL13" s="98"/>
      <c r="AJM13" s="98"/>
      <c r="AJN13" s="98"/>
      <c r="AJO13" s="98"/>
      <c r="AJP13" s="98"/>
      <c r="AJQ13" s="98"/>
      <c r="AJR13" s="98"/>
      <c r="AJS13" s="98"/>
      <c r="AJT13" s="98"/>
      <c r="AJU13" s="98"/>
      <c r="AJV13" s="98"/>
      <c r="AJW13" s="98"/>
      <c r="AJX13" s="98"/>
      <c r="AJY13" s="98"/>
      <c r="AJZ13" s="98"/>
      <c r="AKA13" s="98"/>
      <c r="AKB13" s="98"/>
      <c r="AKC13" s="98"/>
      <c r="AKD13" s="98"/>
      <c r="AKE13" s="98"/>
      <c r="AKF13" s="98"/>
      <c r="AKG13" s="98"/>
      <c r="AKH13" s="98"/>
      <c r="AKI13" s="98"/>
      <c r="AKJ13" s="98"/>
      <c r="AKK13" s="98"/>
      <c r="AKL13" s="98"/>
      <c r="AKM13" s="98"/>
      <c r="AKN13" s="98"/>
      <c r="AKO13" s="98"/>
      <c r="AKP13" s="98"/>
      <c r="AKQ13" s="98"/>
      <c r="AKR13" s="98"/>
      <c r="AKS13" s="98"/>
      <c r="AKT13" s="98"/>
      <c r="AKU13" s="98"/>
      <c r="AKV13" s="98"/>
      <c r="AKW13" s="98"/>
      <c r="AKX13" s="98"/>
      <c r="AKY13" s="98"/>
      <c r="AKZ13" s="98"/>
      <c r="ALA13" s="98"/>
      <c r="ALB13" s="98"/>
      <c r="ALC13" s="98"/>
      <c r="ALD13" s="98"/>
      <c r="ALE13" s="98"/>
      <c r="ALF13" s="98"/>
      <c r="ALG13" s="98"/>
      <c r="ALH13" s="98"/>
      <c r="ALI13" s="98"/>
      <c r="ALJ13" s="98"/>
      <c r="ALK13" s="98"/>
      <c r="ALL13" s="98"/>
      <c r="ALM13" s="98"/>
      <c r="ALN13" s="98"/>
      <c r="ALO13" s="98"/>
      <c r="ALP13" s="98"/>
      <c r="ALQ13" s="98"/>
      <c r="ALR13" s="98"/>
      <c r="ALS13" s="98"/>
      <c r="ALT13" s="98"/>
      <c r="ALU13" s="98"/>
      <c r="ALV13" s="98"/>
      <c r="ALW13" s="98"/>
      <c r="ALX13" s="98"/>
      <c r="ALY13" s="98"/>
      <c r="ALZ13" s="98"/>
      <c r="AMA13" s="98"/>
      <c r="AMB13" s="98"/>
      <c r="AMC13" s="98"/>
      <c r="AMD13" s="98"/>
      <c r="AME13" s="98"/>
      <c r="AMF13" s="98"/>
      <c r="AMG13" s="98"/>
      <c r="AMH13" s="98"/>
      <c r="AMI13" s="98"/>
      <c r="AMJ13" s="98"/>
      <c r="AMK13" s="98"/>
    </row>
    <row r="14" spans="1:1025">
      <c r="A14" s="111">
        <v>1</v>
      </c>
      <c r="B14" s="95" t="s">
        <v>179</v>
      </c>
      <c r="C14" s="95" t="s">
        <v>180</v>
      </c>
      <c r="D14" s="95" t="s">
        <v>182</v>
      </c>
      <c r="E14" s="95"/>
      <c r="H14" s="114"/>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H14" s="98"/>
      <c r="DI14" s="98"/>
      <c r="DJ14" s="98"/>
      <c r="DK14" s="98"/>
      <c r="DL14" s="98"/>
      <c r="DM14" s="98"/>
      <c r="DN14" s="98"/>
      <c r="DO14" s="98"/>
      <c r="DP14" s="98"/>
      <c r="DQ14" s="98"/>
      <c r="DR14" s="98"/>
      <c r="DS14" s="98"/>
      <c r="DT14" s="98"/>
      <c r="DU14" s="98"/>
      <c r="DV14" s="98"/>
      <c r="DW14" s="98"/>
      <c r="DX14" s="98"/>
      <c r="DY14" s="98"/>
      <c r="DZ14" s="98"/>
      <c r="EA14" s="98"/>
      <c r="EB14" s="98"/>
      <c r="EC14" s="98"/>
      <c r="ED14" s="98"/>
      <c r="EE14" s="98"/>
      <c r="EF14" s="98"/>
      <c r="EG14" s="98"/>
      <c r="EH14" s="98"/>
      <c r="EI14" s="98"/>
      <c r="EJ14" s="98"/>
      <c r="EK14" s="98"/>
      <c r="EL14" s="98"/>
      <c r="EM14" s="98"/>
      <c r="EN14" s="98"/>
      <c r="EO14" s="98"/>
      <c r="EP14" s="98"/>
      <c r="EQ14" s="98"/>
      <c r="ER14" s="98"/>
      <c r="ES14" s="98"/>
      <c r="ET14" s="98"/>
      <c r="EU14" s="98"/>
      <c r="EV14" s="98"/>
      <c r="EW14" s="98"/>
      <c r="EX14" s="98"/>
      <c r="EY14" s="98"/>
      <c r="EZ14" s="98"/>
      <c r="FA14" s="98"/>
      <c r="FB14" s="98"/>
      <c r="FC14" s="98"/>
      <c r="FD14" s="98"/>
      <c r="FE14" s="98"/>
      <c r="FF14" s="98"/>
      <c r="FG14" s="98"/>
      <c r="FH14" s="98"/>
      <c r="FI14" s="98"/>
      <c r="FJ14" s="98"/>
      <c r="FK14" s="98"/>
      <c r="FL14" s="98"/>
      <c r="FM14" s="98"/>
      <c r="FN14" s="98"/>
      <c r="FO14" s="98"/>
      <c r="FP14" s="98"/>
      <c r="FQ14" s="98"/>
      <c r="FR14" s="98"/>
      <c r="FS14" s="98"/>
      <c r="FT14" s="98"/>
      <c r="FU14" s="98"/>
      <c r="FV14" s="98"/>
      <c r="FW14" s="98"/>
      <c r="FX14" s="98"/>
      <c r="FY14" s="98"/>
      <c r="FZ14" s="98"/>
      <c r="GA14" s="98"/>
      <c r="GB14" s="98"/>
      <c r="GC14" s="98"/>
      <c r="GD14" s="98"/>
      <c r="GE14" s="98"/>
      <c r="GF14" s="98"/>
      <c r="GG14" s="98"/>
      <c r="GH14" s="98"/>
      <c r="GI14" s="98"/>
      <c r="GJ14" s="98"/>
      <c r="GK14" s="98"/>
      <c r="GL14" s="98"/>
      <c r="GM14" s="98"/>
      <c r="GN14" s="98"/>
      <c r="GO14" s="98"/>
      <c r="GP14" s="98"/>
      <c r="GQ14" s="98"/>
      <c r="GR14" s="98"/>
      <c r="GS14" s="98"/>
      <c r="GT14" s="98"/>
      <c r="GU14" s="98"/>
      <c r="GV14" s="98"/>
      <c r="GW14" s="98"/>
      <c r="GX14" s="98"/>
      <c r="GY14" s="98"/>
      <c r="GZ14" s="98"/>
      <c r="HA14" s="98"/>
      <c r="HB14" s="98"/>
      <c r="HC14" s="98"/>
      <c r="HD14" s="98"/>
      <c r="HE14" s="98"/>
      <c r="HF14" s="98"/>
      <c r="HG14" s="98"/>
      <c r="HH14" s="98"/>
      <c r="HI14" s="98"/>
      <c r="HJ14" s="98"/>
      <c r="HK14" s="98"/>
      <c r="HL14" s="98"/>
      <c r="HM14" s="98"/>
      <c r="HN14" s="98"/>
      <c r="HO14" s="98"/>
      <c r="HP14" s="98"/>
      <c r="HQ14" s="98"/>
      <c r="HR14" s="98"/>
      <c r="HS14" s="98"/>
      <c r="HT14" s="98"/>
      <c r="HU14" s="98"/>
      <c r="HV14" s="98"/>
      <c r="HW14" s="98"/>
      <c r="HX14" s="98"/>
      <c r="HY14" s="98"/>
      <c r="HZ14" s="98"/>
      <c r="IA14" s="98"/>
      <c r="IB14" s="98"/>
      <c r="IC14" s="98"/>
      <c r="ID14" s="98"/>
      <c r="IE14" s="98"/>
      <c r="IF14" s="98"/>
      <c r="IG14" s="98"/>
      <c r="IH14" s="98"/>
      <c r="II14" s="98"/>
      <c r="IJ14" s="98"/>
      <c r="IK14" s="98"/>
      <c r="IL14" s="98"/>
      <c r="IM14" s="98"/>
      <c r="IN14" s="98"/>
      <c r="IO14" s="98"/>
      <c r="IP14" s="98"/>
      <c r="IQ14" s="98"/>
      <c r="IR14" s="98"/>
      <c r="IS14" s="98"/>
      <c r="IT14" s="98"/>
      <c r="IU14" s="98"/>
      <c r="IV14" s="98"/>
      <c r="IW14" s="98"/>
      <c r="IX14" s="98"/>
      <c r="IY14" s="98"/>
      <c r="IZ14" s="98"/>
      <c r="JA14" s="98"/>
      <c r="JB14" s="98"/>
      <c r="JC14" s="98"/>
      <c r="JD14" s="98"/>
      <c r="JE14" s="98"/>
      <c r="JF14" s="98"/>
      <c r="JG14" s="98"/>
      <c r="JH14" s="98"/>
      <c r="JI14" s="98"/>
      <c r="JJ14" s="98"/>
      <c r="JK14" s="98"/>
      <c r="JL14" s="98"/>
      <c r="JM14" s="98"/>
      <c r="JN14" s="98"/>
      <c r="JO14" s="98"/>
      <c r="JP14" s="98"/>
      <c r="JQ14" s="98"/>
      <c r="JR14" s="98"/>
      <c r="JS14" s="98"/>
      <c r="JT14" s="98"/>
      <c r="JU14" s="98"/>
      <c r="JV14" s="98"/>
      <c r="JW14" s="98"/>
      <c r="JX14" s="98"/>
      <c r="JY14" s="98"/>
      <c r="JZ14" s="98"/>
      <c r="KA14" s="98"/>
      <c r="KB14" s="98"/>
      <c r="KC14" s="98"/>
      <c r="KD14" s="98"/>
      <c r="KE14" s="98"/>
      <c r="KF14" s="98"/>
      <c r="KG14" s="98"/>
      <c r="KH14" s="98"/>
      <c r="KI14" s="98"/>
      <c r="KJ14" s="98"/>
      <c r="KK14" s="98"/>
      <c r="KL14" s="98"/>
      <c r="KM14" s="98"/>
      <c r="KN14" s="98"/>
      <c r="KO14" s="98"/>
      <c r="KP14" s="98"/>
      <c r="KQ14" s="98"/>
      <c r="KR14" s="98"/>
      <c r="KS14" s="98"/>
      <c r="KT14" s="98"/>
      <c r="KU14" s="98"/>
      <c r="KV14" s="98"/>
      <c r="KW14" s="98"/>
      <c r="KX14" s="98"/>
      <c r="KY14" s="98"/>
      <c r="KZ14" s="98"/>
      <c r="LA14" s="98"/>
      <c r="LB14" s="98"/>
      <c r="LC14" s="98"/>
      <c r="LD14" s="98"/>
      <c r="LE14" s="98"/>
      <c r="LF14" s="98"/>
      <c r="LG14" s="98"/>
      <c r="LH14" s="98"/>
      <c r="LI14" s="98"/>
      <c r="LJ14" s="98"/>
      <c r="LK14" s="98"/>
      <c r="LL14" s="98"/>
      <c r="LM14" s="98"/>
      <c r="LN14" s="98"/>
      <c r="LO14" s="98"/>
      <c r="LP14" s="98"/>
      <c r="LQ14" s="98"/>
      <c r="LR14" s="98"/>
      <c r="LS14" s="98"/>
      <c r="LT14" s="98"/>
      <c r="LU14" s="98"/>
      <c r="LV14" s="98"/>
      <c r="LW14" s="98"/>
      <c r="LX14" s="98"/>
      <c r="LY14" s="98"/>
      <c r="LZ14" s="98"/>
      <c r="MA14" s="98"/>
      <c r="MB14" s="98"/>
      <c r="MC14" s="98"/>
      <c r="MD14" s="98"/>
      <c r="ME14" s="98"/>
      <c r="MF14" s="98"/>
      <c r="MG14" s="98"/>
      <c r="MH14" s="98"/>
      <c r="MI14" s="98"/>
      <c r="MJ14" s="98"/>
      <c r="MK14" s="98"/>
      <c r="ML14" s="98"/>
      <c r="MM14" s="98"/>
      <c r="MN14" s="98"/>
      <c r="MO14" s="98"/>
      <c r="MP14" s="98"/>
      <c r="MQ14" s="98"/>
      <c r="MR14" s="98"/>
      <c r="MS14" s="98"/>
      <c r="MT14" s="98"/>
      <c r="MU14" s="98"/>
      <c r="MV14" s="98"/>
      <c r="MW14" s="98"/>
      <c r="MX14" s="98"/>
      <c r="MY14" s="98"/>
      <c r="MZ14" s="98"/>
      <c r="NA14" s="98"/>
      <c r="NB14" s="98"/>
      <c r="NC14" s="98"/>
      <c r="ND14" s="98"/>
      <c r="NE14" s="98"/>
      <c r="NF14" s="98"/>
      <c r="NG14" s="98"/>
      <c r="NH14" s="98"/>
      <c r="NI14" s="98"/>
      <c r="NJ14" s="98"/>
      <c r="NK14" s="98"/>
      <c r="NL14" s="98"/>
      <c r="NM14" s="98"/>
      <c r="NN14" s="98"/>
      <c r="NO14" s="98"/>
      <c r="NP14" s="98"/>
      <c r="NQ14" s="98"/>
      <c r="NR14" s="98"/>
      <c r="NS14" s="98"/>
      <c r="NT14" s="98"/>
      <c r="NU14" s="98"/>
      <c r="NV14" s="98"/>
      <c r="NW14" s="98"/>
      <c r="NX14" s="98"/>
      <c r="NY14" s="98"/>
      <c r="NZ14" s="98"/>
      <c r="OA14" s="98"/>
      <c r="OB14" s="98"/>
      <c r="OC14" s="98"/>
      <c r="OD14" s="98"/>
      <c r="OE14" s="98"/>
      <c r="OF14" s="98"/>
      <c r="OG14" s="98"/>
      <c r="OH14" s="98"/>
      <c r="OI14" s="98"/>
      <c r="OJ14" s="98"/>
      <c r="OK14" s="98"/>
      <c r="OL14" s="98"/>
      <c r="OM14" s="98"/>
      <c r="ON14" s="98"/>
      <c r="OO14" s="98"/>
      <c r="OP14" s="98"/>
      <c r="OQ14" s="98"/>
      <c r="OR14" s="98"/>
      <c r="OS14" s="98"/>
      <c r="OT14" s="98"/>
      <c r="OU14" s="98"/>
      <c r="OV14" s="98"/>
      <c r="OW14" s="98"/>
      <c r="OX14" s="98"/>
      <c r="OY14" s="98"/>
      <c r="OZ14" s="98"/>
      <c r="PA14" s="98"/>
      <c r="PB14" s="98"/>
      <c r="PC14" s="98"/>
      <c r="PD14" s="98"/>
      <c r="PE14" s="98"/>
      <c r="PF14" s="98"/>
      <c r="PG14" s="98"/>
      <c r="PH14" s="98"/>
      <c r="PI14" s="98"/>
      <c r="PJ14" s="98"/>
      <c r="PK14" s="98"/>
      <c r="PL14" s="98"/>
      <c r="PM14" s="98"/>
      <c r="PN14" s="98"/>
      <c r="PO14" s="98"/>
      <c r="PP14" s="98"/>
      <c r="PQ14" s="98"/>
      <c r="PR14" s="98"/>
      <c r="PS14" s="98"/>
      <c r="PT14" s="98"/>
      <c r="PU14" s="98"/>
      <c r="PV14" s="98"/>
      <c r="PW14" s="98"/>
      <c r="PX14" s="98"/>
      <c r="PY14" s="98"/>
      <c r="PZ14" s="98"/>
      <c r="QA14" s="98"/>
      <c r="QB14" s="98"/>
      <c r="QC14" s="98"/>
      <c r="QD14" s="98"/>
      <c r="QE14" s="98"/>
      <c r="QF14" s="98"/>
      <c r="QG14" s="98"/>
      <c r="QH14" s="98"/>
      <c r="QI14" s="98"/>
      <c r="QJ14" s="98"/>
      <c r="QK14" s="98"/>
      <c r="QL14" s="98"/>
      <c r="QM14" s="98"/>
      <c r="QN14" s="98"/>
      <c r="QO14" s="98"/>
      <c r="QP14" s="98"/>
      <c r="QQ14" s="98"/>
      <c r="QR14" s="98"/>
      <c r="QS14" s="98"/>
      <c r="QT14" s="98"/>
      <c r="QU14" s="98"/>
      <c r="QV14" s="98"/>
      <c r="QW14" s="98"/>
      <c r="QX14" s="98"/>
      <c r="QY14" s="98"/>
      <c r="QZ14" s="98"/>
      <c r="RA14" s="98"/>
      <c r="RB14" s="98"/>
      <c r="RC14" s="98"/>
      <c r="RD14" s="98"/>
      <c r="RE14" s="98"/>
      <c r="RF14" s="98"/>
      <c r="RG14" s="98"/>
      <c r="RH14" s="98"/>
      <c r="RI14" s="98"/>
      <c r="RJ14" s="98"/>
      <c r="RK14" s="98"/>
      <c r="RL14" s="98"/>
      <c r="RM14" s="98"/>
      <c r="RN14" s="98"/>
      <c r="RO14" s="98"/>
      <c r="RP14" s="98"/>
      <c r="RQ14" s="98"/>
      <c r="RR14" s="98"/>
      <c r="RS14" s="98"/>
      <c r="RT14" s="98"/>
      <c r="RU14" s="98"/>
      <c r="RV14" s="98"/>
      <c r="RW14" s="98"/>
      <c r="RX14" s="98"/>
      <c r="RY14" s="98"/>
      <c r="RZ14" s="98"/>
      <c r="SA14" s="98"/>
      <c r="SB14" s="98"/>
      <c r="SC14" s="98"/>
      <c r="SD14" s="98"/>
      <c r="SE14" s="98"/>
      <c r="SF14" s="98"/>
      <c r="SG14" s="98"/>
      <c r="SH14" s="98"/>
      <c r="SI14" s="98"/>
      <c r="SJ14" s="98"/>
      <c r="SK14" s="98"/>
      <c r="SL14" s="98"/>
      <c r="SM14" s="98"/>
      <c r="SN14" s="98"/>
      <c r="SO14" s="98"/>
      <c r="SP14" s="98"/>
      <c r="SQ14" s="98"/>
      <c r="SR14" s="98"/>
      <c r="SS14" s="98"/>
      <c r="ST14" s="98"/>
      <c r="SU14" s="98"/>
      <c r="SV14" s="98"/>
      <c r="SW14" s="98"/>
      <c r="SX14" s="98"/>
      <c r="SY14" s="98"/>
      <c r="SZ14" s="98"/>
      <c r="TA14" s="98"/>
      <c r="TB14" s="98"/>
      <c r="TC14" s="98"/>
      <c r="TD14" s="98"/>
      <c r="TE14" s="98"/>
      <c r="TF14" s="98"/>
      <c r="TG14" s="98"/>
      <c r="TH14" s="98"/>
      <c r="TI14" s="98"/>
      <c r="TJ14" s="98"/>
      <c r="TK14" s="98"/>
      <c r="TL14" s="98"/>
      <c r="TM14" s="98"/>
      <c r="TN14" s="98"/>
      <c r="TO14" s="98"/>
      <c r="TP14" s="98"/>
      <c r="TQ14" s="98"/>
      <c r="TR14" s="98"/>
      <c r="TS14" s="98"/>
      <c r="TT14" s="98"/>
      <c r="TU14" s="98"/>
      <c r="TV14" s="98"/>
      <c r="TW14" s="98"/>
      <c r="TX14" s="98"/>
      <c r="TY14" s="98"/>
      <c r="TZ14" s="98"/>
      <c r="UA14" s="98"/>
      <c r="UB14" s="98"/>
      <c r="UC14" s="98"/>
      <c r="UD14" s="98"/>
      <c r="UE14" s="98"/>
      <c r="UF14" s="98"/>
      <c r="UG14" s="98"/>
      <c r="UH14" s="98"/>
      <c r="UI14" s="98"/>
      <c r="UJ14" s="98"/>
      <c r="UK14" s="98"/>
      <c r="UL14" s="98"/>
      <c r="UM14" s="98"/>
      <c r="UN14" s="98"/>
      <c r="UO14" s="98"/>
      <c r="UP14" s="98"/>
      <c r="UQ14" s="98"/>
      <c r="UR14" s="98"/>
      <c r="US14" s="98"/>
      <c r="UT14" s="98"/>
      <c r="UU14" s="98"/>
      <c r="UV14" s="98"/>
      <c r="UW14" s="98"/>
      <c r="UX14" s="98"/>
      <c r="UY14" s="98"/>
      <c r="UZ14" s="98"/>
      <c r="VA14" s="98"/>
      <c r="VB14" s="98"/>
      <c r="VC14" s="98"/>
      <c r="VD14" s="98"/>
      <c r="VE14" s="98"/>
      <c r="VF14" s="98"/>
      <c r="VG14" s="98"/>
      <c r="VH14" s="98"/>
      <c r="VI14" s="98"/>
      <c r="VJ14" s="98"/>
      <c r="VK14" s="98"/>
      <c r="VL14" s="98"/>
      <c r="VM14" s="98"/>
      <c r="VN14" s="98"/>
      <c r="VO14" s="98"/>
      <c r="VP14" s="98"/>
      <c r="VQ14" s="98"/>
      <c r="VR14" s="98"/>
      <c r="VS14" s="98"/>
      <c r="VT14" s="98"/>
      <c r="VU14" s="98"/>
      <c r="VV14" s="98"/>
      <c r="VW14" s="98"/>
      <c r="VX14" s="98"/>
      <c r="VY14" s="98"/>
      <c r="VZ14" s="98"/>
      <c r="WA14" s="98"/>
      <c r="WB14" s="98"/>
      <c r="WC14" s="98"/>
      <c r="WD14" s="98"/>
      <c r="WE14" s="98"/>
      <c r="WF14" s="98"/>
      <c r="WG14" s="98"/>
      <c r="WH14" s="98"/>
      <c r="WI14" s="98"/>
      <c r="WJ14" s="98"/>
      <c r="WK14" s="98"/>
      <c r="WL14" s="98"/>
      <c r="WM14" s="98"/>
      <c r="WN14" s="98"/>
      <c r="WO14" s="98"/>
      <c r="WP14" s="98"/>
      <c r="WQ14" s="98"/>
      <c r="WR14" s="98"/>
      <c r="WS14" s="98"/>
      <c r="WT14" s="98"/>
      <c r="WU14" s="98"/>
      <c r="WV14" s="98"/>
      <c r="WW14" s="98"/>
      <c r="WX14" s="98"/>
      <c r="WY14" s="98"/>
      <c r="WZ14" s="98"/>
      <c r="XA14" s="98"/>
      <c r="XB14" s="98"/>
      <c r="XC14" s="98"/>
      <c r="XD14" s="98"/>
      <c r="XE14" s="98"/>
      <c r="XF14" s="98"/>
      <c r="XG14" s="98"/>
      <c r="XH14" s="98"/>
      <c r="XI14" s="98"/>
      <c r="XJ14" s="98"/>
      <c r="XK14" s="98"/>
      <c r="XL14" s="98"/>
      <c r="XM14" s="98"/>
      <c r="XN14" s="98"/>
      <c r="XO14" s="98"/>
      <c r="XP14" s="98"/>
      <c r="XQ14" s="98"/>
      <c r="XR14" s="98"/>
      <c r="XS14" s="98"/>
      <c r="XT14" s="98"/>
      <c r="XU14" s="98"/>
      <c r="XV14" s="98"/>
      <c r="XW14" s="98"/>
      <c r="XX14" s="98"/>
      <c r="XY14" s="98"/>
      <c r="XZ14" s="98"/>
      <c r="YA14" s="98"/>
      <c r="YB14" s="98"/>
      <c r="YC14" s="98"/>
      <c r="YD14" s="98"/>
      <c r="YE14" s="98"/>
      <c r="YF14" s="98"/>
      <c r="YG14" s="98"/>
      <c r="YH14" s="98"/>
      <c r="YI14" s="98"/>
      <c r="YJ14" s="98"/>
      <c r="YK14" s="98"/>
      <c r="YL14" s="98"/>
      <c r="YM14" s="98"/>
      <c r="YN14" s="98"/>
      <c r="YO14" s="98"/>
      <c r="YP14" s="98"/>
      <c r="YQ14" s="98"/>
      <c r="YR14" s="98"/>
      <c r="YS14" s="98"/>
      <c r="YT14" s="98"/>
      <c r="YU14" s="98"/>
      <c r="YV14" s="98"/>
      <c r="YW14" s="98"/>
      <c r="YX14" s="98"/>
      <c r="YY14" s="98"/>
      <c r="YZ14" s="98"/>
      <c r="ZA14" s="98"/>
      <c r="ZB14" s="98"/>
      <c r="ZC14" s="98"/>
      <c r="ZD14" s="98"/>
      <c r="ZE14" s="98"/>
      <c r="ZF14" s="98"/>
      <c r="ZG14" s="98"/>
      <c r="ZH14" s="98"/>
      <c r="ZI14" s="98"/>
      <c r="ZJ14" s="98"/>
      <c r="ZK14" s="98"/>
      <c r="ZL14" s="98"/>
      <c r="ZM14" s="98"/>
      <c r="ZN14" s="98"/>
      <c r="ZO14" s="98"/>
      <c r="ZP14" s="98"/>
      <c r="ZQ14" s="98"/>
      <c r="ZR14" s="98"/>
      <c r="ZS14" s="98"/>
      <c r="ZT14" s="98"/>
      <c r="ZU14" s="98"/>
      <c r="ZV14" s="98"/>
      <c r="ZW14" s="98"/>
      <c r="ZX14" s="98"/>
      <c r="ZY14" s="98"/>
      <c r="ZZ14" s="98"/>
      <c r="AAA14" s="98"/>
      <c r="AAB14" s="98"/>
      <c r="AAC14" s="98"/>
      <c r="AAD14" s="98"/>
      <c r="AAE14" s="98"/>
      <c r="AAF14" s="98"/>
      <c r="AAG14" s="98"/>
      <c r="AAH14" s="98"/>
      <c r="AAI14" s="98"/>
      <c r="AAJ14" s="98"/>
      <c r="AAK14" s="98"/>
      <c r="AAL14" s="98"/>
      <c r="AAM14" s="98"/>
      <c r="AAN14" s="98"/>
      <c r="AAO14" s="98"/>
      <c r="AAP14" s="98"/>
      <c r="AAQ14" s="98"/>
      <c r="AAR14" s="98"/>
      <c r="AAS14" s="98"/>
      <c r="AAT14" s="98"/>
      <c r="AAU14" s="98"/>
      <c r="AAV14" s="98"/>
      <c r="AAW14" s="98"/>
      <c r="AAX14" s="98"/>
      <c r="AAY14" s="98"/>
      <c r="AAZ14" s="98"/>
      <c r="ABA14" s="98"/>
      <c r="ABB14" s="98"/>
      <c r="ABC14" s="98"/>
      <c r="ABD14" s="98"/>
      <c r="ABE14" s="98"/>
      <c r="ABF14" s="98"/>
      <c r="ABG14" s="98"/>
      <c r="ABH14" s="98"/>
      <c r="ABI14" s="98"/>
      <c r="ABJ14" s="98"/>
      <c r="ABK14" s="98"/>
      <c r="ABL14" s="98"/>
      <c r="ABM14" s="98"/>
      <c r="ABN14" s="98"/>
      <c r="ABO14" s="98"/>
      <c r="ABP14" s="98"/>
      <c r="ABQ14" s="98"/>
      <c r="ABR14" s="98"/>
      <c r="ABS14" s="98"/>
      <c r="ABT14" s="98"/>
      <c r="ABU14" s="98"/>
      <c r="ABV14" s="98"/>
      <c r="ABW14" s="98"/>
      <c r="ABX14" s="98"/>
      <c r="ABY14" s="98"/>
      <c r="ABZ14" s="98"/>
      <c r="ACA14" s="98"/>
      <c r="ACB14" s="98"/>
      <c r="ACC14" s="98"/>
      <c r="ACD14" s="98"/>
      <c r="ACE14" s="98"/>
      <c r="ACF14" s="98"/>
      <c r="ACG14" s="98"/>
      <c r="ACH14" s="98"/>
      <c r="ACI14" s="98"/>
      <c r="ACJ14" s="98"/>
      <c r="ACK14" s="98"/>
      <c r="ACL14" s="98"/>
      <c r="ACM14" s="98"/>
      <c r="ACN14" s="98"/>
      <c r="ACO14" s="98"/>
      <c r="ACP14" s="98"/>
      <c r="ACQ14" s="98"/>
      <c r="ACR14" s="98"/>
      <c r="ACS14" s="98"/>
      <c r="ACT14" s="98"/>
      <c r="ACU14" s="98"/>
      <c r="ACV14" s="98"/>
      <c r="ACW14" s="98"/>
      <c r="ACX14" s="98"/>
      <c r="ACY14" s="98"/>
      <c r="ACZ14" s="98"/>
      <c r="ADA14" s="98"/>
      <c r="ADB14" s="98"/>
      <c r="ADC14" s="98"/>
      <c r="ADD14" s="98"/>
      <c r="ADE14" s="98"/>
      <c r="ADF14" s="98"/>
      <c r="ADG14" s="98"/>
      <c r="ADH14" s="98"/>
      <c r="ADI14" s="98"/>
      <c r="ADJ14" s="98"/>
      <c r="ADK14" s="98"/>
      <c r="ADL14" s="98"/>
      <c r="ADM14" s="98"/>
      <c r="ADN14" s="98"/>
      <c r="ADO14" s="98"/>
      <c r="ADP14" s="98"/>
      <c r="ADQ14" s="98"/>
      <c r="ADR14" s="98"/>
      <c r="ADS14" s="98"/>
      <c r="ADT14" s="98"/>
      <c r="ADU14" s="98"/>
      <c r="ADV14" s="98"/>
      <c r="ADW14" s="98"/>
      <c r="ADX14" s="98"/>
      <c r="ADY14" s="98"/>
      <c r="ADZ14" s="98"/>
      <c r="AEA14" s="98"/>
      <c r="AEB14" s="98"/>
      <c r="AEC14" s="98"/>
      <c r="AED14" s="98"/>
      <c r="AEE14" s="98"/>
      <c r="AEF14" s="98"/>
      <c r="AEG14" s="98"/>
      <c r="AEH14" s="98"/>
      <c r="AEI14" s="98"/>
      <c r="AEJ14" s="98"/>
      <c r="AEK14" s="98"/>
      <c r="AEL14" s="98"/>
      <c r="AEM14" s="98"/>
      <c r="AEN14" s="98"/>
      <c r="AEO14" s="98"/>
      <c r="AEP14" s="98"/>
      <c r="AEQ14" s="98"/>
      <c r="AER14" s="98"/>
      <c r="AES14" s="98"/>
      <c r="AET14" s="98"/>
      <c r="AEU14" s="98"/>
      <c r="AEV14" s="98"/>
      <c r="AEW14" s="98"/>
      <c r="AEX14" s="98"/>
      <c r="AEY14" s="98"/>
      <c r="AEZ14" s="98"/>
      <c r="AFA14" s="98"/>
      <c r="AFB14" s="98"/>
      <c r="AFC14" s="98"/>
      <c r="AFD14" s="98"/>
      <c r="AFE14" s="98"/>
      <c r="AFF14" s="98"/>
      <c r="AFG14" s="98"/>
      <c r="AFH14" s="98"/>
      <c r="AFI14" s="98"/>
      <c r="AFJ14" s="98"/>
      <c r="AFK14" s="98"/>
      <c r="AFL14" s="98"/>
      <c r="AFM14" s="98"/>
      <c r="AFN14" s="98"/>
      <c r="AFO14" s="98"/>
      <c r="AFP14" s="98"/>
      <c r="AFQ14" s="98"/>
      <c r="AFR14" s="98"/>
      <c r="AFS14" s="98"/>
      <c r="AFT14" s="98"/>
      <c r="AFU14" s="98"/>
      <c r="AFV14" s="98"/>
      <c r="AFW14" s="98"/>
      <c r="AFX14" s="98"/>
      <c r="AFY14" s="98"/>
      <c r="AFZ14" s="98"/>
      <c r="AGA14" s="98"/>
      <c r="AGB14" s="98"/>
      <c r="AGC14" s="98"/>
      <c r="AGD14" s="98"/>
      <c r="AGE14" s="98"/>
      <c r="AGF14" s="98"/>
      <c r="AGG14" s="98"/>
      <c r="AGH14" s="98"/>
      <c r="AGI14" s="98"/>
      <c r="AGJ14" s="98"/>
      <c r="AGK14" s="98"/>
      <c r="AGL14" s="98"/>
      <c r="AGM14" s="98"/>
      <c r="AGN14" s="98"/>
      <c r="AGO14" s="98"/>
      <c r="AGP14" s="98"/>
      <c r="AGQ14" s="98"/>
      <c r="AGR14" s="98"/>
      <c r="AGS14" s="98"/>
      <c r="AGT14" s="98"/>
      <c r="AGU14" s="98"/>
      <c r="AGV14" s="98"/>
      <c r="AGW14" s="98"/>
      <c r="AGX14" s="98"/>
      <c r="AGY14" s="98"/>
      <c r="AGZ14" s="98"/>
      <c r="AHA14" s="98"/>
      <c r="AHB14" s="98"/>
      <c r="AHC14" s="98"/>
      <c r="AHD14" s="98"/>
      <c r="AHE14" s="98"/>
      <c r="AHF14" s="98"/>
      <c r="AHG14" s="98"/>
      <c r="AHH14" s="98"/>
      <c r="AHI14" s="98"/>
      <c r="AHJ14" s="98"/>
      <c r="AHK14" s="98"/>
      <c r="AHL14" s="98"/>
      <c r="AHM14" s="98"/>
      <c r="AHN14" s="98"/>
      <c r="AHO14" s="98"/>
      <c r="AHP14" s="98"/>
      <c r="AHQ14" s="98"/>
      <c r="AHR14" s="98"/>
      <c r="AHS14" s="98"/>
      <c r="AHT14" s="98"/>
      <c r="AHU14" s="98"/>
      <c r="AHV14" s="98"/>
      <c r="AHW14" s="98"/>
      <c r="AHX14" s="98"/>
      <c r="AHY14" s="98"/>
      <c r="AHZ14" s="98"/>
      <c r="AIA14" s="98"/>
      <c r="AIB14" s="98"/>
      <c r="AIC14" s="98"/>
      <c r="AID14" s="98"/>
      <c r="AIE14" s="98"/>
      <c r="AIF14" s="98"/>
      <c r="AIG14" s="98"/>
      <c r="AIH14" s="98"/>
      <c r="AII14" s="98"/>
      <c r="AIJ14" s="98"/>
      <c r="AIK14" s="98"/>
      <c r="AIL14" s="98"/>
      <c r="AIM14" s="98"/>
      <c r="AIN14" s="98"/>
      <c r="AIO14" s="98"/>
      <c r="AIP14" s="98"/>
      <c r="AIQ14" s="98"/>
      <c r="AIR14" s="98"/>
      <c r="AIS14" s="98"/>
      <c r="AIT14" s="98"/>
      <c r="AIU14" s="98"/>
      <c r="AIV14" s="98"/>
      <c r="AIW14" s="98"/>
      <c r="AIX14" s="98"/>
      <c r="AIY14" s="98"/>
      <c r="AIZ14" s="98"/>
      <c r="AJA14" s="98"/>
      <c r="AJB14" s="98"/>
      <c r="AJC14" s="98"/>
      <c r="AJD14" s="98"/>
      <c r="AJE14" s="98"/>
      <c r="AJF14" s="98"/>
      <c r="AJG14" s="98"/>
      <c r="AJH14" s="98"/>
      <c r="AJI14" s="98"/>
      <c r="AJJ14" s="98"/>
      <c r="AJK14" s="98"/>
      <c r="AJL14" s="98"/>
      <c r="AJM14" s="98"/>
      <c r="AJN14" s="98"/>
      <c r="AJO14" s="98"/>
      <c r="AJP14" s="98"/>
      <c r="AJQ14" s="98"/>
      <c r="AJR14" s="98"/>
      <c r="AJS14" s="98"/>
      <c r="AJT14" s="98"/>
      <c r="AJU14" s="98"/>
      <c r="AJV14" s="98"/>
      <c r="AJW14" s="98"/>
      <c r="AJX14" s="98"/>
      <c r="AJY14" s="98"/>
      <c r="AJZ14" s="98"/>
      <c r="AKA14" s="98"/>
      <c r="AKB14" s="98"/>
      <c r="AKC14" s="98"/>
      <c r="AKD14" s="98"/>
      <c r="AKE14" s="98"/>
      <c r="AKF14" s="98"/>
      <c r="AKG14" s="98"/>
      <c r="AKH14" s="98"/>
      <c r="AKI14" s="98"/>
      <c r="AKJ14" s="98"/>
      <c r="AKK14" s="98"/>
      <c r="AKL14" s="98"/>
      <c r="AKM14" s="98"/>
      <c r="AKN14" s="98"/>
      <c r="AKO14" s="98"/>
      <c r="AKP14" s="98"/>
      <c r="AKQ14" s="98"/>
      <c r="AKR14" s="98"/>
      <c r="AKS14" s="98"/>
      <c r="AKT14" s="98"/>
      <c r="AKU14" s="98"/>
      <c r="AKV14" s="98"/>
      <c r="AKW14" s="98"/>
      <c r="AKX14" s="98"/>
      <c r="AKY14" s="98"/>
      <c r="AKZ14" s="98"/>
      <c r="ALA14" s="98"/>
      <c r="ALB14" s="98"/>
      <c r="ALC14" s="98"/>
      <c r="ALD14" s="98"/>
      <c r="ALE14" s="98"/>
      <c r="ALF14" s="98"/>
      <c r="ALG14" s="98"/>
      <c r="ALH14" s="98"/>
      <c r="ALI14" s="98"/>
      <c r="ALJ14" s="98"/>
      <c r="ALK14" s="98"/>
      <c r="ALL14" s="98"/>
      <c r="ALM14" s="98"/>
      <c r="ALN14" s="98"/>
      <c r="ALO14" s="98"/>
      <c r="ALP14" s="98"/>
      <c r="ALQ14" s="98"/>
      <c r="ALR14" s="98"/>
      <c r="ALS14" s="98"/>
      <c r="ALT14" s="98"/>
      <c r="ALU14" s="98"/>
      <c r="ALV14" s="98"/>
      <c r="ALW14" s="98"/>
      <c r="ALX14" s="98"/>
      <c r="ALY14" s="98"/>
      <c r="ALZ14" s="98"/>
      <c r="AMA14" s="98"/>
      <c r="AMB14" s="98"/>
      <c r="AMC14" s="98"/>
      <c r="AMD14" s="98"/>
      <c r="AME14" s="98"/>
      <c r="AMF14" s="98"/>
      <c r="AMG14" s="98"/>
      <c r="AMH14" s="98"/>
      <c r="AMI14" s="98"/>
      <c r="AMJ14" s="98"/>
      <c r="AMK14" s="98"/>
    </row>
    <row r="15" spans="1:1025">
      <c r="A15" s="111"/>
      <c r="B15" s="118"/>
      <c r="C15" s="118"/>
      <c r="D15" s="95"/>
      <c r="E15" s="95"/>
      <c r="H15" s="114"/>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98"/>
      <c r="DS15" s="98"/>
      <c r="DT15" s="98"/>
      <c r="DU15" s="98"/>
      <c r="DV15" s="98"/>
      <c r="DW15" s="98"/>
      <c r="DX15" s="98"/>
      <c r="DY15" s="98"/>
      <c r="DZ15" s="98"/>
      <c r="EA15" s="98"/>
      <c r="EB15" s="98"/>
      <c r="EC15" s="98"/>
      <c r="ED15" s="98"/>
      <c r="EE15" s="98"/>
      <c r="EF15" s="98"/>
      <c r="EG15" s="98"/>
      <c r="EH15" s="98"/>
      <c r="EI15" s="98"/>
      <c r="EJ15" s="98"/>
      <c r="EK15" s="98"/>
      <c r="EL15" s="98"/>
      <c r="EM15" s="98"/>
      <c r="EN15" s="98"/>
      <c r="EO15" s="98"/>
      <c r="EP15" s="98"/>
      <c r="EQ15" s="98"/>
      <c r="ER15" s="98"/>
      <c r="ES15" s="98"/>
      <c r="ET15" s="98"/>
      <c r="EU15" s="98"/>
      <c r="EV15" s="98"/>
      <c r="EW15" s="98"/>
      <c r="EX15" s="98"/>
      <c r="EY15" s="98"/>
      <c r="EZ15" s="98"/>
      <c r="FA15" s="98"/>
      <c r="FB15" s="98"/>
      <c r="FC15" s="98"/>
      <c r="FD15" s="98"/>
      <c r="FE15" s="98"/>
      <c r="FF15" s="98"/>
      <c r="FG15" s="98"/>
      <c r="FH15" s="98"/>
      <c r="FI15" s="98"/>
      <c r="FJ15" s="98"/>
      <c r="FK15" s="98"/>
      <c r="FL15" s="98"/>
      <c r="FM15" s="98"/>
      <c r="FN15" s="98"/>
      <c r="FO15" s="98"/>
      <c r="FP15" s="98"/>
      <c r="FQ15" s="98"/>
      <c r="FR15" s="98"/>
      <c r="FS15" s="98"/>
      <c r="FT15" s="98"/>
      <c r="FU15" s="98"/>
      <c r="FV15" s="98"/>
      <c r="FW15" s="98"/>
      <c r="FX15" s="98"/>
      <c r="FY15" s="98"/>
      <c r="FZ15" s="98"/>
      <c r="GA15" s="98"/>
      <c r="GB15" s="98"/>
      <c r="GC15" s="98"/>
      <c r="GD15" s="98"/>
      <c r="GE15" s="98"/>
      <c r="GF15" s="98"/>
      <c r="GG15" s="98"/>
      <c r="GH15" s="98"/>
      <c r="GI15" s="98"/>
      <c r="GJ15" s="98"/>
      <c r="GK15" s="98"/>
      <c r="GL15" s="98"/>
      <c r="GM15" s="98"/>
      <c r="GN15" s="98"/>
      <c r="GO15" s="98"/>
      <c r="GP15" s="98"/>
      <c r="GQ15" s="98"/>
      <c r="GR15" s="98"/>
      <c r="GS15" s="98"/>
      <c r="GT15" s="98"/>
      <c r="GU15" s="98"/>
      <c r="GV15" s="98"/>
      <c r="GW15" s="98"/>
      <c r="GX15" s="98"/>
      <c r="GY15" s="98"/>
      <c r="GZ15" s="98"/>
      <c r="HA15" s="98"/>
      <c r="HB15" s="98"/>
      <c r="HC15" s="98"/>
      <c r="HD15" s="98"/>
      <c r="HE15" s="98"/>
      <c r="HF15" s="98"/>
      <c r="HG15" s="98"/>
      <c r="HH15" s="98"/>
      <c r="HI15" s="98"/>
      <c r="HJ15" s="98"/>
      <c r="HK15" s="98"/>
      <c r="HL15" s="98"/>
      <c r="HM15" s="98"/>
      <c r="HN15" s="98"/>
      <c r="HO15" s="98"/>
      <c r="HP15" s="98"/>
      <c r="HQ15" s="98"/>
      <c r="HR15" s="98"/>
      <c r="HS15" s="98"/>
      <c r="HT15" s="98"/>
      <c r="HU15" s="98"/>
      <c r="HV15" s="98"/>
      <c r="HW15" s="98"/>
      <c r="HX15" s="98"/>
      <c r="HY15" s="98"/>
      <c r="HZ15" s="98"/>
      <c r="IA15" s="98"/>
      <c r="IB15" s="98"/>
      <c r="IC15" s="98"/>
      <c r="ID15" s="98"/>
      <c r="IE15" s="98"/>
      <c r="IF15" s="98"/>
      <c r="IG15" s="98"/>
      <c r="IH15" s="98"/>
      <c r="II15" s="98"/>
      <c r="IJ15" s="98"/>
      <c r="IK15" s="98"/>
      <c r="IL15" s="98"/>
      <c r="IM15" s="98"/>
      <c r="IN15" s="98"/>
      <c r="IO15" s="98"/>
      <c r="IP15" s="98"/>
      <c r="IQ15" s="98"/>
      <c r="IR15" s="98"/>
      <c r="IS15" s="98"/>
      <c r="IT15" s="98"/>
      <c r="IU15" s="98"/>
      <c r="IV15" s="98"/>
      <c r="IW15" s="98"/>
      <c r="IX15" s="98"/>
      <c r="IY15" s="98"/>
      <c r="IZ15" s="98"/>
      <c r="JA15" s="98"/>
      <c r="JB15" s="98"/>
      <c r="JC15" s="98"/>
      <c r="JD15" s="98"/>
      <c r="JE15" s="98"/>
      <c r="JF15" s="98"/>
      <c r="JG15" s="98"/>
      <c r="JH15" s="98"/>
      <c r="JI15" s="98"/>
      <c r="JJ15" s="98"/>
      <c r="JK15" s="98"/>
      <c r="JL15" s="98"/>
      <c r="JM15" s="98"/>
      <c r="JN15" s="98"/>
      <c r="JO15" s="98"/>
      <c r="JP15" s="98"/>
      <c r="JQ15" s="98"/>
      <c r="JR15" s="98"/>
      <c r="JS15" s="98"/>
      <c r="JT15" s="98"/>
      <c r="JU15" s="98"/>
      <c r="JV15" s="98"/>
      <c r="JW15" s="98"/>
      <c r="JX15" s="98"/>
      <c r="JY15" s="98"/>
      <c r="JZ15" s="98"/>
      <c r="KA15" s="98"/>
      <c r="KB15" s="98"/>
      <c r="KC15" s="98"/>
      <c r="KD15" s="98"/>
      <c r="KE15" s="98"/>
      <c r="KF15" s="98"/>
      <c r="KG15" s="98"/>
      <c r="KH15" s="98"/>
      <c r="KI15" s="98"/>
      <c r="KJ15" s="98"/>
      <c r="KK15" s="98"/>
      <c r="KL15" s="98"/>
      <c r="KM15" s="98"/>
      <c r="KN15" s="98"/>
      <c r="KO15" s="98"/>
      <c r="KP15" s="98"/>
      <c r="KQ15" s="98"/>
      <c r="KR15" s="98"/>
      <c r="KS15" s="98"/>
      <c r="KT15" s="98"/>
      <c r="KU15" s="98"/>
      <c r="KV15" s="98"/>
      <c r="KW15" s="98"/>
      <c r="KX15" s="98"/>
      <c r="KY15" s="98"/>
      <c r="KZ15" s="98"/>
      <c r="LA15" s="98"/>
      <c r="LB15" s="98"/>
      <c r="LC15" s="98"/>
      <c r="LD15" s="98"/>
      <c r="LE15" s="98"/>
      <c r="LF15" s="98"/>
      <c r="LG15" s="98"/>
      <c r="LH15" s="98"/>
      <c r="LI15" s="98"/>
      <c r="LJ15" s="98"/>
      <c r="LK15" s="98"/>
      <c r="LL15" s="98"/>
      <c r="LM15" s="98"/>
      <c r="LN15" s="98"/>
      <c r="LO15" s="98"/>
      <c r="LP15" s="98"/>
      <c r="LQ15" s="98"/>
      <c r="LR15" s="98"/>
      <c r="LS15" s="98"/>
      <c r="LT15" s="98"/>
      <c r="LU15" s="98"/>
      <c r="LV15" s="98"/>
      <c r="LW15" s="98"/>
      <c r="LX15" s="98"/>
      <c r="LY15" s="98"/>
      <c r="LZ15" s="98"/>
      <c r="MA15" s="98"/>
      <c r="MB15" s="98"/>
      <c r="MC15" s="98"/>
      <c r="MD15" s="98"/>
      <c r="ME15" s="98"/>
      <c r="MF15" s="98"/>
      <c r="MG15" s="98"/>
      <c r="MH15" s="98"/>
      <c r="MI15" s="98"/>
      <c r="MJ15" s="98"/>
      <c r="MK15" s="98"/>
      <c r="ML15" s="98"/>
      <c r="MM15" s="98"/>
      <c r="MN15" s="98"/>
      <c r="MO15" s="98"/>
      <c r="MP15" s="98"/>
      <c r="MQ15" s="98"/>
      <c r="MR15" s="98"/>
      <c r="MS15" s="98"/>
      <c r="MT15" s="98"/>
      <c r="MU15" s="98"/>
      <c r="MV15" s="98"/>
      <c r="MW15" s="98"/>
      <c r="MX15" s="98"/>
      <c r="MY15" s="98"/>
      <c r="MZ15" s="98"/>
      <c r="NA15" s="98"/>
      <c r="NB15" s="98"/>
      <c r="NC15" s="98"/>
      <c r="ND15" s="98"/>
      <c r="NE15" s="98"/>
      <c r="NF15" s="98"/>
      <c r="NG15" s="98"/>
      <c r="NH15" s="98"/>
      <c r="NI15" s="98"/>
      <c r="NJ15" s="98"/>
      <c r="NK15" s="98"/>
      <c r="NL15" s="98"/>
      <c r="NM15" s="98"/>
      <c r="NN15" s="98"/>
      <c r="NO15" s="98"/>
      <c r="NP15" s="98"/>
      <c r="NQ15" s="98"/>
      <c r="NR15" s="98"/>
      <c r="NS15" s="98"/>
      <c r="NT15" s="98"/>
      <c r="NU15" s="98"/>
      <c r="NV15" s="98"/>
      <c r="NW15" s="98"/>
      <c r="NX15" s="98"/>
      <c r="NY15" s="98"/>
      <c r="NZ15" s="98"/>
      <c r="OA15" s="98"/>
      <c r="OB15" s="98"/>
      <c r="OC15" s="98"/>
      <c r="OD15" s="98"/>
      <c r="OE15" s="98"/>
      <c r="OF15" s="98"/>
      <c r="OG15" s="98"/>
      <c r="OH15" s="98"/>
      <c r="OI15" s="98"/>
      <c r="OJ15" s="98"/>
      <c r="OK15" s="98"/>
      <c r="OL15" s="98"/>
      <c r="OM15" s="98"/>
      <c r="ON15" s="98"/>
      <c r="OO15" s="98"/>
      <c r="OP15" s="98"/>
      <c r="OQ15" s="98"/>
      <c r="OR15" s="98"/>
      <c r="OS15" s="98"/>
      <c r="OT15" s="98"/>
      <c r="OU15" s="98"/>
      <c r="OV15" s="98"/>
      <c r="OW15" s="98"/>
      <c r="OX15" s="98"/>
      <c r="OY15" s="98"/>
      <c r="OZ15" s="98"/>
      <c r="PA15" s="98"/>
      <c r="PB15" s="98"/>
      <c r="PC15" s="98"/>
      <c r="PD15" s="98"/>
      <c r="PE15" s="98"/>
      <c r="PF15" s="98"/>
      <c r="PG15" s="98"/>
      <c r="PH15" s="98"/>
      <c r="PI15" s="98"/>
      <c r="PJ15" s="98"/>
      <c r="PK15" s="98"/>
      <c r="PL15" s="98"/>
      <c r="PM15" s="98"/>
      <c r="PN15" s="98"/>
      <c r="PO15" s="98"/>
      <c r="PP15" s="98"/>
      <c r="PQ15" s="98"/>
      <c r="PR15" s="98"/>
      <c r="PS15" s="98"/>
      <c r="PT15" s="98"/>
      <c r="PU15" s="98"/>
      <c r="PV15" s="98"/>
      <c r="PW15" s="98"/>
      <c r="PX15" s="98"/>
      <c r="PY15" s="98"/>
      <c r="PZ15" s="98"/>
      <c r="QA15" s="98"/>
      <c r="QB15" s="98"/>
      <c r="QC15" s="98"/>
      <c r="QD15" s="98"/>
      <c r="QE15" s="98"/>
      <c r="QF15" s="98"/>
      <c r="QG15" s="98"/>
      <c r="QH15" s="98"/>
      <c r="QI15" s="98"/>
      <c r="QJ15" s="98"/>
      <c r="QK15" s="98"/>
      <c r="QL15" s="98"/>
      <c r="QM15" s="98"/>
      <c r="QN15" s="98"/>
      <c r="QO15" s="98"/>
      <c r="QP15" s="98"/>
      <c r="QQ15" s="98"/>
      <c r="QR15" s="98"/>
      <c r="QS15" s="98"/>
      <c r="QT15" s="98"/>
      <c r="QU15" s="98"/>
      <c r="QV15" s="98"/>
      <c r="QW15" s="98"/>
      <c r="QX15" s="98"/>
      <c r="QY15" s="98"/>
      <c r="QZ15" s="98"/>
      <c r="RA15" s="98"/>
      <c r="RB15" s="98"/>
      <c r="RC15" s="98"/>
      <c r="RD15" s="98"/>
      <c r="RE15" s="98"/>
      <c r="RF15" s="98"/>
      <c r="RG15" s="98"/>
      <c r="RH15" s="98"/>
      <c r="RI15" s="98"/>
      <c r="RJ15" s="98"/>
      <c r="RK15" s="98"/>
      <c r="RL15" s="98"/>
      <c r="RM15" s="98"/>
      <c r="RN15" s="98"/>
      <c r="RO15" s="98"/>
      <c r="RP15" s="98"/>
      <c r="RQ15" s="98"/>
      <c r="RR15" s="98"/>
      <c r="RS15" s="98"/>
      <c r="RT15" s="98"/>
      <c r="RU15" s="98"/>
      <c r="RV15" s="98"/>
      <c r="RW15" s="98"/>
      <c r="RX15" s="98"/>
      <c r="RY15" s="98"/>
      <c r="RZ15" s="98"/>
      <c r="SA15" s="98"/>
      <c r="SB15" s="98"/>
      <c r="SC15" s="98"/>
      <c r="SD15" s="98"/>
      <c r="SE15" s="98"/>
      <c r="SF15" s="98"/>
      <c r="SG15" s="98"/>
      <c r="SH15" s="98"/>
      <c r="SI15" s="98"/>
      <c r="SJ15" s="98"/>
      <c r="SK15" s="98"/>
      <c r="SL15" s="98"/>
      <c r="SM15" s="98"/>
      <c r="SN15" s="98"/>
      <c r="SO15" s="98"/>
      <c r="SP15" s="98"/>
      <c r="SQ15" s="98"/>
      <c r="SR15" s="98"/>
      <c r="SS15" s="98"/>
      <c r="ST15" s="98"/>
      <c r="SU15" s="98"/>
      <c r="SV15" s="98"/>
      <c r="SW15" s="98"/>
      <c r="SX15" s="98"/>
      <c r="SY15" s="98"/>
      <c r="SZ15" s="98"/>
      <c r="TA15" s="98"/>
      <c r="TB15" s="98"/>
      <c r="TC15" s="98"/>
      <c r="TD15" s="98"/>
      <c r="TE15" s="98"/>
      <c r="TF15" s="98"/>
      <c r="TG15" s="98"/>
      <c r="TH15" s="98"/>
      <c r="TI15" s="98"/>
      <c r="TJ15" s="98"/>
      <c r="TK15" s="98"/>
      <c r="TL15" s="98"/>
      <c r="TM15" s="98"/>
      <c r="TN15" s="98"/>
      <c r="TO15" s="98"/>
      <c r="TP15" s="98"/>
      <c r="TQ15" s="98"/>
      <c r="TR15" s="98"/>
      <c r="TS15" s="98"/>
      <c r="TT15" s="98"/>
      <c r="TU15" s="98"/>
      <c r="TV15" s="98"/>
      <c r="TW15" s="98"/>
      <c r="TX15" s="98"/>
      <c r="TY15" s="98"/>
      <c r="TZ15" s="98"/>
      <c r="UA15" s="98"/>
      <c r="UB15" s="98"/>
      <c r="UC15" s="98"/>
      <c r="UD15" s="98"/>
      <c r="UE15" s="98"/>
      <c r="UF15" s="98"/>
      <c r="UG15" s="98"/>
      <c r="UH15" s="98"/>
      <c r="UI15" s="98"/>
      <c r="UJ15" s="98"/>
      <c r="UK15" s="98"/>
      <c r="UL15" s="98"/>
      <c r="UM15" s="98"/>
      <c r="UN15" s="98"/>
      <c r="UO15" s="98"/>
      <c r="UP15" s="98"/>
      <c r="UQ15" s="98"/>
      <c r="UR15" s="98"/>
      <c r="US15" s="98"/>
      <c r="UT15" s="98"/>
      <c r="UU15" s="98"/>
      <c r="UV15" s="98"/>
      <c r="UW15" s="98"/>
      <c r="UX15" s="98"/>
      <c r="UY15" s="98"/>
      <c r="UZ15" s="98"/>
      <c r="VA15" s="98"/>
      <c r="VB15" s="98"/>
      <c r="VC15" s="98"/>
      <c r="VD15" s="98"/>
      <c r="VE15" s="98"/>
      <c r="VF15" s="98"/>
      <c r="VG15" s="98"/>
      <c r="VH15" s="98"/>
      <c r="VI15" s="98"/>
      <c r="VJ15" s="98"/>
      <c r="VK15" s="98"/>
      <c r="VL15" s="98"/>
      <c r="VM15" s="98"/>
      <c r="VN15" s="98"/>
      <c r="VO15" s="98"/>
      <c r="VP15" s="98"/>
      <c r="VQ15" s="98"/>
      <c r="VR15" s="98"/>
      <c r="VS15" s="98"/>
      <c r="VT15" s="98"/>
      <c r="VU15" s="98"/>
      <c r="VV15" s="98"/>
      <c r="VW15" s="98"/>
      <c r="VX15" s="98"/>
      <c r="VY15" s="98"/>
      <c r="VZ15" s="98"/>
      <c r="WA15" s="98"/>
      <c r="WB15" s="98"/>
      <c r="WC15" s="98"/>
      <c r="WD15" s="98"/>
      <c r="WE15" s="98"/>
      <c r="WF15" s="98"/>
      <c r="WG15" s="98"/>
      <c r="WH15" s="98"/>
      <c r="WI15" s="98"/>
      <c r="WJ15" s="98"/>
      <c r="WK15" s="98"/>
      <c r="WL15" s="98"/>
      <c r="WM15" s="98"/>
      <c r="WN15" s="98"/>
      <c r="WO15" s="98"/>
      <c r="WP15" s="98"/>
      <c r="WQ15" s="98"/>
      <c r="WR15" s="98"/>
      <c r="WS15" s="98"/>
      <c r="WT15" s="98"/>
      <c r="WU15" s="98"/>
      <c r="WV15" s="98"/>
      <c r="WW15" s="98"/>
      <c r="WX15" s="98"/>
      <c r="WY15" s="98"/>
      <c r="WZ15" s="98"/>
      <c r="XA15" s="98"/>
      <c r="XB15" s="98"/>
      <c r="XC15" s="98"/>
      <c r="XD15" s="98"/>
      <c r="XE15" s="98"/>
      <c r="XF15" s="98"/>
      <c r="XG15" s="98"/>
      <c r="XH15" s="98"/>
      <c r="XI15" s="98"/>
      <c r="XJ15" s="98"/>
      <c r="XK15" s="98"/>
      <c r="XL15" s="98"/>
      <c r="XM15" s="98"/>
      <c r="XN15" s="98"/>
      <c r="XO15" s="98"/>
      <c r="XP15" s="98"/>
      <c r="XQ15" s="98"/>
      <c r="XR15" s="98"/>
      <c r="XS15" s="98"/>
      <c r="XT15" s="98"/>
      <c r="XU15" s="98"/>
      <c r="XV15" s="98"/>
      <c r="XW15" s="98"/>
      <c r="XX15" s="98"/>
      <c r="XY15" s="98"/>
      <c r="XZ15" s="98"/>
      <c r="YA15" s="98"/>
      <c r="YB15" s="98"/>
      <c r="YC15" s="98"/>
      <c r="YD15" s="98"/>
      <c r="YE15" s="98"/>
      <c r="YF15" s="98"/>
      <c r="YG15" s="98"/>
      <c r="YH15" s="98"/>
      <c r="YI15" s="98"/>
      <c r="YJ15" s="98"/>
      <c r="YK15" s="98"/>
      <c r="YL15" s="98"/>
      <c r="YM15" s="98"/>
      <c r="YN15" s="98"/>
      <c r="YO15" s="98"/>
      <c r="YP15" s="98"/>
      <c r="YQ15" s="98"/>
      <c r="YR15" s="98"/>
      <c r="YS15" s="98"/>
      <c r="YT15" s="98"/>
      <c r="YU15" s="98"/>
      <c r="YV15" s="98"/>
      <c r="YW15" s="98"/>
      <c r="YX15" s="98"/>
      <c r="YY15" s="98"/>
      <c r="YZ15" s="98"/>
      <c r="ZA15" s="98"/>
      <c r="ZB15" s="98"/>
      <c r="ZC15" s="98"/>
      <c r="ZD15" s="98"/>
      <c r="ZE15" s="98"/>
      <c r="ZF15" s="98"/>
      <c r="ZG15" s="98"/>
      <c r="ZH15" s="98"/>
      <c r="ZI15" s="98"/>
      <c r="ZJ15" s="98"/>
      <c r="ZK15" s="98"/>
      <c r="ZL15" s="98"/>
      <c r="ZM15" s="98"/>
      <c r="ZN15" s="98"/>
      <c r="ZO15" s="98"/>
      <c r="ZP15" s="98"/>
      <c r="ZQ15" s="98"/>
      <c r="ZR15" s="98"/>
      <c r="ZS15" s="98"/>
      <c r="ZT15" s="98"/>
      <c r="ZU15" s="98"/>
      <c r="ZV15" s="98"/>
      <c r="ZW15" s="98"/>
      <c r="ZX15" s="98"/>
      <c r="ZY15" s="98"/>
      <c r="ZZ15" s="98"/>
      <c r="AAA15" s="98"/>
      <c r="AAB15" s="98"/>
      <c r="AAC15" s="98"/>
      <c r="AAD15" s="98"/>
      <c r="AAE15" s="98"/>
      <c r="AAF15" s="98"/>
      <c r="AAG15" s="98"/>
      <c r="AAH15" s="98"/>
      <c r="AAI15" s="98"/>
      <c r="AAJ15" s="98"/>
      <c r="AAK15" s="98"/>
      <c r="AAL15" s="98"/>
      <c r="AAM15" s="98"/>
      <c r="AAN15" s="98"/>
      <c r="AAO15" s="98"/>
      <c r="AAP15" s="98"/>
      <c r="AAQ15" s="98"/>
      <c r="AAR15" s="98"/>
      <c r="AAS15" s="98"/>
      <c r="AAT15" s="98"/>
      <c r="AAU15" s="98"/>
      <c r="AAV15" s="98"/>
      <c r="AAW15" s="98"/>
      <c r="AAX15" s="98"/>
      <c r="AAY15" s="98"/>
      <c r="AAZ15" s="98"/>
      <c r="ABA15" s="98"/>
      <c r="ABB15" s="98"/>
      <c r="ABC15" s="98"/>
      <c r="ABD15" s="98"/>
      <c r="ABE15" s="98"/>
      <c r="ABF15" s="98"/>
      <c r="ABG15" s="98"/>
      <c r="ABH15" s="98"/>
      <c r="ABI15" s="98"/>
      <c r="ABJ15" s="98"/>
      <c r="ABK15" s="98"/>
      <c r="ABL15" s="98"/>
      <c r="ABM15" s="98"/>
      <c r="ABN15" s="98"/>
      <c r="ABO15" s="98"/>
      <c r="ABP15" s="98"/>
      <c r="ABQ15" s="98"/>
      <c r="ABR15" s="98"/>
      <c r="ABS15" s="98"/>
      <c r="ABT15" s="98"/>
      <c r="ABU15" s="98"/>
      <c r="ABV15" s="98"/>
      <c r="ABW15" s="98"/>
      <c r="ABX15" s="98"/>
      <c r="ABY15" s="98"/>
      <c r="ABZ15" s="98"/>
      <c r="ACA15" s="98"/>
      <c r="ACB15" s="98"/>
      <c r="ACC15" s="98"/>
      <c r="ACD15" s="98"/>
      <c r="ACE15" s="98"/>
      <c r="ACF15" s="98"/>
      <c r="ACG15" s="98"/>
      <c r="ACH15" s="98"/>
      <c r="ACI15" s="98"/>
      <c r="ACJ15" s="98"/>
      <c r="ACK15" s="98"/>
      <c r="ACL15" s="98"/>
      <c r="ACM15" s="98"/>
      <c r="ACN15" s="98"/>
      <c r="ACO15" s="98"/>
      <c r="ACP15" s="98"/>
      <c r="ACQ15" s="98"/>
      <c r="ACR15" s="98"/>
      <c r="ACS15" s="98"/>
      <c r="ACT15" s="98"/>
      <c r="ACU15" s="98"/>
      <c r="ACV15" s="98"/>
      <c r="ACW15" s="98"/>
      <c r="ACX15" s="98"/>
      <c r="ACY15" s="98"/>
      <c r="ACZ15" s="98"/>
      <c r="ADA15" s="98"/>
      <c r="ADB15" s="98"/>
      <c r="ADC15" s="98"/>
      <c r="ADD15" s="98"/>
      <c r="ADE15" s="98"/>
      <c r="ADF15" s="98"/>
      <c r="ADG15" s="98"/>
      <c r="ADH15" s="98"/>
      <c r="ADI15" s="98"/>
      <c r="ADJ15" s="98"/>
      <c r="ADK15" s="98"/>
      <c r="ADL15" s="98"/>
      <c r="ADM15" s="98"/>
      <c r="ADN15" s="98"/>
      <c r="ADO15" s="98"/>
      <c r="ADP15" s="98"/>
      <c r="ADQ15" s="98"/>
      <c r="ADR15" s="98"/>
      <c r="ADS15" s="98"/>
      <c r="ADT15" s="98"/>
      <c r="ADU15" s="98"/>
      <c r="ADV15" s="98"/>
      <c r="ADW15" s="98"/>
      <c r="ADX15" s="98"/>
      <c r="ADY15" s="98"/>
      <c r="ADZ15" s="98"/>
      <c r="AEA15" s="98"/>
      <c r="AEB15" s="98"/>
      <c r="AEC15" s="98"/>
      <c r="AED15" s="98"/>
      <c r="AEE15" s="98"/>
      <c r="AEF15" s="98"/>
      <c r="AEG15" s="98"/>
      <c r="AEH15" s="98"/>
      <c r="AEI15" s="98"/>
      <c r="AEJ15" s="98"/>
      <c r="AEK15" s="98"/>
      <c r="AEL15" s="98"/>
      <c r="AEM15" s="98"/>
      <c r="AEN15" s="98"/>
      <c r="AEO15" s="98"/>
      <c r="AEP15" s="98"/>
      <c r="AEQ15" s="98"/>
      <c r="AER15" s="98"/>
      <c r="AES15" s="98"/>
      <c r="AET15" s="98"/>
      <c r="AEU15" s="98"/>
      <c r="AEV15" s="98"/>
      <c r="AEW15" s="98"/>
      <c r="AEX15" s="98"/>
      <c r="AEY15" s="98"/>
      <c r="AEZ15" s="98"/>
      <c r="AFA15" s="98"/>
      <c r="AFB15" s="98"/>
      <c r="AFC15" s="98"/>
      <c r="AFD15" s="98"/>
      <c r="AFE15" s="98"/>
      <c r="AFF15" s="98"/>
      <c r="AFG15" s="98"/>
      <c r="AFH15" s="98"/>
      <c r="AFI15" s="98"/>
      <c r="AFJ15" s="98"/>
      <c r="AFK15" s="98"/>
      <c r="AFL15" s="98"/>
      <c r="AFM15" s="98"/>
      <c r="AFN15" s="98"/>
      <c r="AFO15" s="98"/>
      <c r="AFP15" s="98"/>
      <c r="AFQ15" s="98"/>
      <c r="AFR15" s="98"/>
      <c r="AFS15" s="98"/>
      <c r="AFT15" s="98"/>
      <c r="AFU15" s="98"/>
      <c r="AFV15" s="98"/>
      <c r="AFW15" s="98"/>
      <c r="AFX15" s="98"/>
      <c r="AFY15" s="98"/>
      <c r="AFZ15" s="98"/>
      <c r="AGA15" s="98"/>
      <c r="AGB15" s="98"/>
      <c r="AGC15" s="98"/>
      <c r="AGD15" s="98"/>
      <c r="AGE15" s="98"/>
      <c r="AGF15" s="98"/>
      <c r="AGG15" s="98"/>
      <c r="AGH15" s="98"/>
      <c r="AGI15" s="98"/>
      <c r="AGJ15" s="98"/>
      <c r="AGK15" s="98"/>
      <c r="AGL15" s="98"/>
      <c r="AGM15" s="98"/>
      <c r="AGN15" s="98"/>
      <c r="AGO15" s="98"/>
      <c r="AGP15" s="98"/>
      <c r="AGQ15" s="98"/>
      <c r="AGR15" s="98"/>
      <c r="AGS15" s="98"/>
      <c r="AGT15" s="98"/>
      <c r="AGU15" s="98"/>
      <c r="AGV15" s="98"/>
      <c r="AGW15" s="98"/>
      <c r="AGX15" s="98"/>
      <c r="AGY15" s="98"/>
      <c r="AGZ15" s="98"/>
      <c r="AHA15" s="98"/>
      <c r="AHB15" s="98"/>
      <c r="AHC15" s="98"/>
      <c r="AHD15" s="98"/>
      <c r="AHE15" s="98"/>
      <c r="AHF15" s="98"/>
      <c r="AHG15" s="98"/>
      <c r="AHH15" s="98"/>
      <c r="AHI15" s="98"/>
      <c r="AHJ15" s="98"/>
      <c r="AHK15" s="98"/>
      <c r="AHL15" s="98"/>
      <c r="AHM15" s="98"/>
      <c r="AHN15" s="98"/>
      <c r="AHO15" s="98"/>
      <c r="AHP15" s="98"/>
      <c r="AHQ15" s="98"/>
      <c r="AHR15" s="98"/>
      <c r="AHS15" s="98"/>
      <c r="AHT15" s="98"/>
      <c r="AHU15" s="98"/>
      <c r="AHV15" s="98"/>
      <c r="AHW15" s="98"/>
      <c r="AHX15" s="98"/>
      <c r="AHY15" s="98"/>
      <c r="AHZ15" s="98"/>
      <c r="AIA15" s="98"/>
      <c r="AIB15" s="98"/>
      <c r="AIC15" s="98"/>
      <c r="AID15" s="98"/>
      <c r="AIE15" s="98"/>
      <c r="AIF15" s="98"/>
      <c r="AIG15" s="98"/>
      <c r="AIH15" s="98"/>
      <c r="AII15" s="98"/>
      <c r="AIJ15" s="98"/>
      <c r="AIK15" s="98"/>
      <c r="AIL15" s="98"/>
      <c r="AIM15" s="98"/>
      <c r="AIN15" s="98"/>
      <c r="AIO15" s="98"/>
      <c r="AIP15" s="98"/>
      <c r="AIQ15" s="98"/>
      <c r="AIR15" s="98"/>
      <c r="AIS15" s="98"/>
      <c r="AIT15" s="98"/>
      <c r="AIU15" s="98"/>
      <c r="AIV15" s="98"/>
      <c r="AIW15" s="98"/>
      <c r="AIX15" s="98"/>
      <c r="AIY15" s="98"/>
      <c r="AIZ15" s="98"/>
      <c r="AJA15" s="98"/>
      <c r="AJB15" s="98"/>
      <c r="AJC15" s="98"/>
      <c r="AJD15" s="98"/>
      <c r="AJE15" s="98"/>
      <c r="AJF15" s="98"/>
      <c r="AJG15" s="98"/>
      <c r="AJH15" s="98"/>
      <c r="AJI15" s="98"/>
      <c r="AJJ15" s="98"/>
      <c r="AJK15" s="98"/>
      <c r="AJL15" s="98"/>
      <c r="AJM15" s="98"/>
      <c r="AJN15" s="98"/>
      <c r="AJO15" s="98"/>
      <c r="AJP15" s="98"/>
      <c r="AJQ15" s="98"/>
      <c r="AJR15" s="98"/>
      <c r="AJS15" s="98"/>
      <c r="AJT15" s="98"/>
      <c r="AJU15" s="98"/>
      <c r="AJV15" s="98"/>
      <c r="AJW15" s="98"/>
      <c r="AJX15" s="98"/>
      <c r="AJY15" s="98"/>
      <c r="AJZ15" s="98"/>
      <c r="AKA15" s="98"/>
      <c r="AKB15" s="98"/>
      <c r="AKC15" s="98"/>
      <c r="AKD15" s="98"/>
      <c r="AKE15" s="98"/>
      <c r="AKF15" s="98"/>
      <c r="AKG15" s="98"/>
      <c r="AKH15" s="98"/>
      <c r="AKI15" s="98"/>
      <c r="AKJ15" s="98"/>
      <c r="AKK15" s="98"/>
      <c r="AKL15" s="98"/>
      <c r="AKM15" s="98"/>
      <c r="AKN15" s="98"/>
      <c r="AKO15" s="98"/>
      <c r="AKP15" s="98"/>
      <c r="AKQ15" s="98"/>
      <c r="AKR15" s="98"/>
      <c r="AKS15" s="98"/>
      <c r="AKT15" s="98"/>
      <c r="AKU15" s="98"/>
      <c r="AKV15" s="98"/>
      <c r="AKW15" s="98"/>
      <c r="AKX15" s="98"/>
      <c r="AKY15" s="98"/>
      <c r="AKZ15" s="98"/>
      <c r="ALA15" s="98"/>
      <c r="ALB15" s="98"/>
      <c r="ALC15" s="98"/>
      <c r="ALD15" s="98"/>
      <c r="ALE15" s="98"/>
      <c r="ALF15" s="98"/>
      <c r="ALG15" s="98"/>
      <c r="ALH15" s="98"/>
      <c r="ALI15" s="98"/>
      <c r="ALJ15" s="98"/>
      <c r="ALK15" s="98"/>
      <c r="ALL15" s="98"/>
      <c r="ALM15" s="98"/>
      <c r="ALN15" s="98"/>
      <c r="ALO15" s="98"/>
      <c r="ALP15" s="98"/>
      <c r="ALQ15" s="98"/>
      <c r="ALR15" s="98"/>
      <c r="ALS15" s="98"/>
      <c r="ALT15" s="98"/>
      <c r="ALU15" s="98"/>
      <c r="ALV15" s="98"/>
      <c r="ALW15" s="98"/>
      <c r="ALX15" s="98"/>
      <c r="ALY15" s="98"/>
      <c r="ALZ15" s="98"/>
      <c r="AMA15" s="98"/>
      <c r="AMB15" s="98"/>
      <c r="AMC15" s="98"/>
      <c r="AMD15" s="98"/>
      <c r="AME15" s="98"/>
      <c r="AMF15" s="98"/>
      <c r="AMG15" s="98"/>
      <c r="AMH15" s="98"/>
      <c r="AMI15" s="98"/>
      <c r="AMJ15" s="98"/>
      <c r="AMK15" s="98"/>
    </row>
    <row r="16" spans="1:1025">
      <c r="A16" s="111"/>
      <c r="B16" s="118"/>
      <c r="C16" s="118"/>
      <c r="D16" s="95"/>
      <c r="E16" s="95"/>
      <c r="H16" s="114"/>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c r="FZ16" s="98"/>
      <c r="GA16" s="98"/>
      <c r="GB16" s="98"/>
      <c r="GC16" s="98"/>
      <c r="GD16" s="98"/>
      <c r="GE16" s="98"/>
      <c r="GF16" s="98"/>
      <c r="GG16" s="98"/>
      <c r="GH16" s="98"/>
      <c r="GI16" s="98"/>
      <c r="GJ16" s="98"/>
      <c r="GK16" s="98"/>
      <c r="GL16" s="98"/>
      <c r="GM16" s="98"/>
      <c r="GN16" s="98"/>
      <c r="GO16" s="98"/>
      <c r="GP16" s="98"/>
      <c r="GQ16" s="98"/>
      <c r="GR16" s="98"/>
      <c r="GS16" s="98"/>
      <c r="GT16" s="98"/>
      <c r="GU16" s="98"/>
      <c r="GV16" s="98"/>
      <c r="GW16" s="98"/>
      <c r="GX16" s="98"/>
      <c r="GY16" s="98"/>
      <c r="GZ16" s="98"/>
      <c r="HA16" s="98"/>
      <c r="HB16" s="98"/>
      <c r="HC16" s="98"/>
      <c r="HD16" s="98"/>
      <c r="HE16" s="98"/>
      <c r="HF16" s="98"/>
      <c r="HG16" s="98"/>
      <c r="HH16" s="98"/>
      <c r="HI16" s="98"/>
      <c r="HJ16" s="98"/>
      <c r="HK16" s="98"/>
      <c r="HL16" s="98"/>
      <c r="HM16" s="98"/>
      <c r="HN16" s="98"/>
      <c r="HO16" s="98"/>
      <c r="HP16" s="98"/>
      <c r="HQ16" s="98"/>
      <c r="HR16" s="98"/>
      <c r="HS16" s="98"/>
      <c r="HT16" s="98"/>
      <c r="HU16" s="98"/>
      <c r="HV16" s="98"/>
      <c r="HW16" s="98"/>
      <c r="HX16" s="98"/>
      <c r="HY16" s="98"/>
      <c r="HZ16" s="98"/>
      <c r="IA16" s="98"/>
      <c r="IB16" s="98"/>
      <c r="IC16" s="98"/>
      <c r="ID16" s="98"/>
      <c r="IE16" s="98"/>
      <c r="IF16" s="98"/>
      <c r="IG16" s="98"/>
      <c r="IH16" s="98"/>
      <c r="II16" s="98"/>
      <c r="IJ16" s="98"/>
      <c r="IK16" s="98"/>
      <c r="IL16" s="98"/>
      <c r="IM16" s="98"/>
      <c r="IN16" s="98"/>
      <c r="IO16" s="98"/>
      <c r="IP16" s="98"/>
      <c r="IQ16" s="98"/>
      <c r="IR16" s="98"/>
      <c r="IS16" s="98"/>
      <c r="IT16" s="98"/>
      <c r="IU16" s="98"/>
      <c r="IV16" s="98"/>
      <c r="IW16" s="98"/>
      <c r="IX16" s="98"/>
      <c r="IY16" s="98"/>
      <c r="IZ16" s="98"/>
      <c r="JA16" s="98"/>
      <c r="JB16" s="98"/>
      <c r="JC16" s="98"/>
      <c r="JD16" s="98"/>
      <c r="JE16" s="98"/>
      <c r="JF16" s="98"/>
      <c r="JG16" s="98"/>
      <c r="JH16" s="98"/>
      <c r="JI16" s="98"/>
      <c r="JJ16" s="98"/>
      <c r="JK16" s="98"/>
      <c r="JL16" s="98"/>
      <c r="JM16" s="98"/>
      <c r="JN16" s="98"/>
      <c r="JO16" s="98"/>
      <c r="JP16" s="98"/>
      <c r="JQ16" s="98"/>
      <c r="JR16" s="98"/>
      <c r="JS16" s="98"/>
      <c r="JT16" s="98"/>
      <c r="JU16" s="98"/>
      <c r="JV16" s="98"/>
      <c r="JW16" s="98"/>
      <c r="JX16" s="98"/>
      <c r="JY16" s="98"/>
      <c r="JZ16" s="98"/>
      <c r="KA16" s="98"/>
      <c r="KB16" s="98"/>
      <c r="KC16" s="98"/>
      <c r="KD16" s="98"/>
      <c r="KE16" s="98"/>
      <c r="KF16" s="98"/>
      <c r="KG16" s="98"/>
      <c r="KH16" s="98"/>
      <c r="KI16" s="98"/>
      <c r="KJ16" s="98"/>
      <c r="KK16" s="98"/>
      <c r="KL16" s="98"/>
      <c r="KM16" s="98"/>
      <c r="KN16" s="98"/>
      <c r="KO16" s="98"/>
      <c r="KP16" s="98"/>
      <c r="KQ16" s="98"/>
      <c r="KR16" s="98"/>
      <c r="KS16" s="98"/>
      <c r="KT16" s="98"/>
      <c r="KU16" s="98"/>
      <c r="KV16" s="98"/>
      <c r="KW16" s="98"/>
      <c r="KX16" s="98"/>
      <c r="KY16" s="98"/>
      <c r="KZ16" s="98"/>
      <c r="LA16" s="98"/>
      <c r="LB16" s="98"/>
      <c r="LC16" s="98"/>
      <c r="LD16" s="98"/>
      <c r="LE16" s="98"/>
      <c r="LF16" s="98"/>
      <c r="LG16" s="98"/>
      <c r="LH16" s="98"/>
      <c r="LI16" s="98"/>
      <c r="LJ16" s="98"/>
      <c r="LK16" s="98"/>
      <c r="LL16" s="98"/>
      <c r="LM16" s="98"/>
      <c r="LN16" s="98"/>
      <c r="LO16" s="98"/>
      <c r="LP16" s="98"/>
      <c r="LQ16" s="98"/>
      <c r="LR16" s="98"/>
      <c r="LS16" s="98"/>
      <c r="LT16" s="98"/>
      <c r="LU16" s="98"/>
      <c r="LV16" s="98"/>
      <c r="LW16" s="98"/>
      <c r="LX16" s="98"/>
      <c r="LY16" s="98"/>
      <c r="LZ16" s="98"/>
      <c r="MA16" s="98"/>
      <c r="MB16" s="98"/>
      <c r="MC16" s="98"/>
      <c r="MD16" s="98"/>
      <c r="ME16" s="98"/>
      <c r="MF16" s="98"/>
      <c r="MG16" s="98"/>
      <c r="MH16" s="98"/>
      <c r="MI16" s="98"/>
      <c r="MJ16" s="98"/>
      <c r="MK16" s="98"/>
      <c r="ML16" s="98"/>
      <c r="MM16" s="98"/>
      <c r="MN16" s="98"/>
      <c r="MO16" s="98"/>
      <c r="MP16" s="98"/>
      <c r="MQ16" s="98"/>
      <c r="MR16" s="98"/>
      <c r="MS16" s="98"/>
      <c r="MT16" s="98"/>
      <c r="MU16" s="98"/>
      <c r="MV16" s="98"/>
      <c r="MW16" s="98"/>
      <c r="MX16" s="98"/>
      <c r="MY16" s="98"/>
      <c r="MZ16" s="98"/>
      <c r="NA16" s="98"/>
      <c r="NB16" s="98"/>
      <c r="NC16" s="98"/>
      <c r="ND16" s="98"/>
      <c r="NE16" s="98"/>
      <c r="NF16" s="98"/>
      <c r="NG16" s="98"/>
      <c r="NH16" s="98"/>
      <c r="NI16" s="98"/>
      <c r="NJ16" s="98"/>
      <c r="NK16" s="98"/>
      <c r="NL16" s="98"/>
      <c r="NM16" s="98"/>
      <c r="NN16" s="98"/>
      <c r="NO16" s="98"/>
      <c r="NP16" s="98"/>
      <c r="NQ16" s="98"/>
      <c r="NR16" s="98"/>
      <c r="NS16" s="98"/>
      <c r="NT16" s="98"/>
      <c r="NU16" s="98"/>
      <c r="NV16" s="98"/>
      <c r="NW16" s="98"/>
      <c r="NX16" s="98"/>
      <c r="NY16" s="98"/>
      <c r="NZ16" s="98"/>
      <c r="OA16" s="98"/>
      <c r="OB16" s="98"/>
      <c r="OC16" s="98"/>
      <c r="OD16" s="98"/>
      <c r="OE16" s="98"/>
      <c r="OF16" s="98"/>
      <c r="OG16" s="98"/>
      <c r="OH16" s="98"/>
      <c r="OI16" s="98"/>
      <c r="OJ16" s="98"/>
      <c r="OK16" s="98"/>
      <c r="OL16" s="98"/>
      <c r="OM16" s="98"/>
      <c r="ON16" s="98"/>
      <c r="OO16" s="98"/>
      <c r="OP16" s="98"/>
      <c r="OQ16" s="98"/>
      <c r="OR16" s="98"/>
      <c r="OS16" s="98"/>
      <c r="OT16" s="98"/>
      <c r="OU16" s="98"/>
      <c r="OV16" s="98"/>
      <c r="OW16" s="98"/>
      <c r="OX16" s="98"/>
      <c r="OY16" s="98"/>
      <c r="OZ16" s="98"/>
      <c r="PA16" s="98"/>
      <c r="PB16" s="98"/>
      <c r="PC16" s="98"/>
      <c r="PD16" s="98"/>
      <c r="PE16" s="98"/>
      <c r="PF16" s="98"/>
      <c r="PG16" s="98"/>
      <c r="PH16" s="98"/>
      <c r="PI16" s="98"/>
      <c r="PJ16" s="98"/>
      <c r="PK16" s="98"/>
      <c r="PL16" s="98"/>
      <c r="PM16" s="98"/>
      <c r="PN16" s="98"/>
      <c r="PO16" s="98"/>
      <c r="PP16" s="98"/>
      <c r="PQ16" s="98"/>
      <c r="PR16" s="98"/>
      <c r="PS16" s="98"/>
      <c r="PT16" s="98"/>
      <c r="PU16" s="98"/>
      <c r="PV16" s="98"/>
      <c r="PW16" s="98"/>
      <c r="PX16" s="98"/>
      <c r="PY16" s="98"/>
      <c r="PZ16" s="98"/>
      <c r="QA16" s="98"/>
      <c r="QB16" s="98"/>
      <c r="QC16" s="98"/>
      <c r="QD16" s="98"/>
      <c r="QE16" s="98"/>
      <c r="QF16" s="98"/>
      <c r="QG16" s="98"/>
      <c r="QH16" s="98"/>
      <c r="QI16" s="98"/>
      <c r="QJ16" s="98"/>
      <c r="QK16" s="98"/>
      <c r="QL16" s="98"/>
      <c r="QM16" s="98"/>
      <c r="QN16" s="98"/>
      <c r="QO16" s="98"/>
      <c r="QP16" s="98"/>
      <c r="QQ16" s="98"/>
      <c r="QR16" s="98"/>
      <c r="QS16" s="98"/>
      <c r="QT16" s="98"/>
      <c r="QU16" s="98"/>
      <c r="QV16" s="98"/>
      <c r="QW16" s="98"/>
      <c r="QX16" s="98"/>
      <c r="QY16" s="98"/>
      <c r="QZ16" s="98"/>
      <c r="RA16" s="98"/>
      <c r="RB16" s="98"/>
      <c r="RC16" s="98"/>
      <c r="RD16" s="98"/>
      <c r="RE16" s="98"/>
      <c r="RF16" s="98"/>
      <c r="RG16" s="98"/>
      <c r="RH16" s="98"/>
      <c r="RI16" s="98"/>
      <c r="RJ16" s="98"/>
      <c r="RK16" s="98"/>
      <c r="RL16" s="98"/>
      <c r="RM16" s="98"/>
      <c r="RN16" s="98"/>
      <c r="RO16" s="98"/>
      <c r="RP16" s="98"/>
      <c r="RQ16" s="98"/>
      <c r="RR16" s="98"/>
      <c r="RS16" s="98"/>
      <c r="RT16" s="98"/>
      <c r="RU16" s="98"/>
      <c r="RV16" s="98"/>
      <c r="RW16" s="98"/>
      <c r="RX16" s="98"/>
      <c r="RY16" s="98"/>
      <c r="RZ16" s="98"/>
      <c r="SA16" s="98"/>
      <c r="SB16" s="98"/>
      <c r="SC16" s="98"/>
      <c r="SD16" s="98"/>
      <c r="SE16" s="98"/>
      <c r="SF16" s="98"/>
      <c r="SG16" s="98"/>
      <c r="SH16" s="98"/>
      <c r="SI16" s="98"/>
      <c r="SJ16" s="98"/>
      <c r="SK16" s="98"/>
      <c r="SL16" s="98"/>
      <c r="SM16" s="98"/>
      <c r="SN16" s="98"/>
      <c r="SO16" s="98"/>
      <c r="SP16" s="98"/>
      <c r="SQ16" s="98"/>
      <c r="SR16" s="98"/>
      <c r="SS16" s="98"/>
      <c r="ST16" s="98"/>
      <c r="SU16" s="98"/>
      <c r="SV16" s="98"/>
      <c r="SW16" s="98"/>
      <c r="SX16" s="98"/>
      <c r="SY16" s="98"/>
      <c r="SZ16" s="98"/>
      <c r="TA16" s="98"/>
      <c r="TB16" s="98"/>
      <c r="TC16" s="98"/>
      <c r="TD16" s="98"/>
      <c r="TE16" s="98"/>
      <c r="TF16" s="98"/>
      <c r="TG16" s="98"/>
      <c r="TH16" s="98"/>
      <c r="TI16" s="98"/>
      <c r="TJ16" s="98"/>
      <c r="TK16" s="98"/>
      <c r="TL16" s="98"/>
      <c r="TM16" s="98"/>
      <c r="TN16" s="98"/>
      <c r="TO16" s="98"/>
      <c r="TP16" s="98"/>
      <c r="TQ16" s="98"/>
      <c r="TR16" s="98"/>
      <c r="TS16" s="98"/>
      <c r="TT16" s="98"/>
      <c r="TU16" s="98"/>
      <c r="TV16" s="98"/>
      <c r="TW16" s="98"/>
      <c r="TX16" s="98"/>
      <c r="TY16" s="98"/>
      <c r="TZ16" s="98"/>
      <c r="UA16" s="98"/>
      <c r="UB16" s="98"/>
      <c r="UC16" s="98"/>
      <c r="UD16" s="98"/>
      <c r="UE16" s="98"/>
      <c r="UF16" s="98"/>
      <c r="UG16" s="98"/>
      <c r="UH16" s="98"/>
      <c r="UI16" s="98"/>
      <c r="UJ16" s="98"/>
      <c r="UK16" s="98"/>
      <c r="UL16" s="98"/>
      <c r="UM16" s="98"/>
      <c r="UN16" s="98"/>
      <c r="UO16" s="98"/>
      <c r="UP16" s="98"/>
      <c r="UQ16" s="98"/>
      <c r="UR16" s="98"/>
      <c r="US16" s="98"/>
      <c r="UT16" s="98"/>
      <c r="UU16" s="98"/>
      <c r="UV16" s="98"/>
      <c r="UW16" s="98"/>
      <c r="UX16" s="98"/>
      <c r="UY16" s="98"/>
      <c r="UZ16" s="98"/>
      <c r="VA16" s="98"/>
      <c r="VB16" s="98"/>
      <c r="VC16" s="98"/>
      <c r="VD16" s="98"/>
      <c r="VE16" s="98"/>
      <c r="VF16" s="98"/>
      <c r="VG16" s="98"/>
      <c r="VH16" s="98"/>
      <c r="VI16" s="98"/>
      <c r="VJ16" s="98"/>
      <c r="VK16" s="98"/>
      <c r="VL16" s="98"/>
      <c r="VM16" s="98"/>
      <c r="VN16" s="98"/>
      <c r="VO16" s="98"/>
      <c r="VP16" s="98"/>
      <c r="VQ16" s="98"/>
      <c r="VR16" s="98"/>
      <c r="VS16" s="98"/>
      <c r="VT16" s="98"/>
      <c r="VU16" s="98"/>
      <c r="VV16" s="98"/>
      <c r="VW16" s="98"/>
      <c r="VX16" s="98"/>
      <c r="VY16" s="98"/>
      <c r="VZ16" s="98"/>
      <c r="WA16" s="98"/>
      <c r="WB16" s="98"/>
      <c r="WC16" s="98"/>
      <c r="WD16" s="98"/>
      <c r="WE16" s="98"/>
      <c r="WF16" s="98"/>
      <c r="WG16" s="98"/>
      <c r="WH16" s="98"/>
      <c r="WI16" s="98"/>
      <c r="WJ16" s="98"/>
      <c r="WK16" s="98"/>
      <c r="WL16" s="98"/>
      <c r="WM16" s="98"/>
      <c r="WN16" s="98"/>
      <c r="WO16" s="98"/>
      <c r="WP16" s="98"/>
      <c r="WQ16" s="98"/>
      <c r="WR16" s="98"/>
      <c r="WS16" s="98"/>
      <c r="WT16" s="98"/>
      <c r="WU16" s="98"/>
      <c r="WV16" s="98"/>
      <c r="WW16" s="98"/>
      <c r="WX16" s="98"/>
      <c r="WY16" s="98"/>
      <c r="WZ16" s="98"/>
      <c r="XA16" s="98"/>
      <c r="XB16" s="98"/>
      <c r="XC16" s="98"/>
      <c r="XD16" s="98"/>
      <c r="XE16" s="98"/>
      <c r="XF16" s="98"/>
      <c r="XG16" s="98"/>
      <c r="XH16" s="98"/>
      <c r="XI16" s="98"/>
      <c r="XJ16" s="98"/>
      <c r="XK16" s="98"/>
      <c r="XL16" s="98"/>
      <c r="XM16" s="98"/>
      <c r="XN16" s="98"/>
      <c r="XO16" s="98"/>
      <c r="XP16" s="98"/>
      <c r="XQ16" s="98"/>
      <c r="XR16" s="98"/>
      <c r="XS16" s="98"/>
      <c r="XT16" s="98"/>
      <c r="XU16" s="98"/>
      <c r="XV16" s="98"/>
      <c r="XW16" s="98"/>
      <c r="XX16" s="98"/>
      <c r="XY16" s="98"/>
      <c r="XZ16" s="98"/>
      <c r="YA16" s="98"/>
      <c r="YB16" s="98"/>
      <c r="YC16" s="98"/>
      <c r="YD16" s="98"/>
      <c r="YE16" s="98"/>
      <c r="YF16" s="98"/>
      <c r="YG16" s="98"/>
      <c r="YH16" s="98"/>
      <c r="YI16" s="98"/>
      <c r="YJ16" s="98"/>
      <c r="YK16" s="98"/>
      <c r="YL16" s="98"/>
      <c r="YM16" s="98"/>
      <c r="YN16" s="98"/>
      <c r="YO16" s="98"/>
      <c r="YP16" s="98"/>
      <c r="YQ16" s="98"/>
      <c r="YR16" s="98"/>
      <c r="YS16" s="98"/>
      <c r="YT16" s="98"/>
      <c r="YU16" s="98"/>
      <c r="YV16" s="98"/>
      <c r="YW16" s="98"/>
      <c r="YX16" s="98"/>
      <c r="YY16" s="98"/>
      <c r="YZ16" s="98"/>
      <c r="ZA16" s="98"/>
      <c r="ZB16" s="98"/>
      <c r="ZC16" s="98"/>
      <c r="ZD16" s="98"/>
      <c r="ZE16" s="98"/>
      <c r="ZF16" s="98"/>
      <c r="ZG16" s="98"/>
      <c r="ZH16" s="98"/>
      <c r="ZI16" s="98"/>
      <c r="ZJ16" s="98"/>
      <c r="ZK16" s="98"/>
      <c r="ZL16" s="98"/>
      <c r="ZM16" s="98"/>
      <c r="ZN16" s="98"/>
      <c r="ZO16" s="98"/>
      <c r="ZP16" s="98"/>
      <c r="ZQ16" s="98"/>
      <c r="ZR16" s="98"/>
      <c r="ZS16" s="98"/>
      <c r="ZT16" s="98"/>
      <c r="ZU16" s="98"/>
      <c r="ZV16" s="98"/>
      <c r="ZW16" s="98"/>
      <c r="ZX16" s="98"/>
      <c r="ZY16" s="98"/>
      <c r="ZZ16" s="98"/>
      <c r="AAA16" s="98"/>
      <c r="AAB16" s="98"/>
      <c r="AAC16" s="98"/>
      <c r="AAD16" s="98"/>
      <c r="AAE16" s="98"/>
      <c r="AAF16" s="98"/>
      <c r="AAG16" s="98"/>
      <c r="AAH16" s="98"/>
      <c r="AAI16" s="98"/>
      <c r="AAJ16" s="98"/>
      <c r="AAK16" s="98"/>
      <c r="AAL16" s="98"/>
      <c r="AAM16" s="98"/>
      <c r="AAN16" s="98"/>
      <c r="AAO16" s="98"/>
      <c r="AAP16" s="98"/>
      <c r="AAQ16" s="98"/>
      <c r="AAR16" s="98"/>
      <c r="AAS16" s="98"/>
      <c r="AAT16" s="98"/>
      <c r="AAU16" s="98"/>
      <c r="AAV16" s="98"/>
      <c r="AAW16" s="98"/>
      <c r="AAX16" s="98"/>
      <c r="AAY16" s="98"/>
      <c r="AAZ16" s="98"/>
      <c r="ABA16" s="98"/>
      <c r="ABB16" s="98"/>
      <c r="ABC16" s="98"/>
      <c r="ABD16" s="98"/>
      <c r="ABE16" s="98"/>
      <c r="ABF16" s="98"/>
      <c r="ABG16" s="98"/>
      <c r="ABH16" s="98"/>
      <c r="ABI16" s="98"/>
      <c r="ABJ16" s="98"/>
      <c r="ABK16" s="98"/>
      <c r="ABL16" s="98"/>
      <c r="ABM16" s="98"/>
      <c r="ABN16" s="98"/>
      <c r="ABO16" s="98"/>
      <c r="ABP16" s="98"/>
      <c r="ABQ16" s="98"/>
      <c r="ABR16" s="98"/>
      <c r="ABS16" s="98"/>
      <c r="ABT16" s="98"/>
      <c r="ABU16" s="98"/>
      <c r="ABV16" s="98"/>
      <c r="ABW16" s="98"/>
      <c r="ABX16" s="98"/>
      <c r="ABY16" s="98"/>
      <c r="ABZ16" s="98"/>
      <c r="ACA16" s="98"/>
      <c r="ACB16" s="98"/>
      <c r="ACC16" s="98"/>
      <c r="ACD16" s="98"/>
      <c r="ACE16" s="98"/>
      <c r="ACF16" s="98"/>
      <c r="ACG16" s="98"/>
      <c r="ACH16" s="98"/>
      <c r="ACI16" s="98"/>
      <c r="ACJ16" s="98"/>
      <c r="ACK16" s="98"/>
      <c r="ACL16" s="98"/>
      <c r="ACM16" s="98"/>
      <c r="ACN16" s="98"/>
      <c r="ACO16" s="98"/>
      <c r="ACP16" s="98"/>
      <c r="ACQ16" s="98"/>
      <c r="ACR16" s="98"/>
      <c r="ACS16" s="98"/>
      <c r="ACT16" s="98"/>
      <c r="ACU16" s="98"/>
      <c r="ACV16" s="98"/>
      <c r="ACW16" s="98"/>
      <c r="ACX16" s="98"/>
      <c r="ACY16" s="98"/>
      <c r="ACZ16" s="98"/>
      <c r="ADA16" s="98"/>
      <c r="ADB16" s="98"/>
      <c r="ADC16" s="98"/>
      <c r="ADD16" s="98"/>
      <c r="ADE16" s="98"/>
      <c r="ADF16" s="98"/>
      <c r="ADG16" s="98"/>
      <c r="ADH16" s="98"/>
      <c r="ADI16" s="98"/>
      <c r="ADJ16" s="98"/>
      <c r="ADK16" s="98"/>
      <c r="ADL16" s="98"/>
      <c r="ADM16" s="98"/>
      <c r="ADN16" s="98"/>
      <c r="ADO16" s="98"/>
      <c r="ADP16" s="98"/>
      <c r="ADQ16" s="98"/>
      <c r="ADR16" s="98"/>
      <c r="ADS16" s="98"/>
      <c r="ADT16" s="98"/>
      <c r="ADU16" s="98"/>
      <c r="ADV16" s="98"/>
      <c r="ADW16" s="98"/>
      <c r="ADX16" s="98"/>
      <c r="ADY16" s="98"/>
      <c r="ADZ16" s="98"/>
      <c r="AEA16" s="98"/>
      <c r="AEB16" s="98"/>
      <c r="AEC16" s="98"/>
      <c r="AED16" s="98"/>
      <c r="AEE16" s="98"/>
      <c r="AEF16" s="98"/>
      <c r="AEG16" s="98"/>
      <c r="AEH16" s="98"/>
      <c r="AEI16" s="98"/>
      <c r="AEJ16" s="98"/>
      <c r="AEK16" s="98"/>
      <c r="AEL16" s="98"/>
      <c r="AEM16" s="98"/>
      <c r="AEN16" s="98"/>
      <c r="AEO16" s="98"/>
      <c r="AEP16" s="98"/>
      <c r="AEQ16" s="98"/>
      <c r="AER16" s="98"/>
      <c r="AES16" s="98"/>
      <c r="AET16" s="98"/>
      <c r="AEU16" s="98"/>
      <c r="AEV16" s="98"/>
      <c r="AEW16" s="98"/>
      <c r="AEX16" s="98"/>
      <c r="AEY16" s="98"/>
      <c r="AEZ16" s="98"/>
      <c r="AFA16" s="98"/>
      <c r="AFB16" s="98"/>
      <c r="AFC16" s="98"/>
      <c r="AFD16" s="98"/>
      <c r="AFE16" s="98"/>
      <c r="AFF16" s="98"/>
      <c r="AFG16" s="98"/>
      <c r="AFH16" s="98"/>
      <c r="AFI16" s="98"/>
      <c r="AFJ16" s="98"/>
      <c r="AFK16" s="98"/>
      <c r="AFL16" s="98"/>
      <c r="AFM16" s="98"/>
      <c r="AFN16" s="98"/>
      <c r="AFO16" s="98"/>
      <c r="AFP16" s="98"/>
      <c r="AFQ16" s="98"/>
      <c r="AFR16" s="98"/>
      <c r="AFS16" s="98"/>
      <c r="AFT16" s="98"/>
      <c r="AFU16" s="98"/>
      <c r="AFV16" s="98"/>
      <c r="AFW16" s="98"/>
      <c r="AFX16" s="98"/>
      <c r="AFY16" s="98"/>
      <c r="AFZ16" s="98"/>
      <c r="AGA16" s="98"/>
      <c r="AGB16" s="98"/>
      <c r="AGC16" s="98"/>
      <c r="AGD16" s="98"/>
      <c r="AGE16" s="98"/>
      <c r="AGF16" s="98"/>
      <c r="AGG16" s="98"/>
      <c r="AGH16" s="98"/>
      <c r="AGI16" s="98"/>
      <c r="AGJ16" s="98"/>
      <c r="AGK16" s="98"/>
      <c r="AGL16" s="98"/>
      <c r="AGM16" s="98"/>
      <c r="AGN16" s="98"/>
      <c r="AGO16" s="98"/>
      <c r="AGP16" s="98"/>
      <c r="AGQ16" s="98"/>
      <c r="AGR16" s="98"/>
      <c r="AGS16" s="98"/>
      <c r="AGT16" s="98"/>
      <c r="AGU16" s="98"/>
      <c r="AGV16" s="98"/>
      <c r="AGW16" s="98"/>
      <c r="AGX16" s="98"/>
      <c r="AGY16" s="98"/>
      <c r="AGZ16" s="98"/>
      <c r="AHA16" s="98"/>
      <c r="AHB16" s="98"/>
      <c r="AHC16" s="98"/>
      <c r="AHD16" s="98"/>
      <c r="AHE16" s="98"/>
      <c r="AHF16" s="98"/>
      <c r="AHG16" s="98"/>
      <c r="AHH16" s="98"/>
      <c r="AHI16" s="98"/>
      <c r="AHJ16" s="98"/>
      <c r="AHK16" s="98"/>
      <c r="AHL16" s="98"/>
      <c r="AHM16" s="98"/>
      <c r="AHN16" s="98"/>
      <c r="AHO16" s="98"/>
      <c r="AHP16" s="98"/>
      <c r="AHQ16" s="98"/>
      <c r="AHR16" s="98"/>
      <c r="AHS16" s="98"/>
      <c r="AHT16" s="98"/>
      <c r="AHU16" s="98"/>
      <c r="AHV16" s="98"/>
      <c r="AHW16" s="98"/>
      <c r="AHX16" s="98"/>
      <c r="AHY16" s="98"/>
      <c r="AHZ16" s="98"/>
      <c r="AIA16" s="98"/>
      <c r="AIB16" s="98"/>
      <c r="AIC16" s="98"/>
      <c r="AID16" s="98"/>
      <c r="AIE16" s="98"/>
      <c r="AIF16" s="98"/>
      <c r="AIG16" s="98"/>
      <c r="AIH16" s="98"/>
      <c r="AII16" s="98"/>
      <c r="AIJ16" s="98"/>
      <c r="AIK16" s="98"/>
      <c r="AIL16" s="98"/>
      <c r="AIM16" s="98"/>
      <c r="AIN16" s="98"/>
      <c r="AIO16" s="98"/>
      <c r="AIP16" s="98"/>
      <c r="AIQ16" s="98"/>
      <c r="AIR16" s="98"/>
      <c r="AIS16" s="98"/>
      <c r="AIT16" s="98"/>
      <c r="AIU16" s="98"/>
      <c r="AIV16" s="98"/>
      <c r="AIW16" s="98"/>
      <c r="AIX16" s="98"/>
      <c r="AIY16" s="98"/>
      <c r="AIZ16" s="98"/>
      <c r="AJA16" s="98"/>
      <c r="AJB16" s="98"/>
      <c r="AJC16" s="98"/>
      <c r="AJD16" s="98"/>
      <c r="AJE16" s="98"/>
      <c r="AJF16" s="98"/>
      <c r="AJG16" s="98"/>
      <c r="AJH16" s="98"/>
      <c r="AJI16" s="98"/>
      <c r="AJJ16" s="98"/>
      <c r="AJK16" s="98"/>
      <c r="AJL16" s="98"/>
      <c r="AJM16" s="98"/>
      <c r="AJN16" s="98"/>
      <c r="AJO16" s="98"/>
      <c r="AJP16" s="98"/>
      <c r="AJQ16" s="98"/>
      <c r="AJR16" s="98"/>
      <c r="AJS16" s="98"/>
      <c r="AJT16" s="98"/>
      <c r="AJU16" s="98"/>
      <c r="AJV16" s="98"/>
      <c r="AJW16" s="98"/>
      <c r="AJX16" s="98"/>
      <c r="AJY16" s="98"/>
      <c r="AJZ16" s="98"/>
      <c r="AKA16" s="98"/>
      <c r="AKB16" s="98"/>
      <c r="AKC16" s="98"/>
      <c r="AKD16" s="98"/>
      <c r="AKE16" s="98"/>
      <c r="AKF16" s="98"/>
      <c r="AKG16" s="98"/>
      <c r="AKH16" s="98"/>
      <c r="AKI16" s="98"/>
      <c r="AKJ16" s="98"/>
      <c r="AKK16" s="98"/>
      <c r="AKL16" s="98"/>
      <c r="AKM16" s="98"/>
      <c r="AKN16" s="98"/>
      <c r="AKO16" s="98"/>
      <c r="AKP16" s="98"/>
      <c r="AKQ16" s="98"/>
      <c r="AKR16" s="98"/>
      <c r="AKS16" s="98"/>
      <c r="AKT16" s="98"/>
      <c r="AKU16" s="98"/>
      <c r="AKV16" s="98"/>
      <c r="AKW16" s="98"/>
      <c r="AKX16" s="98"/>
      <c r="AKY16" s="98"/>
      <c r="AKZ16" s="98"/>
      <c r="ALA16" s="98"/>
      <c r="ALB16" s="98"/>
      <c r="ALC16" s="98"/>
      <c r="ALD16" s="98"/>
      <c r="ALE16" s="98"/>
      <c r="ALF16" s="98"/>
      <c r="ALG16" s="98"/>
      <c r="ALH16" s="98"/>
      <c r="ALI16" s="98"/>
      <c r="ALJ16" s="98"/>
      <c r="ALK16" s="98"/>
      <c r="ALL16" s="98"/>
      <c r="ALM16" s="98"/>
      <c r="ALN16" s="98"/>
      <c r="ALO16" s="98"/>
      <c r="ALP16" s="98"/>
      <c r="ALQ16" s="98"/>
      <c r="ALR16" s="98"/>
      <c r="ALS16" s="98"/>
      <c r="ALT16" s="98"/>
      <c r="ALU16" s="98"/>
      <c r="ALV16" s="98"/>
      <c r="ALW16" s="98"/>
      <c r="ALX16" s="98"/>
      <c r="ALY16" s="98"/>
      <c r="ALZ16" s="98"/>
      <c r="AMA16" s="98"/>
      <c r="AMB16" s="98"/>
      <c r="AMC16" s="98"/>
      <c r="AMD16" s="98"/>
      <c r="AME16" s="98"/>
      <c r="AMF16" s="98"/>
      <c r="AMG16" s="98"/>
      <c r="AMH16" s="98"/>
      <c r="AMI16" s="98"/>
      <c r="AMJ16" s="98"/>
      <c r="AMK16" s="98"/>
    </row>
    <row r="17" spans="1:1025" ht="20.25" customHeight="1">
      <c r="A17" s="119"/>
      <c r="B17" s="187" t="s">
        <v>157</v>
      </c>
      <c r="C17" s="188"/>
      <c r="D17" s="113"/>
      <c r="E17" s="95"/>
      <c r="H17" s="114"/>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c r="CR17" s="98"/>
      <c r="CS17" s="98"/>
      <c r="CT17" s="98"/>
      <c r="CU17" s="98"/>
      <c r="CV17" s="98"/>
      <c r="CW17" s="98"/>
      <c r="CX17" s="98"/>
      <c r="CY17" s="98"/>
      <c r="CZ17" s="98"/>
      <c r="DA17" s="98"/>
      <c r="DB17" s="98"/>
      <c r="DC17" s="98"/>
      <c r="DD17" s="98"/>
      <c r="DE17" s="98"/>
      <c r="DF17" s="98"/>
      <c r="DG17" s="98"/>
      <c r="DH17" s="98"/>
      <c r="DI17" s="98"/>
      <c r="DJ17" s="98"/>
      <c r="DK17" s="98"/>
      <c r="DL17" s="98"/>
      <c r="DM17" s="98"/>
      <c r="DN17" s="98"/>
      <c r="DO17" s="98"/>
      <c r="DP17" s="98"/>
      <c r="DQ17" s="98"/>
      <c r="DR17" s="98"/>
      <c r="DS17" s="98"/>
      <c r="DT17" s="98"/>
      <c r="DU17" s="98"/>
      <c r="DV17" s="98"/>
      <c r="DW17" s="98"/>
      <c r="DX17" s="98"/>
      <c r="DY17" s="98"/>
      <c r="DZ17" s="98"/>
      <c r="EA17" s="98"/>
      <c r="EB17" s="98"/>
      <c r="EC17" s="98"/>
      <c r="ED17" s="98"/>
      <c r="EE17" s="98"/>
      <c r="EF17" s="98"/>
      <c r="EG17" s="98"/>
      <c r="EH17" s="98"/>
      <c r="EI17" s="98"/>
      <c r="EJ17" s="98"/>
      <c r="EK17" s="98"/>
      <c r="EL17" s="98"/>
      <c r="EM17" s="98"/>
      <c r="EN17" s="98"/>
      <c r="EO17" s="98"/>
      <c r="EP17" s="98"/>
      <c r="EQ17" s="98"/>
      <c r="ER17" s="98"/>
      <c r="ES17" s="98"/>
      <c r="ET17" s="98"/>
      <c r="EU17" s="98"/>
      <c r="EV17" s="98"/>
      <c r="EW17" s="98"/>
      <c r="EX17" s="98"/>
      <c r="EY17" s="98"/>
      <c r="EZ17" s="98"/>
      <c r="FA17" s="98"/>
      <c r="FB17" s="98"/>
      <c r="FC17" s="98"/>
      <c r="FD17" s="98"/>
      <c r="FE17" s="98"/>
      <c r="FF17" s="98"/>
      <c r="FG17" s="98"/>
      <c r="FH17" s="98"/>
      <c r="FI17" s="98"/>
      <c r="FJ17" s="98"/>
      <c r="FK17" s="98"/>
      <c r="FL17" s="98"/>
      <c r="FM17" s="98"/>
      <c r="FN17" s="98"/>
      <c r="FO17" s="98"/>
      <c r="FP17" s="98"/>
      <c r="FQ17" s="98"/>
      <c r="FR17" s="98"/>
      <c r="FS17" s="98"/>
      <c r="FT17" s="98"/>
      <c r="FU17" s="98"/>
      <c r="FV17" s="98"/>
      <c r="FW17" s="98"/>
      <c r="FX17" s="98"/>
      <c r="FY17" s="98"/>
      <c r="FZ17" s="98"/>
      <c r="GA17" s="98"/>
      <c r="GB17" s="98"/>
      <c r="GC17" s="98"/>
      <c r="GD17" s="98"/>
      <c r="GE17" s="98"/>
      <c r="GF17" s="98"/>
      <c r="GG17" s="98"/>
      <c r="GH17" s="98"/>
      <c r="GI17" s="98"/>
      <c r="GJ17" s="98"/>
      <c r="GK17" s="98"/>
      <c r="GL17" s="98"/>
      <c r="GM17" s="98"/>
      <c r="GN17" s="98"/>
      <c r="GO17" s="98"/>
      <c r="GP17" s="98"/>
      <c r="GQ17" s="98"/>
      <c r="GR17" s="98"/>
      <c r="GS17" s="98"/>
      <c r="GT17" s="98"/>
      <c r="GU17" s="98"/>
      <c r="GV17" s="98"/>
      <c r="GW17" s="98"/>
      <c r="GX17" s="98"/>
      <c r="GY17" s="98"/>
      <c r="GZ17" s="98"/>
      <c r="HA17" s="98"/>
      <c r="HB17" s="98"/>
      <c r="HC17" s="98"/>
      <c r="HD17" s="98"/>
      <c r="HE17" s="98"/>
      <c r="HF17" s="98"/>
      <c r="HG17" s="98"/>
      <c r="HH17" s="98"/>
      <c r="HI17" s="98"/>
      <c r="HJ17" s="98"/>
      <c r="HK17" s="98"/>
      <c r="HL17" s="98"/>
      <c r="HM17" s="98"/>
      <c r="HN17" s="98"/>
      <c r="HO17" s="98"/>
      <c r="HP17" s="98"/>
      <c r="HQ17" s="98"/>
      <c r="HR17" s="98"/>
      <c r="HS17" s="98"/>
      <c r="HT17" s="98"/>
      <c r="HU17" s="98"/>
      <c r="HV17" s="98"/>
      <c r="HW17" s="98"/>
      <c r="HX17" s="98"/>
      <c r="HY17" s="98"/>
      <c r="HZ17" s="98"/>
      <c r="IA17" s="98"/>
      <c r="IB17" s="98"/>
      <c r="IC17" s="98"/>
      <c r="ID17" s="98"/>
      <c r="IE17" s="98"/>
      <c r="IF17" s="98"/>
      <c r="IG17" s="98"/>
      <c r="IH17" s="98"/>
      <c r="II17" s="98"/>
      <c r="IJ17" s="98"/>
      <c r="IK17" s="98"/>
      <c r="IL17" s="98"/>
      <c r="IM17" s="98"/>
      <c r="IN17" s="98"/>
      <c r="IO17" s="98"/>
      <c r="IP17" s="98"/>
      <c r="IQ17" s="98"/>
      <c r="IR17" s="98"/>
      <c r="IS17" s="98"/>
      <c r="IT17" s="98"/>
      <c r="IU17" s="98"/>
      <c r="IV17" s="98"/>
      <c r="IW17" s="98"/>
      <c r="IX17" s="98"/>
      <c r="IY17" s="98"/>
      <c r="IZ17" s="98"/>
      <c r="JA17" s="98"/>
      <c r="JB17" s="98"/>
      <c r="JC17" s="98"/>
      <c r="JD17" s="98"/>
      <c r="JE17" s="98"/>
      <c r="JF17" s="98"/>
      <c r="JG17" s="98"/>
      <c r="JH17" s="98"/>
      <c r="JI17" s="98"/>
      <c r="JJ17" s="98"/>
      <c r="JK17" s="98"/>
      <c r="JL17" s="98"/>
      <c r="JM17" s="98"/>
      <c r="JN17" s="98"/>
      <c r="JO17" s="98"/>
      <c r="JP17" s="98"/>
      <c r="JQ17" s="98"/>
      <c r="JR17" s="98"/>
      <c r="JS17" s="98"/>
      <c r="JT17" s="98"/>
      <c r="JU17" s="98"/>
      <c r="JV17" s="98"/>
      <c r="JW17" s="98"/>
      <c r="JX17" s="98"/>
      <c r="JY17" s="98"/>
      <c r="JZ17" s="98"/>
      <c r="KA17" s="98"/>
      <c r="KB17" s="98"/>
      <c r="KC17" s="98"/>
      <c r="KD17" s="98"/>
      <c r="KE17" s="98"/>
      <c r="KF17" s="98"/>
      <c r="KG17" s="98"/>
      <c r="KH17" s="98"/>
      <c r="KI17" s="98"/>
      <c r="KJ17" s="98"/>
      <c r="KK17" s="98"/>
      <c r="KL17" s="98"/>
      <c r="KM17" s="98"/>
      <c r="KN17" s="98"/>
      <c r="KO17" s="98"/>
      <c r="KP17" s="98"/>
      <c r="KQ17" s="98"/>
      <c r="KR17" s="98"/>
      <c r="KS17" s="98"/>
      <c r="KT17" s="98"/>
      <c r="KU17" s="98"/>
      <c r="KV17" s="98"/>
      <c r="KW17" s="98"/>
      <c r="KX17" s="98"/>
      <c r="KY17" s="98"/>
      <c r="KZ17" s="98"/>
      <c r="LA17" s="98"/>
      <c r="LB17" s="98"/>
      <c r="LC17" s="98"/>
      <c r="LD17" s="98"/>
      <c r="LE17" s="98"/>
      <c r="LF17" s="98"/>
      <c r="LG17" s="98"/>
      <c r="LH17" s="98"/>
      <c r="LI17" s="98"/>
      <c r="LJ17" s="98"/>
      <c r="LK17" s="98"/>
      <c r="LL17" s="98"/>
      <c r="LM17" s="98"/>
      <c r="LN17" s="98"/>
      <c r="LO17" s="98"/>
      <c r="LP17" s="98"/>
      <c r="LQ17" s="98"/>
      <c r="LR17" s="98"/>
      <c r="LS17" s="98"/>
      <c r="LT17" s="98"/>
      <c r="LU17" s="98"/>
      <c r="LV17" s="98"/>
      <c r="LW17" s="98"/>
      <c r="LX17" s="98"/>
      <c r="LY17" s="98"/>
      <c r="LZ17" s="98"/>
      <c r="MA17" s="98"/>
      <c r="MB17" s="98"/>
      <c r="MC17" s="98"/>
      <c r="MD17" s="98"/>
      <c r="ME17" s="98"/>
      <c r="MF17" s="98"/>
      <c r="MG17" s="98"/>
      <c r="MH17" s="98"/>
      <c r="MI17" s="98"/>
      <c r="MJ17" s="98"/>
      <c r="MK17" s="98"/>
      <c r="ML17" s="98"/>
      <c r="MM17" s="98"/>
      <c r="MN17" s="98"/>
      <c r="MO17" s="98"/>
      <c r="MP17" s="98"/>
      <c r="MQ17" s="98"/>
      <c r="MR17" s="98"/>
      <c r="MS17" s="98"/>
      <c r="MT17" s="98"/>
      <c r="MU17" s="98"/>
      <c r="MV17" s="98"/>
      <c r="MW17" s="98"/>
      <c r="MX17" s="98"/>
      <c r="MY17" s="98"/>
      <c r="MZ17" s="98"/>
      <c r="NA17" s="98"/>
      <c r="NB17" s="98"/>
      <c r="NC17" s="98"/>
      <c r="ND17" s="98"/>
      <c r="NE17" s="98"/>
      <c r="NF17" s="98"/>
      <c r="NG17" s="98"/>
      <c r="NH17" s="98"/>
      <c r="NI17" s="98"/>
      <c r="NJ17" s="98"/>
      <c r="NK17" s="98"/>
      <c r="NL17" s="98"/>
      <c r="NM17" s="98"/>
      <c r="NN17" s="98"/>
      <c r="NO17" s="98"/>
      <c r="NP17" s="98"/>
      <c r="NQ17" s="98"/>
      <c r="NR17" s="98"/>
      <c r="NS17" s="98"/>
      <c r="NT17" s="98"/>
      <c r="NU17" s="98"/>
      <c r="NV17" s="98"/>
      <c r="NW17" s="98"/>
      <c r="NX17" s="98"/>
      <c r="NY17" s="98"/>
      <c r="NZ17" s="98"/>
      <c r="OA17" s="98"/>
      <c r="OB17" s="98"/>
      <c r="OC17" s="98"/>
      <c r="OD17" s="98"/>
      <c r="OE17" s="98"/>
      <c r="OF17" s="98"/>
      <c r="OG17" s="98"/>
      <c r="OH17" s="98"/>
      <c r="OI17" s="98"/>
      <c r="OJ17" s="98"/>
      <c r="OK17" s="98"/>
      <c r="OL17" s="98"/>
      <c r="OM17" s="98"/>
      <c r="ON17" s="98"/>
      <c r="OO17" s="98"/>
      <c r="OP17" s="98"/>
      <c r="OQ17" s="98"/>
      <c r="OR17" s="98"/>
      <c r="OS17" s="98"/>
      <c r="OT17" s="98"/>
      <c r="OU17" s="98"/>
      <c r="OV17" s="98"/>
      <c r="OW17" s="98"/>
      <c r="OX17" s="98"/>
      <c r="OY17" s="98"/>
      <c r="OZ17" s="98"/>
      <c r="PA17" s="98"/>
      <c r="PB17" s="98"/>
      <c r="PC17" s="98"/>
      <c r="PD17" s="98"/>
      <c r="PE17" s="98"/>
      <c r="PF17" s="98"/>
      <c r="PG17" s="98"/>
      <c r="PH17" s="98"/>
      <c r="PI17" s="98"/>
      <c r="PJ17" s="98"/>
      <c r="PK17" s="98"/>
      <c r="PL17" s="98"/>
      <c r="PM17" s="98"/>
      <c r="PN17" s="98"/>
      <c r="PO17" s="98"/>
      <c r="PP17" s="98"/>
      <c r="PQ17" s="98"/>
      <c r="PR17" s="98"/>
      <c r="PS17" s="98"/>
      <c r="PT17" s="98"/>
      <c r="PU17" s="98"/>
      <c r="PV17" s="98"/>
      <c r="PW17" s="98"/>
      <c r="PX17" s="98"/>
      <c r="PY17" s="98"/>
      <c r="PZ17" s="98"/>
      <c r="QA17" s="98"/>
      <c r="QB17" s="98"/>
      <c r="QC17" s="98"/>
      <c r="QD17" s="98"/>
      <c r="QE17" s="98"/>
      <c r="QF17" s="98"/>
      <c r="QG17" s="98"/>
      <c r="QH17" s="98"/>
      <c r="QI17" s="98"/>
      <c r="QJ17" s="98"/>
      <c r="QK17" s="98"/>
      <c r="QL17" s="98"/>
      <c r="QM17" s="98"/>
      <c r="QN17" s="98"/>
      <c r="QO17" s="98"/>
      <c r="QP17" s="98"/>
      <c r="QQ17" s="98"/>
      <c r="QR17" s="98"/>
      <c r="QS17" s="98"/>
      <c r="QT17" s="98"/>
      <c r="QU17" s="98"/>
      <c r="QV17" s="98"/>
      <c r="QW17" s="98"/>
      <c r="QX17" s="98"/>
      <c r="QY17" s="98"/>
      <c r="QZ17" s="98"/>
      <c r="RA17" s="98"/>
      <c r="RB17" s="98"/>
      <c r="RC17" s="98"/>
      <c r="RD17" s="98"/>
      <c r="RE17" s="98"/>
      <c r="RF17" s="98"/>
      <c r="RG17" s="98"/>
      <c r="RH17" s="98"/>
      <c r="RI17" s="98"/>
      <c r="RJ17" s="98"/>
      <c r="RK17" s="98"/>
      <c r="RL17" s="98"/>
      <c r="RM17" s="98"/>
      <c r="RN17" s="98"/>
      <c r="RO17" s="98"/>
      <c r="RP17" s="98"/>
      <c r="RQ17" s="98"/>
      <c r="RR17" s="98"/>
      <c r="RS17" s="98"/>
      <c r="RT17" s="98"/>
      <c r="RU17" s="98"/>
      <c r="RV17" s="98"/>
      <c r="RW17" s="98"/>
      <c r="RX17" s="98"/>
      <c r="RY17" s="98"/>
      <c r="RZ17" s="98"/>
      <c r="SA17" s="98"/>
      <c r="SB17" s="98"/>
      <c r="SC17" s="98"/>
      <c r="SD17" s="98"/>
      <c r="SE17" s="98"/>
      <c r="SF17" s="98"/>
      <c r="SG17" s="98"/>
      <c r="SH17" s="98"/>
      <c r="SI17" s="98"/>
      <c r="SJ17" s="98"/>
      <c r="SK17" s="98"/>
      <c r="SL17" s="98"/>
      <c r="SM17" s="98"/>
      <c r="SN17" s="98"/>
      <c r="SO17" s="98"/>
      <c r="SP17" s="98"/>
      <c r="SQ17" s="98"/>
      <c r="SR17" s="98"/>
      <c r="SS17" s="98"/>
      <c r="ST17" s="98"/>
      <c r="SU17" s="98"/>
      <c r="SV17" s="98"/>
      <c r="SW17" s="98"/>
      <c r="SX17" s="98"/>
      <c r="SY17" s="98"/>
      <c r="SZ17" s="98"/>
      <c r="TA17" s="98"/>
      <c r="TB17" s="98"/>
      <c r="TC17" s="98"/>
      <c r="TD17" s="98"/>
      <c r="TE17" s="98"/>
      <c r="TF17" s="98"/>
      <c r="TG17" s="98"/>
      <c r="TH17" s="98"/>
      <c r="TI17" s="98"/>
      <c r="TJ17" s="98"/>
      <c r="TK17" s="98"/>
      <c r="TL17" s="98"/>
      <c r="TM17" s="98"/>
      <c r="TN17" s="98"/>
      <c r="TO17" s="98"/>
      <c r="TP17" s="98"/>
      <c r="TQ17" s="98"/>
      <c r="TR17" s="98"/>
      <c r="TS17" s="98"/>
      <c r="TT17" s="98"/>
      <c r="TU17" s="98"/>
      <c r="TV17" s="98"/>
      <c r="TW17" s="98"/>
      <c r="TX17" s="98"/>
      <c r="TY17" s="98"/>
      <c r="TZ17" s="98"/>
      <c r="UA17" s="98"/>
      <c r="UB17" s="98"/>
      <c r="UC17" s="98"/>
      <c r="UD17" s="98"/>
      <c r="UE17" s="98"/>
      <c r="UF17" s="98"/>
      <c r="UG17" s="98"/>
      <c r="UH17" s="98"/>
      <c r="UI17" s="98"/>
      <c r="UJ17" s="98"/>
      <c r="UK17" s="98"/>
      <c r="UL17" s="98"/>
      <c r="UM17" s="98"/>
      <c r="UN17" s="98"/>
      <c r="UO17" s="98"/>
      <c r="UP17" s="98"/>
      <c r="UQ17" s="98"/>
      <c r="UR17" s="98"/>
      <c r="US17" s="98"/>
      <c r="UT17" s="98"/>
      <c r="UU17" s="98"/>
      <c r="UV17" s="98"/>
      <c r="UW17" s="98"/>
      <c r="UX17" s="98"/>
      <c r="UY17" s="98"/>
      <c r="UZ17" s="98"/>
      <c r="VA17" s="98"/>
      <c r="VB17" s="98"/>
      <c r="VC17" s="98"/>
      <c r="VD17" s="98"/>
      <c r="VE17" s="98"/>
      <c r="VF17" s="98"/>
      <c r="VG17" s="98"/>
      <c r="VH17" s="98"/>
      <c r="VI17" s="98"/>
      <c r="VJ17" s="98"/>
      <c r="VK17" s="98"/>
      <c r="VL17" s="98"/>
      <c r="VM17" s="98"/>
      <c r="VN17" s="98"/>
      <c r="VO17" s="98"/>
      <c r="VP17" s="98"/>
      <c r="VQ17" s="98"/>
      <c r="VR17" s="98"/>
      <c r="VS17" s="98"/>
      <c r="VT17" s="98"/>
      <c r="VU17" s="98"/>
      <c r="VV17" s="98"/>
      <c r="VW17" s="98"/>
      <c r="VX17" s="98"/>
      <c r="VY17" s="98"/>
      <c r="VZ17" s="98"/>
      <c r="WA17" s="98"/>
      <c r="WB17" s="98"/>
      <c r="WC17" s="98"/>
      <c r="WD17" s="98"/>
      <c r="WE17" s="98"/>
      <c r="WF17" s="98"/>
      <c r="WG17" s="98"/>
      <c r="WH17" s="98"/>
      <c r="WI17" s="98"/>
      <c r="WJ17" s="98"/>
      <c r="WK17" s="98"/>
      <c r="WL17" s="98"/>
      <c r="WM17" s="98"/>
      <c r="WN17" s="98"/>
      <c r="WO17" s="98"/>
      <c r="WP17" s="98"/>
      <c r="WQ17" s="98"/>
      <c r="WR17" s="98"/>
      <c r="WS17" s="98"/>
      <c r="WT17" s="98"/>
      <c r="WU17" s="98"/>
      <c r="WV17" s="98"/>
      <c r="WW17" s="98"/>
      <c r="WX17" s="98"/>
      <c r="WY17" s="98"/>
      <c r="WZ17" s="98"/>
      <c r="XA17" s="98"/>
      <c r="XB17" s="98"/>
      <c r="XC17" s="98"/>
      <c r="XD17" s="98"/>
      <c r="XE17" s="98"/>
      <c r="XF17" s="98"/>
      <c r="XG17" s="98"/>
      <c r="XH17" s="98"/>
      <c r="XI17" s="98"/>
      <c r="XJ17" s="98"/>
      <c r="XK17" s="98"/>
      <c r="XL17" s="98"/>
      <c r="XM17" s="98"/>
      <c r="XN17" s="98"/>
      <c r="XO17" s="98"/>
      <c r="XP17" s="98"/>
      <c r="XQ17" s="98"/>
      <c r="XR17" s="98"/>
      <c r="XS17" s="98"/>
      <c r="XT17" s="98"/>
      <c r="XU17" s="98"/>
      <c r="XV17" s="98"/>
      <c r="XW17" s="98"/>
      <c r="XX17" s="98"/>
      <c r="XY17" s="98"/>
      <c r="XZ17" s="98"/>
      <c r="YA17" s="98"/>
      <c r="YB17" s="98"/>
      <c r="YC17" s="98"/>
      <c r="YD17" s="98"/>
      <c r="YE17" s="98"/>
      <c r="YF17" s="98"/>
      <c r="YG17" s="98"/>
      <c r="YH17" s="98"/>
      <c r="YI17" s="98"/>
      <c r="YJ17" s="98"/>
      <c r="YK17" s="98"/>
      <c r="YL17" s="98"/>
      <c r="YM17" s="98"/>
      <c r="YN17" s="98"/>
      <c r="YO17" s="98"/>
      <c r="YP17" s="98"/>
      <c r="YQ17" s="98"/>
      <c r="YR17" s="98"/>
      <c r="YS17" s="98"/>
      <c r="YT17" s="98"/>
      <c r="YU17" s="98"/>
      <c r="YV17" s="98"/>
      <c r="YW17" s="98"/>
      <c r="YX17" s="98"/>
      <c r="YY17" s="98"/>
      <c r="YZ17" s="98"/>
      <c r="ZA17" s="98"/>
      <c r="ZB17" s="98"/>
      <c r="ZC17" s="98"/>
      <c r="ZD17" s="98"/>
      <c r="ZE17" s="98"/>
      <c r="ZF17" s="98"/>
      <c r="ZG17" s="98"/>
      <c r="ZH17" s="98"/>
      <c r="ZI17" s="98"/>
      <c r="ZJ17" s="98"/>
      <c r="ZK17" s="98"/>
      <c r="ZL17" s="98"/>
      <c r="ZM17" s="98"/>
      <c r="ZN17" s="98"/>
      <c r="ZO17" s="98"/>
      <c r="ZP17" s="98"/>
      <c r="ZQ17" s="98"/>
      <c r="ZR17" s="98"/>
      <c r="ZS17" s="98"/>
      <c r="ZT17" s="98"/>
      <c r="ZU17" s="98"/>
      <c r="ZV17" s="98"/>
      <c r="ZW17" s="98"/>
      <c r="ZX17" s="98"/>
      <c r="ZY17" s="98"/>
      <c r="ZZ17" s="98"/>
      <c r="AAA17" s="98"/>
      <c r="AAB17" s="98"/>
      <c r="AAC17" s="98"/>
      <c r="AAD17" s="98"/>
      <c r="AAE17" s="98"/>
      <c r="AAF17" s="98"/>
      <c r="AAG17" s="98"/>
      <c r="AAH17" s="98"/>
      <c r="AAI17" s="98"/>
      <c r="AAJ17" s="98"/>
      <c r="AAK17" s="98"/>
      <c r="AAL17" s="98"/>
      <c r="AAM17" s="98"/>
      <c r="AAN17" s="98"/>
      <c r="AAO17" s="98"/>
      <c r="AAP17" s="98"/>
      <c r="AAQ17" s="98"/>
      <c r="AAR17" s="98"/>
      <c r="AAS17" s="98"/>
      <c r="AAT17" s="98"/>
      <c r="AAU17" s="98"/>
      <c r="AAV17" s="98"/>
      <c r="AAW17" s="98"/>
      <c r="AAX17" s="98"/>
      <c r="AAY17" s="98"/>
      <c r="AAZ17" s="98"/>
      <c r="ABA17" s="98"/>
      <c r="ABB17" s="98"/>
      <c r="ABC17" s="98"/>
      <c r="ABD17" s="98"/>
      <c r="ABE17" s="98"/>
      <c r="ABF17" s="98"/>
      <c r="ABG17" s="98"/>
      <c r="ABH17" s="98"/>
      <c r="ABI17" s="98"/>
      <c r="ABJ17" s="98"/>
      <c r="ABK17" s="98"/>
      <c r="ABL17" s="98"/>
      <c r="ABM17" s="98"/>
      <c r="ABN17" s="98"/>
      <c r="ABO17" s="98"/>
      <c r="ABP17" s="98"/>
      <c r="ABQ17" s="98"/>
      <c r="ABR17" s="98"/>
      <c r="ABS17" s="98"/>
      <c r="ABT17" s="98"/>
      <c r="ABU17" s="98"/>
      <c r="ABV17" s="98"/>
      <c r="ABW17" s="98"/>
      <c r="ABX17" s="98"/>
      <c r="ABY17" s="98"/>
      <c r="ABZ17" s="98"/>
      <c r="ACA17" s="98"/>
      <c r="ACB17" s="98"/>
      <c r="ACC17" s="98"/>
      <c r="ACD17" s="98"/>
      <c r="ACE17" s="98"/>
      <c r="ACF17" s="98"/>
      <c r="ACG17" s="98"/>
      <c r="ACH17" s="98"/>
      <c r="ACI17" s="98"/>
      <c r="ACJ17" s="98"/>
      <c r="ACK17" s="98"/>
      <c r="ACL17" s="98"/>
      <c r="ACM17" s="98"/>
      <c r="ACN17" s="98"/>
      <c r="ACO17" s="98"/>
      <c r="ACP17" s="98"/>
      <c r="ACQ17" s="98"/>
      <c r="ACR17" s="98"/>
      <c r="ACS17" s="98"/>
      <c r="ACT17" s="98"/>
      <c r="ACU17" s="98"/>
      <c r="ACV17" s="98"/>
      <c r="ACW17" s="98"/>
      <c r="ACX17" s="98"/>
      <c r="ACY17" s="98"/>
      <c r="ACZ17" s="98"/>
      <c r="ADA17" s="98"/>
      <c r="ADB17" s="98"/>
      <c r="ADC17" s="98"/>
      <c r="ADD17" s="98"/>
      <c r="ADE17" s="98"/>
      <c r="ADF17" s="98"/>
      <c r="ADG17" s="98"/>
      <c r="ADH17" s="98"/>
      <c r="ADI17" s="98"/>
      <c r="ADJ17" s="98"/>
      <c r="ADK17" s="98"/>
      <c r="ADL17" s="98"/>
      <c r="ADM17" s="98"/>
      <c r="ADN17" s="98"/>
      <c r="ADO17" s="98"/>
      <c r="ADP17" s="98"/>
      <c r="ADQ17" s="98"/>
      <c r="ADR17" s="98"/>
      <c r="ADS17" s="98"/>
      <c r="ADT17" s="98"/>
      <c r="ADU17" s="98"/>
      <c r="ADV17" s="98"/>
      <c r="ADW17" s="98"/>
      <c r="ADX17" s="98"/>
      <c r="ADY17" s="98"/>
      <c r="ADZ17" s="98"/>
      <c r="AEA17" s="98"/>
      <c r="AEB17" s="98"/>
      <c r="AEC17" s="98"/>
      <c r="AED17" s="98"/>
      <c r="AEE17" s="98"/>
      <c r="AEF17" s="98"/>
      <c r="AEG17" s="98"/>
      <c r="AEH17" s="98"/>
      <c r="AEI17" s="98"/>
      <c r="AEJ17" s="98"/>
      <c r="AEK17" s="98"/>
      <c r="AEL17" s="98"/>
      <c r="AEM17" s="98"/>
      <c r="AEN17" s="98"/>
      <c r="AEO17" s="98"/>
      <c r="AEP17" s="98"/>
      <c r="AEQ17" s="98"/>
      <c r="AER17" s="98"/>
      <c r="AES17" s="98"/>
      <c r="AET17" s="98"/>
      <c r="AEU17" s="98"/>
      <c r="AEV17" s="98"/>
      <c r="AEW17" s="98"/>
      <c r="AEX17" s="98"/>
      <c r="AEY17" s="98"/>
      <c r="AEZ17" s="98"/>
      <c r="AFA17" s="98"/>
      <c r="AFB17" s="98"/>
      <c r="AFC17" s="98"/>
      <c r="AFD17" s="98"/>
      <c r="AFE17" s="98"/>
      <c r="AFF17" s="98"/>
      <c r="AFG17" s="98"/>
      <c r="AFH17" s="98"/>
      <c r="AFI17" s="98"/>
      <c r="AFJ17" s="98"/>
      <c r="AFK17" s="98"/>
      <c r="AFL17" s="98"/>
      <c r="AFM17" s="98"/>
      <c r="AFN17" s="98"/>
      <c r="AFO17" s="98"/>
      <c r="AFP17" s="98"/>
      <c r="AFQ17" s="98"/>
      <c r="AFR17" s="98"/>
      <c r="AFS17" s="98"/>
      <c r="AFT17" s="98"/>
      <c r="AFU17" s="98"/>
      <c r="AFV17" s="98"/>
      <c r="AFW17" s="98"/>
      <c r="AFX17" s="98"/>
      <c r="AFY17" s="98"/>
      <c r="AFZ17" s="98"/>
      <c r="AGA17" s="98"/>
      <c r="AGB17" s="98"/>
      <c r="AGC17" s="98"/>
      <c r="AGD17" s="98"/>
      <c r="AGE17" s="98"/>
      <c r="AGF17" s="98"/>
      <c r="AGG17" s="98"/>
      <c r="AGH17" s="98"/>
      <c r="AGI17" s="98"/>
      <c r="AGJ17" s="98"/>
      <c r="AGK17" s="98"/>
      <c r="AGL17" s="98"/>
      <c r="AGM17" s="98"/>
      <c r="AGN17" s="98"/>
      <c r="AGO17" s="98"/>
      <c r="AGP17" s="98"/>
      <c r="AGQ17" s="98"/>
      <c r="AGR17" s="98"/>
      <c r="AGS17" s="98"/>
      <c r="AGT17" s="98"/>
      <c r="AGU17" s="98"/>
      <c r="AGV17" s="98"/>
      <c r="AGW17" s="98"/>
      <c r="AGX17" s="98"/>
      <c r="AGY17" s="98"/>
      <c r="AGZ17" s="98"/>
      <c r="AHA17" s="98"/>
      <c r="AHB17" s="98"/>
      <c r="AHC17" s="98"/>
      <c r="AHD17" s="98"/>
      <c r="AHE17" s="98"/>
      <c r="AHF17" s="98"/>
      <c r="AHG17" s="98"/>
      <c r="AHH17" s="98"/>
      <c r="AHI17" s="98"/>
      <c r="AHJ17" s="98"/>
      <c r="AHK17" s="98"/>
      <c r="AHL17" s="98"/>
      <c r="AHM17" s="98"/>
      <c r="AHN17" s="98"/>
      <c r="AHO17" s="98"/>
      <c r="AHP17" s="98"/>
      <c r="AHQ17" s="98"/>
      <c r="AHR17" s="98"/>
      <c r="AHS17" s="98"/>
      <c r="AHT17" s="98"/>
      <c r="AHU17" s="98"/>
      <c r="AHV17" s="98"/>
      <c r="AHW17" s="98"/>
      <c r="AHX17" s="98"/>
      <c r="AHY17" s="98"/>
      <c r="AHZ17" s="98"/>
      <c r="AIA17" s="98"/>
      <c r="AIB17" s="98"/>
      <c r="AIC17" s="98"/>
      <c r="AID17" s="98"/>
      <c r="AIE17" s="98"/>
      <c r="AIF17" s="98"/>
      <c r="AIG17" s="98"/>
      <c r="AIH17" s="98"/>
      <c r="AII17" s="98"/>
      <c r="AIJ17" s="98"/>
      <c r="AIK17" s="98"/>
      <c r="AIL17" s="98"/>
      <c r="AIM17" s="98"/>
      <c r="AIN17" s="98"/>
      <c r="AIO17" s="98"/>
      <c r="AIP17" s="98"/>
      <c r="AIQ17" s="98"/>
      <c r="AIR17" s="98"/>
      <c r="AIS17" s="98"/>
      <c r="AIT17" s="98"/>
      <c r="AIU17" s="98"/>
      <c r="AIV17" s="98"/>
      <c r="AIW17" s="98"/>
      <c r="AIX17" s="98"/>
      <c r="AIY17" s="98"/>
      <c r="AIZ17" s="98"/>
      <c r="AJA17" s="98"/>
      <c r="AJB17" s="98"/>
      <c r="AJC17" s="98"/>
      <c r="AJD17" s="98"/>
      <c r="AJE17" s="98"/>
      <c r="AJF17" s="98"/>
      <c r="AJG17" s="98"/>
      <c r="AJH17" s="98"/>
      <c r="AJI17" s="98"/>
      <c r="AJJ17" s="98"/>
      <c r="AJK17" s="98"/>
      <c r="AJL17" s="98"/>
      <c r="AJM17" s="98"/>
      <c r="AJN17" s="98"/>
      <c r="AJO17" s="98"/>
      <c r="AJP17" s="98"/>
      <c r="AJQ17" s="98"/>
      <c r="AJR17" s="98"/>
      <c r="AJS17" s="98"/>
      <c r="AJT17" s="98"/>
      <c r="AJU17" s="98"/>
      <c r="AJV17" s="98"/>
      <c r="AJW17" s="98"/>
      <c r="AJX17" s="98"/>
      <c r="AJY17" s="98"/>
      <c r="AJZ17" s="98"/>
      <c r="AKA17" s="98"/>
      <c r="AKB17" s="98"/>
      <c r="AKC17" s="98"/>
      <c r="AKD17" s="98"/>
      <c r="AKE17" s="98"/>
      <c r="AKF17" s="98"/>
      <c r="AKG17" s="98"/>
      <c r="AKH17" s="98"/>
      <c r="AKI17" s="98"/>
      <c r="AKJ17" s="98"/>
      <c r="AKK17" s="98"/>
      <c r="AKL17" s="98"/>
      <c r="AKM17" s="98"/>
      <c r="AKN17" s="98"/>
      <c r="AKO17" s="98"/>
      <c r="AKP17" s="98"/>
      <c r="AKQ17" s="98"/>
      <c r="AKR17" s="98"/>
      <c r="AKS17" s="98"/>
      <c r="AKT17" s="98"/>
      <c r="AKU17" s="98"/>
      <c r="AKV17" s="98"/>
      <c r="AKW17" s="98"/>
      <c r="AKX17" s="98"/>
      <c r="AKY17" s="98"/>
      <c r="AKZ17" s="98"/>
      <c r="ALA17" s="98"/>
      <c r="ALB17" s="98"/>
      <c r="ALC17" s="98"/>
      <c r="ALD17" s="98"/>
      <c r="ALE17" s="98"/>
      <c r="ALF17" s="98"/>
      <c r="ALG17" s="98"/>
      <c r="ALH17" s="98"/>
      <c r="ALI17" s="98"/>
      <c r="ALJ17" s="98"/>
      <c r="ALK17" s="98"/>
      <c r="ALL17" s="98"/>
      <c r="ALM17" s="98"/>
      <c r="ALN17" s="98"/>
      <c r="ALO17" s="98"/>
      <c r="ALP17" s="98"/>
      <c r="ALQ17" s="98"/>
      <c r="ALR17" s="98"/>
      <c r="ALS17" s="98"/>
      <c r="ALT17" s="98"/>
      <c r="ALU17" s="98"/>
      <c r="ALV17" s="98"/>
      <c r="ALW17" s="98"/>
      <c r="ALX17" s="98"/>
      <c r="ALY17" s="98"/>
      <c r="ALZ17" s="98"/>
      <c r="AMA17" s="98"/>
      <c r="AMB17" s="98"/>
      <c r="AMC17" s="98"/>
      <c r="AMD17" s="98"/>
      <c r="AME17" s="98"/>
      <c r="AMF17" s="98"/>
      <c r="AMG17" s="98"/>
      <c r="AMH17" s="98"/>
      <c r="AMI17" s="98"/>
      <c r="AMJ17" s="98"/>
      <c r="AMK17" s="98"/>
    </row>
    <row r="18" spans="1:1025">
      <c r="A18" s="119"/>
      <c r="B18" s="120"/>
      <c r="C18" s="113"/>
      <c r="D18" s="113"/>
      <c r="E18" s="95"/>
      <c r="H18" s="114"/>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8"/>
      <c r="CD18" s="98"/>
      <c r="CE18" s="98"/>
      <c r="CF18" s="98"/>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c r="DE18" s="98"/>
      <c r="DF18" s="98"/>
      <c r="DG18" s="98"/>
      <c r="DH18" s="98"/>
      <c r="DI18" s="98"/>
      <c r="DJ18" s="98"/>
      <c r="DK18" s="98"/>
      <c r="DL18" s="98"/>
      <c r="DM18" s="98"/>
      <c r="DN18" s="98"/>
      <c r="DO18" s="98"/>
      <c r="DP18" s="98"/>
      <c r="DQ18" s="98"/>
      <c r="DR18" s="98"/>
      <c r="DS18" s="98"/>
      <c r="DT18" s="98"/>
      <c r="DU18" s="98"/>
      <c r="DV18" s="98"/>
      <c r="DW18" s="98"/>
      <c r="DX18" s="98"/>
      <c r="DY18" s="98"/>
      <c r="DZ18" s="98"/>
      <c r="EA18" s="98"/>
      <c r="EB18" s="98"/>
      <c r="EC18" s="98"/>
      <c r="ED18" s="98"/>
      <c r="EE18" s="98"/>
      <c r="EF18" s="98"/>
      <c r="EG18" s="98"/>
      <c r="EH18" s="98"/>
      <c r="EI18" s="98"/>
      <c r="EJ18" s="98"/>
      <c r="EK18" s="98"/>
      <c r="EL18" s="98"/>
      <c r="EM18" s="98"/>
      <c r="EN18" s="98"/>
      <c r="EO18" s="98"/>
      <c r="EP18" s="98"/>
      <c r="EQ18" s="98"/>
      <c r="ER18" s="98"/>
      <c r="ES18" s="98"/>
      <c r="ET18" s="98"/>
      <c r="EU18" s="98"/>
      <c r="EV18" s="98"/>
      <c r="EW18" s="98"/>
      <c r="EX18" s="98"/>
      <c r="EY18" s="98"/>
      <c r="EZ18" s="98"/>
      <c r="FA18" s="98"/>
      <c r="FB18" s="98"/>
      <c r="FC18" s="98"/>
      <c r="FD18" s="98"/>
      <c r="FE18" s="98"/>
      <c r="FF18" s="98"/>
      <c r="FG18" s="98"/>
      <c r="FH18" s="98"/>
      <c r="FI18" s="98"/>
      <c r="FJ18" s="98"/>
      <c r="FK18" s="98"/>
      <c r="FL18" s="98"/>
      <c r="FM18" s="98"/>
      <c r="FN18" s="98"/>
      <c r="FO18" s="98"/>
      <c r="FP18" s="98"/>
      <c r="FQ18" s="98"/>
      <c r="FR18" s="98"/>
      <c r="FS18" s="98"/>
      <c r="FT18" s="98"/>
      <c r="FU18" s="98"/>
      <c r="FV18" s="98"/>
      <c r="FW18" s="98"/>
      <c r="FX18" s="98"/>
      <c r="FY18" s="98"/>
      <c r="FZ18" s="98"/>
      <c r="GA18" s="98"/>
      <c r="GB18" s="98"/>
      <c r="GC18" s="98"/>
      <c r="GD18" s="98"/>
      <c r="GE18" s="98"/>
      <c r="GF18" s="98"/>
      <c r="GG18" s="98"/>
      <c r="GH18" s="98"/>
      <c r="GI18" s="98"/>
      <c r="GJ18" s="98"/>
      <c r="GK18" s="98"/>
      <c r="GL18" s="98"/>
      <c r="GM18" s="98"/>
      <c r="GN18" s="98"/>
      <c r="GO18" s="98"/>
      <c r="GP18" s="98"/>
      <c r="GQ18" s="98"/>
      <c r="GR18" s="98"/>
      <c r="GS18" s="98"/>
      <c r="GT18" s="98"/>
      <c r="GU18" s="98"/>
      <c r="GV18" s="98"/>
      <c r="GW18" s="98"/>
      <c r="GX18" s="98"/>
      <c r="GY18" s="98"/>
      <c r="GZ18" s="98"/>
      <c r="HA18" s="98"/>
      <c r="HB18" s="98"/>
      <c r="HC18" s="98"/>
      <c r="HD18" s="98"/>
      <c r="HE18" s="98"/>
      <c r="HF18" s="98"/>
      <c r="HG18" s="98"/>
      <c r="HH18" s="98"/>
      <c r="HI18" s="98"/>
      <c r="HJ18" s="98"/>
      <c r="HK18" s="98"/>
      <c r="HL18" s="98"/>
      <c r="HM18" s="98"/>
      <c r="HN18" s="98"/>
      <c r="HO18" s="98"/>
      <c r="HP18" s="98"/>
      <c r="HQ18" s="98"/>
      <c r="HR18" s="98"/>
      <c r="HS18" s="98"/>
      <c r="HT18" s="98"/>
      <c r="HU18" s="98"/>
      <c r="HV18" s="98"/>
      <c r="HW18" s="98"/>
      <c r="HX18" s="98"/>
      <c r="HY18" s="98"/>
      <c r="HZ18" s="98"/>
      <c r="IA18" s="98"/>
      <c r="IB18" s="98"/>
      <c r="IC18" s="98"/>
      <c r="ID18" s="98"/>
      <c r="IE18" s="98"/>
      <c r="IF18" s="98"/>
      <c r="IG18" s="98"/>
      <c r="IH18" s="98"/>
      <c r="II18" s="98"/>
      <c r="IJ18" s="98"/>
      <c r="IK18" s="98"/>
      <c r="IL18" s="98"/>
      <c r="IM18" s="98"/>
      <c r="IN18" s="98"/>
      <c r="IO18" s="98"/>
      <c r="IP18" s="98"/>
      <c r="IQ18" s="98"/>
      <c r="IR18" s="98"/>
      <c r="IS18" s="98"/>
      <c r="IT18" s="98"/>
      <c r="IU18" s="98"/>
      <c r="IV18" s="98"/>
      <c r="IW18" s="98"/>
      <c r="IX18" s="98"/>
      <c r="IY18" s="98"/>
      <c r="IZ18" s="98"/>
      <c r="JA18" s="98"/>
      <c r="JB18" s="98"/>
      <c r="JC18" s="98"/>
      <c r="JD18" s="98"/>
      <c r="JE18" s="98"/>
      <c r="JF18" s="98"/>
      <c r="JG18" s="98"/>
      <c r="JH18" s="98"/>
      <c r="JI18" s="98"/>
      <c r="JJ18" s="98"/>
      <c r="JK18" s="98"/>
      <c r="JL18" s="98"/>
      <c r="JM18" s="98"/>
      <c r="JN18" s="98"/>
      <c r="JO18" s="98"/>
      <c r="JP18" s="98"/>
      <c r="JQ18" s="98"/>
      <c r="JR18" s="98"/>
      <c r="JS18" s="98"/>
      <c r="JT18" s="98"/>
      <c r="JU18" s="98"/>
      <c r="JV18" s="98"/>
      <c r="JW18" s="98"/>
      <c r="JX18" s="98"/>
      <c r="JY18" s="98"/>
      <c r="JZ18" s="98"/>
      <c r="KA18" s="98"/>
      <c r="KB18" s="98"/>
      <c r="KC18" s="98"/>
      <c r="KD18" s="98"/>
      <c r="KE18" s="98"/>
      <c r="KF18" s="98"/>
      <c r="KG18" s="98"/>
      <c r="KH18" s="98"/>
      <c r="KI18" s="98"/>
      <c r="KJ18" s="98"/>
      <c r="KK18" s="98"/>
      <c r="KL18" s="98"/>
      <c r="KM18" s="98"/>
      <c r="KN18" s="98"/>
      <c r="KO18" s="98"/>
      <c r="KP18" s="98"/>
      <c r="KQ18" s="98"/>
      <c r="KR18" s="98"/>
      <c r="KS18" s="98"/>
      <c r="KT18" s="98"/>
      <c r="KU18" s="98"/>
      <c r="KV18" s="98"/>
      <c r="KW18" s="98"/>
      <c r="KX18" s="98"/>
      <c r="KY18" s="98"/>
      <c r="KZ18" s="98"/>
      <c r="LA18" s="98"/>
      <c r="LB18" s="98"/>
      <c r="LC18" s="98"/>
      <c r="LD18" s="98"/>
      <c r="LE18" s="98"/>
      <c r="LF18" s="98"/>
      <c r="LG18" s="98"/>
      <c r="LH18" s="98"/>
      <c r="LI18" s="98"/>
      <c r="LJ18" s="98"/>
      <c r="LK18" s="98"/>
      <c r="LL18" s="98"/>
      <c r="LM18" s="98"/>
      <c r="LN18" s="98"/>
      <c r="LO18" s="98"/>
      <c r="LP18" s="98"/>
      <c r="LQ18" s="98"/>
      <c r="LR18" s="98"/>
      <c r="LS18" s="98"/>
      <c r="LT18" s="98"/>
      <c r="LU18" s="98"/>
      <c r="LV18" s="98"/>
      <c r="LW18" s="98"/>
      <c r="LX18" s="98"/>
      <c r="LY18" s="98"/>
      <c r="LZ18" s="98"/>
      <c r="MA18" s="98"/>
      <c r="MB18" s="98"/>
      <c r="MC18" s="98"/>
      <c r="MD18" s="98"/>
      <c r="ME18" s="98"/>
      <c r="MF18" s="98"/>
      <c r="MG18" s="98"/>
      <c r="MH18" s="98"/>
      <c r="MI18" s="98"/>
      <c r="MJ18" s="98"/>
      <c r="MK18" s="98"/>
      <c r="ML18" s="98"/>
      <c r="MM18" s="98"/>
      <c r="MN18" s="98"/>
      <c r="MO18" s="98"/>
      <c r="MP18" s="98"/>
      <c r="MQ18" s="98"/>
      <c r="MR18" s="98"/>
      <c r="MS18" s="98"/>
      <c r="MT18" s="98"/>
      <c r="MU18" s="98"/>
      <c r="MV18" s="98"/>
      <c r="MW18" s="98"/>
      <c r="MX18" s="98"/>
      <c r="MY18" s="98"/>
      <c r="MZ18" s="98"/>
      <c r="NA18" s="98"/>
      <c r="NB18" s="98"/>
      <c r="NC18" s="98"/>
      <c r="ND18" s="98"/>
      <c r="NE18" s="98"/>
      <c r="NF18" s="98"/>
      <c r="NG18" s="98"/>
      <c r="NH18" s="98"/>
      <c r="NI18" s="98"/>
      <c r="NJ18" s="98"/>
      <c r="NK18" s="98"/>
      <c r="NL18" s="98"/>
      <c r="NM18" s="98"/>
      <c r="NN18" s="98"/>
      <c r="NO18" s="98"/>
      <c r="NP18" s="98"/>
      <c r="NQ18" s="98"/>
      <c r="NR18" s="98"/>
      <c r="NS18" s="98"/>
      <c r="NT18" s="98"/>
      <c r="NU18" s="98"/>
      <c r="NV18" s="98"/>
      <c r="NW18" s="98"/>
      <c r="NX18" s="98"/>
      <c r="NY18" s="98"/>
      <c r="NZ18" s="98"/>
      <c r="OA18" s="98"/>
      <c r="OB18" s="98"/>
      <c r="OC18" s="98"/>
      <c r="OD18" s="98"/>
      <c r="OE18" s="98"/>
      <c r="OF18" s="98"/>
      <c r="OG18" s="98"/>
      <c r="OH18" s="98"/>
      <c r="OI18" s="98"/>
      <c r="OJ18" s="98"/>
      <c r="OK18" s="98"/>
      <c r="OL18" s="98"/>
      <c r="OM18" s="98"/>
      <c r="ON18" s="98"/>
      <c r="OO18" s="98"/>
      <c r="OP18" s="98"/>
      <c r="OQ18" s="98"/>
      <c r="OR18" s="98"/>
      <c r="OS18" s="98"/>
      <c r="OT18" s="98"/>
      <c r="OU18" s="98"/>
      <c r="OV18" s="98"/>
      <c r="OW18" s="98"/>
      <c r="OX18" s="98"/>
      <c r="OY18" s="98"/>
      <c r="OZ18" s="98"/>
      <c r="PA18" s="98"/>
      <c r="PB18" s="98"/>
      <c r="PC18" s="98"/>
      <c r="PD18" s="98"/>
      <c r="PE18" s="98"/>
      <c r="PF18" s="98"/>
      <c r="PG18" s="98"/>
      <c r="PH18" s="98"/>
      <c r="PI18" s="98"/>
      <c r="PJ18" s="98"/>
      <c r="PK18" s="98"/>
      <c r="PL18" s="98"/>
      <c r="PM18" s="98"/>
      <c r="PN18" s="98"/>
      <c r="PO18" s="98"/>
      <c r="PP18" s="98"/>
      <c r="PQ18" s="98"/>
      <c r="PR18" s="98"/>
      <c r="PS18" s="98"/>
      <c r="PT18" s="98"/>
      <c r="PU18" s="98"/>
      <c r="PV18" s="98"/>
      <c r="PW18" s="98"/>
      <c r="PX18" s="98"/>
      <c r="PY18" s="98"/>
      <c r="PZ18" s="98"/>
      <c r="QA18" s="98"/>
      <c r="QB18" s="98"/>
      <c r="QC18" s="98"/>
      <c r="QD18" s="98"/>
      <c r="QE18" s="98"/>
      <c r="QF18" s="98"/>
      <c r="QG18" s="98"/>
      <c r="QH18" s="98"/>
      <c r="QI18" s="98"/>
      <c r="QJ18" s="98"/>
      <c r="QK18" s="98"/>
      <c r="QL18" s="98"/>
      <c r="QM18" s="98"/>
      <c r="QN18" s="98"/>
      <c r="QO18" s="98"/>
      <c r="QP18" s="98"/>
      <c r="QQ18" s="98"/>
      <c r="QR18" s="98"/>
      <c r="QS18" s="98"/>
      <c r="QT18" s="98"/>
      <c r="QU18" s="98"/>
      <c r="QV18" s="98"/>
      <c r="QW18" s="98"/>
      <c r="QX18" s="98"/>
      <c r="QY18" s="98"/>
      <c r="QZ18" s="98"/>
      <c r="RA18" s="98"/>
      <c r="RB18" s="98"/>
      <c r="RC18" s="98"/>
      <c r="RD18" s="98"/>
      <c r="RE18" s="98"/>
      <c r="RF18" s="98"/>
      <c r="RG18" s="98"/>
      <c r="RH18" s="98"/>
      <c r="RI18" s="98"/>
      <c r="RJ18" s="98"/>
      <c r="RK18" s="98"/>
      <c r="RL18" s="98"/>
      <c r="RM18" s="98"/>
      <c r="RN18" s="98"/>
      <c r="RO18" s="98"/>
      <c r="RP18" s="98"/>
      <c r="RQ18" s="98"/>
      <c r="RR18" s="98"/>
      <c r="RS18" s="98"/>
      <c r="RT18" s="98"/>
      <c r="RU18" s="98"/>
      <c r="RV18" s="98"/>
      <c r="RW18" s="98"/>
      <c r="RX18" s="98"/>
      <c r="RY18" s="98"/>
      <c r="RZ18" s="98"/>
      <c r="SA18" s="98"/>
      <c r="SB18" s="98"/>
      <c r="SC18" s="98"/>
      <c r="SD18" s="98"/>
      <c r="SE18" s="98"/>
      <c r="SF18" s="98"/>
      <c r="SG18" s="98"/>
      <c r="SH18" s="98"/>
      <c r="SI18" s="98"/>
      <c r="SJ18" s="98"/>
      <c r="SK18" s="98"/>
      <c r="SL18" s="98"/>
      <c r="SM18" s="98"/>
      <c r="SN18" s="98"/>
      <c r="SO18" s="98"/>
      <c r="SP18" s="98"/>
      <c r="SQ18" s="98"/>
      <c r="SR18" s="98"/>
      <c r="SS18" s="98"/>
      <c r="ST18" s="98"/>
      <c r="SU18" s="98"/>
      <c r="SV18" s="98"/>
      <c r="SW18" s="98"/>
      <c r="SX18" s="98"/>
      <c r="SY18" s="98"/>
      <c r="SZ18" s="98"/>
      <c r="TA18" s="98"/>
      <c r="TB18" s="98"/>
      <c r="TC18" s="98"/>
      <c r="TD18" s="98"/>
      <c r="TE18" s="98"/>
      <c r="TF18" s="98"/>
      <c r="TG18" s="98"/>
      <c r="TH18" s="98"/>
      <c r="TI18" s="98"/>
      <c r="TJ18" s="98"/>
      <c r="TK18" s="98"/>
      <c r="TL18" s="98"/>
      <c r="TM18" s="98"/>
      <c r="TN18" s="98"/>
      <c r="TO18" s="98"/>
      <c r="TP18" s="98"/>
      <c r="TQ18" s="98"/>
      <c r="TR18" s="98"/>
      <c r="TS18" s="98"/>
      <c r="TT18" s="98"/>
      <c r="TU18" s="98"/>
      <c r="TV18" s="98"/>
      <c r="TW18" s="98"/>
      <c r="TX18" s="98"/>
      <c r="TY18" s="98"/>
      <c r="TZ18" s="98"/>
      <c r="UA18" s="98"/>
      <c r="UB18" s="98"/>
      <c r="UC18" s="98"/>
      <c r="UD18" s="98"/>
      <c r="UE18" s="98"/>
      <c r="UF18" s="98"/>
      <c r="UG18" s="98"/>
      <c r="UH18" s="98"/>
      <c r="UI18" s="98"/>
      <c r="UJ18" s="98"/>
      <c r="UK18" s="98"/>
      <c r="UL18" s="98"/>
      <c r="UM18" s="98"/>
      <c r="UN18" s="98"/>
      <c r="UO18" s="98"/>
      <c r="UP18" s="98"/>
      <c r="UQ18" s="98"/>
      <c r="UR18" s="98"/>
      <c r="US18" s="98"/>
      <c r="UT18" s="98"/>
      <c r="UU18" s="98"/>
      <c r="UV18" s="98"/>
      <c r="UW18" s="98"/>
      <c r="UX18" s="98"/>
      <c r="UY18" s="98"/>
      <c r="UZ18" s="98"/>
      <c r="VA18" s="98"/>
      <c r="VB18" s="98"/>
      <c r="VC18" s="98"/>
      <c r="VD18" s="98"/>
      <c r="VE18" s="98"/>
      <c r="VF18" s="98"/>
      <c r="VG18" s="98"/>
      <c r="VH18" s="98"/>
      <c r="VI18" s="98"/>
      <c r="VJ18" s="98"/>
      <c r="VK18" s="98"/>
      <c r="VL18" s="98"/>
      <c r="VM18" s="98"/>
      <c r="VN18" s="98"/>
      <c r="VO18" s="98"/>
      <c r="VP18" s="98"/>
      <c r="VQ18" s="98"/>
      <c r="VR18" s="98"/>
      <c r="VS18" s="98"/>
      <c r="VT18" s="98"/>
      <c r="VU18" s="98"/>
      <c r="VV18" s="98"/>
      <c r="VW18" s="98"/>
      <c r="VX18" s="98"/>
      <c r="VY18" s="98"/>
      <c r="VZ18" s="98"/>
      <c r="WA18" s="98"/>
      <c r="WB18" s="98"/>
      <c r="WC18" s="98"/>
      <c r="WD18" s="98"/>
      <c r="WE18" s="98"/>
      <c r="WF18" s="98"/>
      <c r="WG18" s="98"/>
      <c r="WH18" s="98"/>
      <c r="WI18" s="98"/>
      <c r="WJ18" s="98"/>
      <c r="WK18" s="98"/>
      <c r="WL18" s="98"/>
      <c r="WM18" s="98"/>
      <c r="WN18" s="98"/>
      <c r="WO18" s="98"/>
      <c r="WP18" s="98"/>
      <c r="WQ18" s="98"/>
      <c r="WR18" s="98"/>
      <c r="WS18" s="98"/>
      <c r="WT18" s="98"/>
      <c r="WU18" s="98"/>
      <c r="WV18" s="98"/>
      <c r="WW18" s="98"/>
      <c r="WX18" s="98"/>
      <c r="WY18" s="98"/>
      <c r="WZ18" s="98"/>
      <c r="XA18" s="98"/>
      <c r="XB18" s="98"/>
      <c r="XC18" s="98"/>
      <c r="XD18" s="98"/>
      <c r="XE18" s="98"/>
      <c r="XF18" s="98"/>
      <c r="XG18" s="98"/>
      <c r="XH18" s="98"/>
      <c r="XI18" s="98"/>
      <c r="XJ18" s="98"/>
      <c r="XK18" s="98"/>
      <c r="XL18" s="98"/>
      <c r="XM18" s="98"/>
      <c r="XN18" s="98"/>
      <c r="XO18" s="98"/>
      <c r="XP18" s="98"/>
      <c r="XQ18" s="98"/>
      <c r="XR18" s="98"/>
      <c r="XS18" s="98"/>
      <c r="XT18" s="98"/>
      <c r="XU18" s="98"/>
      <c r="XV18" s="98"/>
      <c r="XW18" s="98"/>
      <c r="XX18" s="98"/>
      <c r="XY18" s="98"/>
      <c r="XZ18" s="98"/>
      <c r="YA18" s="98"/>
      <c r="YB18" s="98"/>
      <c r="YC18" s="98"/>
      <c r="YD18" s="98"/>
      <c r="YE18" s="98"/>
      <c r="YF18" s="98"/>
      <c r="YG18" s="98"/>
      <c r="YH18" s="98"/>
      <c r="YI18" s="98"/>
      <c r="YJ18" s="98"/>
      <c r="YK18" s="98"/>
      <c r="YL18" s="98"/>
      <c r="YM18" s="98"/>
      <c r="YN18" s="98"/>
      <c r="YO18" s="98"/>
      <c r="YP18" s="98"/>
      <c r="YQ18" s="98"/>
      <c r="YR18" s="98"/>
      <c r="YS18" s="98"/>
      <c r="YT18" s="98"/>
      <c r="YU18" s="98"/>
      <c r="YV18" s="98"/>
      <c r="YW18" s="98"/>
      <c r="YX18" s="98"/>
      <c r="YY18" s="98"/>
      <c r="YZ18" s="98"/>
      <c r="ZA18" s="98"/>
      <c r="ZB18" s="98"/>
      <c r="ZC18" s="98"/>
      <c r="ZD18" s="98"/>
      <c r="ZE18" s="98"/>
      <c r="ZF18" s="98"/>
      <c r="ZG18" s="98"/>
      <c r="ZH18" s="98"/>
      <c r="ZI18" s="98"/>
      <c r="ZJ18" s="98"/>
      <c r="ZK18" s="98"/>
      <c r="ZL18" s="98"/>
      <c r="ZM18" s="98"/>
      <c r="ZN18" s="98"/>
      <c r="ZO18" s="98"/>
      <c r="ZP18" s="98"/>
      <c r="ZQ18" s="98"/>
      <c r="ZR18" s="98"/>
      <c r="ZS18" s="98"/>
      <c r="ZT18" s="98"/>
      <c r="ZU18" s="98"/>
      <c r="ZV18" s="98"/>
      <c r="ZW18" s="98"/>
      <c r="ZX18" s="98"/>
      <c r="ZY18" s="98"/>
      <c r="ZZ18" s="98"/>
      <c r="AAA18" s="98"/>
      <c r="AAB18" s="98"/>
      <c r="AAC18" s="98"/>
      <c r="AAD18" s="98"/>
      <c r="AAE18" s="98"/>
      <c r="AAF18" s="98"/>
      <c r="AAG18" s="98"/>
      <c r="AAH18" s="98"/>
      <c r="AAI18" s="98"/>
      <c r="AAJ18" s="98"/>
      <c r="AAK18" s="98"/>
      <c r="AAL18" s="98"/>
      <c r="AAM18" s="98"/>
      <c r="AAN18" s="98"/>
      <c r="AAO18" s="98"/>
      <c r="AAP18" s="98"/>
      <c r="AAQ18" s="98"/>
      <c r="AAR18" s="98"/>
      <c r="AAS18" s="98"/>
      <c r="AAT18" s="98"/>
      <c r="AAU18" s="98"/>
      <c r="AAV18" s="98"/>
      <c r="AAW18" s="98"/>
      <c r="AAX18" s="98"/>
      <c r="AAY18" s="98"/>
      <c r="AAZ18" s="98"/>
      <c r="ABA18" s="98"/>
      <c r="ABB18" s="98"/>
      <c r="ABC18" s="98"/>
      <c r="ABD18" s="98"/>
      <c r="ABE18" s="98"/>
      <c r="ABF18" s="98"/>
      <c r="ABG18" s="98"/>
      <c r="ABH18" s="98"/>
      <c r="ABI18" s="98"/>
      <c r="ABJ18" s="98"/>
      <c r="ABK18" s="98"/>
      <c r="ABL18" s="98"/>
      <c r="ABM18" s="98"/>
      <c r="ABN18" s="98"/>
      <c r="ABO18" s="98"/>
      <c r="ABP18" s="98"/>
      <c r="ABQ18" s="98"/>
      <c r="ABR18" s="98"/>
      <c r="ABS18" s="98"/>
      <c r="ABT18" s="98"/>
      <c r="ABU18" s="98"/>
      <c r="ABV18" s="98"/>
      <c r="ABW18" s="98"/>
      <c r="ABX18" s="98"/>
      <c r="ABY18" s="98"/>
      <c r="ABZ18" s="98"/>
      <c r="ACA18" s="98"/>
      <c r="ACB18" s="98"/>
      <c r="ACC18" s="98"/>
      <c r="ACD18" s="98"/>
      <c r="ACE18" s="98"/>
      <c r="ACF18" s="98"/>
      <c r="ACG18" s="98"/>
      <c r="ACH18" s="98"/>
      <c r="ACI18" s="98"/>
      <c r="ACJ18" s="98"/>
      <c r="ACK18" s="98"/>
      <c r="ACL18" s="98"/>
      <c r="ACM18" s="98"/>
      <c r="ACN18" s="98"/>
      <c r="ACO18" s="98"/>
      <c r="ACP18" s="98"/>
      <c r="ACQ18" s="98"/>
      <c r="ACR18" s="98"/>
      <c r="ACS18" s="98"/>
      <c r="ACT18" s="98"/>
      <c r="ACU18" s="98"/>
      <c r="ACV18" s="98"/>
      <c r="ACW18" s="98"/>
      <c r="ACX18" s="98"/>
      <c r="ACY18" s="98"/>
      <c r="ACZ18" s="98"/>
      <c r="ADA18" s="98"/>
      <c r="ADB18" s="98"/>
      <c r="ADC18" s="98"/>
      <c r="ADD18" s="98"/>
      <c r="ADE18" s="98"/>
      <c r="ADF18" s="98"/>
      <c r="ADG18" s="98"/>
      <c r="ADH18" s="98"/>
      <c r="ADI18" s="98"/>
      <c r="ADJ18" s="98"/>
      <c r="ADK18" s="98"/>
      <c r="ADL18" s="98"/>
      <c r="ADM18" s="98"/>
      <c r="ADN18" s="98"/>
      <c r="ADO18" s="98"/>
      <c r="ADP18" s="98"/>
      <c r="ADQ18" s="98"/>
      <c r="ADR18" s="98"/>
      <c r="ADS18" s="98"/>
      <c r="ADT18" s="98"/>
      <c r="ADU18" s="98"/>
      <c r="ADV18" s="98"/>
      <c r="ADW18" s="98"/>
      <c r="ADX18" s="98"/>
      <c r="ADY18" s="98"/>
      <c r="ADZ18" s="98"/>
      <c r="AEA18" s="98"/>
      <c r="AEB18" s="98"/>
      <c r="AEC18" s="98"/>
      <c r="AED18" s="98"/>
      <c r="AEE18" s="98"/>
      <c r="AEF18" s="98"/>
      <c r="AEG18" s="98"/>
      <c r="AEH18" s="98"/>
      <c r="AEI18" s="98"/>
      <c r="AEJ18" s="98"/>
      <c r="AEK18" s="98"/>
      <c r="AEL18" s="98"/>
      <c r="AEM18" s="98"/>
      <c r="AEN18" s="98"/>
      <c r="AEO18" s="98"/>
      <c r="AEP18" s="98"/>
      <c r="AEQ18" s="98"/>
      <c r="AER18" s="98"/>
      <c r="AES18" s="98"/>
      <c r="AET18" s="98"/>
      <c r="AEU18" s="98"/>
      <c r="AEV18" s="98"/>
      <c r="AEW18" s="98"/>
      <c r="AEX18" s="98"/>
      <c r="AEY18" s="98"/>
      <c r="AEZ18" s="98"/>
      <c r="AFA18" s="98"/>
      <c r="AFB18" s="98"/>
      <c r="AFC18" s="98"/>
      <c r="AFD18" s="98"/>
      <c r="AFE18" s="98"/>
      <c r="AFF18" s="98"/>
      <c r="AFG18" s="98"/>
      <c r="AFH18" s="98"/>
      <c r="AFI18" s="98"/>
      <c r="AFJ18" s="98"/>
      <c r="AFK18" s="98"/>
      <c r="AFL18" s="98"/>
      <c r="AFM18" s="98"/>
      <c r="AFN18" s="98"/>
      <c r="AFO18" s="98"/>
      <c r="AFP18" s="98"/>
      <c r="AFQ18" s="98"/>
      <c r="AFR18" s="98"/>
      <c r="AFS18" s="98"/>
      <c r="AFT18" s="98"/>
      <c r="AFU18" s="98"/>
      <c r="AFV18" s="98"/>
      <c r="AFW18" s="98"/>
      <c r="AFX18" s="98"/>
      <c r="AFY18" s="98"/>
      <c r="AFZ18" s="98"/>
      <c r="AGA18" s="98"/>
      <c r="AGB18" s="98"/>
      <c r="AGC18" s="98"/>
      <c r="AGD18" s="98"/>
      <c r="AGE18" s="98"/>
      <c r="AGF18" s="98"/>
      <c r="AGG18" s="98"/>
      <c r="AGH18" s="98"/>
      <c r="AGI18" s="98"/>
      <c r="AGJ18" s="98"/>
      <c r="AGK18" s="98"/>
      <c r="AGL18" s="98"/>
      <c r="AGM18" s="98"/>
      <c r="AGN18" s="98"/>
      <c r="AGO18" s="98"/>
      <c r="AGP18" s="98"/>
      <c r="AGQ18" s="98"/>
      <c r="AGR18" s="98"/>
      <c r="AGS18" s="98"/>
      <c r="AGT18" s="98"/>
      <c r="AGU18" s="98"/>
      <c r="AGV18" s="98"/>
      <c r="AGW18" s="98"/>
      <c r="AGX18" s="98"/>
      <c r="AGY18" s="98"/>
      <c r="AGZ18" s="98"/>
      <c r="AHA18" s="98"/>
      <c r="AHB18" s="98"/>
      <c r="AHC18" s="98"/>
      <c r="AHD18" s="98"/>
      <c r="AHE18" s="98"/>
      <c r="AHF18" s="98"/>
      <c r="AHG18" s="98"/>
      <c r="AHH18" s="98"/>
      <c r="AHI18" s="98"/>
      <c r="AHJ18" s="98"/>
      <c r="AHK18" s="98"/>
      <c r="AHL18" s="98"/>
      <c r="AHM18" s="98"/>
      <c r="AHN18" s="98"/>
      <c r="AHO18" s="98"/>
      <c r="AHP18" s="98"/>
      <c r="AHQ18" s="98"/>
      <c r="AHR18" s="98"/>
      <c r="AHS18" s="98"/>
      <c r="AHT18" s="98"/>
      <c r="AHU18" s="98"/>
      <c r="AHV18" s="98"/>
      <c r="AHW18" s="98"/>
      <c r="AHX18" s="98"/>
      <c r="AHY18" s="98"/>
      <c r="AHZ18" s="98"/>
      <c r="AIA18" s="98"/>
      <c r="AIB18" s="98"/>
      <c r="AIC18" s="98"/>
      <c r="AID18" s="98"/>
      <c r="AIE18" s="98"/>
      <c r="AIF18" s="98"/>
      <c r="AIG18" s="98"/>
      <c r="AIH18" s="98"/>
      <c r="AII18" s="98"/>
      <c r="AIJ18" s="98"/>
      <c r="AIK18" s="98"/>
      <c r="AIL18" s="98"/>
      <c r="AIM18" s="98"/>
      <c r="AIN18" s="98"/>
      <c r="AIO18" s="98"/>
      <c r="AIP18" s="98"/>
      <c r="AIQ18" s="98"/>
      <c r="AIR18" s="98"/>
      <c r="AIS18" s="98"/>
      <c r="AIT18" s="98"/>
      <c r="AIU18" s="98"/>
      <c r="AIV18" s="98"/>
      <c r="AIW18" s="98"/>
      <c r="AIX18" s="98"/>
      <c r="AIY18" s="98"/>
      <c r="AIZ18" s="98"/>
      <c r="AJA18" s="98"/>
      <c r="AJB18" s="98"/>
      <c r="AJC18" s="98"/>
      <c r="AJD18" s="98"/>
      <c r="AJE18" s="98"/>
      <c r="AJF18" s="98"/>
      <c r="AJG18" s="98"/>
      <c r="AJH18" s="98"/>
      <c r="AJI18" s="98"/>
      <c r="AJJ18" s="98"/>
      <c r="AJK18" s="98"/>
      <c r="AJL18" s="98"/>
      <c r="AJM18" s="98"/>
      <c r="AJN18" s="98"/>
      <c r="AJO18" s="98"/>
      <c r="AJP18" s="98"/>
      <c r="AJQ18" s="98"/>
      <c r="AJR18" s="98"/>
      <c r="AJS18" s="98"/>
      <c r="AJT18" s="98"/>
      <c r="AJU18" s="98"/>
      <c r="AJV18" s="98"/>
      <c r="AJW18" s="98"/>
      <c r="AJX18" s="98"/>
      <c r="AJY18" s="98"/>
      <c r="AJZ18" s="98"/>
      <c r="AKA18" s="98"/>
      <c r="AKB18" s="98"/>
      <c r="AKC18" s="98"/>
      <c r="AKD18" s="98"/>
      <c r="AKE18" s="98"/>
      <c r="AKF18" s="98"/>
      <c r="AKG18" s="98"/>
      <c r="AKH18" s="98"/>
      <c r="AKI18" s="98"/>
      <c r="AKJ18" s="98"/>
      <c r="AKK18" s="98"/>
      <c r="AKL18" s="98"/>
      <c r="AKM18" s="98"/>
      <c r="AKN18" s="98"/>
      <c r="AKO18" s="98"/>
      <c r="AKP18" s="98"/>
      <c r="AKQ18" s="98"/>
      <c r="AKR18" s="98"/>
      <c r="AKS18" s="98"/>
      <c r="AKT18" s="98"/>
      <c r="AKU18" s="98"/>
      <c r="AKV18" s="98"/>
      <c r="AKW18" s="98"/>
      <c r="AKX18" s="98"/>
      <c r="AKY18" s="98"/>
      <c r="AKZ18" s="98"/>
      <c r="ALA18" s="98"/>
      <c r="ALB18" s="98"/>
      <c r="ALC18" s="98"/>
      <c r="ALD18" s="98"/>
      <c r="ALE18" s="98"/>
      <c r="ALF18" s="98"/>
      <c r="ALG18" s="98"/>
      <c r="ALH18" s="98"/>
      <c r="ALI18" s="98"/>
      <c r="ALJ18" s="98"/>
      <c r="ALK18" s="98"/>
      <c r="ALL18" s="98"/>
      <c r="ALM18" s="98"/>
      <c r="ALN18" s="98"/>
      <c r="ALO18" s="98"/>
      <c r="ALP18" s="98"/>
      <c r="ALQ18" s="98"/>
      <c r="ALR18" s="98"/>
      <c r="ALS18" s="98"/>
      <c r="ALT18" s="98"/>
      <c r="ALU18" s="98"/>
      <c r="ALV18" s="98"/>
      <c r="ALW18" s="98"/>
      <c r="ALX18" s="98"/>
      <c r="ALY18" s="98"/>
      <c r="ALZ18" s="98"/>
      <c r="AMA18" s="98"/>
      <c r="AMB18" s="98"/>
      <c r="AMC18" s="98"/>
      <c r="AMD18" s="98"/>
      <c r="AME18" s="98"/>
      <c r="AMF18" s="98"/>
      <c r="AMG18" s="98"/>
      <c r="AMH18" s="98"/>
      <c r="AMI18" s="98"/>
      <c r="AMJ18" s="98"/>
      <c r="AMK18" s="98"/>
    </row>
    <row r="19" spans="1:1025" ht="15">
      <c r="A19" s="119"/>
      <c r="B19" s="112" t="s">
        <v>158</v>
      </c>
      <c r="C19" s="113"/>
      <c r="D19" s="113"/>
      <c r="E19" s="95"/>
      <c r="H19" s="114"/>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98"/>
      <c r="CM19" s="98"/>
      <c r="CN19" s="98"/>
      <c r="CO19" s="98"/>
      <c r="CP19" s="98"/>
      <c r="CQ19" s="98"/>
      <c r="CR19" s="98"/>
      <c r="CS19" s="98"/>
      <c r="CT19" s="98"/>
      <c r="CU19" s="98"/>
      <c r="CV19" s="98"/>
      <c r="CW19" s="98"/>
      <c r="CX19" s="98"/>
      <c r="CY19" s="98"/>
      <c r="CZ19" s="98"/>
      <c r="DA19" s="98"/>
      <c r="DB19" s="98"/>
      <c r="DC19" s="98"/>
      <c r="DD19" s="98"/>
      <c r="DE19" s="98"/>
      <c r="DF19" s="98"/>
      <c r="DG19" s="98"/>
      <c r="DH19" s="98"/>
      <c r="DI19" s="98"/>
      <c r="DJ19" s="98"/>
      <c r="DK19" s="98"/>
      <c r="DL19" s="98"/>
      <c r="DM19" s="98"/>
      <c r="DN19" s="98"/>
      <c r="DO19" s="98"/>
      <c r="DP19" s="98"/>
      <c r="DQ19" s="98"/>
      <c r="DR19" s="98"/>
      <c r="DS19" s="98"/>
      <c r="DT19" s="98"/>
      <c r="DU19" s="98"/>
      <c r="DV19" s="98"/>
      <c r="DW19" s="98"/>
      <c r="DX19" s="98"/>
      <c r="DY19" s="98"/>
      <c r="DZ19" s="98"/>
      <c r="EA19" s="98"/>
      <c r="EB19" s="98"/>
      <c r="EC19" s="98"/>
      <c r="ED19" s="98"/>
      <c r="EE19" s="98"/>
      <c r="EF19" s="98"/>
      <c r="EG19" s="98"/>
      <c r="EH19" s="98"/>
      <c r="EI19" s="98"/>
      <c r="EJ19" s="98"/>
      <c r="EK19" s="98"/>
      <c r="EL19" s="98"/>
      <c r="EM19" s="98"/>
      <c r="EN19" s="98"/>
      <c r="EO19" s="98"/>
      <c r="EP19" s="98"/>
      <c r="EQ19" s="98"/>
      <c r="ER19" s="98"/>
      <c r="ES19" s="98"/>
      <c r="ET19" s="98"/>
      <c r="EU19" s="98"/>
      <c r="EV19" s="98"/>
      <c r="EW19" s="98"/>
      <c r="EX19" s="98"/>
      <c r="EY19" s="98"/>
      <c r="EZ19" s="98"/>
      <c r="FA19" s="98"/>
      <c r="FB19" s="98"/>
      <c r="FC19" s="98"/>
      <c r="FD19" s="98"/>
      <c r="FE19" s="98"/>
      <c r="FF19" s="98"/>
      <c r="FG19" s="98"/>
      <c r="FH19" s="98"/>
      <c r="FI19" s="98"/>
      <c r="FJ19" s="98"/>
      <c r="FK19" s="98"/>
      <c r="FL19" s="98"/>
      <c r="FM19" s="98"/>
      <c r="FN19" s="98"/>
      <c r="FO19" s="98"/>
      <c r="FP19" s="98"/>
      <c r="FQ19" s="98"/>
      <c r="FR19" s="98"/>
      <c r="FS19" s="98"/>
      <c r="FT19" s="98"/>
      <c r="FU19" s="98"/>
      <c r="FV19" s="98"/>
      <c r="FW19" s="98"/>
      <c r="FX19" s="98"/>
      <c r="FY19" s="98"/>
      <c r="FZ19" s="98"/>
      <c r="GA19" s="98"/>
      <c r="GB19" s="98"/>
      <c r="GC19" s="98"/>
      <c r="GD19" s="98"/>
      <c r="GE19" s="98"/>
      <c r="GF19" s="98"/>
      <c r="GG19" s="98"/>
      <c r="GH19" s="98"/>
      <c r="GI19" s="98"/>
      <c r="GJ19" s="98"/>
      <c r="GK19" s="98"/>
      <c r="GL19" s="98"/>
      <c r="GM19" s="98"/>
      <c r="GN19" s="98"/>
      <c r="GO19" s="98"/>
      <c r="GP19" s="98"/>
      <c r="GQ19" s="98"/>
      <c r="GR19" s="98"/>
      <c r="GS19" s="98"/>
      <c r="GT19" s="98"/>
      <c r="GU19" s="98"/>
      <c r="GV19" s="98"/>
      <c r="GW19" s="98"/>
      <c r="GX19" s="98"/>
      <c r="GY19" s="98"/>
      <c r="GZ19" s="98"/>
      <c r="HA19" s="98"/>
      <c r="HB19" s="98"/>
      <c r="HC19" s="98"/>
      <c r="HD19" s="98"/>
      <c r="HE19" s="98"/>
      <c r="HF19" s="98"/>
      <c r="HG19" s="98"/>
      <c r="HH19" s="98"/>
      <c r="HI19" s="98"/>
      <c r="HJ19" s="98"/>
      <c r="HK19" s="98"/>
      <c r="HL19" s="98"/>
      <c r="HM19" s="98"/>
      <c r="HN19" s="98"/>
      <c r="HO19" s="98"/>
      <c r="HP19" s="98"/>
      <c r="HQ19" s="98"/>
      <c r="HR19" s="98"/>
      <c r="HS19" s="98"/>
      <c r="HT19" s="98"/>
      <c r="HU19" s="98"/>
      <c r="HV19" s="98"/>
      <c r="HW19" s="98"/>
      <c r="HX19" s="98"/>
      <c r="HY19" s="98"/>
      <c r="HZ19" s="98"/>
      <c r="IA19" s="98"/>
      <c r="IB19" s="98"/>
      <c r="IC19" s="98"/>
      <c r="ID19" s="98"/>
      <c r="IE19" s="98"/>
      <c r="IF19" s="98"/>
      <c r="IG19" s="98"/>
      <c r="IH19" s="98"/>
      <c r="II19" s="98"/>
      <c r="IJ19" s="98"/>
      <c r="IK19" s="98"/>
      <c r="IL19" s="98"/>
      <c r="IM19" s="98"/>
      <c r="IN19" s="98"/>
      <c r="IO19" s="98"/>
      <c r="IP19" s="98"/>
      <c r="IQ19" s="98"/>
      <c r="IR19" s="98"/>
      <c r="IS19" s="98"/>
      <c r="IT19" s="98"/>
      <c r="IU19" s="98"/>
      <c r="IV19" s="98"/>
      <c r="IW19" s="98"/>
      <c r="IX19" s="98"/>
      <c r="IY19" s="98"/>
      <c r="IZ19" s="98"/>
      <c r="JA19" s="98"/>
      <c r="JB19" s="98"/>
      <c r="JC19" s="98"/>
      <c r="JD19" s="98"/>
      <c r="JE19" s="98"/>
      <c r="JF19" s="98"/>
      <c r="JG19" s="98"/>
      <c r="JH19" s="98"/>
      <c r="JI19" s="98"/>
      <c r="JJ19" s="98"/>
      <c r="JK19" s="98"/>
      <c r="JL19" s="98"/>
      <c r="JM19" s="98"/>
      <c r="JN19" s="98"/>
      <c r="JO19" s="98"/>
      <c r="JP19" s="98"/>
      <c r="JQ19" s="98"/>
      <c r="JR19" s="98"/>
      <c r="JS19" s="98"/>
      <c r="JT19" s="98"/>
      <c r="JU19" s="98"/>
      <c r="JV19" s="98"/>
      <c r="JW19" s="98"/>
      <c r="JX19" s="98"/>
      <c r="JY19" s="98"/>
      <c r="JZ19" s="98"/>
      <c r="KA19" s="98"/>
      <c r="KB19" s="98"/>
      <c r="KC19" s="98"/>
      <c r="KD19" s="98"/>
      <c r="KE19" s="98"/>
      <c r="KF19" s="98"/>
      <c r="KG19" s="98"/>
      <c r="KH19" s="98"/>
      <c r="KI19" s="98"/>
      <c r="KJ19" s="98"/>
      <c r="KK19" s="98"/>
      <c r="KL19" s="98"/>
      <c r="KM19" s="98"/>
      <c r="KN19" s="98"/>
      <c r="KO19" s="98"/>
      <c r="KP19" s="98"/>
      <c r="KQ19" s="98"/>
      <c r="KR19" s="98"/>
      <c r="KS19" s="98"/>
      <c r="KT19" s="98"/>
      <c r="KU19" s="98"/>
      <c r="KV19" s="98"/>
      <c r="KW19" s="98"/>
      <c r="KX19" s="98"/>
      <c r="KY19" s="98"/>
      <c r="KZ19" s="98"/>
      <c r="LA19" s="98"/>
      <c r="LB19" s="98"/>
      <c r="LC19" s="98"/>
      <c r="LD19" s="98"/>
      <c r="LE19" s="98"/>
      <c r="LF19" s="98"/>
      <c r="LG19" s="98"/>
      <c r="LH19" s="98"/>
      <c r="LI19" s="98"/>
      <c r="LJ19" s="98"/>
      <c r="LK19" s="98"/>
      <c r="LL19" s="98"/>
      <c r="LM19" s="98"/>
      <c r="LN19" s="98"/>
      <c r="LO19" s="98"/>
      <c r="LP19" s="98"/>
      <c r="LQ19" s="98"/>
      <c r="LR19" s="98"/>
      <c r="LS19" s="98"/>
      <c r="LT19" s="98"/>
      <c r="LU19" s="98"/>
      <c r="LV19" s="98"/>
      <c r="LW19" s="98"/>
      <c r="LX19" s="98"/>
      <c r="LY19" s="98"/>
      <c r="LZ19" s="98"/>
      <c r="MA19" s="98"/>
      <c r="MB19" s="98"/>
      <c r="MC19" s="98"/>
      <c r="MD19" s="98"/>
      <c r="ME19" s="98"/>
      <c r="MF19" s="98"/>
      <c r="MG19" s="98"/>
      <c r="MH19" s="98"/>
      <c r="MI19" s="98"/>
      <c r="MJ19" s="98"/>
      <c r="MK19" s="98"/>
      <c r="ML19" s="98"/>
      <c r="MM19" s="98"/>
      <c r="MN19" s="98"/>
      <c r="MO19" s="98"/>
      <c r="MP19" s="98"/>
      <c r="MQ19" s="98"/>
      <c r="MR19" s="98"/>
      <c r="MS19" s="98"/>
      <c r="MT19" s="98"/>
      <c r="MU19" s="98"/>
      <c r="MV19" s="98"/>
      <c r="MW19" s="98"/>
      <c r="MX19" s="98"/>
      <c r="MY19" s="98"/>
      <c r="MZ19" s="98"/>
      <c r="NA19" s="98"/>
      <c r="NB19" s="98"/>
      <c r="NC19" s="98"/>
      <c r="ND19" s="98"/>
      <c r="NE19" s="98"/>
      <c r="NF19" s="98"/>
      <c r="NG19" s="98"/>
      <c r="NH19" s="98"/>
      <c r="NI19" s="98"/>
      <c r="NJ19" s="98"/>
      <c r="NK19" s="98"/>
      <c r="NL19" s="98"/>
      <c r="NM19" s="98"/>
      <c r="NN19" s="98"/>
      <c r="NO19" s="98"/>
      <c r="NP19" s="98"/>
      <c r="NQ19" s="98"/>
      <c r="NR19" s="98"/>
      <c r="NS19" s="98"/>
      <c r="NT19" s="98"/>
      <c r="NU19" s="98"/>
      <c r="NV19" s="98"/>
      <c r="NW19" s="98"/>
      <c r="NX19" s="98"/>
      <c r="NY19" s="98"/>
      <c r="NZ19" s="98"/>
      <c r="OA19" s="98"/>
      <c r="OB19" s="98"/>
      <c r="OC19" s="98"/>
      <c r="OD19" s="98"/>
      <c r="OE19" s="98"/>
      <c r="OF19" s="98"/>
      <c r="OG19" s="98"/>
      <c r="OH19" s="98"/>
      <c r="OI19" s="98"/>
      <c r="OJ19" s="98"/>
      <c r="OK19" s="98"/>
      <c r="OL19" s="98"/>
      <c r="OM19" s="98"/>
      <c r="ON19" s="98"/>
      <c r="OO19" s="98"/>
      <c r="OP19" s="98"/>
      <c r="OQ19" s="98"/>
      <c r="OR19" s="98"/>
      <c r="OS19" s="98"/>
      <c r="OT19" s="98"/>
      <c r="OU19" s="98"/>
      <c r="OV19" s="98"/>
      <c r="OW19" s="98"/>
      <c r="OX19" s="98"/>
      <c r="OY19" s="98"/>
      <c r="OZ19" s="98"/>
      <c r="PA19" s="98"/>
      <c r="PB19" s="98"/>
      <c r="PC19" s="98"/>
      <c r="PD19" s="98"/>
      <c r="PE19" s="98"/>
      <c r="PF19" s="98"/>
      <c r="PG19" s="98"/>
      <c r="PH19" s="98"/>
      <c r="PI19" s="98"/>
      <c r="PJ19" s="98"/>
      <c r="PK19" s="98"/>
      <c r="PL19" s="98"/>
      <c r="PM19" s="98"/>
      <c r="PN19" s="98"/>
      <c r="PO19" s="98"/>
      <c r="PP19" s="98"/>
      <c r="PQ19" s="98"/>
      <c r="PR19" s="98"/>
      <c r="PS19" s="98"/>
      <c r="PT19" s="98"/>
      <c r="PU19" s="98"/>
      <c r="PV19" s="98"/>
      <c r="PW19" s="98"/>
      <c r="PX19" s="98"/>
      <c r="PY19" s="98"/>
      <c r="PZ19" s="98"/>
      <c r="QA19" s="98"/>
      <c r="QB19" s="98"/>
      <c r="QC19" s="98"/>
      <c r="QD19" s="98"/>
      <c r="QE19" s="98"/>
      <c r="QF19" s="98"/>
      <c r="QG19" s="98"/>
      <c r="QH19" s="98"/>
      <c r="QI19" s="98"/>
      <c r="QJ19" s="98"/>
      <c r="QK19" s="98"/>
      <c r="QL19" s="98"/>
      <c r="QM19" s="98"/>
      <c r="QN19" s="98"/>
      <c r="QO19" s="98"/>
      <c r="QP19" s="98"/>
      <c r="QQ19" s="98"/>
      <c r="QR19" s="98"/>
      <c r="QS19" s="98"/>
      <c r="QT19" s="98"/>
      <c r="QU19" s="98"/>
      <c r="QV19" s="98"/>
      <c r="QW19" s="98"/>
      <c r="QX19" s="98"/>
      <c r="QY19" s="98"/>
      <c r="QZ19" s="98"/>
      <c r="RA19" s="98"/>
      <c r="RB19" s="98"/>
      <c r="RC19" s="98"/>
      <c r="RD19" s="98"/>
      <c r="RE19" s="98"/>
      <c r="RF19" s="98"/>
      <c r="RG19" s="98"/>
      <c r="RH19" s="98"/>
      <c r="RI19" s="98"/>
      <c r="RJ19" s="98"/>
      <c r="RK19" s="98"/>
      <c r="RL19" s="98"/>
      <c r="RM19" s="98"/>
      <c r="RN19" s="98"/>
      <c r="RO19" s="98"/>
      <c r="RP19" s="98"/>
      <c r="RQ19" s="98"/>
      <c r="RR19" s="98"/>
      <c r="RS19" s="98"/>
      <c r="RT19" s="98"/>
      <c r="RU19" s="98"/>
      <c r="RV19" s="98"/>
      <c r="RW19" s="98"/>
      <c r="RX19" s="98"/>
      <c r="RY19" s="98"/>
      <c r="RZ19" s="98"/>
      <c r="SA19" s="98"/>
      <c r="SB19" s="98"/>
      <c r="SC19" s="98"/>
      <c r="SD19" s="98"/>
      <c r="SE19" s="98"/>
      <c r="SF19" s="98"/>
      <c r="SG19" s="98"/>
      <c r="SH19" s="98"/>
      <c r="SI19" s="98"/>
      <c r="SJ19" s="98"/>
      <c r="SK19" s="98"/>
      <c r="SL19" s="98"/>
      <c r="SM19" s="98"/>
      <c r="SN19" s="98"/>
      <c r="SO19" s="98"/>
      <c r="SP19" s="98"/>
      <c r="SQ19" s="98"/>
      <c r="SR19" s="98"/>
      <c r="SS19" s="98"/>
      <c r="ST19" s="98"/>
      <c r="SU19" s="98"/>
      <c r="SV19" s="98"/>
      <c r="SW19" s="98"/>
      <c r="SX19" s="98"/>
      <c r="SY19" s="98"/>
      <c r="SZ19" s="98"/>
      <c r="TA19" s="98"/>
      <c r="TB19" s="98"/>
      <c r="TC19" s="98"/>
      <c r="TD19" s="98"/>
      <c r="TE19" s="98"/>
      <c r="TF19" s="98"/>
      <c r="TG19" s="98"/>
      <c r="TH19" s="98"/>
      <c r="TI19" s="98"/>
      <c r="TJ19" s="98"/>
      <c r="TK19" s="98"/>
      <c r="TL19" s="98"/>
      <c r="TM19" s="98"/>
      <c r="TN19" s="98"/>
      <c r="TO19" s="98"/>
      <c r="TP19" s="98"/>
      <c r="TQ19" s="98"/>
      <c r="TR19" s="98"/>
      <c r="TS19" s="98"/>
      <c r="TT19" s="98"/>
      <c r="TU19" s="98"/>
      <c r="TV19" s="98"/>
      <c r="TW19" s="98"/>
      <c r="TX19" s="98"/>
      <c r="TY19" s="98"/>
      <c r="TZ19" s="98"/>
      <c r="UA19" s="98"/>
      <c r="UB19" s="98"/>
      <c r="UC19" s="98"/>
      <c r="UD19" s="98"/>
      <c r="UE19" s="98"/>
      <c r="UF19" s="98"/>
      <c r="UG19" s="98"/>
      <c r="UH19" s="98"/>
      <c r="UI19" s="98"/>
      <c r="UJ19" s="98"/>
      <c r="UK19" s="98"/>
      <c r="UL19" s="98"/>
      <c r="UM19" s="98"/>
      <c r="UN19" s="98"/>
      <c r="UO19" s="98"/>
      <c r="UP19" s="98"/>
      <c r="UQ19" s="98"/>
      <c r="UR19" s="98"/>
      <c r="US19" s="98"/>
      <c r="UT19" s="98"/>
      <c r="UU19" s="98"/>
      <c r="UV19" s="98"/>
      <c r="UW19" s="98"/>
      <c r="UX19" s="98"/>
      <c r="UY19" s="98"/>
      <c r="UZ19" s="98"/>
      <c r="VA19" s="98"/>
      <c r="VB19" s="98"/>
      <c r="VC19" s="98"/>
      <c r="VD19" s="98"/>
      <c r="VE19" s="98"/>
      <c r="VF19" s="98"/>
      <c r="VG19" s="98"/>
      <c r="VH19" s="98"/>
      <c r="VI19" s="98"/>
      <c r="VJ19" s="98"/>
      <c r="VK19" s="98"/>
      <c r="VL19" s="98"/>
      <c r="VM19" s="98"/>
      <c r="VN19" s="98"/>
      <c r="VO19" s="98"/>
      <c r="VP19" s="98"/>
      <c r="VQ19" s="98"/>
      <c r="VR19" s="98"/>
      <c r="VS19" s="98"/>
      <c r="VT19" s="98"/>
      <c r="VU19" s="98"/>
      <c r="VV19" s="98"/>
      <c r="VW19" s="98"/>
      <c r="VX19" s="98"/>
      <c r="VY19" s="98"/>
      <c r="VZ19" s="98"/>
      <c r="WA19" s="98"/>
      <c r="WB19" s="98"/>
      <c r="WC19" s="98"/>
      <c r="WD19" s="98"/>
      <c r="WE19" s="98"/>
      <c r="WF19" s="98"/>
      <c r="WG19" s="98"/>
      <c r="WH19" s="98"/>
      <c r="WI19" s="98"/>
      <c r="WJ19" s="98"/>
      <c r="WK19" s="98"/>
      <c r="WL19" s="98"/>
      <c r="WM19" s="98"/>
      <c r="WN19" s="98"/>
      <c r="WO19" s="98"/>
      <c r="WP19" s="98"/>
      <c r="WQ19" s="98"/>
      <c r="WR19" s="98"/>
      <c r="WS19" s="98"/>
      <c r="WT19" s="98"/>
      <c r="WU19" s="98"/>
      <c r="WV19" s="98"/>
      <c r="WW19" s="98"/>
      <c r="WX19" s="98"/>
      <c r="WY19" s="98"/>
      <c r="WZ19" s="98"/>
      <c r="XA19" s="98"/>
      <c r="XB19" s="98"/>
      <c r="XC19" s="98"/>
      <c r="XD19" s="98"/>
      <c r="XE19" s="98"/>
      <c r="XF19" s="98"/>
      <c r="XG19" s="98"/>
      <c r="XH19" s="98"/>
      <c r="XI19" s="98"/>
      <c r="XJ19" s="98"/>
      <c r="XK19" s="98"/>
      <c r="XL19" s="98"/>
      <c r="XM19" s="98"/>
      <c r="XN19" s="98"/>
      <c r="XO19" s="98"/>
      <c r="XP19" s="98"/>
      <c r="XQ19" s="98"/>
      <c r="XR19" s="98"/>
      <c r="XS19" s="98"/>
      <c r="XT19" s="98"/>
      <c r="XU19" s="98"/>
      <c r="XV19" s="98"/>
      <c r="XW19" s="98"/>
      <c r="XX19" s="98"/>
      <c r="XY19" s="98"/>
      <c r="XZ19" s="98"/>
      <c r="YA19" s="98"/>
      <c r="YB19" s="98"/>
      <c r="YC19" s="98"/>
      <c r="YD19" s="98"/>
      <c r="YE19" s="98"/>
      <c r="YF19" s="98"/>
      <c r="YG19" s="98"/>
      <c r="YH19" s="98"/>
      <c r="YI19" s="98"/>
      <c r="YJ19" s="98"/>
      <c r="YK19" s="98"/>
      <c r="YL19" s="98"/>
      <c r="YM19" s="98"/>
      <c r="YN19" s="98"/>
      <c r="YO19" s="98"/>
      <c r="YP19" s="98"/>
      <c r="YQ19" s="98"/>
      <c r="YR19" s="98"/>
      <c r="YS19" s="98"/>
      <c r="YT19" s="98"/>
      <c r="YU19" s="98"/>
      <c r="YV19" s="98"/>
      <c r="YW19" s="98"/>
      <c r="YX19" s="98"/>
      <c r="YY19" s="98"/>
      <c r="YZ19" s="98"/>
      <c r="ZA19" s="98"/>
      <c r="ZB19" s="98"/>
      <c r="ZC19" s="98"/>
      <c r="ZD19" s="98"/>
      <c r="ZE19" s="98"/>
      <c r="ZF19" s="98"/>
      <c r="ZG19" s="98"/>
      <c r="ZH19" s="98"/>
      <c r="ZI19" s="98"/>
      <c r="ZJ19" s="98"/>
      <c r="ZK19" s="98"/>
      <c r="ZL19" s="98"/>
      <c r="ZM19" s="98"/>
      <c r="ZN19" s="98"/>
      <c r="ZO19" s="98"/>
      <c r="ZP19" s="98"/>
      <c r="ZQ19" s="98"/>
      <c r="ZR19" s="98"/>
      <c r="ZS19" s="98"/>
      <c r="ZT19" s="98"/>
      <c r="ZU19" s="98"/>
      <c r="ZV19" s="98"/>
      <c r="ZW19" s="98"/>
      <c r="ZX19" s="98"/>
      <c r="ZY19" s="98"/>
      <c r="ZZ19" s="98"/>
      <c r="AAA19" s="98"/>
      <c r="AAB19" s="98"/>
      <c r="AAC19" s="98"/>
      <c r="AAD19" s="98"/>
      <c r="AAE19" s="98"/>
      <c r="AAF19" s="98"/>
      <c r="AAG19" s="98"/>
      <c r="AAH19" s="98"/>
      <c r="AAI19" s="98"/>
      <c r="AAJ19" s="98"/>
      <c r="AAK19" s="98"/>
      <c r="AAL19" s="98"/>
      <c r="AAM19" s="98"/>
      <c r="AAN19" s="98"/>
      <c r="AAO19" s="98"/>
      <c r="AAP19" s="98"/>
      <c r="AAQ19" s="98"/>
      <c r="AAR19" s="98"/>
      <c r="AAS19" s="98"/>
      <c r="AAT19" s="98"/>
      <c r="AAU19" s="98"/>
      <c r="AAV19" s="98"/>
      <c r="AAW19" s="98"/>
      <c r="AAX19" s="98"/>
      <c r="AAY19" s="98"/>
      <c r="AAZ19" s="98"/>
      <c r="ABA19" s="98"/>
      <c r="ABB19" s="98"/>
      <c r="ABC19" s="98"/>
      <c r="ABD19" s="98"/>
      <c r="ABE19" s="98"/>
      <c r="ABF19" s="98"/>
      <c r="ABG19" s="98"/>
      <c r="ABH19" s="98"/>
      <c r="ABI19" s="98"/>
      <c r="ABJ19" s="98"/>
      <c r="ABK19" s="98"/>
      <c r="ABL19" s="98"/>
      <c r="ABM19" s="98"/>
      <c r="ABN19" s="98"/>
      <c r="ABO19" s="98"/>
      <c r="ABP19" s="98"/>
      <c r="ABQ19" s="98"/>
      <c r="ABR19" s="98"/>
      <c r="ABS19" s="98"/>
      <c r="ABT19" s="98"/>
      <c r="ABU19" s="98"/>
      <c r="ABV19" s="98"/>
      <c r="ABW19" s="98"/>
      <c r="ABX19" s="98"/>
      <c r="ABY19" s="98"/>
      <c r="ABZ19" s="98"/>
      <c r="ACA19" s="98"/>
      <c r="ACB19" s="98"/>
      <c r="ACC19" s="98"/>
      <c r="ACD19" s="98"/>
      <c r="ACE19" s="98"/>
      <c r="ACF19" s="98"/>
      <c r="ACG19" s="98"/>
      <c r="ACH19" s="98"/>
      <c r="ACI19" s="98"/>
      <c r="ACJ19" s="98"/>
      <c r="ACK19" s="98"/>
      <c r="ACL19" s="98"/>
      <c r="ACM19" s="98"/>
      <c r="ACN19" s="98"/>
      <c r="ACO19" s="98"/>
      <c r="ACP19" s="98"/>
      <c r="ACQ19" s="98"/>
      <c r="ACR19" s="98"/>
      <c r="ACS19" s="98"/>
      <c r="ACT19" s="98"/>
      <c r="ACU19" s="98"/>
      <c r="ACV19" s="98"/>
      <c r="ACW19" s="98"/>
      <c r="ACX19" s="98"/>
      <c r="ACY19" s="98"/>
      <c r="ACZ19" s="98"/>
      <c r="ADA19" s="98"/>
      <c r="ADB19" s="98"/>
      <c r="ADC19" s="98"/>
      <c r="ADD19" s="98"/>
      <c r="ADE19" s="98"/>
      <c r="ADF19" s="98"/>
      <c r="ADG19" s="98"/>
      <c r="ADH19" s="98"/>
      <c r="ADI19" s="98"/>
      <c r="ADJ19" s="98"/>
      <c r="ADK19" s="98"/>
      <c r="ADL19" s="98"/>
      <c r="ADM19" s="98"/>
      <c r="ADN19" s="98"/>
      <c r="ADO19" s="98"/>
      <c r="ADP19" s="98"/>
      <c r="ADQ19" s="98"/>
      <c r="ADR19" s="98"/>
      <c r="ADS19" s="98"/>
      <c r="ADT19" s="98"/>
      <c r="ADU19" s="98"/>
      <c r="ADV19" s="98"/>
      <c r="ADW19" s="98"/>
      <c r="ADX19" s="98"/>
      <c r="ADY19" s="98"/>
      <c r="ADZ19" s="98"/>
      <c r="AEA19" s="98"/>
      <c r="AEB19" s="98"/>
      <c r="AEC19" s="98"/>
      <c r="AED19" s="98"/>
      <c r="AEE19" s="98"/>
      <c r="AEF19" s="98"/>
      <c r="AEG19" s="98"/>
      <c r="AEH19" s="98"/>
      <c r="AEI19" s="98"/>
      <c r="AEJ19" s="98"/>
      <c r="AEK19" s="98"/>
      <c r="AEL19" s="98"/>
      <c r="AEM19" s="98"/>
      <c r="AEN19" s="98"/>
      <c r="AEO19" s="98"/>
      <c r="AEP19" s="98"/>
      <c r="AEQ19" s="98"/>
      <c r="AER19" s="98"/>
      <c r="AES19" s="98"/>
      <c r="AET19" s="98"/>
      <c r="AEU19" s="98"/>
      <c r="AEV19" s="98"/>
      <c r="AEW19" s="98"/>
      <c r="AEX19" s="98"/>
      <c r="AEY19" s="98"/>
      <c r="AEZ19" s="98"/>
      <c r="AFA19" s="98"/>
      <c r="AFB19" s="98"/>
      <c r="AFC19" s="98"/>
      <c r="AFD19" s="98"/>
      <c r="AFE19" s="98"/>
      <c r="AFF19" s="98"/>
      <c r="AFG19" s="98"/>
      <c r="AFH19" s="98"/>
      <c r="AFI19" s="98"/>
      <c r="AFJ19" s="98"/>
      <c r="AFK19" s="98"/>
      <c r="AFL19" s="98"/>
      <c r="AFM19" s="98"/>
      <c r="AFN19" s="98"/>
      <c r="AFO19" s="98"/>
      <c r="AFP19" s="98"/>
      <c r="AFQ19" s="98"/>
      <c r="AFR19" s="98"/>
      <c r="AFS19" s="98"/>
      <c r="AFT19" s="98"/>
      <c r="AFU19" s="98"/>
      <c r="AFV19" s="98"/>
      <c r="AFW19" s="98"/>
      <c r="AFX19" s="98"/>
      <c r="AFY19" s="98"/>
      <c r="AFZ19" s="98"/>
      <c r="AGA19" s="98"/>
      <c r="AGB19" s="98"/>
      <c r="AGC19" s="98"/>
      <c r="AGD19" s="98"/>
      <c r="AGE19" s="98"/>
      <c r="AGF19" s="98"/>
      <c r="AGG19" s="98"/>
      <c r="AGH19" s="98"/>
      <c r="AGI19" s="98"/>
      <c r="AGJ19" s="98"/>
      <c r="AGK19" s="98"/>
      <c r="AGL19" s="98"/>
      <c r="AGM19" s="98"/>
      <c r="AGN19" s="98"/>
      <c r="AGO19" s="98"/>
      <c r="AGP19" s="98"/>
      <c r="AGQ19" s="98"/>
      <c r="AGR19" s="98"/>
      <c r="AGS19" s="98"/>
      <c r="AGT19" s="98"/>
      <c r="AGU19" s="98"/>
      <c r="AGV19" s="98"/>
      <c r="AGW19" s="98"/>
      <c r="AGX19" s="98"/>
      <c r="AGY19" s="98"/>
      <c r="AGZ19" s="98"/>
      <c r="AHA19" s="98"/>
      <c r="AHB19" s="98"/>
      <c r="AHC19" s="98"/>
      <c r="AHD19" s="98"/>
      <c r="AHE19" s="98"/>
      <c r="AHF19" s="98"/>
      <c r="AHG19" s="98"/>
      <c r="AHH19" s="98"/>
      <c r="AHI19" s="98"/>
      <c r="AHJ19" s="98"/>
      <c r="AHK19" s="98"/>
      <c r="AHL19" s="98"/>
      <c r="AHM19" s="98"/>
      <c r="AHN19" s="98"/>
      <c r="AHO19" s="98"/>
      <c r="AHP19" s="98"/>
      <c r="AHQ19" s="98"/>
      <c r="AHR19" s="98"/>
      <c r="AHS19" s="98"/>
      <c r="AHT19" s="98"/>
      <c r="AHU19" s="98"/>
      <c r="AHV19" s="98"/>
      <c r="AHW19" s="98"/>
      <c r="AHX19" s="98"/>
      <c r="AHY19" s="98"/>
      <c r="AHZ19" s="98"/>
      <c r="AIA19" s="98"/>
      <c r="AIB19" s="98"/>
      <c r="AIC19" s="98"/>
      <c r="AID19" s="98"/>
      <c r="AIE19" s="98"/>
      <c r="AIF19" s="98"/>
      <c r="AIG19" s="98"/>
      <c r="AIH19" s="98"/>
      <c r="AII19" s="98"/>
      <c r="AIJ19" s="98"/>
      <c r="AIK19" s="98"/>
      <c r="AIL19" s="98"/>
      <c r="AIM19" s="98"/>
      <c r="AIN19" s="98"/>
      <c r="AIO19" s="98"/>
      <c r="AIP19" s="98"/>
      <c r="AIQ19" s="98"/>
      <c r="AIR19" s="98"/>
      <c r="AIS19" s="98"/>
      <c r="AIT19" s="98"/>
      <c r="AIU19" s="98"/>
      <c r="AIV19" s="98"/>
      <c r="AIW19" s="98"/>
      <c r="AIX19" s="98"/>
      <c r="AIY19" s="98"/>
      <c r="AIZ19" s="98"/>
      <c r="AJA19" s="98"/>
      <c r="AJB19" s="98"/>
      <c r="AJC19" s="98"/>
      <c r="AJD19" s="98"/>
      <c r="AJE19" s="98"/>
      <c r="AJF19" s="98"/>
      <c r="AJG19" s="98"/>
      <c r="AJH19" s="98"/>
      <c r="AJI19" s="98"/>
      <c r="AJJ19" s="98"/>
      <c r="AJK19" s="98"/>
      <c r="AJL19" s="98"/>
      <c r="AJM19" s="98"/>
      <c r="AJN19" s="98"/>
      <c r="AJO19" s="98"/>
      <c r="AJP19" s="98"/>
      <c r="AJQ19" s="98"/>
      <c r="AJR19" s="98"/>
      <c r="AJS19" s="98"/>
      <c r="AJT19" s="98"/>
      <c r="AJU19" s="98"/>
      <c r="AJV19" s="98"/>
      <c r="AJW19" s="98"/>
      <c r="AJX19" s="98"/>
      <c r="AJY19" s="98"/>
      <c r="AJZ19" s="98"/>
      <c r="AKA19" s="98"/>
      <c r="AKB19" s="98"/>
      <c r="AKC19" s="98"/>
      <c r="AKD19" s="98"/>
      <c r="AKE19" s="98"/>
      <c r="AKF19" s="98"/>
      <c r="AKG19" s="98"/>
      <c r="AKH19" s="98"/>
      <c r="AKI19" s="98"/>
      <c r="AKJ19" s="98"/>
      <c r="AKK19" s="98"/>
      <c r="AKL19" s="98"/>
      <c r="AKM19" s="98"/>
      <c r="AKN19" s="98"/>
      <c r="AKO19" s="98"/>
      <c r="AKP19" s="98"/>
      <c r="AKQ19" s="98"/>
      <c r="AKR19" s="98"/>
      <c r="AKS19" s="98"/>
      <c r="AKT19" s="98"/>
      <c r="AKU19" s="98"/>
      <c r="AKV19" s="98"/>
      <c r="AKW19" s="98"/>
      <c r="AKX19" s="98"/>
      <c r="AKY19" s="98"/>
      <c r="AKZ19" s="98"/>
      <c r="ALA19" s="98"/>
      <c r="ALB19" s="98"/>
      <c r="ALC19" s="98"/>
      <c r="ALD19" s="98"/>
      <c r="ALE19" s="98"/>
      <c r="ALF19" s="98"/>
      <c r="ALG19" s="98"/>
      <c r="ALH19" s="98"/>
      <c r="ALI19" s="98"/>
      <c r="ALJ19" s="98"/>
      <c r="ALK19" s="98"/>
      <c r="ALL19" s="98"/>
      <c r="ALM19" s="98"/>
      <c r="ALN19" s="98"/>
      <c r="ALO19" s="98"/>
      <c r="ALP19" s="98"/>
      <c r="ALQ19" s="98"/>
      <c r="ALR19" s="98"/>
      <c r="ALS19" s="98"/>
      <c r="ALT19" s="98"/>
      <c r="ALU19" s="98"/>
      <c r="ALV19" s="98"/>
      <c r="ALW19" s="98"/>
      <c r="ALX19" s="98"/>
      <c r="ALY19" s="98"/>
      <c r="ALZ19" s="98"/>
      <c r="AMA19" s="98"/>
      <c r="AMB19" s="98"/>
      <c r="AMC19" s="98"/>
      <c r="AMD19" s="98"/>
      <c r="AME19" s="98"/>
      <c r="AMF19" s="98"/>
      <c r="AMG19" s="98"/>
      <c r="AMH19" s="98"/>
      <c r="AMI19" s="98"/>
      <c r="AMJ19" s="98"/>
      <c r="AMK19" s="98"/>
    </row>
    <row r="20" spans="1:1025">
      <c r="A20" s="121" t="s">
        <v>116</v>
      </c>
      <c r="B20" s="121" t="s">
        <v>120</v>
      </c>
      <c r="C20" s="121" t="s">
        <v>21</v>
      </c>
      <c r="D20" s="121" t="s">
        <v>22</v>
      </c>
      <c r="E20" s="121" t="s">
        <v>24</v>
      </c>
      <c r="F20" s="121" t="s">
        <v>23</v>
      </c>
      <c r="G20" s="121" t="s">
        <v>25</v>
      </c>
      <c r="H20" s="121" t="s">
        <v>170</v>
      </c>
    </row>
    <row r="21" spans="1:1025" ht="25.5">
      <c r="A21" s="95">
        <v>1</v>
      </c>
      <c r="B21" s="95" t="s">
        <v>179</v>
      </c>
      <c r="C21" s="122">
        <v>0</v>
      </c>
      <c r="D21" s="122">
        <v>13</v>
      </c>
      <c r="E21" s="122">
        <v>0</v>
      </c>
      <c r="F21" s="122">
        <v>7</v>
      </c>
      <c r="G21" s="122">
        <v>0</v>
      </c>
      <c r="H21" s="95" t="s">
        <v>183</v>
      </c>
    </row>
    <row r="22" spans="1:1025">
      <c r="A22" s="119"/>
      <c r="B22" s="123" t="s">
        <v>27</v>
      </c>
      <c r="C22" s="122">
        <f>SUM(C21:C21)</f>
        <v>0</v>
      </c>
      <c r="D22" s="122">
        <f>SUM(D21:D21)</f>
        <v>13</v>
      </c>
      <c r="E22" s="122">
        <f>SUM(E21:E21)</f>
        <v>0</v>
      </c>
      <c r="F22" s="122">
        <f>SUM(F21:F21)</f>
        <v>7</v>
      </c>
      <c r="G22" s="122">
        <f>SUM(G21:G21)</f>
        <v>0</v>
      </c>
      <c r="H22" s="95"/>
    </row>
    <row r="23" spans="1:1025">
      <c r="A23" s="119"/>
      <c r="B23" s="123"/>
      <c r="H23" s="95"/>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c r="GA23" s="98"/>
      <c r="GB23" s="98"/>
      <c r="GC23" s="98"/>
      <c r="GD23" s="98"/>
      <c r="GE23" s="98"/>
      <c r="GF23" s="98"/>
      <c r="GG23" s="98"/>
      <c r="GH23" s="98"/>
      <c r="GI23" s="98"/>
      <c r="GJ23" s="98"/>
      <c r="GK23" s="98"/>
      <c r="GL23" s="98"/>
      <c r="GM23" s="98"/>
      <c r="GN23" s="98"/>
      <c r="GO23" s="98"/>
      <c r="GP23" s="98"/>
      <c r="GQ23" s="98"/>
      <c r="GR23" s="98"/>
      <c r="GS23" s="98"/>
      <c r="GT23" s="98"/>
      <c r="GU23" s="98"/>
      <c r="GV23" s="98"/>
      <c r="GW23" s="98"/>
      <c r="GX23" s="98"/>
      <c r="GY23" s="98"/>
      <c r="GZ23" s="98"/>
      <c r="HA23" s="98"/>
      <c r="HB23" s="98"/>
      <c r="HC23" s="98"/>
      <c r="HD23" s="98"/>
      <c r="HE23" s="98"/>
      <c r="HF23" s="98"/>
      <c r="HG23" s="98"/>
      <c r="HH23" s="98"/>
      <c r="HI23" s="98"/>
      <c r="HJ23" s="98"/>
      <c r="HK23" s="98"/>
      <c r="HL23" s="98"/>
      <c r="HM23" s="98"/>
      <c r="HN23" s="98"/>
      <c r="HO23" s="98"/>
      <c r="HP23" s="98"/>
      <c r="HQ23" s="98"/>
      <c r="HR23" s="98"/>
      <c r="HS23" s="98"/>
      <c r="HT23" s="98"/>
      <c r="HU23" s="98"/>
      <c r="HV23" s="98"/>
      <c r="HW23" s="98"/>
      <c r="HX23" s="98"/>
      <c r="HY23" s="98"/>
      <c r="HZ23" s="98"/>
      <c r="IA23" s="98"/>
      <c r="IB23" s="98"/>
      <c r="IC23" s="98"/>
      <c r="ID23" s="98"/>
      <c r="IE23" s="98"/>
      <c r="IF23" s="98"/>
      <c r="IG23" s="98"/>
      <c r="IH23" s="98"/>
      <c r="II23" s="98"/>
      <c r="IJ23" s="98"/>
      <c r="IK23" s="98"/>
      <c r="IL23" s="98"/>
      <c r="IM23" s="98"/>
      <c r="IN23" s="98"/>
      <c r="IO23" s="98"/>
      <c r="IP23" s="98"/>
      <c r="IQ23" s="98"/>
      <c r="IR23" s="98"/>
      <c r="IS23" s="98"/>
      <c r="IT23" s="98"/>
      <c r="IU23" s="98"/>
      <c r="IV23" s="98"/>
      <c r="IW23" s="98"/>
      <c r="IX23" s="98"/>
      <c r="IY23" s="98"/>
      <c r="IZ23" s="98"/>
      <c r="JA23" s="98"/>
      <c r="JB23" s="98"/>
      <c r="JC23" s="98"/>
      <c r="JD23" s="98"/>
      <c r="JE23" s="98"/>
      <c r="JF23" s="98"/>
      <c r="JG23" s="98"/>
      <c r="JH23" s="98"/>
      <c r="JI23" s="98"/>
      <c r="JJ23" s="98"/>
      <c r="JK23" s="98"/>
      <c r="JL23" s="98"/>
      <c r="JM23" s="98"/>
      <c r="JN23" s="98"/>
      <c r="JO23" s="98"/>
      <c r="JP23" s="98"/>
      <c r="JQ23" s="98"/>
      <c r="JR23" s="98"/>
      <c r="JS23" s="98"/>
      <c r="JT23" s="98"/>
      <c r="JU23" s="98"/>
      <c r="JV23" s="98"/>
      <c r="JW23" s="98"/>
      <c r="JX23" s="98"/>
      <c r="JY23" s="98"/>
      <c r="JZ23" s="98"/>
      <c r="KA23" s="98"/>
      <c r="KB23" s="98"/>
      <c r="KC23" s="98"/>
      <c r="KD23" s="98"/>
      <c r="KE23" s="98"/>
      <c r="KF23" s="98"/>
      <c r="KG23" s="98"/>
      <c r="KH23" s="98"/>
      <c r="KI23" s="98"/>
      <c r="KJ23" s="98"/>
      <c r="KK23" s="98"/>
      <c r="KL23" s="98"/>
      <c r="KM23" s="98"/>
      <c r="KN23" s="98"/>
      <c r="KO23" s="98"/>
      <c r="KP23" s="98"/>
      <c r="KQ23" s="98"/>
      <c r="KR23" s="98"/>
      <c r="KS23" s="98"/>
      <c r="KT23" s="98"/>
      <c r="KU23" s="98"/>
      <c r="KV23" s="98"/>
      <c r="KW23" s="98"/>
      <c r="KX23" s="98"/>
      <c r="KY23" s="98"/>
      <c r="KZ23" s="98"/>
      <c r="LA23" s="98"/>
      <c r="LB23" s="98"/>
      <c r="LC23" s="98"/>
      <c r="LD23" s="98"/>
      <c r="LE23" s="98"/>
      <c r="LF23" s="98"/>
      <c r="LG23" s="98"/>
      <c r="LH23" s="98"/>
      <c r="LI23" s="98"/>
      <c r="LJ23" s="98"/>
      <c r="LK23" s="98"/>
      <c r="LL23" s="98"/>
      <c r="LM23" s="98"/>
      <c r="LN23" s="98"/>
      <c r="LO23" s="98"/>
      <c r="LP23" s="98"/>
      <c r="LQ23" s="98"/>
      <c r="LR23" s="98"/>
      <c r="LS23" s="98"/>
      <c r="LT23" s="98"/>
      <c r="LU23" s="98"/>
      <c r="LV23" s="98"/>
      <c r="LW23" s="98"/>
      <c r="LX23" s="98"/>
      <c r="LY23" s="98"/>
      <c r="LZ23" s="98"/>
      <c r="MA23" s="98"/>
      <c r="MB23" s="98"/>
      <c r="MC23" s="98"/>
      <c r="MD23" s="98"/>
      <c r="ME23" s="98"/>
      <c r="MF23" s="98"/>
      <c r="MG23" s="98"/>
      <c r="MH23" s="98"/>
      <c r="MI23" s="98"/>
      <c r="MJ23" s="98"/>
      <c r="MK23" s="98"/>
      <c r="ML23" s="98"/>
      <c r="MM23" s="98"/>
      <c r="MN23" s="98"/>
      <c r="MO23" s="98"/>
      <c r="MP23" s="98"/>
      <c r="MQ23" s="98"/>
      <c r="MR23" s="98"/>
      <c r="MS23" s="98"/>
      <c r="MT23" s="98"/>
      <c r="MU23" s="98"/>
      <c r="MV23" s="98"/>
      <c r="MW23" s="98"/>
      <c r="MX23" s="98"/>
      <c r="MY23" s="98"/>
      <c r="MZ23" s="98"/>
      <c r="NA23" s="98"/>
      <c r="NB23" s="98"/>
      <c r="NC23" s="98"/>
      <c r="ND23" s="98"/>
      <c r="NE23" s="98"/>
      <c r="NF23" s="98"/>
      <c r="NG23" s="98"/>
      <c r="NH23" s="98"/>
      <c r="NI23" s="98"/>
      <c r="NJ23" s="98"/>
      <c r="NK23" s="98"/>
      <c r="NL23" s="98"/>
      <c r="NM23" s="98"/>
      <c r="NN23" s="98"/>
      <c r="NO23" s="98"/>
      <c r="NP23" s="98"/>
      <c r="NQ23" s="98"/>
      <c r="NR23" s="98"/>
      <c r="NS23" s="98"/>
      <c r="NT23" s="98"/>
      <c r="NU23" s="98"/>
      <c r="NV23" s="98"/>
      <c r="NW23" s="98"/>
      <c r="NX23" s="98"/>
      <c r="NY23" s="98"/>
      <c r="NZ23" s="98"/>
      <c r="OA23" s="98"/>
      <c r="OB23" s="98"/>
      <c r="OC23" s="98"/>
      <c r="OD23" s="98"/>
      <c r="OE23" s="98"/>
      <c r="OF23" s="98"/>
      <c r="OG23" s="98"/>
      <c r="OH23" s="98"/>
      <c r="OI23" s="98"/>
      <c r="OJ23" s="98"/>
      <c r="OK23" s="98"/>
      <c r="OL23" s="98"/>
      <c r="OM23" s="98"/>
      <c r="ON23" s="98"/>
      <c r="OO23" s="98"/>
      <c r="OP23" s="98"/>
      <c r="OQ23" s="98"/>
      <c r="OR23" s="98"/>
      <c r="OS23" s="98"/>
      <c r="OT23" s="98"/>
      <c r="OU23" s="98"/>
      <c r="OV23" s="98"/>
      <c r="OW23" s="98"/>
      <c r="OX23" s="98"/>
      <c r="OY23" s="98"/>
      <c r="OZ23" s="98"/>
      <c r="PA23" s="98"/>
      <c r="PB23" s="98"/>
      <c r="PC23" s="98"/>
      <c r="PD23" s="98"/>
      <c r="PE23" s="98"/>
      <c r="PF23" s="98"/>
      <c r="PG23" s="98"/>
      <c r="PH23" s="98"/>
      <c r="PI23" s="98"/>
      <c r="PJ23" s="98"/>
      <c r="PK23" s="98"/>
      <c r="PL23" s="98"/>
      <c r="PM23" s="98"/>
      <c r="PN23" s="98"/>
      <c r="PO23" s="98"/>
      <c r="PP23" s="98"/>
      <c r="PQ23" s="98"/>
      <c r="PR23" s="98"/>
      <c r="PS23" s="98"/>
      <c r="PT23" s="98"/>
      <c r="PU23" s="98"/>
      <c r="PV23" s="98"/>
      <c r="PW23" s="98"/>
      <c r="PX23" s="98"/>
      <c r="PY23" s="98"/>
      <c r="PZ23" s="98"/>
      <c r="QA23" s="98"/>
      <c r="QB23" s="98"/>
      <c r="QC23" s="98"/>
      <c r="QD23" s="98"/>
      <c r="QE23" s="98"/>
      <c r="QF23" s="98"/>
      <c r="QG23" s="98"/>
      <c r="QH23" s="98"/>
      <c r="QI23" s="98"/>
      <c r="QJ23" s="98"/>
      <c r="QK23" s="98"/>
      <c r="QL23" s="98"/>
      <c r="QM23" s="98"/>
      <c r="QN23" s="98"/>
      <c r="QO23" s="98"/>
      <c r="QP23" s="98"/>
      <c r="QQ23" s="98"/>
      <c r="QR23" s="98"/>
      <c r="QS23" s="98"/>
      <c r="QT23" s="98"/>
      <c r="QU23" s="98"/>
      <c r="QV23" s="98"/>
      <c r="QW23" s="98"/>
      <c r="QX23" s="98"/>
      <c r="QY23" s="98"/>
      <c r="QZ23" s="98"/>
      <c r="RA23" s="98"/>
      <c r="RB23" s="98"/>
      <c r="RC23" s="98"/>
      <c r="RD23" s="98"/>
      <c r="RE23" s="98"/>
      <c r="RF23" s="98"/>
      <c r="RG23" s="98"/>
      <c r="RH23" s="98"/>
      <c r="RI23" s="98"/>
      <c r="RJ23" s="98"/>
      <c r="RK23" s="98"/>
      <c r="RL23" s="98"/>
      <c r="RM23" s="98"/>
      <c r="RN23" s="98"/>
      <c r="RO23" s="98"/>
      <c r="RP23" s="98"/>
      <c r="RQ23" s="98"/>
      <c r="RR23" s="98"/>
      <c r="RS23" s="98"/>
      <c r="RT23" s="98"/>
      <c r="RU23" s="98"/>
      <c r="RV23" s="98"/>
      <c r="RW23" s="98"/>
      <c r="RX23" s="98"/>
      <c r="RY23" s="98"/>
      <c r="RZ23" s="98"/>
      <c r="SA23" s="98"/>
      <c r="SB23" s="98"/>
      <c r="SC23" s="98"/>
      <c r="SD23" s="98"/>
      <c r="SE23" s="98"/>
      <c r="SF23" s="98"/>
      <c r="SG23" s="98"/>
      <c r="SH23" s="98"/>
      <c r="SI23" s="98"/>
      <c r="SJ23" s="98"/>
      <c r="SK23" s="98"/>
      <c r="SL23" s="98"/>
      <c r="SM23" s="98"/>
      <c r="SN23" s="98"/>
      <c r="SO23" s="98"/>
      <c r="SP23" s="98"/>
      <c r="SQ23" s="98"/>
      <c r="SR23" s="98"/>
      <c r="SS23" s="98"/>
      <c r="ST23" s="98"/>
      <c r="SU23" s="98"/>
      <c r="SV23" s="98"/>
      <c r="SW23" s="98"/>
      <c r="SX23" s="98"/>
      <c r="SY23" s="98"/>
      <c r="SZ23" s="98"/>
      <c r="TA23" s="98"/>
      <c r="TB23" s="98"/>
      <c r="TC23" s="98"/>
      <c r="TD23" s="98"/>
      <c r="TE23" s="98"/>
      <c r="TF23" s="98"/>
      <c r="TG23" s="98"/>
      <c r="TH23" s="98"/>
      <c r="TI23" s="98"/>
      <c r="TJ23" s="98"/>
      <c r="TK23" s="98"/>
      <c r="TL23" s="98"/>
      <c r="TM23" s="98"/>
      <c r="TN23" s="98"/>
      <c r="TO23" s="98"/>
      <c r="TP23" s="98"/>
      <c r="TQ23" s="98"/>
      <c r="TR23" s="98"/>
      <c r="TS23" s="98"/>
      <c r="TT23" s="98"/>
      <c r="TU23" s="98"/>
      <c r="TV23" s="98"/>
      <c r="TW23" s="98"/>
      <c r="TX23" s="98"/>
      <c r="TY23" s="98"/>
      <c r="TZ23" s="98"/>
      <c r="UA23" s="98"/>
      <c r="UB23" s="98"/>
      <c r="UC23" s="98"/>
      <c r="UD23" s="98"/>
      <c r="UE23" s="98"/>
      <c r="UF23" s="98"/>
      <c r="UG23" s="98"/>
      <c r="UH23" s="98"/>
      <c r="UI23" s="98"/>
      <c r="UJ23" s="98"/>
      <c r="UK23" s="98"/>
      <c r="UL23" s="98"/>
      <c r="UM23" s="98"/>
      <c r="UN23" s="98"/>
      <c r="UO23" s="98"/>
      <c r="UP23" s="98"/>
      <c r="UQ23" s="98"/>
      <c r="UR23" s="98"/>
      <c r="US23" s="98"/>
      <c r="UT23" s="98"/>
      <c r="UU23" s="98"/>
      <c r="UV23" s="98"/>
      <c r="UW23" s="98"/>
      <c r="UX23" s="98"/>
      <c r="UY23" s="98"/>
      <c r="UZ23" s="98"/>
      <c r="VA23" s="98"/>
      <c r="VB23" s="98"/>
      <c r="VC23" s="98"/>
      <c r="VD23" s="98"/>
      <c r="VE23" s="98"/>
      <c r="VF23" s="98"/>
      <c r="VG23" s="98"/>
      <c r="VH23" s="98"/>
      <c r="VI23" s="98"/>
      <c r="VJ23" s="98"/>
      <c r="VK23" s="98"/>
      <c r="VL23" s="98"/>
      <c r="VM23" s="98"/>
      <c r="VN23" s="98"/>
      <c r="VO23" s="98"/>
      <c r="VP23" s="98"/>
      <c r="VQ23" s="98"/>
      <c r="VR23" s="98"/>
      <c r="VS23" s="98"/>
      <c r="VT23" s="98"/>
      <c r="VU23" s="98"/>
      <c r="VV23" s="98"/>
      <c r="VW23" s="98"/>
      <c r="VX23" s="98"/>
      <c r="VY23" s="98"/>
      <c r="VZ23" s="98"/>
      <c r="WA23" s="98"/>
      <c r="WB23" s="98"/>
      <c r="WC23" s="98"/>
      <c r="WD23" s="98"/>
      <c r="WE23" s="98"/>
      <c r="WF23" s="98"/>
      <c r="WG23" s="98"/>
      <c r="WH23" s="98"/>
      <c r="WI23" s="98"/>
      <c r="WJ23" s="98"/>
      <c r="WK23" s="98"/>
      <c r="WL23" s="98"/>
      <c r="WM23" s="98"/>
      <c r="WN23" s="98"/>
      <c r="WO23" s="98"/>
      <c r="WP23" s="98"/>
      <c r="WQ23" s="98"/>
      <c r="WR23" s="98"/>
      <c r="WS23" s="98"/>
      <c r="WT23" s="98"/>
      <c r="WU23" s="98"/>
      <c r="WV23" s="98"/>
      <c r="WW23" s="98"/>
      <c r="WX23" s="98"/>
      <c r="WY23" s="98"/>
      <c r="WZ23" s="98"/>
      <c r="XA23" s="98"/>
      <c r="XB23" s="98"/>
      <c r="XC23" s="98"/>
      <c r="XD23" s="98"/>
      <c r="XE23" s="98"/>
      <c r="XF23" s="98"/>
      <c r="XG23" s="98"/>
      <c r="XH23" s="98"/>
      <c r="XI23" s="98"/>
      <c r="XJ23" s="98"/>
      <c r="XK23" s="98"/>
      <c r="XL23" s="98"/>
      <c r="XM23" s="98"/>
      <c r="XN23" s="98"/>
      <c r="XO23" s="98"/>
      <c r="XP23" s="98"/>
      <c r="XQ23" s="98"/>
      <c r="XR23" s="98"/>
      <c r="XS23" s="98"/>
      <c r="XT23" s="98"/>
      <c r="XU23" s="98"/>
      <c r="XV23" s="98"/>
      <c r="XW23" s="98"/>
      <c r="XX23" s="98"/>
      <c r="XY23" s="98"/>
      <c r="XZ23" s="98"/>
      <c r="YA23" s="98"/>
      <c r="YB23" s="98"/>
      <c r="YC23" s="98"/>
      <c r="YD23" s="98"/>
      <c r="YE23" s="98"/>
      <c r="YF23" s="98"/>
      <c r="YG23" s="98"/>
      <c r="YH23" s="98"/>
      <c r="YI23" s="98"/>
      <c r="YJ23" s="98"/>
      <c r="YK23" s="98"/>
      <c r="YL23" s="98"/>
      <c r="YM23" s="98"/>
      <c r="YN23" s="98"/>
      <c r="YO23" s="98"/>
      <c r="YP23" s="98"/>
      <c r="YQ23" s="98"/>
      <c r="YR23" s="98"/>
      <c r="YS23" s="98"/>
      <c r="YT23" s="98"/>
      <c r="YU23" s="98"/>
      <c r="YV23" s="98"/>
      <c r="YW23" s="98"/>
      <c r="YX23" s="98"/>
      <c r="YY23" s="98"/>
      <c r="YZ23" s="98"/>
      <c r="ZA23" s="98"/>
      <c r="ZB23" s="98"/>
      <c r="ZC23" s="98"/>
      <c r="ZD23" s="98"/>
      <c r="ZE23" s="98"/>
      <c r="ZF23" s="98"/>
      <c r="ZG23" s="98"/>
      <c r="ZH23" s="98"/>
      <c r="ZI23" s="98"/>
      <c r="ZJ23" s="98"/>
      <c r="ZK23" s="98"/>
      <c r="ZL23" s="98"/>
      <c r="ZM23" s="98"/>
      <c r="ZN23" s="98"/>
      <c r="ZO23" s="98"/>
      <c r="ZP23" s="98"/>
      <c r="ZQ23" s="98"/>
      <c r="ZR23" s="98"/>
      <c r="ZS23" s="98"/>
      <c r="ZT23" s="98"/>
      <c r="ZU23" s="98"/>
      <c r="ZV23" s="98"/>
      <c r="ZW23" s="98"/>
      <c r="ZX23" s="98"/>
      <c r="ZY23" s="98"/>
      <c r="ZZ23" s="98"/>
      <c r="AAA23" s="98"/>
      <c r="AAB23" s="98"/>
      <c r="AAC23" s="98"/>
      <c r="AAD23" s="98"/>
      <c r="AAE23" s="98"/>
      <c r="AAF23" s="98"/>
      <c r="AAG23" s="98"/>
      <c r="AAH23" s="98"/>
      <c r="AAI23" s="98"/>
      <c r="AAJ23" s="98"/>
      <c r="AAK23" s="98"/>
      <c r="AAL23" s="98"/>
      <c r="AAM23" s="98"/>
      <c r="AAN23" s="98"/>
      <c r="AAO23" s="98"/>
      <c r="AAP23" s="98"/>
      <c r="AAQ23" s="98"/>
      <c r="AAR23" s="98"/>
      <c r="AAS23" s="98"/>
      <c r="AAT23" s="98"/>
      <c r="AAU23" s="98"/>
      <c r="AAV23" s="98"/>
      <c r="AAW23" s="98"/>
      <c r="AAX23" s="98"/>
      <c r="AAY23" s="98"/>
      <c r="AAZ23" s="98"/>
      <c r="ABA23" s="98"/>
      <c r="ABB23" s="98"/>
      <c r="ABC23" s="98"/>
      <c r="ABD23" s="98"/>
      <c r="ABE23" s="98"/>
      <c r="ABF23" s="98"/>
      <c r="ABG23" s="98"/>
      <c r="ABH23" s="98"/>
      <c r="ABI23" s="98"/>
      <c r="ABJ23" s="98"/>
      <c r="ABK23" s="98"/>
      <c r="ABL23" s="98"/>
      <c r="ABM23" s="98"/>
      <c r="ABN23" s="98"/>
      <c r="ABO23" s="98"/>
      <c r="ABP23" s="98"/>
      <c r="ABQ23" s="98"/>
      <c r="ABR23" s="98"/>
      <c r="ABS23" s="98"/>
      <c r="ABT23" s="98"/>
      <c r="ABU23" s="98"/>
      <c r="ABV23" s="98"/>
      <c r="ABW23" s="98"/>
      <c r="ABX23" s="98"/>
      <c r="ABY23" s="98"/>
      <c r="ABZ23" s="98"/>
      <c r="ACA23" s="98"/>
      <c r="ACB23" s="98"/>
      <c r="ACC23" s="98"/>
      <c r="ACD23" s="98"/>
      <c r="ACE23" s="98"/>
      <c r="ACF23" s="98"/>
      <c r="ACG23" s="98"/>
      <c r="ACH23" s="98"/>
      <c r="ACI23" s="98"/>
      <c r="ACJ23" s="98"/>
      <c r="ACK23" s="98"/>
      <c r="ACL23" s="98"/>
      <c r="ACM23" s="98"/>
      <c r="ACN23" s="98"/>
      <c r="ACO23" s="98"/>
      <c r="ACP23" s="98"/>
      <c r="ACQ23" s="98"/>
      <c r="ACR23" s="98"/>
      <c r="ACS23" s="98"/>
      <c r="ACT23" s="98"/>
      <c r="ACU23" s="98"/>
      <c r="ACV23" s="98"/>
      <c r="ACW23" s="98"/>
      <c r="ACX23" s="98"/>
      <c r="ACY23" s="98"/>
      <c r="ACZ23" s="98"/>
      <c r="ADA23" s="98"/>
      <c r="ADB23" s="98"/>
      <c r="ADC23" s="98"/>
      <c r="ADD23" s="98"/>
      <c r="ADE23" s="98"/>
      <c r="ADF23" s="98"/>
      <c r="ADG23" s="98"/>
      <c r="ADH23" s="98"/>
      <c r="ADI23" s="98"/>
      <c r="ADJ23" s="98"/>
      <c r="ADK23" s="98"/>
      <c r="ADL23" s="98"/>
      <c r="ADM23" s="98"/>
      <c r="ADN23" s="98"/>
      <c r="ADO23" s="98"/>
      <c r="ADP23" s="98"/>
      <c r="ADQ23" s="98"/>
      <c r="ADR23" s="98"/>
      <c r="ADS23" s="98"/>
      <c r="ADT23" s="98"/>
      <c r="ADU23" s="98"/>
      <c r="ADV23" s="98"/>
      <c r="ADW23" s="98"/>
      <c r="ADX23" s="98"/>
      <c r="ADY23" s="98"/>
      <c r="ADZ23" s="98"/>
      <c r="AEA23" s="98"/>
      <c r="AEB23" s="98"/>
      <c r="AEC23" s="98"/>
      <c r="AED23" s="98"/>
      <c r="AEE23" s="98"/>
      <c r="AEF23" s="98"/>
      <c r="AEG23" s="98"/>
      <c r="AEH23" s="98"/>
      <c r="AEI23" s="98"/>
      <c r="AEJ23" s="98"/>
      <c r="AEK23" s="98"/>
      <c r="AEL23" s="98"/>
      <c r="AEM23" s="98"/>
      <c r="AEN23" s="98"/>
      <c r="AEO23" s="98"/>
      <c r="AEP23" s="98"/>
      <c r="AEQ23" s="98"/>
      <c r="AER23" s="98"/>
      <c r="AES23" s="98"/>
      <c r="AET23" s="98"/>
      <c r="AEU23" s="98"/>
      <c r="AEV23" s="98"/>
      <c r="AEW23" s="98"/>
      <c r="AEX23" s="98"/>
      <c r="AEY23" s="98"/>
      <c r="AEZ23" s="98"/>
      <c r="AFA23" s="98"/>
      <c r="AFB23" s="98"/>
      <c r="AFC23" s="98"/>
      <c r="AFD23" s="98"/>
      <c r="AFE23" s="98"/>
      <c r="AFF23" s="98"/>
      <c r="AFG23" s="98"/>
      <c r="AFH23" s="98"/>
      <c r="AFI23" s="98"/>
      <c r="AFJ23" s="98"/>
      <c r="AFK23" s="98"/>
      <c r="AFL23" s="98"/>
      <c r="AFM23" s="98"/>
      <c r="AFN23" s="98"/>
      <c r="AFO23" s="98"/>
      <c r="AFP23" s="98"/>
      <c r="AFQ23" s="98"/>
      <c r="AFR23" s="98"/>
      <c r="AFS23" s="98"/>
      <c r="AFT23" s="98"/>
      <c r="AFU23" s="98"/>
      <c r="AFV23" s="98"/>
      <c r="AFW23" s="98"/>
      <c r="AFX23" s="98"/>
      <c r="AFY23" s="98"/>
      <c r="AFZ23" s="98"/>
      <c r="AGA23" s="98"/>
      <c r="AGB23" s="98"/>
      <c r="AGC23" s="98"/>
      <c r="AGD23" s="98"/>
      <c r="AGE23" s="98"/>
      <c r="AGF23" s="98"/>
      <c r="AGG23" s="98"/>
      <c r="AGH23" s="98"/>
      <c r="AGI23" s="98"/>
      <c r="AGJ23" s="98"/>
      <c r="AGK23" s="98"/>
      <c r="AGL23" s="98"/>
      <c r="AGM23" s="98"/>
      <c r="AGN23" s="98"/>
      <c r="AGO23" s="98"/>
      <c r="AGP23" s="98"/>
      <c r="AGQ23" s="98"/>
      <c r="AGR23" s="98"/>
      <c r="AGS23" s="98"/>
      <c r="AGT23" s="98"/>
      <c r="AGU23" s="98"/>
      <c r="AGV23" s="98"/>
      <c r="AGW23" s="98"/>
      <c r="AGX23" s="98"/>
      <c r="AGY23" s="98"/>
      <c r="AGZ23" s="98"/>
      <c r="AHA23" s="98"/>
      <c r="AHB23" s="98"/>
      <c r="AHC23" s="98"/>
      <c r="AHD23" s="98"/>
      <c r="AHE23" s="98"/>
      <c r="AHF23" s="98"/>
      <c r="AHG23" s="98"/>
      <c r="AHH23" s="98"/>
      <c r="AHI23" s="98"/>
      <c r="AHJ23" s="98"/>
      <c r="AHK23" s="98"/>
      <c r="AHL23" s="98"/>
      <c r="AHM23" s="98"/>
      <c r="AHN23" s="98"/>
      <c r="AHO23" s="98"/>
      <c r="AHP23" s="98"/>
      <c r="AHQ23" s="98"/>
      <c r="AHR23" s="98"/>
      <c r="AHS23" s="98"/>
      <c r="AHT23" s="98"/>
      <c r="AHU23" s="98"/>
      <c r="AHV23" s="98"/>
      <c r="AHW23" s="98"/>
      <c r="AHX23" s="98"/>
      <c r="AHY23" s="98"/>
      <c r="AHZ23" s="98"/>
      <c r="AIA23" s="98"/>
      <c r="AIB23" s="98"/>
      <c r="AIC23" s="98"/>
      <c r="AID23" s="98"/>
      <c r="AIE23" s="98"/>
      <c r="AIF23" s="98"/>
      <c r="AIG23" s="98"/>
      <c r="AIH23" s="98"/>
      <c r="AII23" s="98"/>
      <c r="AIJ23" s="98"/>
      <c r="AIK23" s="98"/>
      <c r="AIL23" s="98"/>
      <c r="AIM23" s="98"/>
      <c r="AIN23" s="98"/>
      <c r="AIO23" s="98"/>
      <c r="AIP23" s="98"/>
      <c r="AIQ23" s="98"/>
      <c r="AIR23" s="98"/>
      <c r="AIS23" s="98"/>
      <c r="AIT23" s="98"/>
      <c r="AIU23" s="98"/>
      <c r="AIV23" s="98"/>
      <c r="AIW23" s="98"/>
      <c r="AIX23" s="98"/>
      <c r="AIY23" s="98"/>
      <c r="AIZ23" s="98"/>
      <c r="AJA23" s="98"/>
      <c r="AJB23" s="98"/>
      <c r="AJC23" s="98"/>
      <c r="AJD23" s="98"/>
      <c r="AJE23" s="98"/>
      <c r="AJF23" s="98"/>
      <c r="AJG23" s="98"/>
      <c r="AJH23" s="98"/>
      <c r="AJI23" s="98"/>
      <c r="AJJ23" s="98"/>
      <c r="AJK23" s="98"/>
      <c r="AJL23" s="98"/>
      <c r="AJM23" s="98"/>
      <c r="AJN23" s="98"/>
      <c r="AJO23" s="98"/>
      <c r="AJP23" s="98"/>
      <c r="AJQ23" s="98"/>
      <c r="AJR23" s="98"/>
      <c r="AJS23" s="98"/>
      <c r="AJT23" s="98"/>
      <c r="AJU23" s="98"/>
      <c r="AJV23" s="98"/>
      <c r="AJW23" s="98"/>
      <c r="AJX23" s="98"/>
      <c r="AJY23" s="98"/>
      <c r="AJZ23" s="98"/>
      <c r="AKA23" s="98"/>
      <c r="AKB23" s="98"/>
      <c r="AKC23" s="98"/>
      <c r="AKD23" s="98"/>
      <c r="AKE23" s="98"/>
      <c r="AKF23" s="98"/>
      <c r="AKG23" s="98"/>
      <c r="AKH23" s="98"/>
      <c r="AKI23" s="98"/>
      <c r="AKJ23" s="98"/>
      <c r="AKK23" s="98"/>
      <c r="AKL23" s="98"/>
      <c r="AKM23" s="98"/>
      <c r="AKN23" s="98"/>
      <c r="AKO23" s="98"/>
      <c r="AKP23" s="98"/>
      <c r="AKQ23" s="98"/>
      <c r="AKR23" s="98"/>
      <c r="AKS23" s="98"/>
      <c r="AKT23" s="98"/>
      <c r="AKU23" s="98"/>
      <c r="AKV23" s="98"/>
      <c r="AKW23" s="98"/>
      <c r="AKX23" s="98"/>
      <c r="AKY23" s="98"/>
      <c r="AKZ23" s="98"/>
      <c r="ALA23" s="98"/>
      <c r="ALB23" s="98"/>
      <c r="ALC23" s="98"/>
      <c r="ALD23" s="98"/>
      <c r="ALE23" s="98"/>
      <c r="ALF23" s="98"/>
      <c r="ALG23" s="98"/>
      <c r="ALH23" s="98"/>
      <c r="ALI23" s="98"/>
      <c r="ALJ23" s="98"/>
      <c r="ALK23" s="98"/>
      <c r="ALL23" s="98"/>
      <c r="ALM23" s="98"/>
      <c r="ALN23" s="98"/>
      <c r="ALO23" s="98"/>
      <c r="ALP23" s="98"/>
      <c r="ALQ23" s="98"/>
      <c r="ALR23" s="98"/>
      <c r="ALS23" s="98"/>
      <c r="ALT23" s="98"/>
      <c r="ALU23" s="98"/>
      <c r="ALV23" s="98"/>
      <c r="ALW23" s="98"/>
      <c r="ALX23" s="98"/>
      <c r="ALY23" s="98"/>
      <c r="ALZ23" s="98"/>
      <c r="AMA23" s="98"/>
      <c r="AMB23" s="98"/>
      <c r="AMC23" s="98"/>
      <c r="AMD23" s="98"/>
      <c r="AME23" s="98"/>
      <c r="AMF23" s="98"/>
      <c r="AMG23" s="98"/>
      <c r="AMH23" s="98"/>
      <c r="AMI23" s="98"/>
      <c r="AMJ23" s="98"/>
      <c r="AMK23" s="98"/>
    </row>
    <row r="24" spans="1:1025">
      <c r="A24" s="119"/>
      <c r="B24" s="123"/>
      <c r="C24" s="124" t="s">
        <v>121</v>
      </c>
      <c r="D24" s="155">
        <f>SUM(C22,D22)/SUM(C22:G22)</f>
        <v>0.65</v>
      </c>
      <c r="E24" s="122"/>
      <c r="F24" s="122"/>
      <c r="G24" s="122"/>
      <c r="H24" s="95"/>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c r="BP24" s="98"/>
      <c r="BQ24" s="98"/>
      <c r="BR24" s="98"/>
      <c r="BS24" s="98"/>
      <c r="BT24" s="98"/>
      <c r="BU24" s="98"/>
      <c r="BV24" s="98"/>
      <c r="BW24" s="98"/>
      <c r="BX24" s="98"/>
      <c r="BY24" s="98"/>
      <c r="BZ24" s="98"/>
      <c r="CA24" s="98"/>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98"/>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8"/>
      <c r="EP24" s="98"/>
      <c r="EQ24" s="98"/>
      <c r="ER24" s="98"/>
      <c r="ES24" s="98"/>
      <c r="ET24" s="98"/>
      <c r="EU24" s="98"/>
      <c r="EV24" s="98"/>
      <c r="EW24" s="98"/>
      <c r="EX24" s="98"/>
      <c r="EY24" s="98"/>
      <c r="EZ24" s="98"/>
      <c r="FA24" s="98"/>
      <c r="FB24" s="98"/>
      <c r="FC24" s="98"/>
      <c r="FD24" s="98"/>
      <c r="FE24" s="98"/>
      <c r="FF24" s="98"/>
      <c r="FG24" s="98"/>
      <c r="FH24" s="98"/>
      <c r="FI24" s="98"/>
      <c r="FJ24" s="98"/>
      <c r="FK24" s="98"/>
      <c r="FL24" s="98"/>
      <c r="FM24" s="98"/>
      <c r="FN24" s="98"/>
      <c r="FO24" s="98"/>
      <c r="FP24" s="98"/>
      <c r="FQ24" s="98"/>
      <c r="FR24" s="98"/>
      <c r="FS24" s="98"/>
      <c r="FT24" s="98"/>
      <c r="FU24" s="98"/>
      <c r="FV24" s="98"/>
      <c r="FW24" s="98"/>
      <c r="FX24" s="98"/>
      <c r="FY24" s="98"/>
      <c r="FZ24" s="98"/>
      <c r="GA24" s="98"/>
      <c r="GB24" s="98"/>
      <c r="GC24" s="98"/>
      <c r="GD24" s="98"/>
      <c r="GE24" s="98"/>
      <c r="GF24" s="98"/>
      <c r="GG24" s="98"/>
      <c r="GH24" s="98"/>
      <c r="GI24" s="98"/>
      <c r="GJ24" s="98"/>
      <c r="GK24" s="98"/>
      <c r="GL24" s="98"/>
      <c r="GM24" s="98"/>
      <c r="GN24" s="98"/>
      <c r="GO24" s="98"/>
      <c r="GP24" s="98"/>
      <c r="GQ24" s="98"/>
      <c r="GR24" s="98"/>
      <c r="GS24" s="98"/>
      <c r="GT24" s="98"/>
      <c r="GU24" s="98"/>
      <c r="GV24" s="98"/>
      <c r="GW24" s="98"/>
      <c r="GX24" s="98"/>
      <c r="GY24" s="98"/>
      <c r="GZ24" s="98"/>
      <c r="HA24" s="98"/>
      <c r="HB24" s="98"/>
      <c r="HC24" s="98"/>
      <c r="HD24" s="98"/>
      <c r="HE24" s="98"/>
      <c r="HF24" s="98"/>
      <c r="HG24" s="98"/>
      <c r="HH24" s="98"/>
      <c r="HI24" s="98"/>
      <c r="HJ24" s="98"/>
      <c r="HK24" s="98"/>
      <c r="HL24" s="98"/>
      <c r="HM24" s="98"/>
      <c r="HN24" s="98"/>
      <c r="HO24" s="98"/>
      <c r="HP24" s="98"/>
      <c r="HQ24" s="98"/>
      <c r="HR24" s="98"/>
      <c r="HS24" s="98"/>
      <c r="HT24" s="98"/>
      <c r="HU24" s="98"/>
      <c r="HV24" s="98"/>
      <c r="HW24" s="98"/>
      <c r="HX24" s="98"/>
      <c r="HY24" s="98"/>
      <c r="HZ24" s="98"/>
      <c r="IA24" s="98"/>
      <c r="IB24" s="98"/>
      <c r="IC24" s="98"/>
      <c r="ID24" s="98"/>
      <c r="IE24" s="98"/>
      <c r="IF24" s="98"/>
      <c r="IG24" s="98"/>
      <c r="IH24" s="98"/>
      <c r="II24" s="98"/>
      <c r="IJ24" s="98"/>
      <c r="IK24" s="98"/>
      <c r="IL24" s="98"/>
      <c r="IM24" s="98"/>
      <c r="IN24" s="98"/>
      <c r="IO24" s="98"/>
      <c r="IP24" s="98"/>
      <c r="IQ24" s="98"/>
      <c r="IR24" s="98"/>
      <c r="IS24" s="98"/>
      <c r="IT24" s="98"/>
      <c r="IU24" s="98"/>
      <c r="IV24" s="98"/>
      <c r="IW24" s="98"/>
      <c r="IX24" s="98"/>
      <c r="IY24" s="98"/>
      <c r="IZ24" s="98"/>
      <c r="JA24" s="98"/>
      <c r="JB24" s="98"/>
      <c r="JC24" s="98"/>
      <c r="JD24" s="98"/>
      <c r="JE24" s="98"/>
      <c r="JF24" s="98"/>
      <c r="JG24" s="98"/>
      <c r="JH24" s="98"/>
      <c r="JI24" s="98"/>
      <c r="JJ24" s="98"/>
      <c r="JK24" s="98"/>
      <c r="JL24" s="98"/>
      <c r="JM24" s="98"/>
      <c r="JN24" s="98"/>
      <c r="JO24" s="98"/>
      <c r="JP24" s="98"/>
      <c r="JQ24" s="98"/>
      <c r="JR24" s="98"/>
      <c r="JS24" s="98"/>
      <c r="JT24" s="98"/>
      <c r="JU24" s="98"/>
      <c r="JV24" s="98"/>
      <c r="JW24" s="98"/>
      <c r="JX24" s="98"/>
      <c r="JY24" s="98"/>
      <c r="JZ24" s="98"/>
      <c r="KA24" s="98"/>
      <c r="KB24" s="98"/>
      <c r="KC24" s="98"/>
      <c r="KD24" s="98"/>
      <c r="KE24" s="98"/>
      <c r="KF24" s="98"/>
      <c r="KG24" s="98"/>
      <c r="KH24" s="98"/>
      <c r="KI24" s="98"/>
      <c r="KJ24" s="98"/>
      <c r="KK24" s="98"/>
      <c r="KL24" s="98"/>
      <c r="KM24" s="98"/>
      <c r="KN24" s="98"/>
      <c r="KO24" s="98"/>
      <c r="KP24" s="98"/>
      <c r="KQ24" s="98"/>
      <c r="KR24" s="98"/>
      <c r="KS24" s="98"/>
      <c r="KT24" s="98"/>
      <c r="KU24" s="98"/>
      <c r="KV24" s="98"/>
      <c r="KW24" s="98"/>
      <c r="KX24" s="98"/>
      <c r="KY24" s="98"/>
      <c r="KZ24" s="98"/>
      <c r="LA24" s="98"/>
      <c r="LB24" s="98"/>
      <c r="LC24" s="98"/>
      <c r="LD24" s="98"/>
      <c r="LE24" s="98"/>
      <c r="LF24" s="98"/>
      <c r="LG24" s="98"/>
      <c r="LH24" s="98"/>
      <c r="LI24" s="98"/>
      <c r="LJ24" s="98"/>
      <c r="LK24" s="98"/>
      <c r="LL24" s="98"/>
      <c r="LM24" s="98"/>
      <c r="LN24" s="98"/>
      <c r="LO24" s="98"/>
      <c r="LP24" s="98"/>
      <c r="LQ24" s="98"/>
      <c r="LR24" s="98"/>
      <c r="LS24" s="98"/>
      <c r="LT24" s="98"/>
      <c r="LU24" s="98"/>
      <c r="LV24" s="98"/>
      <c r="LW24" s="98"/>
      <c r="LX24" s="98"/>
      <c r="LY24" s="98"/>
      <c r="LZ24" s="98"/>
      <c r="MA24" s="98"/>
      <c r="MB24" s="98"/>
      <c r="MC24" s="98"/>
      <c r="MD24" s="98"/>
      <c r="ME24" s="98"/>
      <c r="MF24" s="98"/>
      <c r="MG24" s="98"/>
      <c r="MH24" s="98"/>
      <c r="MI24" s="98"/>
      <c r="MJ24" s="98"/>
      <c r="MK24" s="98"/>
      <c r="ML24" s="98"/>
      <c r="MM24" s="98"/>
      <c r="MN24" s="98"/>
      <c r="MO24" s="98"/>
      <c r="MP24" s="98"/>
      <c r="MQ24" s="98"/>
      <c r="MR24" s="98"/>
      <c r="MS24" s="98"/>
      <c r="MT24" s="98"/>
      <c r="MU24" s="98"/>
      <c r="MV24" s="98"/>
      <c r="MW24" s="98"/>
      <c r="MX24" s="98"/>
      <c r="MY24" s="98"/>
      <c r="MZ24" s="98"/>
      <c r="NA24" s="98"/>
      <c r="NB24" s="98"/>
      <c r="NC24" s="98"/>
      <c r="ND24" s="98"/>
      <c r="NE24" s="98"/>
      <c r="NF24" s="98"/>
      <c r="NG24" s="98"/>
      <c r="NH24" s="98"/>
      <c r="NI24" s="98"/>
      <c r="NJ24" s="98"/>
      <c r="NK24" s="98"/>
      <c r="NL24" s="98"/>
      <c r="NM24" s="98"/>
      <c r="NN24" s="98"/>
      <c r="NO24" s="98"/>
      <c r="NP24" s="98"/>
      <c r="NQ24" s="98"/>
      <c r="NR24" s="98"/>
      <c r="NS24" s="98"/>
      <c r="NT24" s="98"/>
      <c r="NU24" s="98"/>
      <c r="NV24" s="98"/>
      <c r="NW24" s="98"/>
      <c r="NX24" s="98"/>
      <c r="NY24" s="98"/>
      <c r="NZ24" s="98"/>
      <c r="OA24" s="98"/>
      <c r="OB24" s="98"/>
      <c r="OC24" s="98"/>
      <c r="OD24" s="98"/>
      <c r="OE24" s="98"/>
      <c r="OF24" s="98"/>
      <c r="OG24" s="98"/>
      <c r="OH24" s="98"/>
      <c r="OI24" s="98"/>
      <c r="OJ24" s="98"/>
      <c r="OK24" s="98"/>
      <c r="OL24" s="98"/>
      <c r="OM24" s="98"/>
      <c r="ON24" s="98"/>
      <c r="OO24" s="98"/>
      <c r="OP24" s="98"/>
      <c r="OQ24" s="98"/>
      <c r="OR24" s="98"/>
      <c r="OS24" s="98"/>
      <c r="OT24" s="98"/>
      <c r="OU24" s="98"/>
      <c r="OV24" s="98"/>
      <c r="OW24" s="98"/>
      <c r="OX24" s="98"/>
      <c r="OY24" s="98"/>
      <c r="OZ24" s="98"/>
      <c r="PA24" s="98"/>
      <c r="PB24" s="98"/>
      <c r="PC24" s="98"/>
      <c r="PD24" s="98"/>
      <c r="PE24" s="98"/>
      <c r="PF24" s="98"/>
      <c r="PG24" s="98"/>
      <c r="PH24" s="98"/>
      <c r="PI24" s="98"/>
      <c r="PJ24" s="98"/>
      <c r="PK24" s="98"/>
      <c r="PL24" s="98"/>
      <c r="PM24" s="98"/>
      <c r="PN24" s="98"/>
      <c r="PO24" s="98"/>
      <c r="PP24" s="98"/>
      <c r="PQ24" s="98"/>
      <c r="PR24" s="98"/>
      <c r="PS24" s="98"/>
      <c r="PT24" s="98"/>
      <c r="PU24" s="98"/>
      <c r="PV24" s="98"/>
      <c r="PW24" s="98"/>
      <c r="PX24" s="98"/>
      <c r="PY24" s="98"/>
      <c r="PZ24" s="98"/>
      <c r="QA24" s="98"/>
      <c r="QB24" s="98"/>
      <c r="QC24" s="98"/>
      <c r="QD24" s="98"/>
      <c r="QE24" s="98"/>
      <c r="QF24" s="98"/>
      <c r="QG24" s="98"/>
      <c r="QH24" s="98"/>
      <c r="QI24" s="98"/>
      <c r="QJ24" s="98"/>
      <c r="QK24" s="98"/>
      <c r="QL24" s="98"/>
      <c r="QM24" s="98"/>
      <c r="QN24" s="98"/>
      <c r="QO24" s="98"/>
      <c r="QP24" s="98"/>
      <c r="QQ24" s="98"/>
      <c r="QR24" s="98"/>
      <c r="QS24" s="98"/>
      <c r="QT24" s="98"/>
      <c r="QU24" s="98"/>
      <c r="QV24" s="98"/>
      <c r="QW24" s="98"/>
      <c r="QX24" s="98"/>
      <c r="QY24" s="98"/>
      <c r="QZ24" s="98"/>
      <c r="RA24" s="98"/>
      <c r="RB24" s="98"/>
      <c r="RC24" s="98"/>
      <c r="RD24" s="98"/>
      <c r="RE24" s="98"/>
      <c r="RF24" s="98"/>
      <c r="RG24" s="98"/>
      <c r="RH24" s="98"/>
      <c r="RI24" s="98"/>
      <c r="RJ24" s="98"/>
      <c r="RK24" s="98"/>
      <c r="RL24" s="98"/>
      <c r="RM24" s="98"/>
      <c r="RN24" s="98"/>
      <c r="RO24" s="98"/>
      <c r="RP24" s="98"/>
      <c r="RQ24" s="98"/>
      <c r="RR24" s="98"/>
      <c r="RS24" s="98"/>
      <c r="RT24" s="98"/>
      <c r="RU24" s="98"/>
      <c r="RV24" s="98"/>
      <c r="RW24" s="98"/>
      <c r="RX24" s="98"/>
      <c r="RY24" s="98"/>
      <c r="RZ24" s="98"/>
      <c r="SA24" s="98"/>
      <c r="SB24" s="98"/>
      <c r="SC24" s="98"/>
      <c r="SD24" s="98"/>
      <c r="SE24" s="98"/>
      <c r="SF24" s="98"/>
      <c r="SG24" s="98"/>
      <c r="SH24" s="98"/>
      <c r="SI24" s="98"/>
      <c r="SJ24" s="98"/>
      <c r="SK24" s="98"/>
      <c r="SL24" s="98"/>
      <c r="SM24" s="98"/>
      <c r="SN24" s="98"/>
      <c r="SO24" s="98"/>
      <c r="SP24" s="98"/>
      <c r="SQ24" s="98"/>
      <c r="SR24" s="98"/>
      <c r="SS24" s="98"/>
      <c r="ST24" s="98"/>
      <c r="SU24" s="98"/>
      <c r="SV24" s="98"/>
      <c r="SW24" s="98"/>
      <c r="SX24" s="98"/>
      <c r="SY24" s="98"/>
      <c r="SZ24" s="98"/>
      <c r="TA24" s="98"/>
      <c r="TB24" s="98"/>
      <c r="TC24" s="98"/>
      <c r="TD24" s="98"/>
      <c r="TE24" s="98"/>
      <c r="TF24" s="98"/>
      <c r="TG24" s="98"/>
      <c r="TH24" s="98"/>
      <c r="TI24" s="98"/>
      <c r="TJ24" s="98"/>
      <c r="TK24" s="98"/>
      <c r="TL24" s="98"/>
      <c r="TM24" s="98"/>
      <c r="TN24" s="98"/>
      <c r="TO24" s="98"/>
      <c r="TP24" s="98"/>
      <c r="TQ24" s="98"/>
      <c r="TR24" s="98"/>
      <c r="TS24" s="98"/>
      <c r="TT24" s="98"/>
      <c r="TU24" s="98"/>
      <c r="TV24" s="98"/>
      <c r="TW24" s="98"/>
      <c r="TX24" s="98"/>
      <c r="TY24" s="98"/>
      <c r="TZ24" s="98"/>
      <c r="UA24" s="98"/>
      <c r="UB24" s="98"/>
      <c r="UC24" s="98"/>
      <c r="UD24" s="98"/>
      <c r="UE24" s="98"/>
      <c r="UF24" s="98"/>
      <c r="UG24" s="98"/>
      <c r="UH24" s="98"/>
      <c r="UI24" s="98"/>
      <c r="UJ24" s="98"/>
      <c r="UK24" s="98"/>
      <c r="UL24" s="98"/>
      <c r="UM24" s="98"/>
      <c r="UN24" s="98"/>
      <c r="UO24" s="98"/>
      <c r="UP24" s="98"/>
      <c r="UQ24" s="98"/>
      <c r="UR24" s="98"/>
      <c r="US24" s="98"/>
      <c r="UT24" s="98"/>
      <c r="UU24" s="98"/>
      <c r="UV24" s="98"/>
      <c r="UW24" s="98"/>
      <c r="UX24" s="98"/>
      <c r="UY24" s="98"/>
      <c r="UZ24" s="98"/>
      <c r="VA24" s="98"/>
      <c r="VB24" s="98"/>
      <c r="VC24" s="98"/>
      <c r="VD24" s="98"/>
      <c r="VE24" s="98"/>
      <c r="VF24" s="98"/>
      <c r="VG24" s="98"/>
      <c r="VH24" s="98"/>
      <c r="VI24" s="98"/>
      <c r="VJ24" s="98"/>
      <c r="VK24" s="98"/>
      <c r="VL24" s="98"/>
      <c r="VM24" s="98"/>
      <c r="VN24" s="98"/>
      <c r="VO24" s="98"/>
      <c r="VP24" s="98"/>
      <c r="VQ24" s="98"/>
      <c r="VR24" s="98"/>
      <c r="VS24" s="98"/>
      <c r="VT24" s="98"/>
      <c r="VU24" s="98"/>
      <c r="VV24" s="98"/>
      <c r="VW24" s="98"/>
      <c r="VX24" s="98"/>
      <c r="VY24" s="98"/>
      <c r="VZ24" s="98"/>
      <c r="WA24" s="98"/>
      <c r="WB24" s="98"/>
      <c r="WC24" s="98"/>
      <c r="WD24" s="98"/>
      <c r="WE24" s="98"/>
      <c r="WF24" s="98"/>
      <c r="WG24" s="98"/>
      <c r="WH24" s="98"/>
      <c r="WI24" s="98"/>
      <c r="WJ24" s="98"/>
      <c r="WK24" s="98"/>
      <c r="WL24" s="98"/>
      <c r="WM24" s="98"/>
      <c r="WN24" s="98"/>
      <c r="WO24" s="98"/>
      <c r="WP24" s="98"/>
      <c r="WQ24" s="98"/>
      <c r="WR24" s="98"/>
      <c r="WS24" s="98"/>
      <c r="WT24" s="98"/>
      <c r="WU24" s="98"/>
      <c r="WV24" s="98"/>
      <c r="WW24" s="98"/>
      <c r="WX24" s="98"/>
      <c r="WY24" s="98"/>
      <c r="WZ24" s="98"/>
      <c r="XA24" s="98"/>
      <c r="XB24" s="98"/>
      <c r="XC24" s="98"/>
      <c r="XD24" s="98"/>
      <c r="XE24" s="98"/>
      <c r="XF24" s="98"/>
      <c r="XG24" s="98"/>
      <c r="XH24" s="98"/>
      <c r="XI24" s="98"/>
      <c r="XJ24" s="98"/>
      <c r="XK24" s="98"/>
      <c r="XL24" s="98"/>
      <c r="XM24" s="98"/>
      <c r="XN24" s="98"/>
      <c r="XO24" s="98"/>
      <c r="XP24" s="98"/>
      <c r="XQ24" s="98"/>
      <c r="XR24" s="98"/>
      <c r="XS24" s="98"/>
      <c r="XT24" s="98"/>
      <c r="XU24" s="98"/>
      <c r="XV24" s="98"/>
      <c r="XW24" s="98"/>
      <c r="XX24" s="98"/>
      <c r="XY24" s="98"/>
      <c r="XZ24" s="98"/>
      <c r="YA24" s="98"/>
      <c r="YB24" s="98"/>
      <c r="YC24" s="98"/>
      <c r="YD24" s="98"/>
      <c r="YE24" s="98"/>
      <c r="YF24" s="98"/>
      <c r="YG24" s="98"/>
      <c r="YH24" s="98"/>
      <c r="YI24" s="98"/>
      <c r="YJ24" s="98"/>
      <c r="YK24" s="98"/>
      <c r="YL24" s="98"/>
      <c r="YM24" s="98"/>
      <c r="YN24" s="98"/>
      <c r="YO24" s="98"/>
      <c r="YP24" s="98"/>
      <c r="YQ24" s="98"/>
      <c r="YR24" s="98"/>
      <c r="YS24" s="98"/>
      <c r="YT24" s="98"/>
      <c r="YU24" s="98"/>
      <c r="YV24" s="98"/>
      <c r="YW24" s="98"/>
      <c r="YX24" s="98"/>
      <c r="YY24" s="98"/>
      <c r="YZ24" s="98"/>
      <c r="ZA24" s="98"/>
      <c r="ZB24" s="98"/>
      <c r="ZC24" s="98"/>
      <c r="ZD24" s="98"/>
      <c r="ZE24" s="98"/>
      <c r="ZF24" s="98"/>
      <c r="ZG24" s="98"/>
      <c r="ZH24" s="98"/>
      <c r="ZI24" s="98"/>
      <c r="ZJ24" s="98"/>
      <c r="ZK24" s="98"/>
      <c r="ZL24" s="98"/>
      <c r="ZM24" s="98"/>
      <c r="ZN24" s="98"/>
      <c r="ZO24" s="98"/>
      <c r="ZP24" s="98"/>
      <c r="ZQ24" s="98"/>
      <c r="ZR24" s="98"/>
      <c r="ZS24" s="98"/>
      <c r="ZT24" s="98"/>
      <c r="ZU24" s="98"/>
      <c r="ZV24" s="98"/>
      <c r="ZW24" s="98"/>
      <c r="ZX24" s="98"/>
      <c r="ZY24" s="98"/>
      <c r="ZZ24" s="98"/>
      <c r="AAA24" s="98"/>
      <c r="AAB24" s="98"/>
      <c r="AAC24" s="98"/>
      <c r="AAD24" s="98"/>
      <c r="AAE24" s="98"/>
      <c r="AAF24" s="98"/>
      <c r="AAG24" s="98"/>
      <c r="AAH24" s="98"/>
      <c r="AAI24" s="98"/>
      <c r="AAJ24" s="98"/>
      <c r="AAK24" s="98"/>
      <c r="AAL24" s="98"/>
      <c r="AAM24" s="98"/>
      <c r="AAN24" s="98"/>
      <c r="AAO24" s="98"/>
      <c r="AAP24" s="98"/>
      <c r="AAQ24" s="98"/>
      <c r="AAR24" s="98"/>
      <c r="AAS24" s="98"/>
      <c r="AAT24" s="98"/>
      <c r="AAU24" s="98"/>
      <c r="AAV24" s="98"/>
      <c r="AAW24" s="98"/>
      <c r="AAX24" s="98"/>
      <c r="AAY24" s="98"/>
      <c r="AAZ24" s="98"/>
      <c r="ABA24" s="98"/>
      <c r="ABB24" s="98"/>
      <c r="ABC24" s="98"/>
      <c r="ABD24" s="98"/>
      <c r="ABE24" s="98"/>
      <c r="ABF24" s="98"/>
      <c r="ABG24" s="98"/>
      <c r="ABH24" s="98"/>
      <c r="ABI24" s="98"/>
      <c r="ABJ24" s="98"/>
      <c r="ABK24" s="98"/>
      <c r="ABL24" s="98"/>
      <c r="ABM24" s="98"/>
      <c r="ABN24" s="98"/>
      <c r="ABO24" s="98"/>
      <c r="ABP24" s="98"/>
      <c r="ABQ24" s="98"/>
      <c r="ABR24" s="98"/>
      <c r="ABS24" s="98"/>
      <c r="ABT24" s="98"/>
      <c r="ABU24" s="98"/>
      <c r="ABV24" s="98"/>
      <c r="ABW24" s="98"/>
      <c r="ABX24" s="98"/>
      <c r="ABY24" s="98"/>
      <c r="ABZ24" s="98"/>
      <c r="ACA24" s="98"/>
      <c r="ACB24" s="98"/>
      <c r="ACC24" s="98"/>
      <c r="ACD24" s="98"/>
      <c r="ACE24" s="98"/>
      <c r="ACF24" s="98"/>
      <c r="ACG24" s="98"/>
      <c r="ACH24" s="98"/>
      <c r="ACI24" s="98"/>
      <c r="ACJ24" s="98"/>
      <c r="ACK24" s="98"/>
      <c r="ACL24" s="98"/>
      <c r="ACM24" s="98"/>
      <c r="ACN24" s="98"/>
      <c r="ACO24" s="98"/>
      <c r="ACP24" s="98"/>
      <c r="ACQ24" s="98"/>
      <c r="ACR24" s="98"/>
      <c r="ACS24" s="98"/>
      <c r="ACT24" s="98"/>
      <c r="ACU24" s="98"/>
      <c r="ACV24" s="98"/>
      <c r="ACW24" s="98"/>
      <c r="ACX24" s="98"/>
      <c r="ACY24" s="98"/>
      <c r="ACZ24" s="98"/>
      <c r="ADA24" s="98"/>
      <c r="ADB24" s="98"/>
      <c r="ADC24" s="98"/>
      <c r="ADD24" s="98"/>
      <c r="ADE24" s="98"/>
      <c r="ADF24" s="98"/>
      <c r="ADG24" s="98"/>
      <c r="ADH24" s="98"/>
      <c r="ADI24" s="98"/>
      <c r="ADJ24" s="98"/>
      <c r="ADK24" s="98"/>
      <c r="ADL24" s="98"/>
      <c r="ADM24" s="98"/>
      <c r="ADN24" s="98"/>
      <c r="ADO24" s="98"/>
      <c r="ADP24" s="98"/>
      <c r="ADQ24" s="98"/>
      <c r="ADR24" s="98"/>
      <c r="ADS24" s="98"/>
      <c r="ADT24" s="98"/>
      <c r="ADU24" s="98"/>
      <c r="ADV24" s="98"/>
      <c r="ADW24" s="98"/>
      <c r="ADX24" s="98"/>
      <c r="ADY24" s="98"/>
      <c r="ADZ24" s="98"/>
      <c r="AEA24" s="98"/>
      <c r="AEB24" s="98"/>
      <c r="AEC24" s="98"/>
      <c r="AED24" s="98"/>
      <c r="AEE24" s="98"/>
      <c r="AEF24" s="98"/>
      <c r="AEG24" s="98"/>
      <c r="AEH24" s="98"/>
      <c r="AEI24" s="98"/>
      <c r="AEJ24" s="98"/>
      <c r="AEK24" s="98"/>
      <c r="AEL24" s="98"/>
      <c r="AEM24" s="98"/>
      <c r="AEN24" s="98"/>
      <c r="AEO24" s="98"/>
      <c r="AEP24" s="98"/>
      <c r="AEQ24" s="98"/>
      <c r="AER24" s="98"/>
      <c r="AES24" s="98"/>
      <c r="AET24" s="98"/>
      <c r="AEU24" s="98"/>
      <c r="AEV24" s="98"/>
      <c r="AEW24" s="98"/>
      <c r="AEX24" s="98"/>
      <c r="AEY24" s="98"/>
      <c r="AEZ24" s="98"/>
      <c r="AFA24" s="98"/>
      <c r="AFB24" s="98"/>
      <c r="AFC24" s="98"/>
      <c r="AFD24" s="98"/>
      <c r="AFE24" s="98"/>
      <c r="AFF24" s="98"/>
      <c r="AFG24" s="98"/>
      <c r="AFH24" s="98"/>
      <c r="AFI24" s="98"/>
      <c r="AFJ24" s="98"/>
      <c r="AFK24" s="98"/>
      <c r="AFL24" s="98"/>
      <c r="AFM24" s="98"/>
      <c r="AFN24" s="98"/>
      <c r="AFO24" s="98"/>
      <c r="AFP24" s="98"/>
      <c r="AFQ24" s="98"/>
      <c r="AFR24" s="98"/>
      <c r="AFS24" s="98"/>
      <c r="AFT24" s="98"/>
      <c r="AFU24" s="98"/>
      <c r="AFV24" s="98"/>
      <c r="AFW24" s="98"/>
      <c r="AFX24" s="98"/>
      <c r="AFY24" s="98"/>
      <c r="AFZ24" s="98"/>
      <c r="AGA24" s="98"/>
      <c r="AGB24" s="98"/>
      <c r="AGC24" s="98"/>
      <c r="AGD24" s="98"/>
      <c r="AGE24" s="98"/>
      <c r="AGF24" s="98"/>
      <c r="AGG24" s="98"/>
      <c r="AGH24" s="98"/>
      <c r="AGI24" s="98"/>
      <c r="AGJ24" s="98"/>
      <c r="AGK24" s="98"/>
      <c r="AGL24" s="98"/>
      <c r="AGM24" s="98"/>
      <c r="AGN24" s="98"/>
      <c r="AGO24" s="98"/>
      <c r="AGP24" s="98"/>
      <c r="AGQ24" s="98"/>
      <c r="AGR24" s="98"/>
      <c r="AGS24" s="98"/>
      <c r="AGT24" s="98"/>
      <c r="AGU24" s="98"/>
      <c r="AGV24" s="98"/>
      <c r="AGW24" s="98"/>
      <c r="AGX24" s="98"/>
      <c r="AGY24" s="98"/>
      <c r="AGZ24" s="98"/>
      <c r="AHA24" s="98"/>
      <c r="AHB24" s="98"/>
      <c r="AHC24" s="98"/>
      <c r="AHD24" s="98"/>
      <c r="AHE24" s="98"/>
      <c r="AHF24" s="98"/>
      <c r="AHG24" s="98"/>
      <c r="AHH24" s="98"/>
      <c r="AHI24" s="98"/>
      <c r="AHJ24" s="98"/>
      <c r="AHK24" s="98"/>
      <c r="AHL24" s="98"/>
      <c r="AHM24" s="98"/>
      <c r="AHN24" s="98"/>
      <c r="AHO24" s="98"/>
      <c r="AHP24" s="98"/>
      <c r="AHQ24" s="98"/>
      <c r="AHR24" s="98"/>
      <c r="AHS24" s="98"/>
      <c r="AHT24" s="98"/>
      <c r="AHU24" s="98"/>
      <c r="AHV24" s="98"/>
      <c r="AHW24" s="98"/>
      <c r="AHX24" s="98"/>
      <c r="AHY24" s="98"/>
      <c r="AHZ24" s="98"/>
      <c r="AIA24" s="98"/>
      <c r="AIB24" s="98"/>
      <c r="AIC24" s="98"/>
      <c r="AID24" s="98"/>
      <c r="AIE24" s="98"/>
      <c r="AIF24" s="98"/>
      <c r="AIG24" s="98"/>
      <c r="AIH24" s="98"/>
      <c r="AII24" s="98"/>
      <c r="AIJ24" s="98"/>
      <c r="AIK24" s="98"/>
      <c r="AIL24" s="98"/>
      <c r="AIM24" s="98"/>
      <c r="AIN24" s="98"/>
      <c r="AIO24" s="98"/>
      <c r="AIP24" s="98"/>
      <c r="AIQ24" s="98"/>
      <c r="AIR24" s="98"/>
      <c r="AIS24" s="98"/>
      <c r="AIT24" s="98"/>
      <c r="AIU24" s="98"/>
      <c r="AIV24" s="98"/>
      <c r="AIW24" s="98"/>
      <c r="AIX24" s="98"/>
      <c r="AIY24" s="98"/>
      <c r="AIZ24" s="98"/>
      <c r="AJA24" s="98"/>
      <c r="AJB24" s="98"/>
      <c r="AJC24" s="98"/>
      <c r="AJD24" s="98"/>
      <c r="AJE24" s="98"/>
      <c r="AJF24" s="98"/>
      <c r="AJG24" s="98"/>
      <c r="AJH24" s="98"/>
      <c r="AJI24" s="98"/>
      <c r="AJJ24" s="98"/>
      <c r="AJK24" s="98"/>
      <c r="AJL24" s="98"/>
      <c r="AJM24" s="98"/>
      <c r="AJN24" s="98"/>
      <c r="AJO24" s="98"/>
      <c r="AJP24" s="98"/>
      <c r="AJQ24" s="98"/>
      <c r="AJR24" s="98"/>
      <c r="AJS24" s="98"/>
      <c r="AJT24" s="98"/>
      <c r="AJU24" s="98"/>
      <c r="AJV24" s="98"/>
      <c r="AJW24" s="98"/>
      <c r="AJX24" s="98"/>
      <c r="AJY24" s="98"/>
      <c r="AJZ24" s="98"/>
      <c r="AKA24" s="98"/>
      <c r="AKB24" s="98"/>
      <c r="AKC24" s="98"/>
      <c r="AKD24" s="98"/>
      <c r="AKE24" s="98"/>
      <c r="AKF24" s="98"/>
      <c r="AKG24" s="98"/>
      <c r="AKH24" s="98"/>
      <c r="AKI24" s="98"/>
      <c r="AKJ24" s="98"/>
      <c r="AKK24" s="98"/>
      <c r="AKL24" s="98"/>
      <c r="AKM24" s="98"/>
      <c r="AKN24" s="98"/>
      <c r="AKO24" s="98"/>
      <c r="AKP24" s="98"/>
      <c r="AKQ24" s="98"/>
      <c r="AKR24" s="98"/>
      <c r="AKS24" s="98"/>
      <c r="AKT24" s="98"/>
      <c r="AKU24" s="98"/>
      <c r="AKV24" s="98"/>
      <c r="AKW24" s="98"/>
      <c r="AKX24" s="98"/>
      <c r="AKY24" s="98"/>
      <c r="AKZ24" s="98"/>
      <c r="ALA24" s="98"/>
      <c r="ALB24" s="98"/>
      <c r="ALC24" s="98"/>
      <c r="ALD24" s="98"/>
      <c r="ALE24" s="98"/>
      <c r="ALF24" s="98"/>
      <c r="ALG24" s="98"/>
      <c r="ALH24" s="98"/>
      <c r="ALI24" s="98"/>
      <c r="ALJ24" s="98"/>
      <c r="ALK24" s="98"/>
      <c r="ALL24" s="98"/>
      <c r="ALM24" s="98"/>
      <c r="ALN24" s="98"/>
      <c r="ALO24" s="98"/>
      <c r="ALP24" s="98"/>
      <c r="ALQ24" s="98"/>
      <c r="ALR24" s="98"/>
      <c r="ALS24" s="98"/>
      <c r="ALT24" s="98"/>
      <c r="ALU24" s="98"/>
      <c r="ALV24" s="98"/>
      <c r="ALW24" s="98"/>
      <c r="ALX24" s="98"/>
      <c r="ALY24" s="98"/>
      <c r="ALZ24" s="98"/>
      <c r="AMA24" s="98"/>
      <c r="AMB24" s="98"/>
      <c r="AMC24" s="98"/>
      <c r="AMD24" s="98"/>
      <c r="AME24" s="98"/>
      <c r="AMF24" s="98"/>
      <c r="AMG24" s="98"/>
      <c r="AMH24" s="98"/>
      <c r="AMI24" s="98"/>
      <c r="AMJ24" s="98"/>
      <c r="AMK24" s="98"/>
    </row>
    <row r="25" spans="1:1025">
      <c r="A25" s="119"/>
      <c r="B25" s="120"/>
      <c r="C25" s="124" t="s">
        <v>137</v>
      </c>
      <c r="D25" s="155">
        <f>SUM(C22)/SUM(C22:G22)</f>
        <v>0</v>
      </c>
      <c r="E25" s="122"/>
      <c r="F25" s="122"/>
      <c r="G25" s="122"/>
      <c r="H25" s="95"/>
    </row>
    <row r="26" spans="1:1025">
      <c r="A26" s="119"/>
      <c r="B26" s="120"/>
      <c r="C26" s="124"/>
      <c r="D26" s="125"/>
      <c r="E26" s="122"/>
      <c r="F26" s="122"/>
      <c r="G26" s="122"/>
      <c r="H26" s="95"/>
    </row>
    <row r="27" spans="1:1025">
      <c r="A27" s="119"/>
      <c r="B27" s="120"/>
      <c r="C27" s="122"/>
      <c r="D27" s="122"/>
      <c r="E27" s="122"/>
      <c r="F27" s="122"/>
      <c r="G27" s="122"/>
      <c r="H27" s="95"/>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c r="BP27" s="98"/>
      <c r="BQ27" s="98"/>
      <c r="BR27" s="98"/>
      <c r="BS27" s="98"/>
      <c r="BT27" s="98"/>
      <c r="BU27" s="98"/>
      <c r="BV27" s="98"/>
      <c r="BW27" s="98"/>
      <c r="BX27" s="98"/>
      <c r="BY27" s="98"/>
      <c r="BZ27" s="98"/>
      <c r="CA27" s="98"/>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98"/>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8"/>
      <c r="EP27" s="98"/>
      <c r="EQ27" s="98"/>
      <c r="ER27" s="98"/>
      <c r="ES27" s="98"/>
      <c r="ET27" s="98"/>
      <c r="EU27" s="98"/>
      <c r="EV27" s="98"/>
      <c r="EW27" s="98"/>
      <c r="EX27" s="98"/>
      <c r="EY27" s="98"/>
      <c r="EZ27" s="98"/>
      <c r="FA27" s="98"/>
      <c r="FB27" s="98"/>
      <c r="FC27" s="98"/>
      <c r="FD27" s="98"/>
      <c r="FE27" s="98"/>
      <c r="FF27" s="98"/>
      <c r="FG27" s="98"/>
      <c r="FH27" s="98"/>
      <c r="FI27" s="98"/>
      <c r="FJ27" s="98"/>
      <c r="FK27" s="98"/>
      <c r="FL27" s="98"/>
      <c r="FM27" s="98"/>
      <c r="FN27" s="98"/>
      <c r="FO27" s="98"/>
      <c r="FP27" s="98"/>
      <c r="FQ27" s="98"/>
      <c r="FR27" s="98"/>
      <c r="FS27" s="98"/>
      <c r="FT27" s="98"/>
      <c r="FU27" s="98"/>
      <c r="FV27" s="98"/>
      <c r="FW27" s="98"/>
      <c r="FX27" s="98"/>
      <c r="FY27" s="98"/>
      <c r="FZ27" s="98"/>
      <c r="GA27" s="98"/>
      <c r="GB27" s="98"/>
      <c r="GC27" s="98"/>
      <c r="GD27" s="98"/>
      <c r="GE27" s="98"/>
      <c r="GF27" s="98"/>
      <c r="GG27" s="98"/>
      <c r="GH27" s="98"/>
      <c r="GI27" s="98"/>
      <c r="GJ27" s="98"/>
      <c r="GK27" s="98"/>
      <c r="GL27" s="98"/>
      <c r="GM27" s="98"/>
      <c r="GN27" s="98"/>
      <c r="GO27" s="98"/>
      <c r="GP27" s="98"/>
      <c r="GQ27" s="98"/>
      <c r="GR27" s="98"/>
      <c r="GS27" s="98"/>
      <c r="GT27" s="98"/>
      <c r="GU27" s="98"/>
      <c r="GV27" s="98"/>
      <c r="GW27" s="98"/>
      <c r="GX27" s="98"/>
      <c r="GY27" s="98"/>
      <c r="GZ27" s="98"/>
      <c r="HA27" s="98"/>
      <c r="HB27" s="98"/>
      <c r="HC27" s="98"/>
      <c r="HD27" s="98"/>
      <c r="HE27" s="98"/>
      <c r="HF27" s="98"/>
      <c r="HG27" s="98"/>
      <c r="HH27" s="98"/>
      <c r="HI27" s="98"/>
      <c r="HJ27" s="98"/>
      <c r="HK27" s="98"/>
      <c r="HL27" s="98"/>
      <c r="HM27" s="98"/>
      <c r="HN27" s="98"/>
      <c r="HO27" s="98"/>
      <c r="HP27" s="98"/>
      <c r="HQ27" s="98"/>
      <c r="HR27" s="98"/>
      <c r="HS27" s="98"/>
      <c r="HT27" s="98"/>
      <c r="HU27" s="98"/>
      <c r="HV27" s="98"/>
      <c r="HW27" s="98"/>
      <c r="HX27" s="98"/>
      <c r="HY27" s="98"/>
      <c r="HZ27" s="98"/>
      <c r="IA27" s="98"/>
      <c r="IB27" s="98"/>
      <c r="IC27" s="98"/>
      <c r="ID27" s="98"/>
      <c r="IE27" s="98"/>
      <c r="IF27" s="98"/>
      <c r="IG27" s="98"/>
      <c r="IH27" s="98"/>
      <c r="II27" s="98"/>
      <c r="IJ27" s="98"/>
      <c r="IK27" s="98"/>
      <c r="IL27" s="98"/>
      <c r="IM27" s="98"/>
      <c r="IN27" s="98"/>
      <c r="IO27" s="98"/>
      <c r="IP27" s="98"/>
      <c r="IQ27" s="98"/>
      <c r="IR27" s="98"/>
      <c r="IS27" s="98"/>
      <c r="IT27" s="98"/>
      <c r="IU27" s="98"/>
      <c r="IV27" s="98"/>
      <c r="IW27" s="98"/>
      <c r="IX27" s="98"/>
      <c r="IY27" s="98"/>
      <c r="IZ27" s="98"/>
      <c r="JA27" s="98"/>
      <c r="JB27" s="98"/>
      <c r="JC27" s="98"/>
      <c r="JD27" s="98"/>
      <c r="JE27" s="98"/>
      <c r="JF27" s="98"/>
      <c r="JG27" s="98"/>
      <c r="JH27" s="98"/>
      <c r="JI27" s="98"/>
      <c r="JJ27" s="98"/>
      <c r="JK27" s="98"/>
      <c r="JL27" s="98"/>
      <c r="JM27" s="98"/>
      <c r="JN27" s="98"/>
      <c r="JO27" s="98"/>
      <c r="JP27" s="98"/>
      <c r="JQ27" s="98"/>
      <c r="JR27" s="98"/>
      <c r="JS27" s="98"/>
      <c r="JT27" s="98"/>
      <c r="JU27" s="98"/>
      <c r="JV27" s="98"/>
      <c r="JW27" s="98"/>
      <c r="JX27" s="98"/>
      <c r="JY27" s="98"/>
      <c r="JZ27" s="98"/>
      <c r="KA27" s="98"/>
      <c r="KB27" s="98"/>
      <c r="KC27" s="98"/>
      <c r="KD27" s="98"/>
      <c r="KE27" s="98"/>
      <c r="KF27" s="98"/>
      <c r="KG27" s="98"/>
      <c r="KH27" s="98"/>
      <c r="KI27" s="98"/>
      <c r="KJ27" s="98"/>
      <c r="KK27" s="98"/>
      <c r="KL27" s="98"/>
      <c r="KM27" s="98"/>
      <c r="KN27" s="98"/>
      <c r="KO27" s="98"/>
      <c r="KP27" s="98"/>
      <c r="KQ27" s="98"/>
      <c r="KR27" s="98"/>
      <c r="KS27" s="98"/>
      <c r="KT27" s="98"/>
      <c r="KU27" s="98"/>
      <c r="KV27" s="98"/>
      <c r="KW27" s="98"/>
      <c r="KX27" s="98"/>
      <c r="KY27" s="98"/>
      <c r="KZ27" s="98"/>
      <c r="LA27" s="98"/>
      <c r="LB27" s="98"/>
      <c r="LC27" s="98"/>
      <c r="LD27" s="98"/>
      <c r="LE27" s="98"/>
      <c r="LF27" s="98"/>
      <c r="LG27" s="98"/>
      <c r="LH27" s="98"/>
      <c r="LI27" s="98"/>
      <c r="LJ27" s="98"/>
      <c r="LK27" s="98"/>
      <c r="LL27" s="98"/>
      <c r="LM27" s="98"/>
      <c r="LN27" s="98"/>
      <c r="LO27" s="98"/>
      <c r="LP27" s="98"/>
      <c r="LQ27" s="98"/>
      <c r="LR27" s="98"/>
      <c r="LS27" s="98"/>
      <c r="LT27" s="98"/>
      <c r="LU27" s="98"/>
      <c r="LV27" s="98"/>
      <c r="LW27" s="98"/>
      <c r="LX27" s="98"/>
      <c r="LY27" s="98"/>
      <c r="LZ27" s="98"/>
      <c r="MA27" s="98"/>
      <c r="MB27" s="98"/>
      <c r="MC27" s="98"/>
      <c r="MD27" s="98"/>
      <c r="ME27" s="98"/>
      <c r="MF27" s="98"/>
      <c r="MG27" s="98"/>
      <c r="MH27" s="98"/>
      <c r="MI27" s="98"/>
      <c r="MJ27" s="98"/>
      <c r="MK27" s="98"/>
      <c r="ML27" s="98"/>
      <c r="MM27" s="98"/>
      <c r="MN27" s="98"/>
      <c r="MO27" s="98"/>
      <c r="MP27" s="98"/>
      <c r="MQ27" s="98"/>
      <c r="MR27" s="98"/>
      <c r="MS27" s="98"/>
      <c r="MT27" s="98"/>
      <c r="MU27" s="98"/>
      <c r="MV27" s="98"/>
      <c r="MW27" s="98"/>
      <c r="MX27" s="98"/>
      <c r="MY27" s="98"/>
      <c r="MZ27" s="98"/>
      <c r="NA27" s="98"/>
      <c r="NB27" s="98"/>
      <c r="NC27" s="98"/>
      <c r="ND27" s="98"/>
      <c r="NE27" s="98"/>
      <c r="NF27" s="98"/>
      <c r="NG27" s="98"/>
      <c r="NH27" s="98"/>
      <c r="NI27" s="98"/>
      <c r="NJ27" s="98"/>
      <c r="NK27" s="98"/>
      <c r="NL27" s="98"/>
      <c r="NM27" s="98"/>
      <c r="NN27" s="98"/>
      <c r="NO27" s="98"/>
      <c r="NP27" s="98"/>
      <c r="NQ27" s="98"/>
      <c r="NR27" s="98"/>
      <c r="NS27" s="98"/>
      <c r="NT27" s="98"/>
      <c r="NU27" s="98"/>
      <c r="NV27" s="98"/>
      <c r="NW27" s="98"/>
      <c r="NX27" s="98"/>
      <c r="NY27" s="98"/>
      <c r="NZ27" s="98"/>
      <c r="OA27" s="98"/>
      <c r="OB27" s="98"/>
      <c r="OC27" s="98"/>
      <c r="OD27" s="98"/>
      <c r="OE27" s="98"/>
      <c r="OF27" s="98"/>
      <c r="OG27" s="98"/>
      <c r="OH27" s="98"/>
      <c r="OI27" s="98"/>
      <c r="OJ27" s="98"/>
      <c r="OK27" s="98"/>
      <c r="OL27" s="98"/>
      <c r="OM27" s="98"/>
      <c r="ON27" s="98"/>
      <c r="OO27" s="98"/>
      <c r="OP27" s="98"/>
      <c r="OQ27" s="98"/>
      <c r="OR27" s="98"/>
      <c r="OS27" s="98"/>
      <c r="OT27" s="98"/>
      <c r="OU27" s="98"/>
      <c r="OV27" s="98"/>
      <c r="OW27" s="98"/>
      <c r="OX27" s="98"/>
      <c r="OY27" s="98"/>
      <c r="OZ27" s="98"/>
      <c r="PA27" s="98"/>
      <c r="PB27" s="98"/>
      <c r="PC27" s="98"/>
      <c r="PD27" s="98"/>
      <c r="PE27" s="98"/>
      <c r="PF27" s="98"/>
      <c r="PG27" s="98"/>
      <c r="PH27" s="98"/>
      <c r="PI27" s="98"/>
      <c r="PJ27" s="98"/>
      <c r="PK27" s="98"/>
      <c r="PL27" s="98"/>
      <c r="PM27" s="98"/>
      <c r="PN27" s="98"/>
      <c r="PO27" s="98"/>
      <c r="PP27" s="98"/>
      <c r="PQ27" s="98"/>
      <c r="PR27" s="98"/>
      <c r="PS27" s="98"/>
      <c r="PT27" s="98"/>
      <c r="PU27" s="98"/>
      <c r="PV27" s="98"/>
      <c r="PW27" s="98"/>
      <c r="PX27" s="98"/>
      <c r="PY27" s="98"/>
      <c r="PZ27" s="98"/>
      <c r="QA27" s="98"/>
      <c r="QB27" s="98"/>
      <c r="QC27" s="98"/>
      <c r="QD27" s="98"/>
      <c r="QE27" s="98"/>
      <c r="QF27" s="98"/>
      <c r="QG27" s="98"/>
      <c r="QH27" s="98"/>
      <c r="QI27" s="98"/>
      <c r="QJ27" s="98"/>
      <c r="QK27" s="98"/>
      <c r="QL27" s="98"/>
      <c r="QM27" s="98"/>
      <c r="QN27" s="98"/>
      <c r="QO27" s="98"/>
      <c r="QP27" s="98"/>
      <c r="QQ27" s="98"/>
      <c r="QR27" s="98"/>
      <c r="QS27" s="98"/>
      <c r="QT27" s="98"/>
      <c r="QU27" s="98"/>
      <c r="QV27" s="98"/>
      <c r="QW27" s="98"/>
      <c r="QX27" s="98"/>
      <c r="QY27" s="98"/>
      <c r="QZ27" s="98"/>
      <c r="RA27" s="98"/>
      <c r="RB27" s="98"/>
      <c r="RC27" s="98"/>
      <c r="RD27" s="98"/>
      <c r="RE27" s="98"/>
      <c r="RF27" s="98"/>
      <c r="RG27" s="98"/>
      <c r="RH27" s="98"/>
      <c r="RI27" s="98"/>
      <c r="RJ27" s="98"/>
      <c r="RK27" s="98"/>
      <c r="RL27" s="98"/>
      <c r="RM27" s="98"/>
      <c r="RN27" s="98"/>
      <c r="RO27" s="98"/>
      <c r="RP27" s="98"/>
      <c r="RQ27" s="98"/>
      <c r="RR27" s="98"/>
      <c r="RS27" s="98"/>
      <c r="RT27" s="98"/>
      <c r="RU27" s="98"/>
      <c r="RV27" s="98"/>
      <c r="RW27" s="98"/>
      <c r="RX27" s="98"/>
      <c r="RY27" s="98"/>
      <c r="RZ27" s="98"/>
      <c r="SA27" s="98"/>
      <c r="SB27" s="98"/>
      <c r="SC27" s="98"/>
      <c r="SD27" s="98"/>
      <c r="SE27" s="98"/>
      <c r="SF27" s="98"/>
      <c r="SG27" s="98"/>
      <c r="SH27" s="98"/>
      <c r="SI27" s="98"/>
      <c r="SJ27" s="98"/>
      <c r="SK27" s="98"/>
      <c r="SL27" s="98"/>
      <c r="SM27" s="98"/>
      <c r="SN27" s="98"/>
      <c r="SO27" s="98"/>
      <c r="SP27" s="98"/>
      <c r="SQ27" s="98"/>
      <c r="SR27" s="98"/>
      <c r="SS27" s="98"/>
      <c r="ST27" s="98"/>
      <c r="SU27" s="98"/>
      <c r="SV27" s="98"/>
      <c r="SW27" s="98"/>
      <c r="SX27" s="98"/>
      <c r="SY27" s="98"/>
      <c r="SZ27" s="98"/>
      <c r="TA27" s="98"/>
      <c r="TB27" s="98"/>
      <c r="TC27" s="98"/>
      <c r="TD27" s="98"/>
      <c r="TE27" s="98"/>
      <c r="TF27" s="98"/>
      <c r="TG27" s="98"/>
      <c r="TH27" s="98"/>
      <c r="TI27" s="98"/>
      <c r="TJ27" s="98"/>
      <c r="TK27" s="98"/>
      <c r="TL27" s="98"/>
      <c r="TM27" s="98"/>
      <c r="TN27" s="98"/>
      <c r="TO27" s="98"/>
      <c r="TP27" s="98"/>
      <c r="TQ27" s="98"/>
      <c r="TR27" s="98"/>
      <c r="TS27" s="98"/>
      <c r="TT27" s="98"/>
      <c r="TU27" s="98"/>
      <c r="TV27" s="98"/>
      <c r="TW27" s="98"/>
      <c r="TX27" s="98"/>
      <c r="TY27" s="98"/>
      <c r="TZ27" s="98"/>
      <c r="UA27" s="98"/>
      <c r="UB27" s="98"/>
      <c r="UC27" s="98"/>
      <c r="UD27" s="98"/>
      <c r="UE27" s="98"/>
      <c r="UF27" s="98"/>
      <c r="UG27" s="98"/>
      <c r="UH27" s="98"/>
      <c r="UI27" s="98"/>
      <c r="UJ27" s="98"/>
      <c r="UK27" s="98"/>
      <c r="UL27" s="98"/>
      <c r="UM27" s="98"/>
      <c r="UN27" s="98"/>
      <c r="UO27" s="98"/>
      <c r="UP27" s="98"/>
      <c r="UQ27" s="98"/>
      <c r="UR27" s="98"/>
      <c r="US27" s="98"/>
      <c r="UT27" s="98"/>
      <c r="UU27" s="98"/>
      <c r="UV27" s="98"/>
      <c r="UW27" s="98"/>
      <c r="UX27" s="98"/>
      <c r="UY27" s="98"/>
      <c r="UZ27" s="98"/>
      <c r="VA27" s="98"/>
      <c r="VB27" s="98"/>
      <c r="VC27" s="98"/>
      <c r="VD27" s="98"/>
      <c r="VE27" s="98"/>
      <c r="VF27" s="98"/>
      <c r="VG27" s="98"/>
      <c r="VH27" s="98"/>
      <c r="VI27" s="98"/>
      <c r="VJ27" s="98"/>
      <c r="VK27" s="98"/>
      <c r="VL27" s="98"/>
      <c r="VM27" s="98"/>
      <c r="VN27" s="98"/>
      <c r="VO27" s="98"/>
      <c r="VP27" s="98"/>
      <c r="VQ27" s="98"/>
      <c r="VR27" s="98"/>
      <c r="VS27" s="98"/>
      <c r="VT27" s="98"/>
      <c r="VU27" s="98"/>
      <c r="VV27" s="98"/>
      <c r="VW27" s="98"/>
      <c r="VX27" s="98"/>
      <c r="VY27" s="98"/>
      <c r="VZ27" s="98"/>
      <c r="WA27" s="98"/>
      <c r="WB27" s="98"/>
      <c r="WC27" s="98"/>
      <c r="WD27" s="98"/>
      <c r="WE27" s="98"/>
      <c r="WF27" s="98"/>
      <c r="WG27" s="98"/>
      <c r="WH27" s="98"/>
      <c r="WI27" s="98"/>
      <c r="WJ27" s="98"/>
      <c r="WK27" s="98"/>
      <c r="WL27" s="98"/>
      <c r="WM27" s="98"/>
      <c r="WN27" s="98"/>
      <c r="WO27" s="98"/>
      <c r="WP27" s="98"/>
      <c r="WQ27" s="98"/>
      <c r="WR27" s="98"/>
      <c r="WS27" s="98"/>
      <c r="WT27" s="98"/>
      <c r="WU27" s="98"/>
      <c r="WV27" s="98"/>
      <c r="WW27" s="98"/>
      <c r="WX27" s="98"/>
      <c r="WY27" s="98"/>
      <c r="WZ27" s="98"/>
      <c r="XA27" s="98"/>
      <c r="XB27" s="98"/>
      <c r="XC27" s="98"/>
      <c r="XD27" s="98"/>
      <c r="XE27" s="98"/>
      <c r="XF27" s="98"/>
      <c r="XG27" s="98"/>
      <c r="XH27" s="98"/>
      <c r="XI27" s="98"/>
      <c r="XJ27" s="98"/>
      <c r="XK27" s="98"/>
      <c r="XL27" s="98"/>
      <c r="XM27" s="98"/>
      <c r="XN27" s="98"/>
      <c r="XO27" s="98"/>
      <c r="XP27" s="98"/>
      <c r="XQ27" s="98"/>
      <c r="XR27" s="98"/>
      <c r="XS27" s="98"/>
      <c r="XT27" s="98"/>
      <c r="XU27" s="98"/>
      <c r="XV27" s="98"/>
      <c r="XW27" s="98"/>
      <c r="XX27" s="98"/>
      <c r="XY27" s="98"/>
      <c r="XZ27" s="98"/>
      <c r="YA27" s="98"/>
      <c r="YB27" s="98"/>
      <c r="YC27" s="98"/>
      <c r="YD27" s="98"/>
      <c r="YE27" s="98"/>
      <c r="YF27" s="98"/>
      <c r="YG27" s="98"/>
      <c r="YH27" s="98"/>
      <c r="YI27" s="98"/>
      <c r="YJ27" s="98"/>
      <c r="YK27" s="98"/>
      <c r="YL27" s="98"/>
      <c r="YM27" s="98"/>
      <c r="YN27" s="98"/>
      <c r="YO27" s="98"/>
      <c r="YP27" s="98"/>
      <c r="YQ27" s="98"/>
      <c r="YR27" s="98"/>
      <c r="YS27" s="98"/>
      <c r="YT27" s="98"/>
      <c r="YU27" s="98"/>
      <c r="YV27" s="98"/>
      <c r="YW27" s="98"/>
      <c r="YX27" s="98"/>
      <c r="YY27" s="98"/>
      <c r="YZ27" s="98"/>
      <c r="ZA27" s="98"/>
      <c r="ZB27" s="98"/>
      <c r="ZC27" s="98"/>
      <c r="ZD27" s="98"/>
      <c r="ZE27" s="98"/>
      <c r="ZF27" s="98"/>
      <c r="ZG27" s="98"/>
      <c r="ZH27" s="98"/>
      <c r="ZI27" s="98"/>
      <c r="ZJ27" s="98"/>
      <c r="ZK27" s="98"/>
      <c r="ZL27" s="98"/>
      <c r="ZM27" s="98"/>
      <c r="ZN27" s="98"/>
      <c r="ZO27" s="98"/>
      <c r="ZP27" s="98"/>
      <c r="ZQ27" s="98"/>
      <c r="ZR27" s="98"/>
      <c r="ZS27" s="98"/>
      <c r="ZT27" s="98"/>
      <c r="ZU27" s="98"/>
      <c r="ZV27" s="98"/>
      <c r="ZW27" s="98"/>
      <c r="ZX27" s="98"/>
      <c r="ZY27" s="98"/>
      <c r="ZZ27" s="98"/>
      <c r="AAA27" s="98"/>
      <c r="AAB27" s="98"/>
      <c r="AAC27" s="98"/>
      <c r="AAD27" s="98"/>
      <c r="AAE27" s="98"/>
      <c r="AAF27" s="98"/>
      <c r="AAG27" s="98"/>
      <c r="AAH27" s="98"/>
      <c r="AAI27" s="98"/>
      <c r="AAJ27" s="98"/>
      <c r="AAK27" s="98"/>
      <c r="AAL27" s="98"/>
      <c r="AAM27" s="98"/>
      <c r="AAN27" s="98"/>
      <c r="AAO27" s="98"/>
      <c r="AAP27" s="98"/>
      <c r="AAQ27" s="98"/>
      <c r="AAR27" s="98"/>
      <c r="AAS27" s="98"/>
      <c r="AAT27" s="98"/>
      <c r="AAU27" s="98"/>
      <c r="AAV27" s="98"/>
      <c r="AAW27" s="98"/>
      <c r="AAX27" s="98"/>
      <c r="AAY27" s="98"/>
      <c r="AAZ27" s="98"/>
      <c r="ABA27" s="98"/>
      <c r="ABB27" s="98"/>
      <c r="ABC27" s="98"/>
      <c r="ABD27" s="98"/>
      <c r="ABE27" s="98"/>
      <c r="ABF27" s="98"/>
      <c r="ABG27" s="98"/>
      <c r="ABH27" s="98"/>
      <c r="ABI27" s="98"/>
      <c r="ABJ27" s="98"/>
      <c r="ABK27" s="98"/>
      <c r="ABL27" s="98"/>
      <c r="ABM27" s="98"/>
      <c r="ABN27" s="98"/>
      <c r="ABO27" s="98"/>
      <c r="ABP27" s="98"/>
      <c r="ABQ27" s="98"/>
      <c r="ABR27" s="98"/>
      <c r="ABS27" s="98"/>
      <c r="ABT27" s="98"/>
      <c r="ABU27" s="98"/>
      <c r="ABV27" s="98"/>
      <c r="ABW27" s="98"/>
      <c r="ABX27" s="98"/>
      <c r="ABY27" s="98"/>
      <c r="ABZ27" s="98"/>
      <c r="ACA27" s="98"/>
      <c r="ACB27" s="98"/>
      <c r="ACC27" s="98"/>
      <c r="ACD27" s="98"/>
      <c r="ACE27" s="98"/>
      <c r="ACF27" s="98"/>
      <c r="ACG27" s="98"/>
      <c r="ACH27" s="98"/>
      <c r="ACI27" s="98"/>
      <c r="ACJ27" s="98"/>
      <c r="ACK27" s="98"/>
      <c r="ACL27" s="98"/>
      <c r="ACM27" s="98"/>
      <c r="ACN27" s="98"/>
      <c r="ACO27" s="98"/>
      <c r="ACP27" s="98"/>
      <c r="ACQ27" s="98"/>
      <c r="ACR27" s="98"/>
      <c r="ACS27" s="98"/>
      <c r="ACT27" s="98"/>
      <c r="ACU27" s="98"/>
      <c r="ACV27" s="98"/>
      <c r="ACW27" s="98"/>
      <c r="ACX27" s="98"/>
      <c r="ACY27" s="98"/>
      <c r="ACZ27" s="98"/>
      <c r="ADA27" s="98"/>
      <c r="ADB27" s="98"/>
      <c r="ADC27" s="98"/>
      <c r="ADD27" s="98"/>
      <c r="ADE27" s="98"/>
      <c r="ADF27" s="98"/>
      <c r="ADG27" s="98"/>
      <c r="ADH27" s="98"/>
      <c r="ADI27" s="98"/>
      <c r="ADJ27" s="98"/>
      <c r="ADK27" s="98"/>
      <c r="ADL27" s="98"/>
      <c r="ADM27" s="98"/>
      <c r="ADN27" s="98"/>
      <c r="ADO27" s="98"/>
      <c r="ADP27" s="98"/>
      <c r="ADQ27" s="98"/>
      <c r="ADR27" s="98"/>
      <c r="ADS27" s="98"/>
      <c r="ADT27" s="98"/>
      <c r="ADU27" s="98"/>
      <c r="ADV27" s="98"/>
      <c r="ADW27" s="98"/>
      <c r="ADX27" s="98"/>
      <c r="ADY27" s="98"/>
      <c r="ADZ27" s="98"/>
      <c r="AEA27" s="98"/>
      <c r="AEB27" s="98"/>
      <c r="AEC27" s="98"/>
      <c r="AED27" s="98"/>
      <c r="AEE27" s="98"/>
      <c r="AEF27" s="98"/>
      <c r="AEG27" s="98"/>
      <c r="AEH27" s="98"/>
      <c r="AEI27" s="98"/>
      <c r="AEJ27" s="98"/>
      <c r="AEK27" s="98"/>
      <c r="AEL27" s="98"/>
      <c r="AEM27" s="98"/>
      <c r="AEN27" s="98"/>
      <c r="AEO27" s="98"/>
      <c r="AEP27" s="98"/>
      <c r="AEQ27" s="98"/>
      <c r="AER27" s="98"/>
      <c r="AES27" s="98"/>
      <c r="AET27" s="98"/>
      <c r="AEU27" s="98"/>
      <c r="AEV27" s="98"/>
      <c r="AEW27" s="98"/>
      <c r="AEX27" s="98"/>
      <c r="AEY27" s="98"/>
      <c r="AEZ27" s="98"/>
      <c r="AFA27" s="98"/>
      <c r="AFB27" s="98"/>
      <c r="AFC27" s="98"/>
      <c r="AFD27" s="98"/>
      <c r="AFE27" s="98"/>
      <c r="AFF27" s="98"/>
      <c r="AFG27" s="98"/>
      <c r="AFH27" s="98"/>
      <c r="AFI27" s="98"/>
      <c r="AFJ27" s="98"/>
      <c r="AFK27" s="98"/>
      <c r="AFL27" s="98"/>
      <c r="AFM27" s="98"/>
      <c r="AFN27" s="98"/>
      <c r="AFO27" s="98"/>
      <c r="AFP27" s="98"/>
      <c r="AFQ27" s="98"/>
      <c r="AFR27" s="98"/>
      <c r="AFS27" s="98"/>
      <c r="AFT27" s="98"/>
      <c r="AFU27" s="98"/>
      <c r="AFV27" s="98"/>
      <c r="AFW27" s="98"/>
      <c r="AFX27" s="98"/>
      <c r="AFY27" s="98"/>
      <c r="AFZ27" s="98"/>
      <c r="AGA27" s="98"/>
      <c r="AGB27" s="98"/>
      <c r="AGC27" s="98"/>
      <c r="AGD27" s="98"/>
      <c r="AGE27" s="98"/>
      <c r="AGF27" s="98"/>
      <c r="AGG27" s="98"/>
      <c r="AGH27" s="98"/>
      <c r="AGI27" s="98"/>
      <c r="AGJ27" s="98"/>
      <c r="AGK27" s="98"/>
      <c r="AGL27" s="98"/>
      <c r="AGM27" s="98"/>
      <c r="AGN27" s="98"/>
      <c r="AGO27" s="98"/>
      <c r="AGP27" s="98"/>
      <c r="AGQ27" s="98"/>
      <c r="AGR27" s="98"/>
      <c r="AGS27" s="98"/>
      <c r="AGT27" s="98"/>
      <c r="AGU27" s="98"/>
      <c r="AGV27" s="98"/>
      <c r="AGW27" s="98"/>
      <c r="AGX27" s="98"/>
      <c r="AGY27" s="98"/>
      <c r="AGZ27" s="98"/>
      <c r="AHA27" s="98"/>
      <c r="AHB27" s="98"/>
      <c r="AHC27" s="98"/>
      <c r="AHD27" s="98"/>
      <c r="AHE27" s="98"/>
      <c r="AHF27" s="98"/>
      <c r="AHG27" s="98"/>
      <c r="AHH27" s="98"/>
      <c r="AHI27" s="98"/>
      <c r="AHJ27" s="98"/>
      <c r="AHK27" s="98"/>
      <c r="AHL27" s="98"/>
      <c r="AHM27" s="98"/>
      <c r="AHN27" s="98"/>
      <c r="AHO27" s="98"/>
      <c r="AHP27" s="98"/>
      <c r="AHQ27" s="98"/>
      <c r="AHR27" s="98"/>
      <c r="AHS27" s="98"/>
      <c r="AHT27" s="98"/>
      <c r="AHU27" s="98"/>
      <c r="AHV27" s="98"/>
      <c r="AHW27" s="98"/>
      <c r="AHX27" s="98"/>
      <c r="AHY27" s="98"/>
      <c r="AHZ27" s="98"/>
      <c r="AIA27" s="98"/>
      <c r="AIB27" s="98"/>
      <c r="AIC27" s="98"/>
      <c r="AID27" s="98"/>
      <c r="AIE27" s="98"/>
      <c r="AIF27" s="98"/>
      <c r="AIG27" s="98"/>
      <c r="AIH27" s="98"/>
      <c r="AII27" s="98"/>
      <c r="AIJ27" s="98"/>
      <c r="AIK27" s="98"/>
      <c r="AIL27" s="98"/>
      <c r="AIM27" s="98"/>
      <c r="AIN27" s="98"/>
      <c r="AIO27" s="98"/>
      <c r="AIP27" s="98"/>
      <c r="AIQ27" s="98"/>
      <c r="AIR27" s="98"/>
      <c r="AIS27" s="98"/>
      <c r="AIT27" s="98"/>
      <c r="AIU27" s="98"/>
      <c r="AIV27" s="98"/>
      <c r="AIW27" s="98"/>
      <c r="AIX27" s="98"/>
      <c r="AIY27" s="98"/>
      <c r="AIZ27" s="98"/>
      <c r="AJA27" s="98"/>
      <c r="AJB27" s="98"/>
      <c r="AJC27" s="98"/>
      <c r="AJD27" s="98"/>
      <c r="AJE27" s="98"/>
      <c r="AJF27" s="98"/>
      <c r="AJG27" s="98"/>
      <c r="AJH27" s="98"/>
      <c r="AJI27" s="98"/>
      <c r="AJJ27" s="98"/>
      <c r="AJK27" s="98"/>
      <c r="AJL27" s="98"/>
      <c r="AJM27" s="98"/>
      <c r="AJN27" s="98"/>
      <c r="AJO27" s="98"/>
      <c r="AJP27" s="98"/>
      <c r="AJQ27" s="98"/>
      <c r="AJR27" s="98"/>
      <c r="AJS27" s="98"/>
      <c r="AJT27" s="98"/>
      <c r="AJU27" s="98"/>
      <c r="AJV27" s="98"/>
      <c r="AJW27" s="98"/>
      <c r="AJX27" s="98"/>
      <c r="AJY27" s="98"/>
      <c r="AJZ27" s="98"/>
      <c r="AKA27" s="98"/>
      <c r="AKB27" s="98"/>
      <c r="AKC27" s="98"/>
      <c r="AKD27" s="98"/>
      <c r="AKE27" s="98"/>
      <c r="AKF27" s="98"/>
      <c r="AKG27" s="98"/>
      <c r="AKH27" s="98"/>
      <c r="AKI27" s="98"/>
      <c r="AKJ27" s="98"/>
      <c r="AKK27" s="98"/>
      <c r="AKL27" s="98"/>
      <c r="AKM27" s="98"/>
      <c r="AKN27" s="98"/>
      <c r="AKO27" s="98"/>
      <c r="AKP27" s="98"/>
      <c r="AKQ27" s="98"/>
      <c r="AKR27" s="98"/>
      <c r="AKS27" s="98"/>
      <c r="AKT27" s="98"/>
      <c r="AKU27" s="98"/>
      <c r="AKV27" s="98"/>
      <c r="AKW27" s="98"/>
      <c r="AKX27" s="98"/>
      <c r="AKY27" s="98"/>
      <c r="AKZ27" s="98"/>
      <c r="ALA27" s="98"/>
      <c r="ALB27" s="98"/>
      <c r="ALC27" s="98"/>
      <c r="ALD27" s="98"/>
      <c r="ALE27" s="98"/>
      <c r="ALF27" s="98"/>
      <c r="ALG27" s="98"/>
      <c r="ALH27" s="98"/>
      <c r="ALI27" s="98"/>
      <c r="ALJ27" s="98"/>
      <c r="ALK27" s="98"/>
      <c r="ALL27" s="98"/>
      <c r="ALM27" s="98"/>
      <c r="ALN27" s="98"/>
      <c r="ALO27" s="98"/>
      <c r="ALP27" s="98"/>
      <c r="ALQ27" s="98"/>
      <c r="ALR27" s="98"/>
      <c r="ALS27" s="98"/>
      <c r="ALT27" s="98"/>
      <c r="ALU27" s="98"/>
      <c r="ALV27" s="98"/>
      <c r="ALW27" s="98"/>
      <c r="ALX27" s="98"/>
      <c r="ALY27" s="98"/>
      <c r="ALZ27" s="98"/>
      <c r="AMA27" s="98"/>
      <c r="AMB27" s="98"/>
      <c r="AMC27" s="98"/>
      <c r="AMD27" s="98"/>
      <c r="AME27" s="98"/>
      <c r="AMF27" s="98"/>
      <c r="AMG27" s="98"/>
      <c r="AMH27" s="98"/>
      <c r="AMI27" s="98"/>
      <c r="AMJ27" s="98"/>
      <c r="AMK27" s="98"/>
    </row>
    <row r="28" spans="1:1025" ht="20.25" customHeight="1">
      <c r="A28" s="119"/>
      <c r="B28" s="187" t="s">
        <v>227</v>
      </c>
      <c r="C28" s="188"/>
      <c r="D28" s="113"/>
      <c r="E28" s="95"/>
      <c r="H28" s="114"/>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c r="BP28" s="98"/>
      <c r="BQ28" s="98"/>
      <c r="BR28" s="98"/>
      <c r="BS28" s="98"/>
      <c r="BT28" s="98"/>
      <c r="BU28" s="98"/>
      <c r="BV28" s="98"/>
      <c r="BW28" s="98"/>
      <c r="BX28" s="98"/>
      <c r="BY28" s="98"/>
      <c r="BZ28" s="98"/>
      <c r="CA28" s="98"/>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98"/>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8"/>
      <c r="EP28" s="98"/>
      <c r="EQ28" s="98"/>
      <c r="ER28" s="98"/>
      <c r="ES28" s="98"/>
      <c r="ET28" s="98"/>
      <c r="EU28" s="98"/>
      <c r="EV28" s="98"/>
      <c r="EW28" s="98"/>
      <c r="EX28" s="98"/>
      <c r="EY28" s="98"/>
      <c r="EZ28" s="98"/>
      <c r="FA28" s="98"/>
      <c r="FB28" s="98"/>
      <c r="FC28" s="98"/>
      <c r="FD28" s="98"/>
      <c r="FE28" s="98"/>
      <c r="FF28" s="98"/>
      <c r="FG28" s="98"/>
      <c r="FH28" s="98"/>
      <c r="FI28" s="98"/>
      <c r="FJ28" s="98"/>
      <c r="FK28" s="98"/>
      <c r="FL28" s="98"/>
      <c r="FM28" s="98"/>
      <c r="FN28" s="98"/>
      <c r="FO28" s="98"/>
      <c r="FP28" s="98"/>
      <c r="FQ28" s="98"/>
      <c r="FR28" s="98"/>
      <c r="FS28" s="98"/>
      <c r="FT28" s="98"/>
      <c r="FU28" s="98"/>
      <c r="FV28" s="98"/>
      <c r="FW28" s="98"/>
      <c r="FX28" s="98"/>
      <c r="FY28" s="98"/>
      <c r="FZ28" s="98"/>
      <c r="GA28" s="98"/>
      <c r="GB28" s="98"/>
      <c r="GC28" s="98"/>
      <c r="GD28" s="98"/>
      <c r="GE28" s="98"/>
      <c r="GF28" s="98"/>
      <c r="GG28" s="98"/>
      <c r="GH28" s="98"/>
      <c r="GI28" s="98"/>
      <c r="GJ28" s="98"/>
      <c r="GK28" s="98"/>
      <c r="GL28" s="98"/>
      <c r="GM28" s="98"/>
      <c r="GN28" s="98"/>
      <c r="GO28" s="98"/>
      <c r="GP28" s="98"/>
      <c r="GQ28" s="98"/>
      <c r="GR28" s="98"/>
      <c r="GS28" s="98"/>
      <c r="GT28" s="98"/>
      <c r="GU28" s="98"/>
      <c r="GV28" s="98"/>
      <c r="GW28" s="98"/>
      <c r="GX28" s="98"/>
      <c r="GY28" s="98"/>
      <c r="GZ28" s="98"/>
      <c r="HA28" s="98"/>
      <c r="HB28" s="98"/>
      <c r="HC28" s="98"/>
      <c r="HD28" s="98"/>
      <c r="HE28" s="98"/>
      <c r="HF28" s="98"/>
      <c r="HG28" s="98"/>
      <c r="HH28" s="98"/>
      <c r="HI28" s="98"/>
      <c r="HJ28" s="98"/>
      <c r="HK28" s="98"/>
      <c r="HL28" s="98"/>
      <c r="HM28" s="98"/>
      <c r="HN28" s="98"/>
      <c r="HO28" s="98"/>
      <c r="HP28" s="98"/>
      <c r="HQ28" s="98"/>
      <c r="HR28" s="98"/>
      <c r="HS28" s="98"/>
      <c r="HT28" s="98"/>
      <c r="HU28" s="98"/>
      <c r="HV28" s="98"/>
      <c r="HW28" s="98"/>
      <c r="HX28" s="98"/>
      <c r="HY28" s="98"/>
      <c r="HZ28" s="98"/>
      <c r="IA28" s="98"/>
      <c r="IB28" s="98"/>
      <c r="IC28" s="98"/>
      <c r="ID28" s="98"/>
      <c r="IE28" s="98"/>
      <c r="IF28" s="98"/>
      <c r="IG28" s="98"/>
      <c r="IH28" s="98"/>
      <c r="II28" s="98"/>
      <c r="IJ28" s="98"/>
      <c r="IK28" s="98"/>
      <c r="IL28" s="98"/>
      <c r="IM28" s="98"/>
      <c r="IN28" s="98"/>
      <c r="IO28" s="98"/>
      <c r="IP28" s="98"/>
      <c r="IQ28" s="98"/>
      <c r="IR28" s="98"/>
      <c r="IS28" s="98"/>
      <c r="IT28" s="98"/>
      <c r="IU28" s="98"/>
      <c r="IV28" s="98"/>
      <c r="IW28" s="98"/>
      <c r="IX28" s="98"/>
      <c r="IY28" s="98"/>
      <c r="IZ28" s="98"/>
      <c r="JA28" s="98"/>
      <c r="JB28" s="98"/>
      <c r="JC28" s="98"/>
      <c r="JD28" s="98"/>
      <c r="JE28" s="98"/>
      <c r="JF28" s="98"/>
      <c r="JG28" s="98"/>
      <c r="JH28" s="98"/>
      <c r="JI28" s="98"/>
      <c r="JJ28" s="98"/>
      <c r="JK28" s="98"/>
      <c r="JL28" s="98"/>
      <c r="JM28" s="98"/>
      <c r="JN28" s="98"/>
      <c r="JO28" s="98"/>
      <c r="JP28" s="98"/>
      <c r="JQ28" s="98"/>
      <c r="JR28" s="98"/>
      <c r="JS28" s="98"/>
      <c r="JT28" s="98"/>
      <c r="JU28" s="98"/>
      <c r="JV28" s="98"/>
      <c r="JW28" s="98"/>
      <c r="JX28" s="98"/>
      <c r="JY28" s="98"/>
      <c r="JZ28" s="98"/>
      <c r="KA28" s="98"/>
      <c r="KB28" s="98"/>
      <c r="KC28" s="98"/>
      <c r="KD28" s="98"/>
      <c r="KE28" s="98"/>
      <c r="KF28" s="98"/>
      <c r="KG28" s="98"/>
      <c r="KH28" s="98"/>
      <c r="KI28" s="98"/>
      <c r="KJ28" s="98"/>
      <c r="KK28" s="98"/>
      <c r="KL28" s="98"/>
      <c r="KM28" s="98"/>
      <c r="KN28" s="98"/>
      <c r="KO28" s="98"/>
      <c r="KP28" s="98"/>
      <c r="KQ28" s="98"/>
      <c r="KR28" s="98"/>
      <c r="KS28" s="98"/>
      <c r="KT28" s="98"/>
      <c r="KU28" s="98"/>
      <c r="KV28" s="98"/>
      <c r="KW28" s="98"/>
      <c r="KX28" s="98"/>
      <c r="KY28" s="98"/>
      <c r="KZ28" s="98"/>
      <c r="LA28" s="98"/>
      <c r="LB28" s="98"/>
      <c r="LC28" s="98"/>
      <c r="LD28" s="98"/>
      <c r="LE28" s="98"/>
      <c r="LF28" s="98"/>
      <c r="LG28" s="98"/>
      <c r="LH28" s="98"/>
      <c r="LI28" s="98"/>
      <c r="LJ28" s="98"/>
      <c r="LK28" s="98"/>
      <c r="LL28" s="98"/>
      <c r="LM28" s="98"/>
      <c r="LN28" s="98"/>
      <c r="LO28" s="98"/>
      <c r="LP28" s="98"/>
      <c r="LQ28" s="98"/>
      <c r="LR28" s="98"/>
      <c r="LS28" s="98"/>
      <c r="LT28" s="98"/>
      <c r="LU28" s="98"/>
      <c r="LV28" s="98"/>
      <c r="LW28" s="98"/>
      <c r="LX28" s="98"/>
      <c r="LY28" s="98"/>
      <c r="LZ28" s="98"/>
      <c r="MA28" s="98"/>
      <c r="MB28" s="98"/>
      <c r="MC28" s="98"/>
      <c r="MD28" s="98"/>
      <c r="ME28" s="98"/>
      <c r="MF28" s="98"/>
      <c r="MG28" s="98"/>
      <c r="MH28" s="98"/>
      <c r="MI28" s="98"/>
      <c r="MJ28" s="98"/>
      <c r="MK28" s="98"/>
      <c r="ML28" s="98"/>
      <c r="MM28" s="98"/>
      <c r="MN28" s="98"/>
      <c r="MO28" s="98"/>
      <c r="MP28" s="98"/>
      <c r="MQ28" s="98"/>
      <c r="MR28" s="98"/>
      <c r="MS28" s="98"/>
      <c r="MT28" s="98"/>
      <c r="MU28" s="98"/>
      <c r="MV28" s="98"/>
      <c r="MW28" s="98"/>
      <c r="MX28" s="98"/>
      <c r="MY28" s="98"/>
      <c r="MZ28" s="98"/>
      <c r="NA28" s="98"/>
      <c r="NB28" s="98"/>
      <c r="NC28" s="98"/>
      <c r="ND28" s="98"/>
      <c r="NE28" s="98"/>
      <c r="NF28" s="98"/>
      <c r="NG28" s="98"/>
      <c r="NH28" s="98"/>
      <c r="NI28" s="98"/>
      <c r="NJ28" s="98"/>
      <c r="NK28" s="98"/>
      <c r="NL28" s="98"/>
      <c r="NM28" s="98"/>
      <c r="NN28" s="98"/>
      <c r="NO28" s="98"/>
      <c r="NP28" s="98"/>
      <c r="NQ28" s="98"/>
      <c r="NR28" s="98"/>
      <c r="NS28" s="98"/>
      <c r="NT28" s="98"/>
      <c r="NU28" s="98"/>
      <c r="NV28" s="98"/>
      <c r="NW28" s="98"/>
      <c r="NX28" s="98"/>
      <c r="NY28" s="98"/>
      <c r="NZ28" s="98"/>
      <c r="OA28" s="98"/>
      <c r="OB28" s="98"/>
      <c r="OC28" s="98"/>
      <c r="OD28" s="98"/>
      <c r="OE28" s="98"/>
      <c r="OF28" s="98"/>
      <c r="OG28" s="98"/>
      <c r="OH28" s="98"/>
      <c r="OI28" s="98"/>
      <c r="OJ28" s="98"/>
      <c r="OK28" s="98"/>
      <c r="OL28" s="98"/>
      <c r="OM28" s="98"/>
      <c r="ON28" s="98"/>
      <c r="OO28" s="98"/>
      <c r="OP28" s="98"/>
      <c r="OQ28" s="98"/>
      <c r="OR28" s="98"/>
      <c r="OS28" s="98"/>
      <c r="OT28" s="98"/>
      <c r="OU28" s="98"/>
      <c r="OV28" s="98"/>
      <c r="OW28" s="98"/>
      <c r="OX28" s="98"/>
      <c r="OY28" s="98"/>
      <c r="OZ28" s="98"/>
      <c r="PA28" s="98"/>
      <c r="PB28" s="98"/>
      <c r="PC28" s="98"/>
      <c r="PD28" s="98"/>
      <c r="PE28" s="98"/>
      <c r="PF28" s="98"/>
      <c r="PG28" s="98"/>
      <c r="PH28" s="98"/>
      <c r="PI28" s="98"/>
      <c r="PJ28" s="98"/>
      <c r="PK28" s="98"/>
      <c r="PL28" s="98"/>
      <c r="PM28" s="98"/>
      <c r="PN28" s="98"/>
      <c r="PO28" s="98"/>
      <c r="PP28" s="98"/>
      <c r="PQ28" s="98"/>
      <c r="PR28" s="98"/>
      <c r="PS28" s="98"/>
      <c r="PT28" s="98"/>
      <c r="PU28" s="98"/>
      <c r="PV28" s="98"/>
      <c r="PW28" s="98"/>
      <c r="PX28" s="98"/>
      <c r="PY28" s="98"/>
      <c r="PZ28" s="98"/>
      <c r="QA28" s="98"/>
      <c r="QB28" s="98"/>
      <c r="QC28" s="98"/>
      <c r="QD28" s="98"/>
      <c r="QE28" s="98"/>
      <c r="QF28" s="98"/>
      <c r="QG28" s="98"/>
      <c r="QH28" s="98"/>
      <c r="QI28" s="98"/>
      <c r="QJ28" s="98"/>
      <c r="QK28" s="98"/>
      <c r="QL28" s="98"/>
      <c r="QM28" s="98"/>
      <c r="QN28" s="98"/>
      <c r="QO28" s="98"/>
      <c r="QP28" s="98"/>
      <c r="QQ28" s="98"/>
      <c r="QR28" s="98"/>
      <c r="QS28" s="98"/>
      <c r="QT28" s="98"/>
      <c r="QU28" s="98"/>
      <c r="QV28" s="98"/>
      <c r="QW28" s="98"/>
      <c r="QX28" s="98"/>
      <c r="QY28" s="98"/>
      <c r="QZ28" s="98"/>
      <c r="RA28" s="98"/>
      <c r="RB28" s="98"/>
      <c r="RC28" s="98"/>
      <c r="RD28" s="98"/>
      <c r="RE28" s="98"/>
      <c r="RF28" s="98"/>
      <c r="RG28" s="98"/>
      <c r="RH28" s="98"/>
      <c r="RI28" s="98"/>
      <c r="RJ28" s="98"/>
      <c r="RK28" s="98"/>
      <c r="RL28" s="98"/>
      <c r="RM28" s="98"/>
      <c r="RN28" s="98"/>
      <c r="RO28" s="98"/>
      <c r="RP28" s="98"/>
      <c r="RQ28" s="98"/>
      <c r="RR28" s="98"/>
      <c r="RS28" s="98"/>
      <c r="RT28" s="98"/>
      <c r="RU28" s="98"/>
      <c r="RV28" s="98"/>
      <c r="RW28" s="98"/>
      <c r="RX28" s="98"/>
      <c r="RY28" s="98"/>
      <c r="RZ28" s="98"/>
      <c r="SA28" s="98"/>
      <c r="SB28" s="98"/>
      <c r="SC28" s="98"/>
      <c r="SD28" s="98"/>
      <c r="SE28" s="98"/>
      <c r="SF28" s="98"/>
      <c r="SG28" s="98"/>
      <c r="SH28" s="98"/>
      <c r="SI28" s="98"/>
      <c r="SJ28" s="98"/>
      <c r="SK28" s="98"/>
      <c r="SL28" s="98"/>
      <c r="SM28" s="98"/>
      <c r="SN28" s="98"/>
      <c r="SO28" s="98"/>
      <c r="SP28" s="98"/>
      <c r="SQ28" s="98"/>
      <c r="SR28" s="98"/>
      <c r="SS28" s="98"/>
      <c r="ST28" s="98"/>
      <c r="SU28" s="98"/>
      <c r="SV28" s="98"/>
      <c r="SW28" s="98"/>
      <c r="SX28" s="98"/>
      <c r="SY28" s="98"/>
      <c r="SZ28" s="98"/>
      <c r="TA28" s="98"/>
      <c r="TB28" s="98"/>
      <c r="TC28" s="98"/>
      <c r="TD28" s="98"/>
      <c r="TE28" s="98"/>
      <c r="TF28" s="98"/>
      <c r="TG28" s="98"/>
      <c r="TH28" s="98"/>
      <c r="TI28" s="98"/>
      <c r="TJ28" s="98"/>
      <c r="TK28" s="98"/>
      <c r="TL28" s="98"/>
      <c r="TM28" s="98"/>
      <c r="TN28" s="98"/>
      <c r="TO28" s="98"/>
      <c r="TP28" s="98"/>
      <c r="TQ28" s="98"/>
      <c r="TR28" s="98"/>
      <c r="TS28" s="98"/>
      <c r="TT28" s="98"/>
      <c r="TU28" s="98"/>
      <c r="TV28" s="98"/>
      <c r="TW28" s="98"/>
      <c r="TX28" s="98"/>
      <c r="TY28" s="98"/>
      <c r="TZ28" s="98"/>
      <c r="UA28" s="98"/>
      <c r="UB28" s="98"/>
      <c r="UC28" s="98"/>
      <c r="UD28" s="98"/>
      <c r="UE28" s="98"/>
      <c r="UF28" s="98"/>
      <c r="UG28" s="98"/>
      <c r="UH28" s="98"/>
      <c r="UI28" s="98"/>
      <c r="UJ28" s="98"/>
      <c r="UK28" s="98"/>
      <c r="UL28" s="98"/>
      <c r="UM28" s="98"/>
      <c r="UN28" s="98"/>
      <c r="UO28" s="98"/>
      <c r="UP28" s="98"/>
      <c r="UQ28" s="98"/>
      <c r="UR28" s="98"/>
      <c r="US28" s="98"/>
      <c r="UT28" s="98"/>
      <c r="UU28" s="98"/>
      <c r="UV28" s="98"/>
      <c r="UW28" s="98"/>
      <c r="UX28" s="98"/>
      <c r="UY28" s="98"/>
      <c r="UZ28" s="98"/>
      <c r="VA28" s="98"/>
      <c r="VB28" s="98"/>
      <c r="VC28" s="98"/>
      <c r="VD28" s="98"/>
      <c r="VE28" s="98"/>
      <c r="VF28" s="98"/>
      <c r="VG28" s="98"/>
      <c r="VH28" s="98"/>
      <c r="VI28" s="98"/>
      <c r="VJ28" s="98"/>
      <c r="VK28" s="98"/>
      <c r="VL28" s="98"/>
      <c r="VM28" s="98"/>
      <c r="VN28" s="98"/>
      <c r="VO28" s="98"/>
      <c r="VP28" s="98"/>
      <c r="VQ28" s="98"/>
      <c r="VR28" s="98"/>
      <c r="VS28" s="98"/>
      <c r="VT28" s="98"/>
      <c r="VU28" s="98"/>
      <c r="VV28" s="98"/>
      <c r="VW28" s="98"/>
      <c r="VX28" s="98"/>
      <c r="VY28" s="98"/>
      <c r="VZ28" s="98"/>
      <c r="WA28" s="98"/>
      <c r="WB28" s="98"/>
      <c r="WC28" s="98"/>
      <c r="WD28" s="98"/>
      <c r="WE28" s="98"/>
      <c r="WF28" s="98"/>
      <c r="WG28" s="98"/>
      <c r="WH28" s="98"/>
      <c r="WI28" s="98"/>
      <c r="WJ28" s="98"/>
      <c r="WK28" s="98"/>
      <c r="WL28" s="98"/>
      <c r="WM28" s="98"/>
      <c r="WN28" s="98"/>
      <c r="WO28" s="98"/>
      <c r="WP28" s="98"/>
      <c r="WQ28" s="98"/>
      <c r="WR28" s="98"/>
      <c r="WS28" s="98"/>
      <c r="WT28" s="98"/>
      <c r="WU28" s="98"/>
      <c r="WV28" s="98"/>
      <c r="WW28" s="98"/>
      <c r="WX28" s="98"/>
      <c r="WY28" s="98"/>
      <c r="WZ28" s="98"/>
      <c r="XA28" s="98"/>
      <c r="XB28" s="98"/>
      <c r="XC28" s="98"/>
      <c r="XD28" s="98"/>
      <c r="XE28" s="98"/>
      <c r="XF28" s="98"/>
      <c r="XG28" s="98"/>
      <c r="XH28" s="98"/>
      <c r="XI28" s="98"/>
      <c r="XJ28" s="98"/>
      <c r="XK28" s="98"/>
      <c r="XL28" s="98"/>
      <c r="XM28" s="98"/>
      <c r="XN28" s="98"/>
      <c r="XO28" s="98"/>
      <c r="XP28" s="98"/>
      <c r="XQ28" s="98"/>
      <c r="XR28" s="98"/>
      <c r="XS28" s="98"/>
      <c r="XT28" s="98"/>
      <c r="XU28" s="98"/>
      <c r="XV28" s="98"/>
      <c r="XW28" s="98"/>
      <c r="XX28" s="98"/>
      <c r="XY28" s="98"/>
      <c r="XZ28" s="98"/>
      <c r="YA28" s="98"/>
      <c r="YB28" s="98"/>
      <c r="YC28" s="98"/>
      <c r="YD28" s="98"/>
      <c r="YE28" s="98"/>
      <c r="YF28" s="98"/>
      <c r="YG28" s="98"/>
      <c r="YH28" s="98"/>
      <c r="YI28" s="98"/>
      <c r="YJ28" s="98"/>
      <c r="YK28" s="98"/>
      <c r="YL28" s="98"/>
      <c r="YM28" s="98"/>
      <c r="YN28" s="98"/>
      <c r="YO28" s="98"/>
      <c r="YP28" s="98"/>
      <c r="YQ28" s="98"/>
      <c r="YR28" s="98"/>
      <c r="YS28" s="98"/>
      <c r="YT28" s="98"/>
      <c r="YU28" s="98"/>
      <c r="YV28" s="98"/>
      <c r="YW28" s="98"/>
      <c r="YX28" s="98"/>
      <c r="YY28" s="98"/>
      <c r="YZ28" s="98"/>
      <c r="ZA28" s="98"/>
      <c r="ZB28" s="98"/>
      <c r="ZC28" s="98"/>
      <c r="ZD28" s="98"/>
      <c r="ZE28" s="98"/>
      <c r="ZF28" s="98"/>
      <c r="ZG28" s="98"/>
      <c r="ZH28" s="98"/>
      <c r="ZI28" s="98"/>
      <c r="ZJ28" s="98"/>
      <c r="ZK28" s="98"/>
      <c r="ZL28" s="98"/>
      <c r="ZM28" s="98"/>
      <c r="ZN28" s="98"/>
      <c r="ZO28" s="98"/>
      <c r="ZP28" s="98"/>
      <c r="ZQ28" s="98"/>
      <c r="ZR28" s="98"/>
      <c r="ZS28" s="98"/>
      <c r="ZT28" s="98"/>
      <c r="ZU28" s="98"/>
      <c r="ZV28" s="98"/>
      <c r="ZW28" s="98"/>
      <c r="ZX28" s="98"/>
      <c r="ZY28" s="98"/>
      <c r="ZZ28" s="98"/>
      <c r="AAA28" s="98"/>
      <c r="AAB28" s="98"/>
      <c r="AAC28" s="98"/>
      <c r="AAD28" s="98"/>
      <c r="AAE28" s="98"/>
      <c r="AAF28" s="98"/>
      <c r="AAG28" s="98"/>
      <c r="AAH28" s="98"/>
      <c r="AAI28" s="98"/>
      <c r="AAJ28" s="98"/>
      <c r="AAK28" s="98"/>
      <c r="AAL28" s="98"/>
      <c r="AAM28" s="98"/>
      <c r="AAN28" s="98"/>
      <c r="AAO28" s="98"/>
      <c r="AAP28" s="98"/>
      <c r="AAQ28" s="98"/>
      <c r="AAR28" s="98"/>
      <c r="AAS28" s="98"/>
      <c r="AAT28" s="98"/>
      <c r="AAU28" s="98"/>
      <c r="AAV28" s="98"/>
      <c r="AAW28" s="98"/>
      <c r="AAX28" s="98"/>
      <c r="AAY28" s="98"/>
      <c r="AAZ28" s="98"/>
      <c r="ABA28" s="98"/>
      <c r="ABB28" s="98"/>
      <c r="ABC28" s="98"/>
      <c r="ABD28" s="98"/>
      <c r="ABE28" s="98"/>
      <c r="ABF28" s="98"/>
      <c r="ABG28" s="98"/>
      <c r="ABH28" s="98"/>
      <c r="ABI28" s="98"/>
      <c r="ABJ28" s="98"/>
      <c r="ABK28" s="98"/>
      <c r="ABL28" s="98"/>
      <c r="ABM28" s="98"/>
      <c r="ABN28" s="98"/>
      <c r="ABO28" s="98"/>
      <c r="ABP28" s="98"/>
      <c r="ABQ28" s="98"/>
      <c r="ABR28" s="98"/>
      <c r="ABS28" s="98"/>
      <c r="ABT28" s="98"/>
      <c r="ABU28" s="98"/>
      <c r="ABV28" s="98"/>
      <c r="ABW28" s="98"/>
      <c r="ABX28" s="98"/>
      <c r="ABY28" s="98"/>
      <c r="ABZ28" s="98"/>
      <c r="ACA28" s="98"/>
      <c r="ACB28" s="98"/>
      <c r="ACC28" s="98"/>
      <c r="ACD28" s="98"/>
      <c r="ACE28" s="98"/>
      <c r="ACF28" s="98"/>
      <c r="ACG28" s="98"/>
      <c r="ACH28" s="98"/>
      <c r="ACI28" s="98"/>
      <c r="ACJ28" s="98"/>
      <c r="ACK28" s="98"/>
      <c r="ACL28" s="98"/>
      <c r="ACM28" s="98"/>
      <c r="ACN28" s="98"/>
      <c r="ACO28" s="98"/>
      <c r="ACP28" s="98"/>
      <c r="ACQ28" s="98"/>
      <c r="ACR28" s="98"/>
      <c r="ACS28" s="98"/>
      <c r="ACT28" s="98"/>
      <c r="ACU28" s="98"/>
      <c r="ACV28" s="98"/>
      <c r="ACW28" s="98"/>
      <c r="ACX28" s="98"/>
      <c r="ACY28" s="98"/>
      <c r="ACZ28" s="98"/>
      <c r="ADA28" s="98"/>
      <c r="ADB28" s="98"/>
      <c r="ADC28" s="98"/>
      <c r="ADD28" s="98"/>
      <c r="ADE28" s="98"/>
      <c r="ADF28" s="98"/>
      <c r="ADG28" s="98"/>
      <c r="ADH28" s="98"/>
      <c r="ADI28" s="98"/>
      <c r="ADJ28" s="98"/>
      <c r="ADK28" s="98"/>
      <c r="ADL28" s="98"/>
      <c r="ADM28" s="98"/>
      <c r="ADN28" s="98"/>
      <c r="ADO28" s="98"/>
      <c r="ADP28" s="98"/>
      <c r="ADQ28" s="98"/>
      <c r="ADR28" s="98"/>
      <c r="ADS28" s="98"/>
      <c r="ADT28" s="98"/>
      <c r="ADU28" s="98"/>
      <c r="ADV28" s="98"/>
      <c r="ADW28" s="98"/>
      <c r="ADX28" s="98"/>
      <c r="ADY28" s="98"/>
      <c r="ADZ28" s="98"/>
      <c r="AEA28" s="98"/>
      <c r="AEB28" s="98"/>
      <c r="AEC28" s="98"/>
      <c r="AED28" s="98"/>
      <c r="AEE28" s="98"/>
      <c r="AEF28" s="98"/>
      <c r="AEG28" s="98"/>
      <c r="AEH28" s="98"/>
      <c r="AEI28" s="98"/>
      <c r="AEJ28" s="98"/>
      <c r="AEK28" s="98"/>
      <c r="AEL28" s="98"/>
      <c r="AEM28" s="98"/>
      <c r="AEN28" s="98"/>
      <c r="AEO28" s="98"/>
      <c r="AEP28" s="98"/>
      <c r="AEQ28" s="98"/>
      <c r="AER28" s="98"/>
      <c r="AES28" s="98"/>
      <c r="AET28" s="98"/>
      <c r="AEU28" s="98"/>
      <c r="AEV28" s="98"/>
      <c r="AEW28" s="98"/>
      <c r="AEX28" s="98"/>
      <c r="AEY28" s="98"/>
      <c r="AEZ28" s="98"/>
      <c r="AFA28" s="98"/>
      <c r="AFB28" s="98"/>
      <c r="AFC28" s="98"/>
      <c r="AFD28" s="98"/>
      <c r="AFE28" s="98"/>
      <c r="AFF28" s="98"/>
      <c r="AFG28" s="98"/>
      <c r="AFH28" s="98"/>
      <c r="AFI28" s="98"/>
      <c r="AFJ28" s="98"/>
      <c r="AFK28" s="98"/>
      <c r="AFL28" s="98"/>
      <c r="AFM28" s="98"/>
      <c r="AFN28" s="98"/>
      <c r="AFO28" s="98"/>
      <c r="AFP28" s="98"/>
      <c r="AFQ28" s="98"/>
      <c r="AFR28" s="98"/>
      <c r="AFS28" s="98"/>
      <c r="AFT28" s="98"/>
      <c r="AFU28" s="98"/>
      <c r="AFV28" s="98"/>
      <c r="AFW28" s="98"/>
      <c r="AFX28" s="98"/>
      <c r="AFY28" s="98"/>
      <c r="AFZ28" s="98"/>
      <c r="AGA28" s="98"/>
      <c r="AGB28" s="98"/>
      <c r="AGC28" s="98"/>
      <c r="AGD28" s="98"/>
      <c r="AGE28" s="98"/>
      <c r="AGF28" s="98"/>
      <c r="AGG28" s="98"/>
      <c r="AGH28" s="98"/>
      <c r="AGI28" s="98"/>
      <c r="AGJ28" s="98"/>
      <c r="AGK28" s="98"/>
      <c r="AGL28" s="98"/>
      <c r="AGM28" s="98"/>
      <c r="AGN28" s="98"/>
      <c r="AGO28" s="98"/>
      <c r="AGP28" s="98"/>
      <c r="AGQ28" s="98"/>
      <c r="AGR28" s="98"/>
      <c r="AGS28" s="98"/>
      <c r="AGT28" s="98"/>
      <c r="AGU28" s="98"/>
      <c r="AGV28" s="98"/>
      <c r="AGW28" s="98"/>
      <c r="AGX28" s="98"/>
      <c r="AGY28" s="98"/>
      <c r="AGZ28" s="98"/>
      <c r="AHA28" s="98"/>
      <c r="AHB28" s="98"/>
      <c r="AHC28" s="98"/>
      <c r="AHD28" s="98"/>
      <c r="AHE28" s="98"/>
      <c r="AHF28" s="98"/>
      <c r="AHG28" s="98"/>
      <c r="AHH28" s="98"/>
      <c r="AHI28" s="98"/>
      <c r="AHJ28" s="98"/>
      <c r="AHK28" s="98"/>
      <c r="AHL28" s="98"/>
      <c r="AHM28" s="98"/>
      <c r="AHN28" s="98"/>
      <c r="AHO28" s="98"/>
      <c r="AHP28" s="98"/>
      <c r="AHQ28" s="98"/>
      <c r="AHR28" s="98"/>
      <c r="AHS28" s="98"/>
      <c r="AHT28" s="98"/>
      <c r="AHU28" s="98"/>
      <c r="AHV28" s="98"/>
      <c r="AHW28" s="98"/>
      <c r="AHX28" s="98"/>
      <c r="AHY28" s="98"/>
      <c r="AHZ28" s="98"/>
      <c r="AIA28" s="98"/>
      <c r="AIB28" s="98"/>
      <c r="AIC28" s="98"/>
      <c r="AID28" s="98"/>
      <c r="AIE28" s="98"/>
      <c r="AIF28" s="98"/>
      <c r="AIG28" s="98"/>
      <c r="AIH28" s="98"/>
      <c r="AII28" s="98"/>
      <c r="AIJ28" s="98"/>
      <c r="AIK28" s="98"/>
      <c r="AIL28" s="98"/>
      <c r="AIM28" s="98"/>
      <c r="AIN28" s="98"/>
      <c r="AIO28" s="98"/>
      <c r="AIP28" s="98"/>
      <c r="AIQ28" s="98"/>
      <c r="AIR28" s="98"/>
      <c r="AIS28" s="98"/>
      <c r="AIT28" s="98"/>
      <c r="AIU28" s="98"/>
      <c r="AIV28" s="98"/>
      <c r="AIW28" s="98"/>
      <c r="AIX28" s="98"/>
      <c r="AIY28" s="98"/>
      <c r="AIZ28" s="98"/>
      <c r="AJA28" s="98"/>
      <c r="AJB28" s="98"/>
      <c r="AJC28" s="98"/>
      <c r="AJD28" s="98"/>
      <c r="AJE28" s="98"/>
      <c r="AJF28" s="98"/>
      <c r="AJG28" s="98"/>
      <c r="AJH28" s="98"/>
      <c r="AJI28" s="98"/>
      <c r="AJJ28" s="98"/>
      <c r="AJK28" s="98"/>
      <c r="AJL28" s="98"/>
      <c r="AJM28" s="98"/>
      <c r="AJN28" s="98"/>
      <c r="AJO28" s="98"/>
      <c r="AJP28" s="98"/>
      <c r="AJQ28" s="98"/>
      <c r="AJR28" s="98"/>
      <c r="AJS28" s="98"/>
      <c r="AJT28" s="98"/>
      <c r="AJU28" s="98"/>
      <c r="AJV28" s="98"/>
      <c r="AJW28" s="98"/>
      <c r="AJX28" s="98"/>
      <c r="AJY28" s="98"/>
      <c r="AJZ28" s="98"/>
      <c r="AKA28" s="98"/>
      <c r="AKB28" s="98"/>
      <c r="AKC28" s="98"/>
      <c r="AKD28" s="98"/>
      <c r="AKE28" s="98"/>
      <c r="AKF28" s="98"/>
      <c r="AKG28" s="98"/>
      <c r="AKH28" s="98"/>
      <c r="AKI28" s="98"/>
      <c r="AKJ28" s="98"/>
      <c r="AKK28" s="98"/>
      <c r="AKL28" s="98"/>
      <c r="AKM28" s="98"/>
      <c r="AKN28" s="98"/>
      <c r="AKO28" s="98"/>
      <c r="AKP28" s="98"/>
      <c r="AKQ28" s="98"/>
      <c r="AKR28" s="98"/>
      <c r="AKS28" s="98"/>
      <c r="AKT28" s="98"/>
      <c r="AKU28" s="98"/>
      <c r="AKV28" s="98"/>
      <c r="AKW28" s="98"/>
      <c r="AKX28" s="98"/>
      <c r="AKY28" s="98"/>
      <c r="AKZ28" s="98"/>
      <c r="ALA28" s="98"/>
      <c r="ALB28" s="98"/>
      <c r="ALC28" s="98"/>
      <c r="ALD28" s="98"/>
      <c r="ALE28" s="98"/>
      <c r="ALF28" s="98"/>
      <c r="ALG28" s="98"/>
      <c r="ALH28" s="98"/>
      <c r="ALI28" s="98"/>
      <c r="ALJ28" s="98"/>
      <c r="ALK28" s="98"/>
      <c r="ALL28" s="98"/>
      <c r="ALM28" s="98"/>
      <c r="ALN28" s="98"/>
      <c r="ALO28" s="98"/>
      <c r="ALP28" s="98"/>
      <c r="ALQ28" s="98"/>
      <c r="ALR28" s="98"/>
      <c r="ALS28" s="98"/>
      <c r="ALT28" s="98"/>
      <c r="ALU28" s="98"/>
      <c r="ALV28" s="98"/>
      <c r="ALW28" s="98"/>
      <c r="ALX28" s="98"/>
      <c r="ALY28" s="98"/>
      <c r="ALZ28" s="98"/>
      <c r="AMA28" s="98"/>
      <c r="AMB28" s="98"/>
      <c r="AMC28" s="98"/>
      <c r="AMD28" s="98"/>
      <c r="AME28" s="98"/>
      <c r="AMF28" s="98"/>
      <c r="AMG28" s="98"/>
      <c r="AMH28" s="98"/>
      <c r="AMI28" s="98"/>
      <c r="AMJ28" s="98"/>
      <c r="AMK28" s="98"/>
    </row>
    <row r="29" spans="1:1025">
      <c r="A29" s="119"/>
      <c r="B29" s="120"/>
      <c r="C29" s="113"/>
      <c r="D29" s="113"/>
      <c r="E29" s="95"/>
      <c r="H29" s="114"/>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c r="BP29" s="98"/>
      <c r="BQ29" s="98"/>
      <c r="BR29" s="98"/>
      <c r="BS29" s="98"/>
      <c r="BT29" s="98"/>
      <c r="BU29" s="98"/>
      <c r="BV29" s="98"/>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98"/>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8"/>
      <c r="EP29" s="98"/>
      <c r="EQ29" s="98"/>
      <c r="ER29" s="98"/>
      <c r="ES29" s="98"/>
      <c r="ET29" s="98"/>
      <c r="EU29" s="98"/>
      <c r="EV29" s="98"/>
      <c r="EW29" s="98"/>
      <c r="EX29" s="98"/>
      <c r="EY29" s="98"/>
      <c r="EZ29" s="98"/>
      <c r="FA29" s="98"/>
      <c r="FB29" s="98"/>
      <c r="FC29" s="98"/>
      <c r="FD29" s="98"/>
      <c r="FE29" s="98"/>
      <c r="FF29" s="98"/>
      <c r="FG29" s="98"/>
      <c r="FH29" s="98"/>
      <c r="FI29" s="98"/>
      <c r="FJ29" s="98"/>
      <c r="FK29" s="98"/>
      <c r="FL29" s="98"/>
      <c r="FM29" s="98"/>
      <c r="FN29" s="98"/>
      <c r="FO29" s="98"/>
      <c r="FP29" s="98"/>
      <c r="FQ29" s="98"/>
      <c r="FR29" s="98"/>
      <c r="FS29" s="98"/>
      <c r="FT29" s="98"/>
      <c r="FU29" s="98"/>
      <c r="FV29" s="98"/>
      <c r="FW29" s="98"/>
      <c r="FX29" s="98"/>
      <c r="FY29" s="98"/>
      <c r="FZ29" s="98"/>
      <c r="GA29" s="98"/>
      <c r="GB29" s="98"/>
      <c r="GC29" s="98"/>
      <c r="GD29" s="98"/>
      <c r="GE29" s="98"/>
      <c r="GF29" s="98"/>
      <c r="GG29" s="98"/>
      <c r="GH29" s="98"/>
      <c r="GI29" s="98"/>
      <c r="GJ29" s="98"/>
      <c r="GK29" s="98"/>
      <c r="GL29" s="98"/>
      <c r="GM29" s="98"/>
      <c r="GN29" s="98"/>
      <c r="GO29" s="98"/>
      <c r="GP29" s="98"/>
      <c r="GQ29" s="98"/>
      <c r="GR29" s="98"/>
      <c r="GS29" s="98"/>
      <c r="GT29" s="98"/>
      <c r="GU29" s="98"/>
      <c r="GV29" s="98"/>
      <c r="GW29" s="98"/>
      <c r="GX29" s="98"/>
      <c r="GY29" s="98"/>
      <c r="GZ29" s="98"/>
      <c r="HA29" s="98"/>
      <c r="HB29" s="98"/>
      <c r="HC29" s="98"/>
      <c r="HD29" s="98"/>
      <c r="HE29" s="98"/>
      <c r="HF29" s="98"/>
      <c r="HG29" s="98"/>
      <c r="HH29" s="98"/>
      <c r="HI29" s="98"/>
      <c r="HJ29" s="98"/>
      <c r="HK29" s="98"/>
      <c r="HL29" s="98"/>
      <c r="HM29" s="98"/>
      <c r="HN29" s="98"/>
      <c r="HO29" s="98"/>
      <c r="HP29" s="98"/>
      <c r="HQ29" s="98"/>
      <c r="HR29" s="98"/>
      <c r="HS29" s="98"/>
      <c r="HT29" s="98"/>
      <c r="HU29" s="98"/>
      <c r="HV29" s="98"/>
      <c r="HW29" s="98"/>
      <c r="HX29" s="98"/>
      <c r="HY29" s="98"/>
      <c r="HZ29" s="98"/>
      <c r="IA29" s="98"/>
      <c r="IB29" s="98"/>
      <c r="IC29" s="98"/>
      <c r="ID29" s="98"/>
      <c r="IE29" s="98"/>
      <c r="IF29" s="98"/>
      <c r="IG29" s="98"/>
      <c r="IH29" s="98"/>
      <c r="II29" s="98"/>
      <c r="IJ29" s="98"/>
      <c r="IK29" s="98"/>
      <c r="IL29" s="98"/>
      <c r="IM29" s="98"/>
      <c r="IN29" s="98"/>
      <c r="IO29" s="98"/>
      <c r="IP29" s="98"/>
      <c r="IQ29" s="98"/>
      <c r="IR29" s="98"/>
      <c r="IS29" s="98"/>
      <c r="IT29" s="98"/>
      <c r="IU29" s="98"/>
      <c r="IV29" s="98"/>
      <c r="IW29" s="98"/>
      <c r="IX29" s="98"/>
      <c r="IY29" s="98"/>
      <c r="IZ29" s="98"/>
      <c r="JA29" s="98"/>
      <c r="JB29" s="98"/>
      <c r="JC29" s="98"/>
      <c r="JD29" s="98"/>
      <c r="JE29" s="98"/>
      <c r="JF29" s="98"/>
      <c r="JG29" s="98"/>
      <c r="JH29" s="98"/>
      <c r="JI29" s="98"/>
      <c r="JJ29" s="98"/>
      <c r="JK29" s="98"/>
      <c r="JL29" s="98"/>
      <c r="JM29" s="98"/>
      <c r="JN29" s="98"/>
      <c r="JO29" s="98"/>
      <c r="JP29" s="98"/>
      <c r="JQ29" s="98"/>
      <c r="JR29" s="98"/>
      <c r="JS29" s="98"/>
      <c r="JT29" s="98"/>
      <c r="JU29" s="98"/>
      <c r="JV29" s="98"/>
      <c r="JW29" s="98"/>
      <c r="JX29" s="98"/>
      <c r="JY29" s="98"/>
      <c r="JZ29" s="98"/>
      <c r="KA29" s="98"/>
      <c r="KB29" s="98"/>
      <c r="KC29" s="98"/>
      <c r="KD29" s="98"/>
      <c r="KE29" s="98"/>
      <c r="KF29" s="98"/>
      <c r="KG29" s="98"/>
      <c r="KH29" s="98"/>
      <c r="KI29" s="98"/>
      <c r="KJ29" s="98"/>
      <c r="KK29" s="98"/>
      <c r="KL29" s="98"/>
      <c r="KM29" s="98"/>
      <c r="KN29" s="98"/>
      <c r="KO29" s="98"/>
      <c r="KP29" s="98"/>
      <c r="KQ29" s="98"/>
      <c r="KR29" s="98"/>
      <c r="KS29" s="98"/>
      <c r="KT29" s="98"/>
      <c r="KU29" s="98"/>
      <c r="KV29" s="98"/>
      <c r="KW29" s="98"/>
      <c r="KX29" s="98"/>
      <c r="KY29" s="98"/>
      <c r="KZ29" s="98"/>
      <c r="LA29" s="98"/>
      <c r="LB29" s="98"/>
      <c r="LC29" s="98"/>
      <c r="LD29" s="98"/>
      <c r="LE29" s="98"/>
      <c r="LF29" s="98"/>
      <c r="LG29" s="98"/>
      <c r="LH29" s="98"/>
      <c r="LI29" s="98"/>
      <c r="LJ29" s="98"/>
      <c r="LK29" s="98"/>
      <c r="LL29" s="98"/>
      <c r="LM29" s="98"/>
      <c r="LN29" s="98"/>
      <c r="LO29" s="98"/>
      <c r="LP29" s="98"/>
      <c r="LQ29" s="98"/>
      <c r="LR29" s="98"/>
      <c r="LS29" s="98"/>
      <c r="LT29" s="98"/>
      <c r="LU29" s="98"/>
      <c r="LV29" s="98"/>
      <c r="LW29" s="98"/>
      <c r="LX29" s="98"/>
      <c r="LY29" s="98"/>
      <c r="LZ29" s="98"/>
      <c r="MA29" s="98"/>
      <c r="MB29" s="98"/>
      <c r="MC29" s="98"/>
      <c r="MD29" s="98"/>
      <c r="ME29" s="98"/>
      <c r="MF29" s="98"/>
      <c r="MG29" s="98"/>
      <c r="MH29" s="98"/>
      <c r="MI29" s="98"/>
      <c r="MJ29" s="98"/>
      <c r="MK29" s="98"/>
      <c r="ML29" s="98"/>
      <c r="MM29" s="98"/>
      <c r="MN29" s="98"/>
      <c r="MO29" s="98"/>
      <c r="MP29" s="98"/>
      <c r="MQ29" s="98"/>
      <c r="MR29" s="98"/>
      <c r="MS29" s="98"/>
      <c r="MT29" s="98"/>
      <c r="MU29" s="98"/>
      <c r="MV29" s="98"/>
      <c r="MW29" s="98"/>
      <c r="MX29" s="98"/>
      <c r="MY29" s="98"/>
      <c r="MZ29" s="98"/>
      <c r="NA29" s="98"/>
      <c r="NB29" s="98"/>
      <c r="NC29" s="98"/>
      <c r="ND29" s="98"/>
      <c r="NE29" s="98"/>
      <c r="NF29" s="98"/>
      <c r="NG29" s="98"/>
      <c r="NH29" s="98"/>
      <c r="NI29" s="98"/>
      <c r="NJ29" s="98"/>
      <c r="NK29" s="98"/>
      <c r="NL29" s="98"/>
      <c r="NM29" s="98"/>
      <c r="NN29" s="98"/>
      <c r="NO29" s="98"/>
      <c r="NP29" s="98"/>
      <c r="NQ29" s="98"/>
      <c r="NR29" s="98"/>
      <c r="NS29" s="98"/>
      <c r="NT29" s="98"/>
      <c r="NU29" s="98"/>
      <c r="NV29" s="98"/>
      <c r="NW29" s="98"/>
      <c r="NX29" s="98"/>
      <c r="NY29" s="98"/>
      <c r="NZ29" s="98"/>
      <c r="OA29" s="98"/>
      <c r="OB29" s="98"/>
      <c r="OC29" s="98"/>
      <c r="OD29" s="98"/>
      <c r="OE29" s="98"/>
      <c r="OF29" s="98"/>
      <c r="OG29" s="98"/>
      <c r="OH29" s="98"/>
      <c r="OI29" s="98"/>
      <c r="OJ29" s="98"/>
      <c r="OK29" s="98"/>
      <c r="OL29" s="98"/>
      <c r="OM29" s="98"/>
      <c r="ON29" s="98"/>
      <c r="OO29" s="98"/>
      <c r="OP29" s="98"/>
      <c r="OQ29" s="98"/>
      <c r="OR29" s="98"/>
      <c r="OS29" s="98"/>
      <c r="OT29" s="98"/>
      <c r="OU29" s="98"/>
      <c r="OV29" s="98"/>
      <c r="OW29" s="98"/>
      <c r="OX29" s="98"/>
      <c r="OY29" s="98"/>
      <c r="OZ29" s="98"/>
      <c r="PA29" s="98"/>
      <c r="PB29" s="98"/>
      <c r="PC29" s="98"/>
      <c r="PD29" s="98"/>
      <c r="PE29" s="98"/>
      <c r="PF29" s="98"/>
      <c r="PG29" s="98"/>
      <c r="PH29" s="98"/>
      <c r="PI29" s="98"/>
      <c r="PJ29" s="98"/>
      <c r="PK29" s="98"/>
      <c r="PL29" s="98"/>
      <c r="PM29" s="98"/>
      <c r="PN29" s="98"/>
      <c r="PO29" s="98"/>
      <c r="PP29" s="98"/>
      <c r="PQ29" s="98"/>
      <c r="PR29" s="98"/>
      <c r="PS29" s="98"/>
      <c r="PT29" s="98"/>
      <c r="PU29" s="98"/>
      <c r="PV29" s="98"/>
      <c r="PW29" s="98"/>
      <c r="PX29" s="98"/>
      <c r="PY29" s="98"/>
      <c r="PZ29" s="98"/>
      <c r="QA29" s="98"/>
      <c r="QB29" s="98"/>
      <c r="QC29" s="98"/>
      <c r="QD29" s="98"/>
      <c r="QE29" s="98"/>
      <c r="QF29" s="98"/>
      <c r="QG29" s="98"/>
      <c r="QH29" s="98"/>
      <c r="QI29" s="98"/>
      <c r="QJ29" s="98"/>
      <c r="QK29" s="98"/>
      <c r="QL29" s="98"/>
      <c r="QM29" s="98"/>
      <c r="QN29" s="98"/>
      <c r="QO29" s="98"/>
      <c r="QP29" s="98"/>
      <c r="QQ29" s="98"/>
      <c r="QR29" s="98"/>
      <c r="QS29" s="98"/>
      <c r="QT29" s="98"/>
      <c r="QU29" s="98"/>
      <c r="QV29" s="98"/>
      <c r="QW29" s="98"/>
      <c r="QX29" s="98"/>
      <c r="QY29" s="98"/>
      <c r="QZ29" s="98"/>
      <c r="RA29" s="98"/>
      <c r="RB29" s="98"/>
      <c r="RC29" s="98"/>
      <c r="RD29" s="98"/>
      <c r="RE29" s="98"/>
      <c r="RF29" s="98"/>
      <c r="RG29" s="98"/>
      <c r="RH29" s="98"/>
      <c r="RI29" s="98"/>
      <c r="RJ29" s="98"/>
      <c r="RK29" s="98"/>
      <c r="RL29" s="98"/>
      <c r="RM29" s="98"/>
      <c r="RN29" s="98"/>
      <c r="RO29" s="98"/>
      <c r="RP29" s="98"/>
      <c r="RQ29" s="98"/>
      <c r="RR29" s="98"/>
      <c r="RS29" s="98"/>
      <c r="RT29" s="98"/>
      <c r="RU29" s="98"/>
      <c r="RV29" s="98"/>
      <c r="RW29" s="98"/>
      <c r="RX29" s="98"/>
      <c r="RY29" s="98"/>
      <c r="RZ29" s="98"/>
      <c r="SA29" s="98"/>
      <c r="SB29" s="98"/>
      <c r="SC29" s="98"/>
      <c r="SD29" s="98"/>
      <c r="SE29" s="98"/>
      <c r="SF29" s="98"/>
      <c r="SG29" s="98"/>
      <c r="SH29" s="98"/>
      <c r="SI29" s="98"/>
      <c r="SJ29" s="98"/>
      <c r="SK29" s="98"/>
      <c r="SL29" s="98"/>
      <c r="SM29" s="98"/>
      <c r="SN29" s="98"/>
      <c r="SO29" s="98"/>
      <c r="SP29" s="98"/>
      <c r="SQ29" s="98"/>
      <c r="SR29" s="98"/>
      <c r="SS29" s="98"/>
      <c r="ST29" s="98"/>
      <c r="SU29" s="98"/>
      <c r="SV29" s="98"/>
      <c r="SW29" s="98"/>
      <c r="SX29" s="98"/>
      <c r="SY29" s="98"/>
      <c r="SZ29" s="98"/>
      <c r="TA29" s="98"/>
      <c r="TB29" s="98"/>
      <c r="TC29" s="98"/>
      <c r="TD29" s="98"/>
      <c r="TE29" s="98"/>
      <c r="TF29" s="98"/>
      <c r="TG29" s="98"/>
      <c r="TH29" s="98"/>
      <c r="TI29" s="98"/>
      <c r="TJ29" s="98"/>
      <c r="TK29" s="98"/>
      <c r="TL29" s="98"/>
      <c r="TM29" s="98"/>
      <c r="TN29" s="98"/>
      <c r="TO29" s="98"/>
      <c r="TP29" s="98"/>
      <c r="TQ29" s="98"/>
      <c r="TR29" s="98"/>
      <c r="TS29" s="98"/>
      <c r="TT29" s="98"/>
      <c r="TU29" s="98"/>
      <c r="TV29" s="98"/>
      <c r="TW29" s="98"/>
      <c r="TX29" s="98"/>
      <c r="TY29" s="98"/>
      <c r="TZ29" s="98"/>
      <c r="UA29" s="98"/>
      <c r="UB29" s="98"/>
      <c r="UC29" s="98"/>
      <c r="UD29" s="98"/>
      <c r="UE29" s="98"/>
      <c r="UF29" s="98"/>
      <c r="UG29" s="98"/>
      <c r="UH29" s="98"/>
      <c r="UI29" s="98"/>
      <c r="UJ29" s="98"/>
      <c r="UK29" s="98"/>
      <c r="UL29" s="98"/>
      <c r="UM29" s="98"/>
      <c r="UN29" s="98"/>
      <c r="UO29" s="98"/>
      <c r="UP29" s="98"/>
      <c r="UQ29" s="98"/>
      <c r="UR29" s="98"/>
      <c r="US29" s="98"/>
      <c r="UT29" s="98"/>
      <c r="UU29" s="98"/>
      <c r="UV29" s="98"/>
      <c r="UW29" s="98"/>
      <c r="UX29" s="98"/>
      <c r="UY29" s="98"/>
      <c r="UZ29" s="98"/>
      <c r="VA29" s="98"/>
      <c r="VB29" s="98"/>
      <c r="VC29" s="98"/>
      <c r="VD29" s="98"/>
      <c r="VE29" s="98"/>
      <c r="VF29" s="98"/>
      <c r="VG29" s="98"/>
      <c r="VH29" s="98"/>
      <c r="VI29" s="98"/>
      <c r="VJ29" s="98"/>
      <c r="VK29" s="98"/>
      <c r="VL29" s="98"/>
      <c r="VM29" s="98"/>
      <c r="VN29" s="98"/>
      <c r="VO29" s="98"/>
      <c r="VP29" s="98"/>
      <c r="VQ29" s="98"/>
      <c r="VR29" s="98"/>
      <c r="VS29" s="98"/>
      <c r="VT29" s="98"/>
      <c r="VU29" s="98"/>
      <c r="VV29" s="98"/>
      <c r="VW29" s="98"/>
      <c r="VX29" s="98"/>
      <c r="VY29" s="98"/>
      <c r="VZ29" s="98"/>
      <c r="WA29" s="98"/>
      <c r="WB29" s="98"/>
      <c r="WC29" s="98"/>
      <c r="WD29" s="98"/>
      <c r="WE29" s="98"/>
      <c r="WF29" s="98"/>
      <c r="WG29" s="98"/>
      <c r="WH29" s="98"/>
      <c r="WI29" s="98"/>
      <c r="WJ29" s="98"/>
      <c r="WK29" s="98"/>
      <c r="WL29" s="98"/>
      <c r="WM29" s="98"/>
      <c r="WN29" s="98"/>
      <c r="WO29" s="98"/>
      <c r="WP29" s="98"/>
      <c r="WQ29" s="98"/>
      <c r="WR29" s="98"/>
      <c r="WS29" s="98"/>
      <c r="WT29" s="98"/>
      <c r="WU29" s="98"/>
      <c r="WV29" s="98"/>
      <c r="WW29" s="98"/>
      <c r="WX29" s="98"/>
      <c r="WY29" s="98"/>
      <c r="WZ29" s="98"/>
      <c r="XA29" s="98"/>
      <c r="XB29" s="98"/>
      <c r="XC29" s="98"/>
      <c r="XD29" s="98"/>
      <c r="XE29" s="98"/>
      <c r="XF29" s="98"/>
      <c r="XG29" s="98"/>
      <c r="XH29" s="98"/>
      <c r="XI29" s="98"/>
      <c r="XJ29" s="98"/>
      <c r="XK29" s="98"/>
      <c r="XL29" s="98"/>
      <c r="XM29" s="98"/>
      <c r="XN29" s="98"/>
      <c r="XO29" s="98"/>
      <c r="XP29" s="98"/>
      <c r="XQ29" s="98"/>
      <c r="XR29" s="98"/>
      <c r="XS29" s="98"/>
      <c r="XT29" s="98"/>
      <c r="XU29" s="98"/>
      <c r="XV29" s="98"/>
      <c r="XW29" s="98"/>
      <c r="XX29" s="98"/>
      <c r="XY29" s="98"/>
      <c r="XZ29" s="98"/>
      <c r="YA29" s="98"/>
      <c r="YB29" s="98"/>
      <c r="YC29" s="98"/>
      <c r="YD29" s="98"/>
      <c r="YE29" s="98"/>
      <c r="YF29" s="98"/>
      <c r="YG29" s="98"/>
      <c r="YH29" s="98"/>
      <c r="YI29" s="98"/>
      <c r="YJ29" s="98"/>
      <c r="YK29" s="98"/>
      <c r="YL29" s="98"/>
      <c r="YM29" s="98"/>
      <c r="YN29" s="98"/>
      <c r="YO29" s="98"/>
      <c r="YP29" s="98"/>
      <c r="YQ29" s="98"/>
      <c r="YR29" s="98"/>
      <c r="YS29" s="98"/>
      <c r="YT29" s="98"/>
      <c r="YU29" s="98"/>
      <c r="YV29" s="98"/>
      <c r="YW29" s="98"/>
      <c r="YX29" s="98"/>
      <c r="YY29" s="98"/>
      <c r="YZ29" s="98"/>
      <c r="ZA29" s="98"/>
      <c r="ZB29" s="98"/>
      <c r="ZC29" s="98"/>
      <c r="ZD29" s="98"/>
      <c r="ZE29" s="98"/>
      <c r="ZF29" s="98"/>
      <c r="ZG29" s="98"/>
      <c r="ZH29" s="98"/>
      <c r="ZI29" s="98"/>
      <c r="ZJ29" s="98"/>
      <c r="ZK29" s="98"/>
      <c r="ZL29" s="98"/>
      <c r="ZM29" s="98"/>
      <c r="ZN29" s="98"/>
      <c r="ZO29" s="98"/>
      <c r="ZP29" s="98"/>
      <c r="ZQ29" s="98"/>
      <c r="ZR29" s="98"/>
      <c r="ZS29" s="98"/>
      <c r="ZT29" s="98"/>
      <c r="ZU29" s="98"/>
      <c r="ZV29" s="98"/>
      <c r="ZW29" s="98"/>
      <c r="ZX29" s="98"/>
      <c r="ZY29" s="98"/>
      <c r="ZZ29" s="98"/>
      <c r="AAA29" s="98"/>
      <c r="AAB29" s="98"/>
      <c r="AAC29" s="98"/>
      <c r="AAD29" s="98"/>
      <c r="AAE29" s="98"/>
      <c r="AAF29" s="98"/>
      <c r="AAG29" s="98"/>
      <c r="AAH29" s="98"/>
      <c r="AAI29" s="98"/>
      <c r="AAJ29" s="98"/>
      <c r="AAK29" s="98"/>
      <c r="AAL29" s="98"/>
      <c r="AAM29" s="98"/>
      <c r="AAN29" s="98"/>
      <c r="AAO29" s="98"/>
      <c r="AAP29" s="98"/>
      <c r="AAQ29" s="98"/>
      <c r="AAR29" s="98"/>
      <c r="AAS29" s="98"/>
      <c r="AAT29" s="98"/>
      <c r="AAU29" s="98"/>
      <c r="AAV29" s="98"/>
      <c r="AAW29" s="98"/>
      <c r="AAX29" s="98"/>
      <c r="AAY29" s="98"/>
      <c r="AAZ29" s="98"/>
      <c r="ABA29" s="98"/>
      <c r="ABB29" s="98"/>
      <c r="ABC29" s="98"/>
      <c r="ABD29" s="98"/>
      <c r="ABE29" s="98"/>
      <c r="ABF29" s="98"/>
      <c r="ABG29" s="98"/>
      <c r="ABH29" s="98"/>
      <c r="ABI29" s="98"/>
      <c r="ABJ29" s="98"/>
      <c r="ABK29" s="98"/>
      <c r="ABL29" s="98"/>
      <c r="ABM29" s="98"/>
      <c r="ABN29" s="98"/>
      <c r="ABO29" s="98"/>
      <c r="ABP29" s="98"/>
      <c r="ABQ29" s="98"/>
      <c r="ABR29" s="98"/>
      <c r="ABS29" s="98"/>
      <c r="ABT29" s="98"/>
      <c r="ABU29" s="98"/>
      <c r="ABV29" s="98"/>
      <c r="ABW29" s="98"/>
      <c r="ABX29" s="98"/>
      <c r="ABY29" s="98"/>
      <c r="ABZ29" s="98"/>
      <c r="ACA29" s="98"/>
      <c r="ACB29" s="98"/>
      <c r="ACC29" s="98"/>
      <c r="ACD29" s="98"/>
      <c r="ACE29" s="98"/>
      <c r="ACF29" s="98"/>
      <c r="ACG29" s="98"/>
      <c r="ACH29" s="98"/>
      <c r="ACI29" s="98"/>
      <c r="ACJ29" s="98"/>
      <c r="ACK29" s="98"/>
      <c r="ACL29" s="98"/>
      <c r="ACM29" s="98"/>
      <c r="ACN29" s="98"/>
      <c r="ACO29" s="98"/>
      <c r="ACP29" s="98"/>
      <c r="ACQ29" s="98"/>
      <c r="ACR29" s="98"/>
      <c r="ACS29" s="98"/>
      <c r="ACT29" s="98"/>
      <c r="ACU29" s="98"/>
      <c r="ACV29" s="98"/>
      <c r="ACW29" s="98"/>
      <c r="ACX29" s="98"/>
      <c r="ACY29" s="98"/>
      <c r="ACZ29" s="98"/>
      <c r="ADA29" s="98"/>
      <c r="ADB29" s="98"/>
      <c r="ADC29" s="98"/>
      <c r="ADD29" s="98"/>
      <c r="ADE29" s="98"/>
      <c r="ADF29" s="98"/>
      <c r="ADG29" s="98"/>
      <c r="ADH29" s="98"/>
      <c r="ADI29" s="98"/>
      <c r="ADJ29" s="98"/>
      <c r="ADK29" s="98"/>
      <c r="ADL29" s="98"/>
      <c r="ADM29" s="98"/>
      <c r="ADN29" s="98"/>
      <c r="ADO29" s="98"/>
      <c r="ADP29" s="98"/>
      <c r="ADQ29" s="98"/>
      <c r="ADR29" s="98"/>
      <c r="ADS29" s="98"/>
      <c r="ADT29" s="98"/>
      <c r="ADU29" s="98"/>
      <c r="ADV29" s="98"/>
      <c r="ADW29" s="98"/>
      <c r="ADX29" s="98"/>
      <c r="ADY29" s="98"/>
      <c r="ADZ29" s="98"/>
      <c r="AEA29" s="98"/>
      <c r="AEB29" s="98"/>
      <c r="AEC29" s="98"/>
      <c r="AED29" s="98"/>
      <c r="AEE29" s="98"/>
      <c r="AEF29" s="98"/>
      <c r="AEG29" s="98"/>
      <c r="AEH29" s="98"/>
      <c r="AEI29" s="98"/>
      <c r="AEJ29" s="98"/>
      <c r="AEK29" s="98"/>
      <c r="AEL29" s="98"/>
      <c r="AEM29" s="98"/>
      <c r="AEN29" s="98"/>
      <c r="AEO29" s="98"/>
      <c r="AEP29" s="98"/>
      <c r="AEQ29" s="98"/>
      <c r="AER29" s="98"/>
      <c r="AES29" s="98"/>
      <c r="AET29" s="98"/>
      <c r="AEU29" s="98"/>
      <c r="AEV29" s="98"/>
      <c r="AEW29" s="98"/>
      <c r="AEX29" s="98"/>
      <c r="AEY29" s="98"/>
      <c r="AEZ29" s="98"/>
      <c r="AFA29" s="98"/>
      <c r="AFB29" s="98"/>
      <c r="AFC29" s="98"/>
      <c r="AFD29" s="98"/>
      <c r="AFE29" s="98"/>
      <c r="AFF29" s="98"/>
      <c r="AFG29" s="98"/>
      <c r="AFH29" s="98"/>
      <c r="AFI29" s="98"/>
      <c r="AFJ29" s="98"/>
      <c r="AFK29" s="98"/>
      <c r="AFL29" s="98"/>
      <c r="AFM29" s="98"/>
      <c r="AFN29" s="98"/>
      <c r="AFO29" s="98"/>
      <c r="AFP29" s="98"/>
      <c r="AFQ29" s="98"/>
      <c r="AFR29" s="98"/>
      <c r="AFS29" s="98"/>
      <c r="AFT29" s="98"/>
      <c r="AFU29" s="98"/>
      <c r="AFV29" s="98"/>
      <c r="AFW29" s="98"/>
      <c r="AFX29" s="98"/>
      <c r="AFY29" s="98"/>
      <c r="AFZ29" s="98"/>
      <c r="AGA29" s="98"/>
      <c r="AGB29" s="98"/>
      <c r="AGC29" s="98"/>
      <c r="AGD29" s="98"/>
      <c r="AGE29" s="98"/>
      <c r="AGF29" s="98"/>
      <c r="AGG29" s="98"/>
      <c r="AGH29" s="98"/>
      <c r="AGI29" s="98"/>
      <c r="AGJ29" s="98"/>
      <c r="AGK29" s="98"/>
      <c r="AGL29" s="98"/>
      <c r="AGM29" s="98"/>
      <c r="AGN29" s="98"/>
      <c r="AGO29" s="98"/>
      <c r="AGP29" s="98"/>
      <c r="AGQ29" s="98"/>
      <c r="AGR29" s="98"/>
      <c r="AGS29" s="98"/>
      <c r="AGT29" s="98"/>
      <c r="AGU29" s="98"/>
      <c r="AGV29" s="98"/>
      <c r="AGW29" s="98"/>
      <c r="AGX29" s="98"/>
      <c r="AGY29" s="98"/>
      <c r="AGZ29" s="98"/>
      <c r="AHA29" s="98"/>
      <c r="AHB29" s="98"/>
      <c r="AHC29" s="98"/>
      <c r="AHD29" s="98"/>
      <c r="AHE29" s="98"/>
      <c r="AHF29" s="98"/>
      <c r="AHG29" s="98"/>
      <c r="AHH29" s="98"/>
      <c r="AHI29" s="98"/>
      <c r="AHJ29" s="98"/>
      <c r="AHK29" s="98"/>
      <c r="AHL29" s="98"/>
      <c r="AHM29" s="98"/>
      <c r="AHN29" s="98"/>
      <c r="AHO29" s="98"/>
      <c r="AHP29" s="98"/>
      <c r="AHQ29" s="98"/>
      <c r="AHR29" s="98"/>
      <c r="AHS29" s="98"/>
      <c r="AHT29" s="98"/>
      <c r="AHU29" s="98"/>
      <c r="AHV29" s="98"/>
      <c r="AHW29" s="98"/>
      <c r="AHX29" s="98"/>
      <c r="AHY29" s="98"/>
      <c r="AHZ29" s="98"/>
      <c r="AIA29" s="98"/>
      <c r="AIB29" s="98"/>
      <c r="AIC29" s="98"/>
      <c r="AID29" s="98"/>
      <c r="AIE29" s="98"/>
      <c r="AIF29" s="98"/>
      <c r="AIG29" s="98"/>
      <c r="AIH29" s="98"/>
      <c r="AII29" s="98"/>
      <c r="AIJ29" s="98"/>
      <c r="AIK29" s="98"/>
      <c r="AIL29" s="98"/>
      <c r="AIM29" s="98"/>
      <c r="AIN29" s="98"/>
      <c r="AIO29" s="98"/>
      <c r="AIP29" s="98"/>
      <c r="AIQ29" s="98"/>
      <c r="AIR29" s="98"/>
      <c r="AIS29" s="98"/>
      <c r="AIT29" s="98"/>
      <c r="AIU29" s="98"/>
      <c r="AIV29" s="98"/>
      <c r="AIW29" s="98"/>
      <c r="AIX29" s="98"/>
      <c r="AIY29" s="98"/>
      <c r="AIZ29" s="98"/>
      <c r="AJA29" s="98"/>
      <c r="AJB29" s="98"/>
      <c r="AJC29" s="98"/>
      <c r="AJD29" s="98"/>
      <c r="AJE29" s="98"/>
      <c r="AJF29" s="98"/>
      <c r="AJG29" s="98"/>
      <c r="AJH29" s="98"/>
      <c r="AJI29" s="98"/>
      <c r="AJJ29" s="98"/>
      <c r="AJK29" s="98"/>
      <c r="AJL29" s="98"/>
      <c r="AJM29" s="98"/>
      <c r="AJN29" s="98"/>
      <c r="AJO29" s="98"/>
      <c r="AJP29" s="98"/>
      <c r="AJQ29" s="98"/>
      <c r="AJR29" s="98"/>
      <c r="AJS29" s="98"/>
      <c r="AJT29" s="98"/>
      <c r="AJU29" s="98"/>
      <c r="AJV29" s="98"/>
      <c r="AJW29" s="98"/>
      <c r="AJX29" s="98"/>
      <c r="AJY29" s="98"/>
      <c r="AJZ29" s="98"/>
      <c r="AKA29" s="98"/>
      <c r="AKB29" s="98"/>
      <c r="AKC29" s="98"/>
      <c r="AKD29" s="98"/>
      <c r="AKE29" s="98"/>
      <c r="AKF29" s="98"/>
      <c r="AKG29" s="98"/>
      <c r="AKH29" s="98"/>
      <c r="AKI29" s="98"/>
      <c r="AKJ29" s="98"/>
      <c r="AKK29" s="98"/>
      <c r="AKL29" s="98"/>
      <c r="AKM29" s="98"/>
      <c r="AKN29" s="98"/>
      <c r="AKO29" s="98"/>
      <c r="AKP29" s="98"/>
      <c r="AKQ29" s="98"/>
      <c r="AKR29" s="98"/>
      <c r="AKS29" s="98"/>
      <c r="AKT29" s="98"/>
      <c r="AKU29" s="98"/>
      <c r="AKV29" s="98"/>
      <c r="AKW29" s="98"/>
      <c r="AKX29" s="98"/>
      <c r="AKY29" s="98"/>
      <c r="AKZ29" s="98"/>
      <c r="ALA29" s="98"/>
      <c r="ALB29" s="98"/>
      <c r="ALC29" s="98"/>
      <c r="ALD29" s="98"/>
      <c r="ALE29" s="98"/>
      <c r="ALF29" s="98"/>
      <c r="ALG29" s="98"/>
      <c r="ALH29" s="98"/>
      <c r="ALI29" s="98"/>
      <c r="ALJ29" s="98"/>
      <c r="ALK29" s="98"/>
      <c r="ALL29" s="98"/>
      <c r="ALM29" s="98"/>
      <c r="ALN29" s="98"/>
      <c r="ALO29" s="98"/>
      <c r="ALP29" s="98"/>
      <c r="ALQ29" s="98"/>
      <c r="ALR29" s="98"/>
      <c r="ALS29" s="98"/>
      <c r="ALT29" s="98"/>
      <c r="ALU29" s="98"/>
      <c r="ALV29" s="98"/>
      <c r="ALW29" s="98"/>
      <c r="ALX29" s="98"/>
      <c r="ALY29" s="98"/>
      <c r="ALZ29" s="98"/>
      <c r="AMA29" s="98"/>
      <c r="AMB29" s="98"/>
      <c r="AMC29" s="98"/>
      <c r="AMD29" s="98"/>
      <c r="AME29" s="98"/>
      <c r="AMF29" s="98"/>
      <c r="AMG29" s="98"/>
      <c r="AMH29" s="98"/>
      <c r="AMI29" s="98"/>
      <c r="AMJ29" s="98"/>
      <c r="AMK29" s="98"/>
    </row>
    <row r="30" spans="1:1025" ht="15">
      <c r="A30" s="119"/>
      <c r="B30" s="112" t="s">
        <v>158</v>
      </c>
      <c r="C30" s="113"/>
      <c r="D30" s="113"/>
      <c r="E30" s="95"/>
      <c r="H30" s="114"/>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c r="BP30" s="98"/>
      <c r="BQ30" s="98"/>
      <c r="BR30" s="98"/>
      <c r="BS30" s="98"/>
      <c r="BT30" s="98"/>
      <c r="BU30" s="98"/>
      <c r="BV30" s="98"/>
      <c r="BW30" s="98"/>
      <c r="BX30" s="98"/>
      <c r="BY30" s="98"/>
      <c r="BZ30" s="98"/>
      <c r="CA30" s="98"/>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98"/>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8"/>
      <c r="EP30" s="98"/>
      <c r="EQ30" s="98"/>
      <c r="ER30" s="98"/>
      <c r="ES30" s="98"/>
      <c r="ET30" s="98"/>
      <c r="EU30" s="98"/>
      <c r="EV30" s="98"/>
      <c r="EW30" s="98"/>
      <c r="EX30" s="98"/>
      <c r="EY30" s="98"/>
      <c r="EZ30" s="98"/>
      <c r="FA30" s="98"/>
      <c r="FB30" s="98"/>
      <c r="FC30" s="98"/>
      <c r="FD30" s="98"/>
      <c r="FE30" s="98"/>
      <c r="FF30" s="98"/>
      <c r="FG30" s="98"/>
      <c r="FH30" s="98"/>
      <c r="FI30" s="98"/>
      <c r="FJ30" s="98"/>
      <c r="FK30" s="98"/>
      <c r="FL30" s="98"/>
      <c r="FM30" s="98"/>
      <c r="FN30" s="98"/>
      <c r="FO30" s="98"/>
      <c r="FP30" s="98"/>
      <c r="FQ30" s="98"/>
      <c r="FR30" s="98"/>
      <c r="FS30" s="98"/>
      <c r="FT30" s="98"/>
      <c r="FU30" s="98"/>
      <c r="FV30" s="98"/>
      <c r="FW30" s="98"/>
      <c r="FX30" s="98"/>
      <c r="FY30" s="98"/>
      <c r="FZ30" s="98"/>
      <c r="GA30" s="98"/>
      <c r="GB30" s="98"/>
      <c r="GC30" s="98"/>
      <c r="GD30" s="98"/>
      <c r="GE30" s="98"/>
      <c r="GF30" s="98"/>
      <c r="GG30" s="98"/>
      <c r="GH30" s="98"/>
      <c r="GI30" s="98"/>
      <c r="GJ30" s="98"/>
      <c r="GK30" s="98"/>
      <c r="GL30" s="98"/>
      <c r="GM30" s="98"/>
      <c r="GN30" s="98"/>
      <c r="GO30" s="98"/>
      <c r="GP30" s="98"/>
      <c r="GQ30" s="98"/>
      <c r="GR30" s="98"/>
      <c r="GS30" s="98"/>
      <c r="GT30" s="98"/>
      <c r="GU30" s="98"/>
      <c r="GV30" s="98"/>
      <c r="GW30" s="98"/>
      <c r="GX30" s="98"/>
      <c r="GY30" s="98"/>
      <c r="GZ30" s="98"/>
      <c r="HA30" s="98"/>
      <c r="HB30" s="98"/>
      <c r="HC30" s="98"/>
      <c r="HD30" s="98"/>
      <c r="HE30" s="98"/>
      <c r="HF30" s="98"/>
      <c r="HG30" s="98"/>
      <c r="HH30" s="98"/>
      <c r="HI30" s="98"/>
      <c r="HJ30" s="98"/>
      <c r="HK30" s="98"/>
      <c r="HL30" s="98"/>
      <c r="HM30" s="98"/>
      <c r="HN30" s="98"/>
      <c r="HO30" s="98"/>
      <c r="HP30" s="98"/>
      <c r="HQ30" s="98"/>
      <c r="HR30" s="98"/>
      <c r="HS30" s="98"/>
      <c r="HT30" s="98"/>
      <c r="HU30" s="98"/>
      <c r="HV30" s="98"/>
      <c r="HW30" s="98"/>
      <c r="HX30" s="98"/>
      <c r="HY30" s="98"/>
      <c r="HZ30" s="98"/>
      <c r="IA30" s="98"/>
      <c r="IB30" s="98"/>
      <c r="IC30" s="98"/>
      <c r="ID30" s="98"/>
      <c r="IE30" s="98"/>
      <c r="IF30" s="98"/>
      <c r="IG30" s="98"/>
      <c r="IH30" s="98"/>
      <c r="II30" s="98"/>
      <c r="IJ30" s="98"/>
      <c r="IK30" s="98"/>
      <c r="IL30" s="98"/>
      <c r="IM30" s="98"/>
      <c r="IN30" s="98"/>
      <c r="IO30" s="98"/>
      <c r="IP30" s="98"/>
      <c r="IQ30" s="98"/>
      <c r="IR30" s="98"/>
      <c r="IS30" s="98"/>
      <c r="IT30" s="98"/>
      <c r="IU30" s="98"/>
      <c r="IV30" s="98"/>
      <c r="IW30" s="98"/>
      <c r="IX30" s="98"/>
      <c r="IY30" s="98"/>
      <c r="IZ30" s="98"/>
      <c r="JA30" s="98"/>
      <c r="JB30" s="98"/>
      <c r="JC30" s="98"/>
      <c r="JD30" s="98"/>
      <c r="JE30" s="98"/>
      <c r="JF30" s="98"/>
      <c r="JG30" s="98"/>
      <c r="JH30" s="98"/>
      <c r="JI30" s="98"/>
      <c r="JJ30" s="98"/>
      <c r="JK30" s="98"/>
      <c r="JL30" s="98"/>
      <c r="JM30" s="98"/>
      <c r="JN30" s="98"/>
      <c r="JO30" s="98"/>
      <c r="JP30" s="98"/>
      <c r="JQ30" s="98"/>
      <c r="JR30" s="98"/>
      <c r="JS30" s="98"/>
      <c r="JT30" s="98"/>
      <c r="JU30" s="98"/>
      <c r="JV30" s="98"/>
      <c r="JW30" s="98"/>
      <c r="JX30" s="98"/>
      <c r="JY30" s="98"/>
      <c r="JZ30" s="98"/>
      <c r="KA30" s="98"/>
      <c r="KB30" s="98"/>
      <c r="KC30" s="98"/>
      <c r="KD30" s="98"/>
      <c r="KE30" s="98"/>
      <c r="KF30" s="98"/>
      <c r="KG30" s="98"/>
      <c r="KH30" s="98"/>
      <c r="KI30" s="98"/>
      <c r="KJ30" s="98"/>
      <c r="KK30" s="98"/>
      <c r="KL30" s="98"/>
      <c r="KM30" s="98"/>
      <c r="KN30" s="98"/>
      <c r="KO30" s="98"/>
      <c r="KP30" s="98"/>
      <c r="KQ30" s="98"/>
      <c r="KR30" s="98"/>
      <c r="KS30" s="98"/>
      <c r="KT30" s="98"/>
      <c r="KU30" s="98"/>
      <c r="KV30" s="98"/>
      <c r="KW30" s="98"/>
      <c r="KX30" s="98"/>
      <c r="KY30" s="98"/>
      <c r="KZ30" s="98"/>
      <c r="LA30" s="98"/>
      <c r="LB30" s="98"/>
      <c r="LC30" s="98"/>
      <c r="LD30" s="98"/>
      <c r="LE30" s="98"/>
      <c r="LF30" s="98"/>
      <c r="LG30" s="98"/>
      <c r="LH30" s="98"/>
      <c r="LI30" s="98"/>
      <c r="LJ30" s="98"/>
      <c r="LK30" s="98"/>
      <c r="LL30" s="98"/>
      <c r="LM30" s="98"/>
      <c r="LN30" s="98"/>
      <c r="LO30" s="98"/>
      <c r="LP30" s="98"/>
      <c r="LQ30" s="98"/>
      <c r="LR30" s="98"/>
      <c r="LS30" s="98"/>
      <c r="LT30" s="98"/>
      <c r="LU30" s="98"/>
      <c r="LV30" s="98"/>
      <c r="LW30" s="98"/>
      <c r="LX30" s="98"/>
      <c r="LY30" s="98"/>
      <c r="LZ30" s="98"/>
      <c r="MA30" s="98"/>
      <c r="MB30" s="98"/>
      <c r="MC30" s="98"/>
      <c r="MD30" s="98"/>
      <c r="ME30" s="98"/>
      <c r="MF30" s="98"/>
      <c r="MG30" s="98"/>
      <c r="MH30" s="98"/>
      <c r="MI30" s="98"/>
      <c r="MJ30" s="98"/>
      <c r="MK30" s="98"/>
      <c r="ML30" s="98"/>
      <c r="MM30" s="98"/>
      <c r="MN30" s="98"/>
      <c r="MO30" s="98"/>
      <c r="MP30" s="98"/>
      <c r="MQ30" s="98"/>
      <c r="MR30" s="98"/>
      <c r="MS30" s="98"/>
      <c r="MT30" s="98"/>
      <c r="MU30" s="98"/>
      <c r="MV30" s="98"/>
      <c r="MW30" s="98"/>
      <c r="MX30" s="98"/>
      <c r="MY30" s="98"/>
      <c r="MZ30" s="98"/>
      <c r="NA30" s="98"/>
      <c r="NB30" s="98"/>
      <c r="NC30" s="98"/>
      <c r="ND30" s="98"/>
      <c r="NE30" s="98"/>
      <c r="NF30" s="98"/>
      <c r="NG30" s="98"/>
      <c r="NH30" s="98"/>
      <c r="NI30" s="98"/>
      <c r="NJ30" s="98"/>
      <c r="NK30" s="98"/>
      <c r="NL30" s="98"/>
      <c r="NM30" s="98"/>
      <c r="NN30" s="98"/>
      <c r="NO30" s="98"/>
      <c r="NP30" s="98"/>
      <c r="NQ30" s="98"/>
      <c r="NR30" s="98"/>
      <c r="NS30" s="98"/>
      <c r="NT30" s="98"/>
      <c r="NU30" s="98"/>
      <c r="NV30" s="98"/>
      <c r="NW30" s="98"/>
      <c r="NX30" s="98"/>
      <c r="NY30" s="98"/>
      <c r="NZ30" s="98"/>
      <c r="OA30" s="98"/>
      <c r="OB30" s="98"/>
      <c r="OC30" s="98"/>
      <c r="OD30" s="98"/>
      <c r="OE30" s="98"/>
      <c r="OF30" s="98"/>
      <c r="OG30" s="98"/>
      <c r="OH30" s="98"/>
      <c r="OI30" s="98"/>
      <c r="OJ30" s="98"/>
      <c r="OK30" s="98"/>
      <c r="OL30" s="98"/>
      <c r="OM30" s="98"/>
      <c r="ON30" s="98"/>
      <c r="OO30" s="98"/>
      <c r="OP30" s="98"/>
      <c r="OQ30" s="98"/>
      <c r="OR30" s="98"/>
      <c r="OS30" s="98"/>
      <c r="OT30" s="98"/>
      <c r="OU30" s="98"/>
      <c r="OV30" s="98"/>
      <c r="OW30" s="98"/>
      <c r="OX30" s="98"/>
      <c r="OY30" s="98"/>
      <c r="OZ30" s="98"/>
      <c r="PA30" s="98"/>
      <c r="PB30" s="98"/>
      <c r="PC30" s="98"/>
      <c r="PD30" s="98"/>
      <c r="PE30" s="98"/>
      <c r="PF30" s="98"/>
      <c r="PG30" s="98"/>
      <c r="PH30" s="98"/>
      <c r="PI30" s="98"/>
      <c r="PJ30" s="98"/>
      <c r="PK30" s="98"/>
      <c r="PL30" s="98"/>
      <c r="PM30" s="98"/>
      <c r="PN30" s="98"/>
      <c r="PO30" s="98"/>
      <c r="PP30" s="98"/>
      <c r="PQ30" s="98"/>
      <c r="PR30" s="98"/>
      <c r="PS30" s="98"/>
      <c r="PT30" s="98"/>
      <c r="PU30" s="98"/>
      <c r="PV30" s="98"/>
      <c r="PW30" s="98"/>
      <c r="PX30" s="98"/>
      <c r="PY30" s="98"/>
      <c r="PZ30" s="98"/>
      <c r="QA30" s="98"/>
      <c r="QB30" s="98"/>
      <c r="QC30" s="98"/>
      <c r="QD30" s="98"/>
      <c r="QE30" s="98"/>
      <c r="QF30" s="98"/>
      <c r="QG30" s="98"/>
      <c r="QH30" s="98"/>
      <c r="QI30" s="98"/>
      <c r="QJ30" s="98"/>
      <c r="QK30" s="98"/>
      <c r="QL30" s="98"/>
      <c r="QM30" s="98"/>
      <c r="QN30" s="98"/>
      <c r="QO30" s="98"/>
      <c r="QP30" s="98"/>
      <c r="QQ30" s="98"/>
      <c r="QR30" s="98"/>
      <c r="QS30" s="98"/>
      <c r="QT30" s="98"/>
      <c r="QU30" s="98"/>
      <c r="QV30" s="98"/>
      <c r="QW30" s="98"/>
      <c r="QX30" s="98"/>
      <c r="QY30" s="98"/>
      <c r="QZ30" s="98"/>
      <c r="RA30" s="98"/>
      <c r="RB30" s="98"/>
      <c r="RC30" s="98"/>
      <c r="RD30" s="98"/>
      <c r="RE30" s="98"/>
      <c r="RF30" s="98"/>
      <c r="RG30" s="98"/>
      <c r="RH30" s="98"/>
      <c r="RI30" s="98"/>
      <c r="RJ30" s="98"/>
      <c r="RK30" s="98"/>
      <c r="RL30" s="98"/>
      <c r="RM30" s="98"/>
      <c r="RN30" s="98"/>
      <c r="RO30" s="98"/>
      <c r="RP30" s="98"/>
      <c r="RQ30" s="98"/>
      <c r="RR30" s="98"/>
      <c r="RS30" s="98"/>
      <c r="RT30" s="98"/>
      <c r="RU30" s="98"/>
      <c r="RV30" s="98"/>
      <c r="RW30" s="98"/>
      <c r="RX30" s="98"/>
      <c r="RY30" s="98"/>
      <c r="RZ30" s="98"/>
      <c r="SA30" s="98"/>
      <c r="SB30" s="98"/>
      <c r="SC30" s="98"/>
      <c r="SD30" s="98"/>
      <c r="SE30" s="98"/>
      <c r="SF30" s="98"/>
      <c r="SG30" s="98"/>
      <c r="SH30" s="98"/>
      <c r="SI30" s="98"/>
      <c r="SJ30" s="98"/>
      <c r="SK30" s="98"/>
      <c r="SL30" s="98"/>
      <c r="SM30" s="98"/>
      <c r="SN30" s="98"/>
      <c r="SO30" s="98"/>
      <c r="SP30" s="98"/>
      <c r="SQ30" s="98"/>
      <c r="SR30" s="98"/>
      <c r="SS30" s="98"/>
      <c r="ST30" s="98"/>
      <c r="SU30" s="98"/>
      <c r="SV30" s="98"/>
      <c r="SW30" s="98"/>
      <c r="SX30" s="98"/>
      <c r="SY30" s="98"/>
      <c r="SZ30" s="98"/>
      <c r="TA30" s="98"/>
      <c r="TB30" s="98"/>
      <c r="TC30" s="98"/>
      <c r="TD30" s="98"/>
      <c r="TE30" s="98"/>
      <c r="TF30" s="98"/>
      <c r="TG30" s="98"/>
      <c r="TH30" s="98"/>
      <c r="TI30" s="98"/>
      <c r="TJ30" s="98"/>
      <c r="TK30" s="98"/>
      <c r="TL30" s="98"/>
      <c r="TM30" s="98"/>
      <c r="TN30" s="98"/>
      <c r="TO30" s="98"/>
      <c r="TP30" s="98"/>
      <c r="TQ30" s="98"/>
      <c r="TR30" s="98"/>
      <c r="TS30" s="98"/>
      <c r="TT30" s="98"/>
      <c r="TU30" s="98"/>
      <c r="TV30" s="98"/>
      <c r="TW30" s="98"/>
      <c r="TX30" s="98"/>
      <c r="TY30" s="98"/>
      <c r="TZ30" s="98"/>
      <c r="UA30" s="98"/>
      <c r="UB30" s="98"/>
      <c r="UC30" s="98"/>
      <c r="UD30" s="98"/>
      <c r="UE30" s="98"/>
      <c r="UF30" s="98"/>
      <c r="UG30" s="98"/>
      <c r="UH30" s="98"/>
      <c r="UI30" s="98"/>
      <c r="UJ30" s="98"/>
      <c r="UK30" s="98"/>
      <c r="UL30" s="98"/>
      <c r="UM30" s="98"/>
      <c r="UN30" s="98"/>
      <c r="UO30" s="98"/>
      <c r="UP30" s="98"/>
      <c r="UQ30" s="98"/>
      <c r="UR30" s="98"/>
      <c r="US30" s="98"/>
      <c r="UT30" s="98"/>
      <c r="UU30" s="98"/>
      <c r="UV30" s="98"/>
      <c r="UW30" s="98"/>
      <c r="UX30" s="98"/>
      <c r="UY30" s="98"/>
      <c r="UZ30" s="98"/>
      <c r="VA30" s="98"/>
      <c r="VB30" s="98"/>
      <c r="VC30" s="98"/>
      <c r="VD30" s="98"/>
      <c r="VE30" s="98"/>
      <c r="VF30" s="98"/>
      <c r="VG30" s="98"/>
      <c r="VH30" s="98"/>
      <c r="VI30" s="98"/>
      <c r="VJ30" s="98"/>
      <c r="VK30" s="98"/>
      <c r="VL30" s="98"/>
      <c r="VM30" s="98"/>
      <c r="VN30" s="98"/>
      <c r="VO30" s="98"/>
      <c r="VP30" s="98"/>
      <c r="VQ30" s="98"/>
      <c r="VR30" s="98"/>
      <c r="VS30" s="98"/>
      <c r="VT30" s="98"/>
      <c r="VU30" s="98"/>
      <c r="VV30" s="98"/>
      <c r="VW30" s="98"/>
      <c r="VX30" s="98"/>
      <c r="VY30" s="98"/>
      <c r="VZ30" s="98"/>
      <c r="WA30" s="98"/>
      <c r="WB30" s="98"/>
      <c r="WC30" s="98"/>
      <c r="WD30" s="98"/>
      <c r="WE30" s="98"/>
      <c r="WF30" s="98"/>
      <c r="WG30" s="98"/>
      <c r="WH30" s="98"/>
      <c r="WI30" s="98"/>
      <c r="WJ30" s="98"/>
      <c r="WK30" s="98"/>
      <c r="WL30" s="98"/>
      <c r="WM30" s="98"/>
      <c r="WN30" s="98"/>
      <c r="WO30" s="98"/>
      <c r="WP30" s="98"/>
      <c r="WQ30" s="98"/>
      <c r="WR30" s="98"/>
      <c r="WS30" s="98"/>
      <c r="WT30" s="98"/>
      <c r="WU30" s="98"/>
      <c r="WV30" s="98"/>
      <c r="WW30" s="98"/>
      <c r="WX30" s="98"/>
      <c r="WY30" s="98"/>
      <c r="WZ30" s="98"/>
      <c r="XA30" s="98"/>
      <c r="XB30" s="98"/>
      <c r="XC30" s="98"/>
      <c r="XD30" s="98"/>
      <c r="XE30" s="98"/>
      <c r="XF30" s="98"/>
      <c r="XG30" s="98"/>
      <c r="XH30" s="98"/>
      <c r="XI30" s="98"/>
      <c r="XJ30" s="98"/>
      <c r="XK30" s="98"/>
      <c r="XL30" s="98"/>
      <c r="XM30" s="98"/>
      <c r="XN30" s="98"/>
      <c r="XO30" s="98"/>
      <c r="XP30" s="98"/>
      <c r="XQ30" s="98"/>
      <c r="XR30" s="98"/>
      <c r="XS30" s="98"/>
      <c r="XT30" s="98"/>
      <c r="XU30" s="98"/>
      <c r="XV30" s="98"/>
      <c r="XW30" s="98"/>
      <c r="XX30" s="98"/>
      <c r="XY30" s="98"/>
      <c r="XZ30" s="98"/>
      <c r="YA30" s="98"/>
      <c r="YB30" s="98"/>
      <c r="YC30" s="98"/>
      <c r="YD30" s="98"/>
      <c r="YE30" s="98"/>
      <c r="YF30" s="98"/>
      <c r="YG30" s="98"/>
      <c r="YH30" s="98"/>
      <c r="YI30" s="98"/>
      <c r="YJ30" s="98"/>
      <c r="YK30" s="98"/>
      <c r="YL30" s="98"/>
      <c r="YM30" s="98"/>
      <c r="YN30" s="98"/>
      <c r="YO30" s="98"/>
      <c r="YP30" s="98"/>
      <c r="YQ30" s="98"/>
      <c r="YR30" s="98"/>
      <c r="YS30" s="98"/>
      <c r="YT30" s="98"/>
      <c r="YU30" s="98"/>
      <c r="YV30" s="98"/>
      <c r="YW30" s="98"/>
      <c r="YX30" s="98"/>
      <c r="YY30" s="98"/>
      <c r="YZ30" s="98"/>
      <c r="ZA30" s="98"/>
      <c r="ZB30" s="98"/>
      <c r="ZC30" s="98"/>
      <c r="ZD30" s="98"/>
      <c r="ZE30" s="98"/>
      <c r="ZF30" s="98"/>
      <c r="ZG30" s="98"/>
      <c r="ZH30" s="98"/>
      <c r="ZI30" s="98"/>
      <c r="ZJ30" s="98"/>
      <c r="ZK30" s="98"/>
      <c r="ZL30" s="98"/>
      <c r="ZM30" s="98"/>
      <c r="ZN30" s="98"/>
      <c r="ZO30" s="98"/>
      <c r="ZP30" s="98"/>
      <c r="ZQ30" s="98"/>
      <c r="ZR30" s="98"/>
      <c r="ZS30" s="98"/>
      <c r="ZT30" s="98"/>
      <c r="ZU30" s="98"/>
      <c r="ZV30" s="98"/>
      <c r="ZW30" s="98"/>
      <c r="ZX30" s="98"/>
      <c r="ZY30" s="98"/>
      <c r="ZZ30" s="98"/>
      <c r="AAA30" s="98"/>
      <c r="AAB30" s="98"/>
      <c r="AAC30" s="98"/>
      <c r="AAD30" s="98"/>
      <c r="AAE30" s="98"/>
      <c r="AAF30" s="98"/>
      <c r="AAG30" s="98"/>
      <c r="AAH30" s="98"/>
      <c r="AAI30" s="98"/>
      <c r="AAJ30" s="98"/>
      <c r="AAK30" s="98"/>
      <c r="AAL30" s="98"/>
      <c r="AAM30" s="98"/>
      <c r="AAN30" s="98"/>
      <c r="AAO30" s="98"/>
      <c r="AAP30" s="98"/>
      <c r="AAQ30" s="98"/>
      <c r="AAR30" s="98"/>
      <c r="AAS30" s="98"/>
      <c r="AAT30" s="98"/>
      <c r="AAU30" s="98"/>
      <c r="AAV30" s="98"/>
      <c r="AAW30" s="98"/>
      <c r="AAX30" s="98"/>
      <c r="AAY30" s="98"/>
      <c r="AAZ30" s="98"/>
      <c r="ABA30" s="98"/>
      <c r="ABB30" s="98"/>
      <c r="ABC30" s="98"/>
      <c r="ABD30" s="98"/>
      <c r="ABE30" s="98"/>
      <c r="ABF30" s="98"/>
      <c r="ABG30" s="98"/>
      <c r="ABH30" s="98"/>
      <c r="ABI30" s="98"/>
      <c r="ABJ30" s="98"/>
      <c r="ABK30" s="98"/>
      <c r="ABL30" s="98"/>
      <c r="ABM30" s="98"/>
      <c r="ABN30" s="98"/>
      <c r="ABO30" s="98"/>
      <c r="ABP30" s="98"/>
      <c r="ABQ30" s="98"/>
      <c r="ABR30" s="98"/>
      <c r="ABS30" s="98"/>
      <c r="ABT30" s="98"/>
      <c r="ABU30" s="98"/>
      <c r="ABV30" s="98"/>
      <c r="ABW30" s="98"/>
      <c r="ABX30" s="98"/>
      <c r="ABY30" s="98"/>
      <c r="ABZ30" s="98"/>
      <c r="ACA30" s="98"/>
      <c r="ACB30" s="98"/>
      <c r="ACC30" s="98"/>
      <c r="ACD30" s="98"/>
      <c r="ACE30" s="98"/>
      <c r="ACF30" s="98"/>
      <c r="ACG30" s="98"/>
      <c r="ACH30" s="98"/>
      <c r="ACI30" s="98"/>
      <c r="ACJ30" s="98"/>
      <c r="ACK30" s="98"/>
      <c r="ACL30" s="98"/>
      <c r="ACM30" s="98"/>
      <c r="ACN30" s="98"/>
      <c r="ACO30" s="98"/>
      <c r="ACP30" s="98"/>
      <c r="ACQ30" s="98"/>
      <c r="ACR30" s="98"/>
      <c r="ACS30" s="98"/>
      <c r="ACT30" s="98"/>
      <c r="ACU30" s="98"/>
      <c r="ACV30" s="98"/>
      <c r="ACW30" s="98"/>
      <c r="ACX30" s="98"/>
      <c r="ACY30" s="98"/>
      <c r="ACZ30" s="98"/>
      <c r="ADA30" s="98"/>
      <c r="ADB30" s="98"/>
      <c r="ADC30" s="98"/>
      <c r="ADD30" s="98"/>
      <c r="ADE30" s="98"/>
      <c r="ADF30" s="98"/>
      <c r="ADG30" s="98"/>
      <c r="ADH30" s="98"/>
      <c r="ADI30" s="98"/>
      <c r="ADJ30" s="98"/>
      <c r="ADK30" s="98"/>
      <c r="ADL30" s="98"/>
      <c r="ADM30" s="98"/>
      <c r="ADN30" s="98"/>
      <c r="ADO30" s="98"/>
      <c r="ADP30" s="98"/>
      <c r="ADQ30" s="98"/>
      <c r="ADR30" s="98"/>
      <c r="ADS30" s="98"/>
      <c r="ADT30" s="98"/>
      <c r="ADU30" s="98"/>
      <c r="ADV30" s="98"/>
      <c r="ADW30" s="98"/>
      <c r="ADX30" s="98"/>
      <c r="ADY30" s="98"/>
      <c r="ADZ30" s="98"/>
      <c r="AEA30" s="98"/>
      <c r="AEB30" s="98"/>
      <c r="AEC30" s="98"/>
      <c r="AED30" s="98"/>
      <c r="AEE30" s="98"/>
      <c r="AEF30" s="98"/>
      <c r="AEG30" s="98"/>
      <c r="AEH30" s="98"/>
      <c r="AEI30" s="98"/>
      <c r="AEJ30" s="98"/>
      <c r="AEK30" s="98"/>
      <c r="AEL30" s="98"/>
      <c r="AEM30" s="98"/>
      <c r="AEN30" s="98"/>
      <c r="AEO30" s="98"/>
      <c r="AEP30" s="98"/>
      <c r="AEQ30" s="98"/>
      <c r="AER30" s="98"/>
      <c r="AES30" s="98"/>
      <c r="AET30" s="98"/>
      <c r="AEU30" s="98"/>
      <c r="AEV30" s="98"/>
      <c r="AEW30" s="98"/>
      <c r="AEX30" s="98"/>
      <c r="AEY30" s="98"/>
      <c r="AEZ30" s="98"/>
      <c r="AFA30" s="98"/>
      <c r="AFB30" s="98"/>
      <c r="AFC30" s="98"/>
      <c r="AFD30" s="98"/>
      <c r="AFE30" s="98"/>
      <c r="AFF30" s="98"/>
      <c r="AFG30" s="98"/>
      <c r="AFH30" s="98"/>
      <c r="AFI30" s="98"/>
      <c r="AFJ30" s="98"/>
      <c r="AFK30" s="98"/>
      <c r="AFL30" s="98"/>
      <c r="AFM30" s="98"/>
      <c r="AFN30" s="98"/>
      <c r="AFO30" s="98"/>
      <c r="AFP30" s="98"/>
      <c r="AFQ30" s="98"/>
      <c r="AFR30" s="98"/>
      <c r="AFS30" s="98"/>
      <c r="AFT30" s="98"/>
      <c r="AFU30" s="98"/>
      <c r="AFV30" s="98"/>
      <c r="AFW30" s="98"/>
      <c r="AFX30" s="98"/>
      <c r="AFY30" s="98"/>
      <c r="AFZ30" s="98"/>
      <c r="AGA30" s="98"/>
      <c r="AGB30" s="98"/>
      <c r="AGC30" s="98"/>
      <c r="AGD30" s="98"/>
      <c r="AGE30" s="98"/>
      <c r="AGF30" s="98"/>
      <c r="AGG30" s="98"/>
      <c r="AGH30" s="98"/>
      <c r="AGI30" s="98"/>
      <c r="AGJ30" s="98"/>
      <c r="AGK30" s="98"/>
      <c r="AGL30" s="98"/>
      <c r="AGM30" s="98"/>
      <c r="AGN30" s="98"/>
      <c r="AGO30" s="98"/>
      <c r="AGP30" s="98"/>
      <c r="AGQ30" s="98"/>
      <c r="AGR30" s="98"/>
      <c r="AGS30" s="98"/>
      <c r="AGT30" s="98"/>
      <c r="AGU30" s="98"/>
      <c r="AGV30" s="98"/>
      <c r="AGW30" s="98"/>
      <c r="AGX30" s="98"/>
      <c r="AGY30" s="98"/>
      <c r="AGZ30" s="98"/>
      <c r="AHA30" s="98"/>
      <c r="AHB30" s="98"/>
      <c r="AHC30" s="98"/>
      <c r="AHD30" s="98"/>
      <c r="AHE30" s="98"/>
      <c r="AHF30" s="98"/>
      <c r="AHG30" s="98"/>
      <c r="AHH30" s="98"/>
      <c r="AHI30" s="98"/>
      <c r="AHJ30" s="98"/>
      <c r="AHK30" s="98"/>
      <c r="AHL30" s="98"/>
      <c r="AHM30" s="98"/>
      <c r="AHN30" s="98"/>
      <c r="AHO30" s="98"/>
      <c r="AHP30" s="98"/>
      <c r="AHQ30" s="98"/>
      <c r="AHR30" s="98"/>
      <c r="AHS30" s="98"/>
      <c r="AHT30" s="98"/>
      <c r="AHU30" s="98"/>
      <c r="AHV30" s="98"/>
      <c r="AHW30" s="98"/>
      <c r="AHX30" s="98"/>
      <c r="AHY30" s="98"/>
      <c r="AHZ30" s="98"/>
      <c r="AIA30" s="98"/>
      <c r="AIB30" s="98"/>
      <c r="AIC30" s="98"/>
      <c r="AID30" s="98"/>
      <c r="AIE30" s="98"/>
      <c r="AIF30" s="98"/>
      <c r="AIG30" s="98"/>
      <c r="AIH30" s="98"/>
      <c r="AII30" s="98"/>
      <c r="AIJ30" s="98"/>
      <c r="AIK30" s="98"/>
      <c r="AIL30" s="98"/>
      <c r="AIM30" s="98"/>
      <c r="AIN30" s="98"/>
      <c r="AIO30" s="98"/>
      <c r="AIP30" s="98"/>
      <c r="AIQ30" s="98"/>
      <c r="AIR30" s="98"/>
      <c r="AIS30" s="98"/>
      <c r="AIT30" s="98"/>
      <c r="AIU30" s="98"/>
      <c r="AIV30" s="98"/>
      <c r="AIW30" s="98"/>
      <c r="AIX30" s="98"/>
      <c r="AIY30" s="98"/>
      <c r="AIZ30" s="98"/>
      <c r="AJA30" s="98"/>
      <c r="AJB30" s="98"/>
      <c r="AJC30" s="98"/>
      <c r="AJD30" s="98"/>
      <c r="AJE30" s="98"/>
      <c r="AJF30" s="98"/>
      <c r="AJG30" s="98"/>
      <c r="AJH30" s="98"/>
      <c r="AJI30" s="98"/>
      <c r="AJJ30" s="98"/>
      <c r="AJK30" s="98"/>
      <c r="AJL30" s="98"/>
      <c r="AJM30" s="98"/>
      <c r="AJN30" s="98"/>
      <c r="AJO30" s="98"/>
      <c r="AJP30" s="98"/>
      <c r="AJQ30" s="98"/>
      <c r="AJR30" s="98"/>
      <c r="AJS30" s="98"/>
      <c r="AJT30" s="98"/>
      <c r="AJU30" s="98"/>
      <c r="AJV30" s="98"/>
      <c r="AJW30" s="98"/>
      <c r="AJX30" s="98"/>
      <c r="AJY30" s="98"/>
      <c r="AJZ30" s="98"/>
      <c r="AKA30" s="98"/>
      <c r="AKB30" s="98"/>
      <c r="AKC30" s="98"/>
      <c r="AKD30" s="98"/>
      <c r="AKE30" s="98"/>
      <c r="AKF30" s="98"/>
      <c r="AKG30" s="98"/>
      <c r="AKH30" s="98"/>
      <c r="AKI30" s="98"/>
      <c r="AKJ30" s="98"/>
      <c r="AKK30" s="98"/>
      <c r="AKL30" s="98"/>
      <c r="AKM30" s="98"/>
      <c r="AKN30" s="98"/>
      <c r="AKO30" s="98"/>
      <c r="AKP30" s="98"/>
      <c r="AKQ30" s="98"/>
      <c r="AKR30" s="98"/>
      <c r="AKS30" s="98"/>
      <c r="AKT30" s="98"/>
      <c r="AKU30" s="98"/>
      <c r="AKV30" s="98"/>
      <c r="AKW30" s="98"/>
      <c r="AKX30" s="98"/>
      <c r="AKY30" s="98"/>
      <c r="AKZ30" s="98"/>
      <c r="ALA30" s="98"/>
      <c r="ALB30" s="98"/>
      <c r="ALC30" s="98"/>
      <c r="ALD30" s="98"/>
      <c r="ALE30" s="98"/>
      <c r="ALF30" s="98"/>
      <c r="ALG30" s="98"/>
      <c r="ALH30" s="98"/>
      <c r="ALI30" s="98"/>
      <c r="ALJ30" s="98"/>
      <c r="ALK30" s="98"/>
      <c r="ALL30" s="98"/>
      <c r="ALM30" s="98"/>
      <c r="ALN30" s="98"/>
      <c r="ALO30" s="98"/>
      <c r="ALP30" s="98"/>
      <c r="ALQ30" s="98"/>
      <c r="ALR30" s="98"/>
      <c r="ALS30" s="98"/>
      <c r="ALT30" s="98"/>
      <c r="ALU30" s="98"/>
      <c r="ALV30" s="98"/>
      <c r="ALW30" s="98"/>
      <c r="ALX30" s="98"/>
      <c r="ALY30" s="98"/>
      <c r="ALZ30" s="98"/>
      <c r="AMA30" s="98"/>
      <c r="AMB30" s="98"/>
      <c r="AMC30" s="98"/>
      <c r="AMD30" s="98"/>
      <c r="AME30" s="98"/>
      <c r="AMF30" s="98"/>
      <c r="AMG30" s="98"/>
      <c r="AMH30" s="98"/>
      <c r="AMI30" s="98"/>
      <c r="AMJ30" s="98"/>
      <c r="AMK30" s="98"/>
    </row>
    <row r="31" spans="1:1025">
      <c r="A31" s="121" t="s">
        <v>116</v>
      </c>
      <c r="B31" s="121" t="s">
        <v>120</v>
      </c>
      <c r="C31" s="121" t="s">
        <v>21</v>
      </c>
      <c r="D31" s="121" t="s">
        <v>22</v>
      </c>
      <c r="E31" s="121" t="s">
        <v>24</v>
      </c>
      <c r="F31" s="121" t="s">
        <v>23</v>
      </c>
      <c r="G31" s="121" t="s">
        <v>25</v>
      </c>
      <c r="H31" s="121" t="s">
        <v>170</v>
      </c>
    </row>
    <row r="32" spans="1:1025" ht="25.5">
      <c r="A32" s="119">
        <v>1</v>
      </c>
      <c r="B32" s="95" t="s">
        <v>179</v>
      </c>
      <c r="C32" s="122">
        <v>0</v>
      </c>
      <c r="D32" s="122">
        <v>7</v>
      </c>
      <c r="E32" s="122">
        <v>0</v>
      </c>
      <c r="F32" s="122">
        <v>0</v>
      </c>
      <c r="G32" s="122">
        <v>0</v>
      </c>
      <c r="H32" s="95" t="s">
        <v>183</v>
      </c>
    </row>
    <row r="33" spans="1:1025">
      <c r="A33" s="119"/>
      <c r="B33" s="123" t="s">
        <v>27</v>
      </c>
      <c r="C33" s="122">
        <f>SUM(C32:C32)</f>
        <v>0</v>
      </c>
      <c r="D33" s="122">
        <f>SUM(D32:D32)</f>
        <v>7</v>
      </c>
      <c r="E33" s="122">
        <f>SUM(E32:E32)</f>
        <v>0</v>
      </c>
      <c r="F33" s="122">
        <f>SUM(F32:F32)</f>
        <v>0</v>
      </c>
      <c r="G33" s="122">
        <f>SUM(G32:G32)</f>
        <v>0</v>
      </c>
      <c r="H33" s="95"/>
    </row>
    <row r="34" spans="1:1025">
      <c r="A34" s="119"/>
      <c r="B34" s="123"/>
      <c r="H34" s="95"/>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c r="BD34" s="98"/>
      <c r="BE34" s="98"/>
      <c r="BF34" s="98"/>
      <c r="BG34" s="98"/>
      <c r="BH34" s="98"/>
      <c r="BI34" s="98"/>
      <c r="BJ34" s="98"/>
      <c r="BK34" s="98"/>
      <c r="BL34" s="98"/>
      <c r="BM34" s="98"/>
      <c r="BN34" s="98"/>
      <c r="BO34" s="98"/>
      <c r="BP34" s="98"/>
      <c r="BQ34" s="98"/>
      <c r="BR34" s="98"/>
      <c r="BS34" s="98"/>
      <c r="BT34" s="98"/>
      <c r="BU34" s="98"/>
      <c r="BV34" s="98"/>
      <c r="BW34" s="98"/>
      <c r="BX34" s="98"/>
      <c r="BY34" s="98"/>
      <c r="BZ34" s="98"/>
      <c r="CA34" s="98"/>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98"/>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8"/>
      <c r="EP34" s="98"/>
      <c r="EQ34" s="98"/>
      <c r="ER34" s="98"/>
      <c r="ES34" s="98"/>
      <c r="ET34" s="98"/>
      <c r="EU34" s="98"/>
      <c r="EV34" s="98"/>
      <c r="EW34" s="98"/>
      <c r="EX34" s="98"/>
      <c r="EY34" s="98"/>
      <c r="EZ34" s="98"/>
      <c r="FA34" s="98"/>
      <c r="FB34" s="98"/>
      <c r="FC34" s="98"/>
      <c r="FD34" s="98"/>
      <c r="FE34" s="98"/>
      <c r="FF34" s="98"/>
      <c r="FG34" s="98"/>
      <c r="FH34" s="98"/>
      <c r="FI34" s="98"/>
      <c r="FJ34" s="98"/>
      <c r="FK34" s="98"/>
      <c r="FL34" s="98"/>
      <c r="FM34" s="98"/>
      <c r="FN34" s="98"/>
      <c r="FO34" s="98"/>
      <c r="FP34" s="98"/>
      <c r="FQ34" s="98"/>
      <c r="FR34" s="98"/>
      <c r="FS34" s="98"/>
      <c r="FT34" s="98"/>
      <c r="FU34" s="98"/>
      <c r="FV34" s="98"/>
      <c r="FW34" s="98"/>
      <c r="FX34" s="98"/>
      <c r="FY34" s="98"/>
      <c r="FZ34" s="98"/>
      <c r="GA34" s="98"/>
      <c r="GB34" s="98"/>
      <c r="GC34" s="98"/>
      <c r="GD34" s="98"/>
      <c r="GE34" s="98"/>
      <c r="GF34" s="98"/>
      <c r="GG34" s="98"/>
      <c r="GH34" s="98"/>
      <c r="GI34" s="98"/>
      <c r="GJ34" s="98"/>
      <c r="GK34" s="98"/>
      <c r="GL34" s="98"/>
      <c r="GM34" s="98"/>
      <c r="GN34" s="98"/>
      <c r="GO34" s="98"/>
      <c r="GP34" s="98"/>
      <c r="GQ34" s="98"/>
      <c r="GR34" s="98"/>
      <c r="GS34" s="98"/>
      <c r="GT34" s="98"/>
      <c r="GU34" s="98"/>
      <c r="GV34" s="98"/>
      <c r="GW34" s="98"/>
      <c r="GX34" s="98"/>
      <c r="GY34" s="98"/>
      <c r="GZ34" s="98"/>
      <c r="HA34" s="98"/>
      <c r="HB34" s="98"/>
      <c r="HC34" s="98"/>
      <c r="HD34" s="98"/>
      <c r="HE34" s="98"/>
      <c r="HF34" s="98"/>
      <c r="HG34" s="98"/>
      <c r="HH34" s="98"/>
      <c r="HI34" s="98"/>
      <c r="HJ34" s="98"/>
      <c r="HK34" s="98"/>
      <c r="HL34" s="98"/>
      <c r="HM34" s="98"/>
      <c r="HN34" s="98"/>
      <c r="HO34" s="98"/>
      <c r="HP34" s="98"/>
      <c r="HQ34" s="98"/>
      <c r="HR34" s="98"/>
      <c r="HS34" s="98"/>
      <c r="HT34" s="98"/>
      <c r="HU34" s="98"/>
      <c r="HV34" s="98"/>
      <c r="HW34" s="98"/>
      <c r="HX34" s="98"/>
      <c r="HY34" s="98"/>
      <c r="HZ34" s="98"/>
      <c r="IA34" s="98"/>
      <c r="IB34" s="98"/>
      <c r="IC34" s="98"/>
      <c r="ID34" s="98"/>
      <c r="IE34" s="98"/>
      <c r="IF34" s="98"/>
      <c r="IG34" s="98"/>
      <c r="IH34" s="98"/>
      <c r="II34" s="98"/>
      <c r="IJ34" s="98"/>
      <c r="IK34" s="98"/>
      <c r="IL34" s="98"/>
      <c r="IM34" s="98"/>
      <c r="IN34" s="98"/>
      <c r="IO34" s="98"/>
      <c r="IP34" s="98"/>
      <c r="IQ34" s="98"/>
      <c r="IR34" s="98"/>
      <c r="IS34" s="98"/>
      <c r="IT34" s="98"/>
      <c r="IU34" s="98"/>
      <c r="IV34" s="98"/>
      <c r="IW34" s="98"/>
      <c r="IX34" s="98"/>
      <c r="IY34" s="98"/>
      <c r="IZ34" s="98"/>
      <c r="JA34" s="98"/>
      <c r="JB34" s="98"/>
      <c r="JC34" s="98"/>
      <c r="JD34" s="98"/>
      <c r="JE34" s="98"/>
      <c r="JF34" s="98"/>
      <c r="JG34" s="98"/>
      <c r="JH34" s="98"/>
      <c r="JI34" s="98"/>
      <c r="JJ34" s="98"/>
      <c r="JK34" s="98"/>
      <c r="JL34" s="98"/>
      <c r="JM34" s="98"/>
      <c r="JN34" s="98"/>
      <c r="JO34" s="98"/>
      <c r="JP34" s="98"/>
      <c r="JQ34" s="98"/>
      <c r="JR34" s="98"/>
      <c r="JS34" s="98"/>
      <c r="JT34" s="98"/>
      <c r="JU34" s="98"/>
      <c r="JV34" s="98"/>
      <c r="JW34" s="98"/>
      <c r="JX34" s="98"/>
      <c r="JY34" s="98"/>
      <c r="JZ34" s="98"/>
      <c r="KA34" s="98"/>
      <c r="KB34" s="98"/>
      <c r="KC34" s="98"/>
      <c r="KD34" s="98"/>
      <c r="KE34" s="98"/>
      <c r="KF34" s="98"/>
      <c r="KG34" s="98"/>
      <c r="KH34" s="98"/>
      <c r="KI34" s="98"/>
      <c r="KJ34" s="98"/>
      <c r="KK34" s="98"/>
      <c r="KL34" s="98"/>
      <c r="KM34" s="98"/>
      <c r="KN34" s="98"/>
      <c r="KO34" s="98"/>
      <c r="KP34" s="98"/>
      <c r="KQ34" s="98"/>
      <c r="KR34" s="98"/>
      <c r="KS34" s="98"/>
      <c r="KT34" s="98"/>
      <c r="KU34" s="98"/>
      <c r="KV34" s="98"/>
      <c r="KW34" s="98"/>
      <c r="KX34" s="98"/>
      <c r="KY34" s="98"/>
      <c r="KZ34" s="98"/>
      <c r="LA34" s="98"/>
      <c r="LB34" s="98"/>
      <c r="LC34" s="98"/>
      <c r="LD34" s="98"/>
      <c r="LE34" s="98"/>
      <c r="LF34" s="98"/>
      <c r="LG34" s="98"/>
      <c r="LH34" s="98"/>
      <c r="LI34" s="98"/>
      <c r="LJ34" s="98"/>
      <c r="LK34" s="98"/>
      <c r="LL34" s="98"/>
      <c r="LM34" s="98"/>
      <c r="LN34" s="98"/>
      <c r="LO34" s="98"/>
      <c r="LP34" s="98"/>
      <c r="LQ34" s="98"/>
      <c r="LR34" s="98"/>
      <c r="LS34" s="98"/>
      <c r="LT34" s="98"/>
      <c r="LU34" s="98"/>
      <c r="LV34" s="98"/>
      <c r="LW34" s="98"/>
      <c r="LX34" s="98"/>
      <c r="LY34" s="98"/>
      <c r="LZ34" s="98"/>
      <c r="MA34" s="98"/>
      <c r="MB34" s="98"/>
      <c r="MC34" s="98"/>
      <c r="MD34" s="98"/>
      <c r="ME34" s="98"/>
      <c r="MF34" s="98"/>
      <c r="MG34" s="98"/>
      <c r="MH34" s="98"/>
      <c r="MI34" s="98"/>
      <c r="MJ34" s="98"/>
      <c r="MK34" s="98"/>
      <c r="ML34" s="98"/>
      <c r="MM34" s="98"/>
      <c r="MN34" s="98"/>
      <c r="MO34" s="98"/>
      <c r="MP34" s="98"/>
      <c r="MQ34" s="98"/>
      <c r="MR34" s="98"/>
      <c r="MS34" s="98"/>
      <c r="MT34" s="98"/>
      <c r="MU34" s="98"/>
      <c r="MV34" s="98"/>
      <c r="MW34" s="98"/>
      <c r="MX34" s="98"/>
      <c r="MY34" s="98"/>
      <c r="MZ34" s="98"/>
      <c r="NA34" s="98"/>
      <c r="NB34" s="98"/>
      <c r="NC34" s="98"/>
      <c r="ND34" s="98"/>
      <c r="NE34" s="98"/>
      <c r="NF34" s="98"/>
      <c r="NG34" s="98"/>
      <c r="NH34" s="98"/>
      <c r="NI34" s="98"/>
      <c r="NJ34" s="98"/>
      <c r="NK34" s="98"/>
      <c r="NL34" s="98"/>
      <c r="NM34" s="98"/>
      <c r="NN34" s="98"/>
      <c r="NO34" s="98"/>
      <c r="NP34" s="98"/>
      <c r="NQ34" s="98"/>
      <c r="NR34" s="98"/>
      <c r="NS34" s="98"/>
      <c r="NT34" s="98"/>
      <c r="NU34" s="98"/>
      <c r="NV34" s="98"/>
      <c r="NW34" s="98"/>
      <c r="NX34" s="98"/>
      <c r="NY34" s="98"/>
      <c r="NZ34" s="98"/>
      <c r="OA34" s="98"/>
      <c r="OB34" s="98"/>
      <c r="OC34" s="98"/>
      <c r="OD34" s="98"/>
      <c r="OE34" s="98"/>
      <c r="OF34" s="98"/>
      <c r="OG34" s="98"/>
      <c r="OH34" s="98"/>
      <c r="OI34" s="98"/>
      <c r="OJ34" s="98"/>
      <c r="OK34" s="98"/>
      <c r="OL34" s="98"/>
      <c r="OM34" s="98"/>
      <c r="ON34" s="98"/>
      <c r="OO34" s="98"/>
      <c r="OP34" s="98"/>
      <c r="OQ34" s="98"/>
      <c r="OR34" s="98"/>
      <c r="OS34" s="98"/>
      <c r="OT34" s="98"/>
      <c r="OU34" s="98"/>
      <c r="OV34" s="98"/>
      <c r="OW34" s="98"/>
      <c r="OX34" s="98"/>
      <c r="OY34" s="98"/>
      <c r="OZ34" s="98"/>
      <c r="PA34" s="98"/>
      <c r="PB34" s="98"/>
      <c r="PC34" s="98"/>
      <c r="PD34" s="98"/>
      <c r="PE34" s="98"/>
      <c r="PF34" s="98"/>
      <c r="PG34" s="98"/>
      <c r="PH34" s="98"/>
      <c r="PI34" s="98"/>
      <c r="PJ34" s="98"/>
      <c r="PK34" s="98"/>
      <c r="PL34" s="98"/>
      <c r="PM34" s="98"/>
      <c r="PN34" s="98"/>
      <c r="PO34" s="98"/>
      <c r="PP34" s="98"/>
      <c r="PQ34" s="98"/>
      <c r="PR34" s="98"/>
      <c r="PS34" s="98"/>
      <c r="PT34" s="98"/>
      <c r="PU34" s="98"/>
      <c r="PV34" s="98"/>
      <c r="PW34" s="98"/>
      <c r="PX34" s="98"/>
      <c r="PY34" s="98"/>
      <c r="PZ34" s="98"/>
      <c r="QA34" s="98"/>
      <c r="QB34" s="98"/>
      <c r="QC34" s="98"/>
      <c r="QD34" s="98"/>
      <c r="QE34" s="98"/>
      <c r="QF34" s="98"/>
      <c r="QG34" s="98"/>
      <c r="QH34" s="98"/>
      <c r="QI34" s="98"/>
      <c r="QJ34" s="98"/>
      <c r="QK34" s="98"/>
      <c r="QL34" s="98"/>
      <c r="QM34" s="98"/>
      <c r="QN34" s="98"/>
      <c r="QO34" s="98"/>
      <c r="QP34" s="98"/>
      <c r="QQ34" s="98"/>
      <c r="QR34" s="98"/>
      <c r="QS34" s="98"/>
      <c r="QT34" s="98"/>
      <c r="QU34" s="98"/>
      <c r="QV34" s="98"/>
      <c r="QW34" s="98"/>
      <c r="QX34" s="98"/>
      <c r="QY34" s="98"/>
      <c r="QZ34" s="98"/>
      <c r="RA34" s="98"/>
      <c r="RB34" s="98"/>
      <c r="RC34" s="98"/>
      <c r="RD34" s="98"/>
      <c r="RE34" s="98"/>
      <c r="RF34" s="98"/>
      <c r="RG34" s="98"/>
      <c r="RH34" s="98"/>
      <c r="RI34" s="98"/>
      <c r="RJ34" s="98"/>
      <c r="RK34" s="98"/>
      <c r="RL34" s="98"/>
      <c r="RM34" s="98"/>
      <c r="RN34" s="98"/>
      <c r="RO34" s="98"/>
      <c r="RP34" s="98"/>
      <c r="RQ34" s="98"/>
      <c r="RR34" s="98"/>
      <c r="RS34" s="98"/>
      <c r="RT34" s="98"/>
      <c r="RU34" s="98"/>
      <c r="RV34" s="98"/>
      <c r="RW34" s="98"/>
      <c r="RX34" s="98"/>
      <c r="RY34" s="98"/>
      <c r="RZ34" s="98"/>
      <c r="SA34" s="98"/>
      <c r="SB34" s="98"/>
      <c r="SC34" s="98"/>
      <c r="SD34" s="98"/>
      <c r="SE34" s="98"/>
      <c r="SF34" s="98"/>
      <c r="SG34" s="98"/>
      <c r="SH34" s="98"/>
      <c r="SI34" s="98"/>
      <c r="SJ34" s="98"/>
      <c r="SK34" s="98"/>
      <c r="SL34" s="98"/>
      <c r="SM34" s="98"/>
      <c r="SN34" s="98"/>
      <c r="SO34" s="98"/>
      <c r="SP34" s="98"/>
      <c r="SQ34" s="98"/>
      <c r="SR34" s="98"/>
      <c r="SS34" s="98"/>
      <c r="ST34" s="98"/>
      <c r="SU34" s="98"/>
      <c r="SV34" s="98"/>
      <c r="SW34" s="98"/>
      <c r="SX34" s="98"/>
      <c r="SY34" s="98"/>
      <c r="SZ34" s="98"/>
      <c r="TA34" s="98"/>
      <c r="TB34" s="98"/>
      <c r="TC34" s="98"/>
      <c r="TD34" s="98"/>
      <c r="TE34" s="98"/>
      <c r="TF34" s="98"/>
      <c r="TG34" s="98"/>
      <c r="TH34" s="98"/>
      <c r="TI34" s="98"/>
      <c r="TJ34" s="98"/>
      <c r="TK34" s="98"/>
      <c r="TL34" s="98"/>
      <c r="TM34" s="98"/>
      <c r="TN34" s="98"/>
      <c r="TO34" s="98"/>
      <c r="TP34" s="98"/>
      <c r="TQ34" s="98"/>
      <c r="TR34" s="98"/>
      <c r="TS34" s="98"/>
      <c r="TT34" s="98"/>
      <c r="TU34" s="98"/>
      <c r="TV34" s="98"/>
      <c r="TW34" s="98"/>
      <c r="TX34" s="98"/>
      <c r="TY34" s="98"/>
      <c r="TZ34" s="98"/>
      <c r="UA34" s="98"/>
      <c r="UB34" s="98"/>
      <c r="UC34" s="98"/>
      <c r="UD34" s="98"/>
      <c r="UE34" s="98"/>
      <c r="UF34" s="98"/>
      <c r="UG34" s="98"/>
      <c r="UH34" s="98"/>
      <c r="UI34" s="98"/>
      <c r="UJ34" s="98"/>
      <c r="UK34" s="98"/>
      <c r="UL34" s="98"/>
      <c r="UM34" s="98"/>
      <c r="UN34" s="98"/>
      <c r="UO34" s="98"/>
      <c r="UP34" s="98"/>
      <c r="UQ34" s="98"/>
      <c r="UR34" s="98"/>
      <c r="US34" s="98"/>
      <c r="UT34" s="98"/>
      <c r="UU34" s="98"/>
      <c r="UV34" s="98"/>
      <c r="UW34" s="98"/>
      <c r="UX34" s="98"/>
      <c r="UY34" s="98"/>
      <c r="UZ34" s="98"/>
      <c r="VA34" s="98"/>
      <c r="VB34" s="98"/>
      <c r="VC34" s="98"/>
      <c r="VD34" s="98"/>
      <c r="VE34" s="98"/>
      <c r="VF34" s="98"/>
      <c r="VG34" s="98"/>
      <c r="VH34" s="98"/>
      <c r="VI34" s="98"/>
      <c r="VJ34" s="98"/>
      <c r="VK34" s="98"/>
      <c r="VL34" s="98"/>
      <c r="VM34" s="98"/>
      <c r="VN34" s="98"/>
      <c r="VO34" s="98"/>
      <c r="VP34" s="98"/>
      <c r="VQ34" s="98"/>
      <c r="VR34" s="98"/>
      <c r="VS34" s="98"/>
      <c r="VT34" s="98"/>
      <c r="VU34" s="98"/>
      <c r="VV34" s="98"/>
      <c r="VW34" s="98"/>
      <c r="VX34" s="98"/>
      <c r="VY34" s="98"/>
      <c r="VZ34" s="98"/>
      <c r="WA34" s="98"/>
      <c r="WB34" s="98"/>
      <c r="WC34" s="98"/>
      <c r="WD34" s="98"/>
      <c r="WE34" s="98"/>
      <c r="WF34" s="98"/>
      <c r="WG34" s="98"/>
      <c r="WH34" s="98"/>
      <c r="WI34" s="98"/>
      <c r="WJ34" s="98"/>
      <c r="WK34" s="98"/>
      <c r="WL34" s="98"/>
      <c r="WM34" s="98"/>
      <c r="WN34" s="98"/>
      <c r="WO34" s="98"/>
      <c r="WP34" s="98"/>
      <c r="WQ34" s="98"/>
      <c r="WR34" s="98"/>
      <c r="WS34" s="98"/>
      <c r="WT34" s="98"/>
      <c r="WU34" s="98"/>
      <c r="WV34" s="98"/>
      <c r="WW34" s="98"/>
      <c r="WX34" s="98"/>
      <c r="WY34" s="98"/>
      <c r="WZ34" s="98"/>
      <c r="XA34" s="98"/>
      <c r="XB34" s="98"/>
      <c r="XC34" s="98"/>
      <c r="XD34" s="98"/>
      <c r="XE34" s="98"/>
      <c r="XF34" s="98"/>
      <c r="XG34" s="98"/>
      <c r="XH34" s="98"/>
      <c r="XI34" s="98"/>
      <c r="XJ34" s="98"/>
      <c r="XK34" s="98"/>
      <c r="XL34" s="98"/>
      <c r="XM34" s="98"/>
      <c r="XN34" s="98"/>
      <c r="XO34" s="98"/>
      <c r="XP34" s="98"/>
      <c r="XQ34" s="98"/>
      <c r="XR34" s="98"/>
      <c r="XS34" s="98"/>
      <c r="XT34" s="98"/>
      <c r="XU34" s="98"/>
      <c r="XV34" s="98"/>
      <c r="XW34" s="98"/>
      <c r="XX34" s="98"/>
      <c r="XY34" s="98"/>
      <c r="XZ34" s="98"/>
      <c r="YA34" s="98"/>
      <c r="YB34" s="98"/>
      <c r="YC34" s="98"/>
      <c r="YD34" s="98"/>
      <c r="YE34" s="98"/>
      <c r="YF34" s="98"/>
      <c r="YG34" s="98"/>
      <c r="YH34" s="98"/>
      <c r="YI34" s="98"/>
      <c r="YJ34" s="98"/>
      <c r="YK34" s="98"/>
      <c r="YL34" s="98"/>
      <c r="YM34" s="98"/>
      <c r="YN34" s="98"/>
      <c r="YO34" s="98"/>
      <c r="YP34" s="98"/>
      <c r="YQ34" s="98"/>
      <c r="YR34" s="98"/>
      <c r="YS34" s="98"/>
      <c r="YT34" s="98"/>
      <c r="YU34" s="98"/>
      <c r="YV34" s="98"/>
      <c r="YW34" s="98"/>
      <c r="YX34" s="98"/>
      <c r="YY34" s="98"/>
      <c r="YZ34" s="98"/>
      <c r="ZA34" s="98"/>
      <c r="ZB34" s="98"/>
      <c r="ZC34" s="98"/>
      <c r="ZD34" s="98"/>
      <c r="ZE34" s="98"/>
      <c r="ZF34" s="98"/>
      <c r="ZG34" s="98"/>
      <c r="ZH34" s="98"/>
      <c r="ZI34" s="98"/>
      <c r="ZJ34" s="98"/>
      <c r="ZK34" s="98"/>
      <c r="ZL34" s="98"/>
      <c r="ZM34" s="98"/>
      <c r="ZN34" s="98"/>
      <c r="ZO34" s="98"/>
      <c r="ZP34" s="98"/>
      <c r="ZQ34" s="98"/>
      <c r="ZR34" s="98"/>
      <c r="ZS34" s="98"/>
      <c r="ZT34" s="98"/>
      <c r="ZU34" s="98"/>
      <c r="ZV34" s="98"/>
      <c r="ZW34" s="98"/>
      <c r="ZX34" s="98"/>
      <c r="ZY34" s="98"/>
      <c r="ZZ34" s="98"/>
      <c r="AAA34" s="98"/>
      <c r="AAB34" s="98"/>
      <c r="AAC34" s="98"/>
      <c r="AAD34" s="98"/>
      <c r="AAE34" s="98"/>
      <c r="AAF34" s="98"/>
      <c r="AAG34" s="98"/>
      <c r="AAH34" s="98"/>
      <c r="AAI34" s="98"/>
      <c r="AAJ34" s="98"/>
      <c r="AAK34" s="98"/>
      <c r="AAL34" s="98"/>
      <c r="AAM34" s="98"/>
      <c r="AAN34" s="98"/>
      <c r="AAO34" s="98"/>
      <c r="AAP34" s="98"/>
      <c r="AAQ34" s="98"/>
      <c r="AAR34" s="98"/>
      <c r="AAS34" s="98"/>
      <c r="AAT34" s="98"/>
      <c r="AAU34" s="98"/>
      <c r="AAV34" s="98"/>
      <c r="AAW34" s="98"/>
      <c r="AAX34" s="98"/>
      <c r="AAY34" s="98"/>
      <c r="AAZ34" s="98"/>
      <c r="ABA34" s="98"/>
      <c r="ABB34" s="98"/>
      <c r="ABC34" s="98"/>
      <c r="ABD34" s="98"/>
      <c r="ABE34" s="98"/>
      <c r="ABF34" s="98"/>
      <c r="ABG34" s="98"/>
      <c r="ABH34" s="98"/>
      <c r="ABI34" s="98"/>
      <c r="ABJ34" s="98"/>
      <c r="ABK34" s="98"/>
      <c r="ABL34" s="98"/>
      <c r="ABM34" s="98"/>
      <c r="ABN34" s="98"/>
      <c r="ABO34" s="98"/>
      <c r="ABP34" s="98"/>
      <c r="ABQ34" s="98"/>
      <c r="ABR34" s="98"/>
      <c r="ABS34" s="98"/>
      <c r="ABT34" s="98"/>
      <c r="ABU34" s="98"/>
      <c r="ABV34" s="98"/>
      <c r="ABW34" s="98"/>
      <c r="ABX34" s="98"/>
      <c r="ABY34" s="98"/>
      <c r="ABZ34" s="98"/>
      <c r="ACA34" s="98"/>
      <c r="ACB34" s="98"/>
      <c r="ACC34" s="98"/>
      <c r="ACD34" s="98"/>
      <c r="ACE34" s="98"/>
      <c r="ACF34" s="98"/>
      <c r="ACG34" s="98"/>
      <c r="ACH34" s="98"/>
      <c r="ACI34" s="98"/>
      <c r="ACJ34" s="98"/>
      <c r="ACK34" s="98"/>
      <c r="ACL34" s="98"/>
      <c r="ACM34" s="98"/>
      <c r="ACN34" s="98"/>
      <c r="ACO34" s="98"/>
      <c r="ACP34" s="98"/>
      <c r="ACQ34" s="98"/>
      <c r="ACR34" s="98"/>
      <c r="ACS34" s="98"/>
      <c r="ACT34" s="98"/>
      <c r="ACU34" s="98"/>
      <c r="ACV34" s="98"/>
      <c r="ACW34" s="98"/>
      <c r="ACX34" s="98"/>
      <c r="ACY34" s="98"/>
      <c r="ACZ34" s="98"/>
      <c r="ADA34" s="98"/>
      <c r="ADB34" s="98"/>
      <c r="ADC34" s="98"/>
      <c r="ADD34" s="98"/>
      <c r="ADE34" s="98"/>
      <c r="ADF34" s="98"/>
      <c r="ADG34" s="98"/>
      <c r="ADH34" s="98"/>
      <c r="ADI34" s="98"/>
      <c r="ADJ34" s="98"/>
      <c r="ADK34" s="98"/>
      <c r="ADL34" s="98"/>
      <c r="ADM34" s="98"/>
      <c r="ADN34" s="98"/>
      <c r="ADO34" s="98"/>
      <c r="ADP34" s="98"/>
      <c r="ADQ34" s="98"/>
      <c r="ADR34" s="98"/>
      <c r="ADS34" s="98"/>
      <c r="ADT34" s="98"/>
      <c r="ADU34" s="98"/>
      <c r="ADV34" s="98"/>
      <c r="ADW34" s="98"/>
      <c r="ADX34" s="98"/>
      <c r="ADY34" s="98"/>
      <c r="ADZ34" s="98"/>
      <c r="AEA34" s="98"/>
      <c r="AEB34" s="98"/>
      <c r="AEC34" s="98"/>
      <c r="AED34" s="98"/>
      <c r="AEE34" s="98"/>
      <c r="AEF34" s="98"/>
      <c r="AEG34" s="98"/>
      <c r="AEH34" s="98"/>
      <c r="AEI34" s="98"/>
      <c r="AEJ34" s="98"/>
      <c r="AEK34" s="98"/>
      <c r="AEL34" s="98"/>
      <c r="AEM34" s="98"/>
      <c r="AEN34" s="98"/>
      <c r="AEO34" s="98"/>
      <c r="AEP34" s="98"/>
      <c r="AEQ34" s="98"/>
      <c r="AER34" s="98"/>
      <c r="AES34" s="98"/>
      <c r="AET34" s="98"/>
      <c r="AEU34" s="98"/>
      <c r="AEV34" s="98"/>
      <c r="AEW34" s="98"/>
      <c r="AEX34" s="98"/>
      <c r="AEY34" s="98"/>
      <c r="AEZ34" s="98"/>
      <c r="AFA34" s="98"/>
      <c r="AFB34" s="98"/>
      <c r="AFC34" s="98"/>
      <c r="AFD34" s="98"/>
      <c r="AFE34" s="98"/>
      <c r="AFF34" s="98"/>
      <c r="AFG34" s="98"/>
      <c r="AFH34" s="98"/>
      <c r="AFI34" s="98"/>
      <c r="AFJ34" s="98"/>
      <c r="AFK34" s="98"/>
      <c r="AFL34" s="98"/>
      <c r="AFM34" s="98"/>
      <c r="AFN34" s="98"/>
      <c r="AFO34" s="98"/>
      <c r="AFP34" s="98"/>
      <c r="AFQ34" s="98"/>
      <c r="AFR34" s="98"/>
      <c r="AFS34" s="98"/>
      <c r="AFT34" s="98"/>
      <c r="AFU34" s="98"/>
      <c r="AFV34" s="98"/>
      <c r="AFW34" s="98"/>
      <c r="AFX34" s="98"/>
      <c r="AFY34" s="98"/>
      <c r="AFZ34" s="98"/>
      <c r="AGA34" s="98"/>
      <c r="AGB34" s="98"/>
      <c r="AGC34" s="98"/>
      <c r="AGD34" s="98"/>
      <c r="AGE34" s="98"/>
      <c r="AGF34" s="98"/>
      <c r="AGG34" s="98"/>
      <c r="AGH34" s="98"/>
      <c r="AGI34" s="98"/>
      <c r="AGJ34" s="98"/>
      <c r="AGK34" s="98"/>
      <c r="AGL34" s="98"/>
      <c r="AGM34" s="98"/>
      <c r="AGN34" s="98"/>
      <c r="AGO34" s="98"/>
      <c r="AGP34" s="98"/>
      <c r="AGQ34" s="98"/>
      <c r="AGR34" s="98"/>
      <c r="AGS34" s="98"/>
      <c r="AGT34" s="98"/>
      <c r="AGU34" s="98"/>
      <c r="AGV34" s="98"/>
      <c r="AGW34" s="98"/>
      <c r="AGX34" s="98"/>
      <c r="AGY34" s="98"/>
      <c r="AGZ34" s="98"/>
      <c r="AHA34" s="98"/>
      <c r="AHB34" s="98"/>
      <c r="AHC34" s="98"/>
      <c r="AHD34" s="98"/>
      <c r="AHE34" s="98"/>
      <c r="AHF34" s="98"/>
      <c r="AHG34" s="98"/>
      <c r="AHH34" s="98"/>
      <c r="AHI34" s="98"/>
      <c r="AHJ34" s="98"/>
      <c r="AHK34" s="98"/>
      <c r="AHL34" s="98"/>
      <c r="AHM34" s="98"/>
      <c r="AHN34" s="98"/>
      <c r="AHO34" s="98"/>
      <c r="AHP34" s="98"/>
      <c r="AHQ34" s="98"/>
      <c r="AHR34" s="98"/>
      <c r="AHS34" s="98"/>
      <c r="AHT34" s="98"/>
      <c r="AHU34" s="98"/>
      <c r="AHV34" s="98"/>
      <c r="AHW34" s="98"/>
      <c r="AHX34" s="98"/>
      <c r="AHY34" s="98"/>
      <c r="AHZ34" s="98"/>
      <c r="AIA34" s="98"/>
      <c r="AIB34" s="98"/>
      <c r="AIC34" s="98"/>
      <c r="AID34" s="98"/>
      <c r="AIE34" s="98"/>
      <c r="AIF34" s="98"/>
      <c r="AIG34" s="98"/>
      <c r="AIH34" s="98"/>
      <c r="AII34" s="98"/>
      <c r="AIJ34" s="98"/>
      <c r="AIK34" s="98"/>
      <c r="AIL34" s="98"/>
      <c r="AIM34" s="98"/>
      <c r="AIN34" s="98"/>
      <c r="AIO34" s="98"/>
      <c r="AIP34" s="98"/>
      <c r="AIQ34" s="98"/>
      <c r="AIR34" s="98"/>
      <c r="AIS34" s="98"/>
      <c r="AIT34" s="98"/>
      <c r="AIU34" s="98"/>
      <c r="AIV34" s="98"/>
      <c r="AIW34" s="98"/>
      <c r="AIX34" s="98"/>
      <c r="AIY34" s="98"/>
      <c r="AIZ34" s="98"/>
      <c r="AJA34" s="98"/>
      <c r="AJB34" s="98"/>
      <c r="AJC34" s="98"/>
      <c r="AJD34" s="98"/>
      <c r="AJE34" s="98"/>
      <c r="AJF34" s="98"/>
      <c r="AJG34" s="98"/>
      <c r="AJH34" s="98"/>
      <c r="AJI34" s="98"/>
      <c r="AJJ34" s="98"/>
      <c r="AJK34" s="98"/>
      <c r="AJL34" s="98"/>
      <c r="AJM34" s="98"/>
      <c r="AJN34" s="98"/>
      <c r="AJO34" s="98"/>
      <c r="AJP34" s="98"/>
      <c r="AJQ34" s="98"/>
      <c r="AJR34" s="98"/>
      <c r="AJS34" s="98"/>
      <c r="AJT34" s="98"/>
      <c r="AJU34" s="98"/>
      <c r="AJV34" s="98"/>
      <c r="AJW34" s="98"/>
      <c r="AJX34" s="98"/>
      <c r="AJY34" s="98"/>
      <c r="AJZ34" s="98"/>
      <c r="AKA34" s="98"/>
      <c r="AKB34" s="98"/>
      <c r="AKC34" s="98"/>
      <c r="AKD34" s="98"/>
      <c r="AKE34" s="98"/>
      <c r="AKF34" s="98"/>
      <c r="AKG34" s="98"/>
      <c r="AKH34" s="98"/>
      <c r="AKI34" s="98"/>
      <c r="AKJ34" s="98"/>
      <c r="AKK34" s="98"/>
      <c r="AKL34" s="98"/>
      <c r="AKM34" s="98"/>
      <c r="AKN34" s="98"/>
      <c r="AKO34" s="98"/>
      <c r="AKP34" s="98"/>
      <c r="AKQ34" s="98"/>
      <c r="AKR34" s="98"/>
      <c r="AKS34" s="98"/>
      <c r="AKT34" s="98"/>
      <c r="AKU34" s="98"/>
      <c r="AKV34" s="98"/>
      <c r="AKW34" s="98"/>
      <c r="AKX34" s="98"/>
      <c r="AKY34" s="98"/>
      <c r="AKZ34" s="98"/>
      <c r="ALA34" s="98"/>
      <c r="ALB34" s="98"/>
      <c r="ALC34" s="98"/>
      <c r="ALD34" s="98"/>
      <c r="ALE34" s="98"/>
      <c r="ALF34" s="98"/>
      <c r="ALG34" s="98"/>
      <c r="ALH34" s="98"/>
      <c r="ALI34" s="98"/>
      <c r="ALJ34" s="98"/>
      <c r="ALK34" s="98"/>
      <c r="ALL34" s="98"/>
      <c r="ALM34" s="98"/>
      <c r="ALN34" s="98"/>
      <c r="ALO34" s="98"/>
      <c r="ALP34" s="98"/>
      <c r="ALQ34" s="98"/>
      <c r="ALR34" s="98"/>
      <c r="ALS34" s="98"/>
      <c r="ALT34" s="98"/>
      <c r="ALU34" s="98"/>
      <c r="ALV34" s="98"/>
      <c r="ALW34" s="98"/>
      <c r="ALX34" s="98"/>
      <c r="ALY34" s="98"/>
      <c r="ALZ34" s="98"/>
      <c r="AMA34" s="98"/>
      <c r="AMB34" s="98"/>
      <c r="AMC34" s="98"/>
      <c r="AMD34" s="98"/>
      <c r="AME34" s="98"/>
      <c r="AMF34" s="98"/>
      <c r="AMG34" s="98"/>
      <c r="AMH34" s="98"/>
      <c r="AMI34" s="98"/>
      <c r="AMJ34" s="98"/>
      <c r="AMK34" s="98"/>
    </row>
    <row r="35" spans="1:1025">
      <c r="A35" s="119"/>
      <c r="B35" s="123"/>
      <c r="C35" s="124" t="s">
        <v>121</v>
      </c>
      <c r="D35" s="155">
        <f>SUM(C33,D33)/SUM(C33:G33)</f>
        <v>1</v>
      </c>
      <c r="E35" s="122"/>
      <c r="F35" s="122"/>
      <c r="G35" s="122"/>
      <c r="H35" s="95"/>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c r="BP35" s="98"/>
      <c r="BQ35" s="98"/>
      <c r="BR35" s="98"/>
      <c r="BS35" s="98"/>
      <c r="BT35" s="98"/>
      <c r="BU35" s="98"/>
      <c r="BV35" s="98"/>
      <c r="BW35" s="98"/>
      <c r="BX35" s="98"/>
      <c r="BY35" s="98"/>
      <c r="BZ35" s="98"/>
      <c r="CA35" s="98"/>
      <c r="CB35" s="98"/>
      <c r="CC35" s="98"/>
      <c r="CD35" s="98"/>
      <c r="CE35" s="98"/>
      <c r="CF35" s="98"/>
      <c r="CG35" s="98"/>
      <c r="CH35" s="98"/>
      <c r="CI35" s="9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H35" s="98"/>
      <c r="DI35" s="98"/>
      <c r="DJ35" s="98"/>
      <c r="DK35" s="98"/>
      <c r="DL35" s="98"/>
      <c r="DM35" s="98"/>
      <c r="DN35" s="98"/>
      <c r="DO35" s="98"/>
      <c r="DP35" s="98"/>
      <c r="DQ35" s="98"/>
      <c r="DR35" s="98"/>
      <c r="DS35" s="98"/>
      <c r="DT35" s="98"/>
      <c r="DU35" s="98"/>
      <c r="DV35" s="98"/>
      <c r="DW35" s="98"/>
      <c r="DX35" s="98"/>
      <c r="DY35" s="98"/>
      <c r="DZ35" s="98"/>
      <c r="EA35" s="98"/>
      <c r="EB35" s="98"/>
      <c r="EC35" s="98"/>
      <c r="ED35" s="98"/>
      <c r="EE35" s="98"/>
      <c r="EF35" s="98"/>
      <c r="EG35" s="98"/>
      <c r="EH35" s="98"/>
      <c r="EI35" s="98"/>
      <c r="EJ35" s="98"/>
      <c r="EK35" s="98"/>
      <c r="EL35" s="98"/>
      <c r="EM35" s="98"/>
      <c r="EN35" s="98"/>
      <c r="EO35" s="98"/>
      <c r="EP35" s="98"/>
      <c r="EQ35" s="98"/>
      <c r="ER35" s="98"/>
      <c r="ES35" s="98"/>
      <c r="ET35" s="98"/>
      <c r="EU35" s="98"/>
      <c r="EV35" s="98"/>
      <c r="EW35" s="98"/>
      <c r="EX35" s="98"/>
      <c r="EY35" s="98"/>
      <c r="EZ35" s="98"/>
      <c r="FA35" s="98"/>
      <c r="FB35" s="98"/>
      <c r="FC35" s="98"/>
      <c r="FD35" s="98"/>
      <c r="FE35" s="98"/>
      <c r="FF35" s="98"/>
      <c r="FG35" s="98"/>
      <c r="FH35" s="98"/>
      <c r="FI35" s="98"/>
      <c r="FJ35" s="98"/>
      <c r="FK35" s="98"/>
      <c r="FL35" s="98"/>
      <c r="FM35" s="98"/>
      <c r="FN35" s="98"/>
      <c r="FO35" s="98"/>
      <c r="FP35" s="98"/>
      <c r="FQ35" s="98"/>
      <c r="FR35" s="98"/>
      <c r="FS35" s="98"/>
      <c r="FT35" s="98"/>
      <c r="FU35" s="98"/>
      <c r="FV35" s="98"/>
      <c r="FW35" s="98"/>
      <c r="FX35" s="98"/>
      <c r="FY35" s="98"/>
      <c r="FZ35" s="98"/>
      <c r="GA35" s="98"/>
      <c r="GB35" s="98"/>
      <c r="GC35" s="98"/>
      <c r="GD35" s="98"/>
      <c r="GE35" s="98"/>
      <c r="GF35" s="98"/>
      <c r="GG35" s="98"/>
      <c r="GH35" s="98"/>
      <c r="GI35" s="98"/>
      <c r="GJ35" s="98"/>
      <c r="GK35" s="98"/>
      <c r="GL35" s="98"/>
      <c r="GM35" s="98"/>
      <c r="GN35" s="98"/>
      <c r="GO35" s="98"/>
      <c r="GP35" s="98"/>
      <c r="GQ35" s="98"/>
      <c r="GR35" s="98"/>
      <c r="GS35" s="98"/>
      <c r="GT35" s="98"/>
      <c r="GU35" s="98"/>
      <c r="GV35" s="98"/>
      <c r="GW35" s="98"/>
      <c r="GX35" s="98"/>
      <c r="GY35" s="98"/>
      <c r="GZ35" s="98"/>
      <c r="HA35" s="98"/>
      <c r="HB35" s="98"/>
      <c r="HC35" s="98"/>
      <c r="HD35" s="98"/>
      <c r="HE35" s="98"/>
      <c r="HF35" s="98"/>
      <c r="HG35" s="98"/>
      <c r="HH35" s="98"/>
      <c r="HI35" s="98"/>
      <c r="HJ35" s="98"/>
      <c r="HK35" s="98"/>
      <c r="HL35" s="98"/>
      <c r="HM35" s="98"/>
      <c r="HN35" s="98"/>
      <c r="HO35" s="98"/>
      <c r="HP35" s="98"/>
      <c r="HQ35" s="98"/>
      <c r="HR35" s="98"/>
      <c r="HS35" s="98"/>
      <c r="HT35" s="98"/>
      <c r="HU35" s="98"/>
      <c r="HV35" s="98"/>
      <c r="HW35" s="98"/>
      <c r="HX35" s="98"/>
      <c r="HY35" s="98"/>
      <c r="HZ35" s="98"/>
      <c r="IA35" s="98"/>
      <c r="IB35" s="98"/>
      <c r="IC35" s="98"/>
      <c r="ID35" s="98"/>
      <c r="IE35" s="98"/>
      <c r="IF35" s="98"/>
      <c r="IG35" s="98"/>
      <c r="IH35" s="98"/>
      <c r="II35" s="98"/>
      <c r="IJ35" s="98"/>
      <c r="IK35" s="98"/>
      <c r="IL35" s="98"/>
      <c r="IM35" s="98"/>
      <c r="IN35" s="98"/>
      <c r="IO35" s="98"/>
      <c r="IP35" s="98"/>
      <c r="IQ35" s="98"/>
      <c r="IR35" s="98"/>
      <c r="IS35" s="98"/>
      <c r="IT35" s="98"/>
      <c r="IU35" s="98"/>
      <c r="IV35" s="98"/>
      <c r="IW35" s="98"/>
      <c r="IX35" s="98"/>
      <c r="IY35" s="98"/>
      <c r="IZ35" s="98"/>
      <c r="JA35" s="98"/>
      <c r="JB35" s="98"/>
      <c r="JC35" s="98"/>
      <c r="JD35" s="98"/>
      <c r="JE35" s="98"/>
      <c r="JF35" s="98"/>
      <c r="JG35" s="98"/>
      <c r="JH35" s="98"/>
      <c r="JI35" s="98"/>
      <c r="JJ35" s="98"/>
      <c r="JK35" s="98"/>
      <c r="JL35" s="98"/>
      <c r="JM35" s="98"/>
      <c r="JN35" s="98"/>
      <c r="JO35" s="98"/>
      <c r="JP35" s="98"/>
      <c r="JQ35" s="98"/>
      <c r="JR35" s="98"/>
      <c r="JS35" s="98"/>
      <c r="JT35" s="98"/>
      <c r="JU35" s="98"/>
      <c r="JV35" s="98"/>
      <c r="JW35" s="98"/>
      <c r="JX35" s="98"/>
      <c r="JY35" s="98"/>
      <c r="JZ35" s="98"/>
      <c r="KA35" s="98"/>
      <c r="KB35" s="98"/>
      <c r="KC35" s="98"/>
      <c r="KD35" s="98"/>
      <c r="KE35" s="98"/>
      <c r="KF35" s="98"/>
      <c r="KG35" s="98"/>
      <c r="KH35" s="98"/>
      <c r="KI35" s="98"/>
      <c r="KJ35" s="98"/>
      <c r="KK35" s="98"/>
      <c r="KL35" s="98"/>
      <c r="KM35" s="98"/>
      <c r="KN35" s="98"/>
      <c r="KO35" s="98"/>
      <c r="KP35" s="98"/>
      <c r="KQ35" s="98"/>
      <c r="KR35" s="98"/>
      <c r="KS35" s="98"/>
      <c r="KT35" s="98"/>
      <c r="KU35" s="98"/>
      <c r="KV35" s="98"/>
      <c r="KW35" s="98"/>
      <c r="KX35" s="98"/>
      <c r="KY35" s="98"/>
      <c r="KZ35" s="98"/>
      <c r="LA35" s="98"/>
      <c r="LB35" s="98"/>
      <c r="LC35" s="98"/>
      <c r="LD35" s="98"/>
      <c r="LE35" s="98"/>
      <c r="LF35" s="98"/>
      <c r="LG35" s="98"/>
      <c r="LH35" s="98"/>
      <c r="LI35" s="98"/>
      <c r="LJ35" s="98"/>
      <c r="LK35" s="98"/>
      <c r="LL35" s="98"/>
      <c r="LM35" s="98"/>
      <c r="LN35" s="98"/>
      <c r="LO35" s="98"/>
      <c r="LP35" s="98"/>
      <c r="LQ35" s="98"/>
      <c r="LR35" s="98"/>
      <c r="LS35" s="98"/>
      <c r="LT35" s="98"/>
      <c r="LU35" s="98"/>
      <c r="LV35" s="98"/>
      <c r="LW35" s="98"/>
      <c r="LX35" s="98"/>
      <c r="LY35" s="98"/>
      <c r="LZ35" s="98"/>
      <c r="MA35" s="98"/>
      <c r="MB35" s="98"/>
      <c r="MC35" s="98"/>
      <c r="MD35" s="98"/>
      <c r="ME35" s="98"/>
      <c r="MF35" s="98"/>
      <c r="MG35" s="98"/>
      <c r="MH35" s="98"/>
      <c r="MI35" s="98"/>
      <c r="MJ35" s="98"/>
      <c r="MK35" s="98"/>
      <c r="ML35" s="98"/>
      <c r="MM35" s="98"/>
      <c r="MN35" s="98"/>
      <c r="MO35" s="98"/>
      <c r="MP35" s="98"/>
      <c r="MQ35" s="98"/>
      <c r="MR35" s="98"/>
      <c r="MS35" s="98"/>
      <c r="MT35" s="98"/>
      <c r="MU35" s="98"/>
      <c r="MV35" s="98"/>
      <c r="MW35" s="98"/>
      <c r="MX35" s="98"/>
      <c r="MY35" s="98"/>
      <c r="MZ35" s="98"/>
      <c r="NA35" s="98"/>
      <c r="NB35" s="98"/>
      <c r="NC35" s="98"/>
      <c r="ND35" s="98"/>
      <c r="NE35" s="98"/>
      <c r="NF35" s="98"/>
      <c r="NG35" s="98"/>
      <c r="NH35" s="98"/>
      <c r="NI35" s="98"/>
      <c r="NJ35" s="98"/>
      <c r="NK35" s="98"/>
      <c r="NL35" s="98"/>
      <c r="NM35" s="98"/>
      <c r="NN35" s="98"/>
      <c r="NO35" s="98"/>
      <c r="NP35" s="98"/>
      <c r="NQ35" s="98"/>
      <c r="NR35" s="98"/>
      <c r="NS35" s="98"/>
      <c r="NT35" s="98"/>
      <c r="NU35" s="98"/>
      <c r="NV35" s="98"/>
      <c r="NW35" s="98"/>
      <c r="NX35" s="98"/>
      <c r="NY35" s="98"/>
      <c r="NZ35" s="98"/>
      <c r="OA35" s="98"/>
      <c r="OB35" s="98"/>
      <c r="OC35" s="98"/>
      <c r="OD35" s="98"/>
      <c r="OE35" s="98"/>
      <c r="OF35" s="98"/>
      <c r="OG35" s="98"/>
      <c r="OH35" s="98"/>
      <c r="OI35" s="98"/>
      <c r="OJ35" s="98"/>
      <c r="OK35" s="98"/>
      <c r="OL35" s="98"/>
      <c r="OM35" s="98"/>
      <c r="ON35" s="98"/>
      <c r="OO35" s="98"/>
      <c r="OP35" s="98"/>
      <c r="OQ35" s="98"/>
      <c r="OR35" s="98"/>
      <c r="OS35" s="98"/>
      <c r="OT35" s="98"/>
      <c r="OU35" s="98"/>
      <c r="OV35" s="98"/>
      <c r="OW35" s="98"/>
      <c r="OX35" s="98"/>
      <c r="OY35" s="98"/>
      <c r="OZ35" s="98"/>
      <c r="PA35" s="98"/>
      <c r="PB35" s="98"/>
      <c r="PC35" s="98"/>
      <c r="PD35" s="98"/>
      <c r="PE35" s="98"/>
      <c r="PF35" s="98"/>
      <c r="PG35" s="98"/>
      <c r="PH35" s="98"/>
      <c r="PI35" s="98"/>
      <c r="PJ35" s="98"/>
      <c r="PK35" s="98"/>
      <c r="PL35" s="98"/>
      <c r="PM35" s="98"/>
      <c r="PN35" s="98"/>
      <c r="PO35" s="98"/>
      <c r="PP35" s="98"/>
      <c r="PQ35" s="98"/>
      <c r="PR35" s="98"/>
      <c r="PS35" s="98"/>
      <c r="PT35" s="98"/>
      <c r="PU35" s="98"/>
      <c r="PV35" s="98"/>
      <c r="PW35" s="98"/>
      <c r="PX35" s="98"/>
      <c r="PY35" s="98"/>
      <c r="PZ35" s="98"/>
      <c r="QA35" s="98"/>
      <c r="QB35" s="98"/>
      <c r="QC35" s="98"/>
      <c r="QD35" s="98"/>
      <c r="QE35" s="98"/>
      <c r="QF35" s="98"/>
      <c r="QG35" s="98"/>
      <c r="QH35" s="98"/>
      <c r="QI35" s="98"/>
      <c r="QJ35" s="98"/>
      <c r="QK35" s="98"/>
      <c r="QL35" s="98"/>
      <c r="QM35" s="98"/>
      <c r="QN35" s="98"/>
      <c r="QO35" s="98"/>
      <c r="QP35" s="98"/>
      <c r="QQ35" s="98"/>
      <c r="QR35" s="98"/>
      <c r="QS35" s="98"/>
      <c r="QT35" s="98"/>
      <c r="QU35" s="98"/>
      <c r="QV35" s="98"/>
      <c r="QW35" s="98"/>
      <c r="QX35" s="98"/>
      <c r="QY35" s="98"/>
      <c r="QZ35" s="98"/>
      <c r="RA35" s="98"/>
      <c r="RB35" s="98"/>
      <c r="RC35" s="98"/>
      <c r="RD35" s="98"/>
      <c r="RE35" s="98"/>
      <c r="RF35" s="98"/>
      <c r="RG35" s="98"/>
      <c r="RH35" s="98"/>
      <c r="RI35" s="98"/>
      <c r="RJ35" s="98"/>
      <c r="RK35" s="98"/>
      <c r="RL35" s="98"/>
      <c r="RM35" s="98"/>
      <c r="RN35" s="98"/>
      <c r="RO35" s="98"/>
      <c r="RP35" s="98"/>
      <c r="RQ35" s="98"/>
      <c r="RR35" s="98"/>
      <c r="RS35" s="98"/>
      <c r="RT35" s="98"/>
      <c r="RU35" s="98"/>
      <c r="RV35" s="98"/>
      <c r="RW35" s="98"/>
      <c r="RX35" s="98"/>
      <c r="RY35" s="98"/>
      <c r="RZ35" s="98"/>
      <c r="SA35" s="98"/>
      <c r="SB35" s="98"/>
      <c r="SC35" s="98"/>
      <c r="SD35" s="98"/>
      <c r="SE35" s="98"/>
      <c r="SF35" s="98"/>
      <c r="SG35" s="98"/>
      <c r="SH35" s="98"/>
      <c r="SI35" s="98"/>
      <c r="SJ35" s="98"/>
      <c r="SK35" s="98"/>
      <c r="SL35" s="98"/>
      <c r="SM35" s="98"/>
      <c r="SN35" s="98"/>
      <c r="SO35" s="98"/>
      <c r="SP35" s="98"/>
      <c r="SQ35" s="98"/>
      <c r="SR35" s="98"/>
      <c r="SS35" s="98"/>
      <c r="ST35" s="98"/>
      <c r="SU35" s="98"/>
      <c r="SV35" s="98"/>
      <c r="SW35" s="98"/>
      <c r="SX35" s="98"/>
      <c r="SY35" s="98"/>
      <c r="SZ35" s="98"/>
      <c r="TA35" s="98"/>
      <c r="TB35" s="98"/>
      <c r="TC35" s="98"/>
      <c r="TD35" s="98"/>
      <c r="TE35" s="98"/>
      <c r="TF35" s="98"/>
      <c r="TG35" s="98"/>
      <c r="TH35" s="98"/>
      <c r="TI35" s="98"/>
      <c r="TJ35" s="98"/>
      <c r="TK35" s="98"/>
      <c r="TL35" s="98"/>
      <c r="TM35" s="98"/>
      <c r="TN35" s="98"/>
      <c r="TO35" s="98"/>
      <c r="TP35" s="98"/>
      <c r="TQ35" s="98"/>
      <c r="TR35" s="98"/>
      <c r="TS35" s="98"/>
      <c r="TT35" s="98"/>
      <c r="TU35" s="98"/>
      <c r="TV35" s="98"/>
      <c r="TW35" s="98"/>
      <c r="TX35" s="98"/>
      <c r="TY35" s="98"/>
      <c r="TZ35" s="98"/>
      <c r="UA35" s="98"/>
      <c r="UB35" s="98"/>
      <c r="UC35" s="98"/>
      <c r="UD35" s="98"/>
      <c r="UE35" s="98"/>
      <c r="UF35" s="98"/>
      <c r="UG35" s="98"/>
      <c r="UH35" s="98"/>
      <c r="UI35" s="98"/>
      <c r="UJ35" s="98"/>
      <c r="UK35" s="98"/>
      <c r="UL35" s="98"/>
      <c r="UM35" s="98"/>
      <c r="UN35" s="98"/>
      <c r="UO35" s="98"/>
      <c r="UP35" s="98"/>
      <c r="UQ35" s="98"/>
      <c r="UR35" s="98"/>
      <c r="US35" s="98"/>
      <c r="UT35" s="98"/>
      <c r="UU35" s="98"/>
      <c r="UV35" s="98"/>
      <c r="UW35" s="98"/>
      <c r="UX35" s="98"/>
      <c r="UY35" s="98"/>
      <c r="UZ35" s="98"/>
      <c r="VA35" s="98"/>
      <c r="VB35" s="98"/>
      <c r="VC35" s="98"/>
      <c r="VD35" s="98"/>
      <c r="VE35" s="98"/>
      <c r="VF35" s="98"/>
      <c r="VG35" s="98"/>
      <c r="VH35" s="98"/>
      <c r="VI35" s="98"/>
      <c r="VJ35" s="98"/>
      <c r="VK35" s="98"/>
      <c r="VL35" s="98"/>
      <c r="VM35" s="98"/>
      <c r="VN35" s="98"/>
      <c r="VO35" s="98"/>
      <c r="VP35" s="98"/>
      <c r="VQ35" s="98"/>
      <c r="VR35" s="98"/>
      <c r="VS35" s="98"/>
      <c r="VT35" s="98"/>
      <c r="VU35" s="98"/>
      <c r="VV35" s="98"/>
      <c r="VW35" s="98"/>
      <c r="VX35" s="98"/>
      <c r="VY35" s="98"/>
      <c r="VZ35" s="98"/>
      <c r="WA35" s="98"/>
      <c r="WB35" s="98"/>
      <c r="WC35" s="98"/>
      <c r="WD35" s="98"/>
      <c r="WE35" s="98"/>
      <c r="WF35" s="98"/>
      <c r="WG35" s="98"/>
      <c r="WH35" s="98"/>
      <c r="WI35" s="98"/>
      <c r="WJ35" s="98"/>
      <c r="WK35" s="98"/>
      <c r="WL35" s="98"/>
      <c r="WM35" s="98"/>
      <c r="WN35" s="98"/>
      <c r="WO35" s="98"/>
      <c r="WP35" s="98"/>
      <c r="WQ35" s="98"/>
      <c r="WR35" s="98"/>
      <c r="WS35" s="98"/>
      <c r="WT35" s="98"/>
      <c r="WU35" s="98"/>
      <c r="WV35" s="98"/>
      <c r="WW35" s="98"/>
      <c r="WX35" s="98"/>
      <c r="WY35" s="98"/>
      <c r="WZ35" s="98"/>
      <c r="XA35" s="98"/>
      <c r="XB35" s="98"/>
      <c r="XC35" s="98"/>
      <c r="XD35" s="98"/>
      <c r="XE35" s="98"/>
      <c r="XF35" s="98"/>
      <c r="XG35" s="98"/>
      <c r="XH35" s="98"/>
      <c r="XI35" s="98"/>
      <c r="XJ35" s="98"/>
      <c r="XK35" s="98"/>
      <c r="XL35" s="98"/>
      <c r="XM35" s="98"/>
      <c r="XN35" s="98"/>
      <c r="XO35" s="98"/>
      <c r="XP35" s="98"/>
      <c r="XQ35" s="98"/>
      <c r="XR35" s="98"/>
      <c r="XS35" s="98"/>
      <c r="XT35" s="98"/>
      <c r="XU35" s="98"/>
      <c r="XV35" s="98"/>
      <c r="XW35" s="98"/>
      <c r="XX35" s="98"/>
      <c r="XY35" s="98"/>
      <c r="XZ35" s="98"/>
      <c r="YA35" s="98"/>
      <c r="YB35" s="98"/>
      <c r="YC35" s="98"/>
      <c r="YD35" s="98"/>
      <c r="YE35" s="98"/>
      <c r="YF35" s="98"/>
      <c r="YG35" s="98"/>
      <c r="YH35" s="98"/>
      <c r="YI35" s="98"/>
      <c r="YJ35" s="98"/>
      <c r="YK35" s="98"/>
      <c r="YL35" s="98"/>
      <c r="YM35" s="98"/>
      <c r="YN35" s="98"/>
      <c r="YO35" s="98"/>
      <c r="YP35" s="98"/>
      <c r="YQ35" s="98"/>
      <c r="YR35" s="98"/>
      <c r="YS35" s="98"/>
      <c r="YT35" s="98"/>
      <c r="YU35" s="98"/>
      <c r="YV35" s="98"/>
      <c r="YW35" s="98"/>
      <c r="YX35" s="98"/>
      <c r="YY35" s="98"/>
      <c r="YZ35" s="98"/>
      <c r="ZA35" s="98"/>
      <c r="ZB35" s="98"/>
      <c r="ZC35" s="98"/>
      <c r="ZD35" s="98"/>
      <c r="ZE35" s="98"/>
      <c r="ZF35" s="98"/>
      <c r="ZG35" s="98"/>
      <c r="ZH35" s="98"/>
      <c r="ZI35" s="98"/>
      <c r="ZJ35" s="98"/>
      <c r="ZK35" s="98"/>
      <c r="ZL35" s="98"/>
      <c r="ZM35" s="98"/>
      <c r="ZN35" s="98"/>
      <c r="ZO35" s="98"/>
      <c r="ZP35" s="98"/>
      <c r="ZQ35" s="98"/>
      <c r="ZR35" s="98"/>
      <c r="ZS35" s="98"/>
      <c r="ZT35" s="98"/>
      <c r="ZU35" s="98"/>
      <c r="ZV35" s="98"/>
      <c r="ZW35" s="98"/>
      <c r="ZX35" s="98"/>
      <c r="ZY35" s="98"/>
      <c r="ZZ35" s="98"/>
      <c r="AAA35" s="98"/>
      <c r="AAB35" s="98"/>
      <c r="AAC35" s="98"/>
      <c r="AAD35" s="98"/>
      <c r="AAE35" s="98"/>
      <c r="AAF35" s="98"/>
      <c r="AAG35" s="98"/>
      <c r="AAH35" s="98"/>
      <c r="AAI35" s="98"/>
      <c r="AAJ35" s="98"/>
      <c r="AAK35" s="98"/>
      <c r="AAL35" s="98"/>
      <c r="AAM35" s="98"/>
      <c r="AAN35" s="98"/>
      <c r="AAO35" s="98"/>
      <c r="AAP35" s="98"/>
      <c r="AAQ35" s="98"/>
      <c r="AAR35" s="98"/>
      <c r="AAS35" s="98"/>
      <c r="AAT35" s="98"/>
      <c r="AAU35" s="98"/>
      <c r="AAV35" s="98"/>
      <c r="AAW35" s="98"/>
      <c r="AAX35" s="98"/>
      <c r="AAY35" s="98"/>
      <c r="AAZ35" s="98"/>
      <c r="ABA35" s="98"/>
      <c r="ABB35" s="98"/>
      <c r="ABC35" s="98"/>
      <c r="ABD35" s="98"/>
      <c r="ABE35" s="98"/>
      <c r="ABF35" s="98"/>
      <c r="ABG35" s="98"/>
      <c r="ABH35" s="98"/>
      <c r="ABI35" s="98"/>
      <c r="ABJ35" s="98"/>
      <c r="ABK35" s="98"/>
      <c r="ABL35" s="98"/>
      <c r="ABM35" s="98"/>
      <c r="ABN35" s="98"/>
      <c r="ABO35" s="98"/>
      <c r="ABP35" s="98"/>
      <c r="ABQ35" s="98"/>
      <c r="ABR35" s="98"/>
      <c r="ABS35" s="98"/>
      <c r="ABT35" s="98"/>
      <c r="ABU35" s="98"/>
      <c r="ABV35" s="98"/>
      <c r="ABW35" s="98"/>
      <c r="ABX35" s="98"/>
      <c r="ABY35" s="98"/>
      <c r="ABZ35" s="98"/>
      <c r="ACA35" s="98"/>
      <c r="ACB35" s="98"/>
      <c r="ACC35" s="98"/>
      <c r="ACD35" s="98"/>
      <c r="ACE35" s="98"/>
      <c r="ACF35" s="98"/>
      <c r="ACG35" s="98"/>
      <c r="ACH35" s="98"/>
      <c r="ACI35" s="98"/>
      <c r="ACJ35" s="98"/>
      <c r="ACK35" s="98"/>
      <c r="ACL35" s="98"/>
      <c r="ACM35" s="98"/>
      <c r="ACN35" s="98"/>
      <c r="ACO35" s="98"/>
      <c r="ACP35" s="98"/>
      <c r="ACQ35" s="98"/>
      <c r="ACR35" s="98"/>
      <c r="ACS35" s="98"/>
      <c r="ACT35" s="98"/>
      <c r="ACU35" s="98"/>
      <c r="ACV35" s="98"/>
      <c r="ACW35" s="98"/>
      <c r="ACX35" s="98"/>
      <c r="ACY35" s="98"/>
      <c r="ACZ35" s="98"/>
      <c r="ADA35" s="98"/>
      <c r="ADB35" s="98"/>
      <c r="ADC35" s="98"/>
      <c r="ADD35" s="98"/>
      <c r="ADE35" s="98"/>
      <c r="ADF35" s="98"/>
      <c r="ADG35" s="98"/>
      <c r="ADH35" s="98"/>
      <c r="ADI35" s="98"/>
      <c r="ADJ35" s="98"/>
      <c r="ADK35" s="98"/>
      <c r="ADL35" s="98"/>
      <c r="ADM35" s="98"/>
      <c r="ADN35" s="98"/>
      <c r="ADO35" s="98"/>
      <c r="ADP35" s="98"/>
      <c r="ADQ35" s="98"/>
      <c r="ADR35" s="98"/>
      <c r="ADS35" s="98"/>
      <c r="ADT35" s="98"/>
      <c r="ADU35" s="98"/>
      <c r="ADV35" s="98"/>
      <c r="ADW35" s="98"/>
      <c r="ADX35" s="98"/>
      <c r="ADY35" s="98"/>
      <c r="ADZ35" s="98"/>
      <c r="AEA35" s="98"/>
      <c r="AEB35" s="98"/>
      <c r="AEC35" s="98"/>
      <c r="AED35" s="98"/>
      <c r="AEE35" s="98"/>
      <c r="AEF35" s="98"/>
      <c r="AEG35" s="98"/>
      <c r="AEH35" s="98"/>
      <c r="AEI35" s="98"/>
      <c r="AEJ35" s="98"/>
      <c r="AEK35" s="98"/>
      <c r="AEL35" s="98"/>
      <c r="AEM35" s="98"/>
      <c r="AEN35" s="98"/>
      <c r="AEO35" s="98"/>
      <c r="AEP35" s="98"/>
      <c r="AEQ35" s="98"/>
      <c r="AER35" s="98"/>
      <c r="AES35" s="98"/>
      <c r="AET35" s="98"/>
      <c r="AEU35" s="98"/>
      <c r="AEV35" s="98"/>
      <c r="AEW35" s="98"/>
      <c r="AEX35" s="98"/>
      <c r="AEY35" s="98"/>
      <c r="AEZ35" s="98"/>
      <c r="AFA35" s="98"/>
      <c r="AFB35" s="98"/>
      <c r="AFC35" s="98"/>
      <c r="AFD35" s="98"/>
      <c r="AFE35" s="98"/>
      <c r="AFF35" s="98"/>
      <c r="AFG35" s="98"/>
      <c r="AFH35" s="98"/>
      <c r="AFI35" s="98"/>
      <c r="AFJ35" s="98"/>
      <c r="AFK35" s="98"/>
      <c r="AFL35" s="98"/>
      <c r="AFM35" s="98"/>
      <c r="AFN35" s="98"/>
      <c r="AFO35" s="98"/>
      <c r="AFP35" s="98"/>
      <c r="AFQ35" s="98"/>
      <c r="AFR35" s="98"/>
      <c r="AFS35" s="98"/>
      <c r="AFT35" s="98"/>
      <c r="AFU35" s="98"/>
      <c r="AFV35" s="98"/>
      <c r="AFW35" s="98"/>
      <c r="AFX35" s="98"/>
      <c r="AFY35" s="98"/>
      <c r="AFZ35" s="98"/>
      <c r="AGA35" s="98"/>
      <c r="AGB35" s="98"/>
      <c r="AGC35" s="98"/>
      <c r="AGD35" s="98"/>
      <c r="AGE35" s="98"/>
      <c r="AGF35" s="98"/>
      <c r="AGG35" s="98"/>
      <c r="AGH35" s="98"/>
      <c r="AGI35" s="98"/>
      <c r="AGJ35" s="98"/>
      <c r="AGK35" s="98"/>
      <c r="AGL35" s="98"/>
      <c r="AGM35" s="98"/>
      <c r="AGN35" s="98"/>
      <c r="AGO35" s="98"/>
      <c r="AGP35" s="98"/>
      <c r="AGQ35" s="98"/>
      <c r="AGR35" s="98"/>
      <c r="AGS35" s="98"/>
      <c r="AGT35" s="98"/>
      <c r="AGU35" s="98"/>
      <c r="AGV35" s="98"/>
      <c r="AGW35" s="98"/>
      <c r="AGX35" s="98"/>
      <c r="AGY35" s="98"/>
      <c r="AGZ35" s="98"/>
      <c r="AHA35" s="98"/>
      <c r="AHB35" s="98"/>
      <c r="AHC35" s="98"/>
      <c r="AHD35" s="98"/>
      <c r="AHE35" s="98"/>
      <c r="AHF35" s="98"/>
      <c r="AHG35" s="98"/>
      <c r="AHH35" s="98"/>
      <c r="AHI35" s="98"/>
      <c r="AHJ35" s="98"/>
      <c r="AHK35" s="98"/>
      <c r="AHL35" s="98"/>
      <c r="AHM35" s="98"/>
      <c r="AHN35" s="98"/>
      <c r="AHO35" s="98"/>
      <c r="AHP35" s="98"/>
      <c r="AHQ35" s="98"/>
      <c r="AHR35" s="98"/>
      <c r="AHS35" s="98"/>
      <c r="AHT35" s="98"/>
      <c r="AHU35" s="98"/>
      <c r="AHV35" s="98"/>
      <c r="AHW35" s="98"/>
      <c r="AHX35" s="98"/>
      <c r="AHY35" s="98"/>
      <c r="AHZ35" s="98"/>
      <c r="AIA35" s="98"/>
      <c r="AIB35" s="98"/>
      <c r="AIC35" s="98"/>
      <c r="AID35" s="98"/>
      <c r="AIE35" s="98"/>
      <c r="AIF35" s="98"/>
      <c r="AIG35" s="98"/>
      <c r="AIH35" s="98"/>
      <c r="AII35" s="98"/>
      <c r="AIJ35" s="98"/>
      <c r="AIK35" s="98"/>
      <c r="AIL35" s="98"/>
      <c r="AIM35" s="98"/>
      <c r="AIN35" s="98"/>
      <c r="AIO35" s="98"/>
      <c r="AIP35" s="98"/>
      <c r="AIQ35" s="98"/>
      <c r="AIR35" s="98"/>
      <c r="AIS35" s="98"/>
      <c r="AIT35" s="98"/>
      <c r="AIU35" s="98"/>
      <c r="AIV35" s="98"/>
      <c r="AIW35" s="98"/>
      <c r="AIX35" s="98"/>
      <c r="AIY35" s="98"/>
      <c r="AIZ35" s="98"/>
      <c r="AJA35" s="98"/>
      <c r="AJB35" s="98"/>
      <c r="AJC35" s="98"/>
      <c r="AJD35" s="98"/>
      <c r="AJE35" s="98"/>
      <c r="AJF35" s="98"/>
      <c r="AJG35" s="98"/>
      <c r="AJH35" s="98"/>
      <c r="AJI35" s="98"/>
      <c r="AJJ35" s="98"/>
      <c r="AJK35" s="98"/>
      <c r="AJL35" s="98"/>
      <c r="AJM35" s="98"/>
      <c r="AJN35" s="98"/>
      <c r="AJO35" s="98"/>
      <c r="AJP35" s="98"/>
      <c r="AJQ35" s="98"/>
      <c r="AJR35" s="98"/>
      <c r="AJS35" s="98"/>
      <c r="AJT35" s="98"/>
      <c r="AJU35" s="98"/>
      <c r="AJV35" s="98"/>
      <c r="AJW35" s="98"/>
      <c r="AJX35" s="98"/>
      <c r="AJY35" s="98"/>
      <c r="AJZ35" s="98"/>
      <c r="AKA35" s="98"/>
      <c r="AKB35" s="98"/>
      <c r="AKC35" s="98"/>
      <c r="AKD35" s="98"/>
      <c r="AKE35" s="98"/>
      <c r="AKF35" s="98"/>
      <c r="AKG35" s="98"/>
      <c r="AKH35" s="98"/>
      <c r="AKI35" s="98"/>
      <c r="AKJ35" s="98"/>
      <c r="AKK35" s="98"/>
      <c r="AKL35" s="98"/>
      <c r="AKM35" s="98"/>
      <c r="AKN35" s="98"/>
      <c r="AKO35" s="98"/>
      <c r="AKP35" s="98"/>
      <c r="AKQ35" s="98"/>
      <c r="AKR35" s="98"/>
      <c r="AKS35" s="98"/>
      <c r="AKT35" s="98"/>
      <c r="AKU35" s="98"/>
      <c r="AKV35" s="98"/>
      <c r="AKW35" s="98"/>
      <c r="AKX35" s="98"/>
      <c r="AKY35" s="98"/>
      <c r="AKZ35" s="98"/>
      <c r="ALA35" s="98"/>
      <c r="ALB35" s="98"/>
      <c r="ALC35" s="98"/>
      <c r="ALD35" s="98"/>
      <c r="ALE35" s="98"/>
      <c r="ALF35" s="98"/>
      <c r="ALG35" s="98"/>
      <c r="ALH35" s="98"/>
      <c r="ALI35" s="98"/>
      <c r="ALJ35" s="98"/>
      <c r="ALK35" s="98"/>
      <c r="ALL35" s="98"/>
      <c r="ALM35" s="98"/>
      <c r="ALN35" s="98"/>
      <c r="ALO35" s="98"/>
      <c r="ALP35" s="98"/>
      <c r="ALQ35" s="98"/>
      <c r="ALR35" s="98"/>
      <c r="ALS35" s="98"/>
      <c r="ALT35" s="98"/>
      <c r="ALU35" s="98"/>
      <c r="ALV35" s="98"/>
      <c r="ALW35" s="98"/>
      <c r="ALX35" s="98"/>
      <c r="ALY35" s="98"/>
      <c r="ALZ35" s="98"/>
      <c r="AMA35" s="98"/>
      <c r="AMB35" s="98"/>
      <c r="AMC35" s="98"/>
      <c r="AMD35" s="98"/>
      <c r="AME35" s="98"/>
      <c r="AMF35" s="98"/>
      <c r="AMG35" s="98"/>
      <c r="AMH35" s="98"/>
      <c r="AMI35" s="98"/>
      <c r="AMJ35" s="98"/>
      <c r="AMK35" s="98"/>
    </row>
    <row r="36" spans="1:1025">
      <c r="A36" s="119"/>
      <c r="B36" s="120"/>
      <c r="C36" s="124" t="s">
        <v>137</v>
      </c>
      <c r="D36" s="155">
        <f>SUM(C33)/SUM(C33:G33)</f>
        <v>0</v>
      </c>
      <c r="E36" s="122"/>
      <c r="F36" s="122"/>
      <c r="G36" s="122"/>
      <c r="H36" s="95"/>
    </row>
    <row r="37" spans="1:1025">
      <c r="A37" s="119"/>
      <c r="B37" s="120"/>
      <c r="C37" s="124"/>
      <c r="D37" s="125"/>
      <c r="E37" s="122"/>
      <c r="F37" s="122"/>
      <c r="G37" s="122"/>
      <c r="H37" s="95"/>
    </row>
    <row r="38" spans="1:1025">
      <c r="A38" s="119"/>
      <c r="B38" s="120"/>
      <c r="C38" s="122"/>
      <c r="D38" s="122"/>
      <c r="E38" s="122"/>
      <c r="F38" s="122"/>
      <c r="G38" s="122"/>
      <c r="H38" s="95"/>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c r="BP38" s="98"/>
      <c r="BQ38" s="98"/>
      <c r="BR38" s="98"/>
      <c r="BS38" s="98"/>
      <c r="BT38" s="98"/>
      <c r="BU38" s="98"/>
      <c r="BV38" s="98"/>
      <c r="BW38" s="98"/>
      <c r="BX38" s="98"/>
      <c r="BY38" s="98"/>
      <c r="BZ38" s="98"/>
      <c r="CA38" s="98"/>
      <c r="CB38" s="98"/>
      <c r="CC38" s="98"/>
      <c r="CD38" s="98"/>
      <c r="CE38" s="98"/>
      <c r="CF38" s="98"/>
      <c r="CG38" s="98"/>
      <c r="CH38" s="98"/>
      <c r="CI38" s="9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H38" s="98"/>
      <c r="DI38" s="98"/>
      <c r="DJ38" s="98"/>
      <c r="DK38" s="98"/>
      <c r="DL38" s="98"/>
      <c r="DM38" s="98"/>
      <c r="DN38" s="98"/>
      <c r="DO38" s="98"/>
      <c r="DP38" s="98"/>
      <c r="DQ38" s="98"/>
      <c r="DR38" s="98"/>
      <c r="DS38" s="98"/>
      <c r="DT38" s="98"/>
      <c r="DU38" s="98"/>
      <c r="DV38" s="98"/>
      <c r="DW38" s="98"/>
      <c r="DX38" s="98"/>
      <c r="DY38" s="98"/>
      <c r="DZ38" s="98"/>
      <c r="EA38" s="98"/>
      <c r="EB38" s="98"/>
      <c r="EC38" s="98"/>
      <c r="ED38" s="98"/>
      <c r="EE38" s="98"/>
      <c r="EF38" s="98"/>
      <c r="EG38" s="98"/>
      <c r="EH38" s="98"/>
      <c r="EI38" s="98"/>
      <c r="EJ38" s="98"/>
      <c r="EK38" s="98"/>
      <c r="EL38" s="98"/>
      <c r="EM38" s="98"/>
      <c r="EN38" s="98"/>
      <c r="EO38" s="98"/>
      <c r="EP38" s="98"/>
      <c r="EQ38" s="98"/>
      <c r="ER38" s="98"/>
      <c r="ES38" s="98"/>
      <c r="ET38" s="98"/>
      <c r="EU38" s="98"/>
      <c r="EV38" s="98"/>
      <c r="EW38" s="98"/>
      <c r="EX38" s="98"/>
      <c r="EY38" s="98"/>
      <c r="EZ38" s="98"/>
      <c r="FA38" s="98"/>
      <c r="FB38" s="98"/>
      <c r="FC38" s="98"/>
      <c r="FD38" s="98"/>
      <c r="FE38" s="98"/>
      <c r="FF38" s="98"/>
      <c r="FG38" s="98"/>
      <c r="FH38" s="98"/>
      <c r="FI38" s="98"/>
      <c r="FJ38" s="98"/>
      <c r="FK38" s="98"/>
      <c r="FL38" s="98"/>
      <c r="FM38" s="98"/>
      <c r="FN38" s="98"/>
      <c r="FO38" s="98"/>
      <c r="FP38" s="98"/>
      <c r="FQ38" s="98"/>
      <c r="FR38" s="98"/>
      <c r="FS38" s="98"/>
      <c r="FT38" s="98"/>
      <c r="FU38" s="98"/>
      <c r="FV38" s="98"/>
      <c r="FW38" s="98"/>
      <c r="FX38" s="98"/>
      <c r="FY38" s="98"/>
      <c r="FZ38" s="98"/>
      <c r="GA38" s="98"/>
      <c r="GB38" s="98"/>
      <c r="GC38" s="98"/>
      <c r="GD38" s="98"/>
      <c r="GE38" s="98"/>
      <c r="GF38" s="98"/>
      <c r="GG38" s="98"/>
      <c r="GH38" s="98"/>
      <c r="GI38" s="98"/>
      <c r="GJ38" s="98"/>
      <c r="GK38" s="98"/>
      <c r="GL38" s="98"/>
      <c r="GM38" s="98"/>
      <c r="GN38" s="98"/>
      <c r="GO38" s="98"/>
      <c r="GP38" s="98"/>
      <c r="GQ38" s="98"/>
      <c r="GR38" s="98"/>
      <c r="GS38" s="98"/>
      <c r="GT38" s="98"/>
      <c r="GU38" s="98"/>
      <c r="GV38" s="98"/>
      <c r="GW38" s="98"/>
      <c r="GX38" s="98"/>
      <c r="GY38" s="98"/>
      <c r="GZ38" s="98"/>
      <c r="HA38" s="98"/>
      <c r="HB38" s="98"/>
      <c r="HC38" s="98"/>
      <c r="HD38" s="98"/>
      <c r="HE38" s="98"/>
      <c r="HF38" s="98"/>
      <c r="HG38" s="98"/>
      <c r="HH38" s="98"/>
      <c r="HI38" s="98"/>
      <c r="HJ38" s="98"/>
      <c r="HK38" s="98"/>
      <c r="HL38" s="98"/>
      <c r="HM38" s="98"/>
      <c r="HN38" s="98"/>
      <c r="HO38" s="98"/>
      <c r="HP38" s="98"/>
      <c r="HQ38" s="98"/>
      <c r="HR38" s="98"/>
      <c r="HS38" s="98"/>
      <c r="HT38" s="98"/>
      <c r="HU38" s="98"/>
      <c r="HV38" s="98"/>
      <c r="HW38" s="98"/>
      <c r="HX38" s="98"/>
      <c r="HY38" s="98"/>
      <c r="HZ38" s="98"/>
      <c r="IA38" s="98"/>
      <c r="IB38" s="98"/>
      <c r="IC38" s="98"/>
      <c r="ID38" s="98"/>
      <c r="IE38" s="98"/>
      <c r="IF38" s="98"/>
      <c r="IG38" s="98"/>
      <c r="IH38" s="98"/>
      <c r="II38" s="98"/>
      <c r="IJ38" s="98"/>
      <c r="IK38" s="98"/>
      <c r="IL38" s="98"/>
      <c r="IM38" s="98"/>
      <c r="IN38" s="98"/>
      <c r="IO38" s="98"/>
      <c r="IP38" s="98"/>
      <c r="IQ38" s="98"/>
      <c r="IR38" s="98"/>
      <c r="IS38" s="98"/>
      <c r="IT38" s="98"/>
      <c r="IU38" s="98"/>
      <c r="IV38" s="98"/>
      <c r="IW38" s="98"/>
      <c r="IX38" s="98"/>
      <c r="IY38" s="98"/>
      <c r="IZ38" s="98"/>
      <c r="JA38" s="98"/>
      <c r="JB38" s="98"/>
      <c r="JC38" s="98"/>
      <c r="JD38" s="98"/>
      <c r="JE38" s="98"/>
      <c r="JF38" s="98"/>
      <c r="JG38" s="98"/>
      <c r="JH38" s="98"/>
      <c r="JI38" s="98"/>
      <c r="JJ38" s="98"/>
      <c r="JK38" s="98"/>
      <c r="JL38" s="98"/>
      <c r="JM38" s="98"/>
      <c r="JN38" s="98"/>
      <c r="JO38" s="98"/>
      <c r="JP38" s="98"/>
      <c r="JQ38" s="98"/>
      <c r="JR38" s="98"/>
      <c r="JS38" s="98"/>
      <c r="JT38" s="98"/>
      <c r="JU38" s="98"/>
      <c r="JV38" s="98"/>
      <c r="JW38" s="98"/>
      <c r="JX38" s="98"/>
      <c r="JY38" s="98"/>
      <c r="JZ38" s="98"/>
      <c r="KA38" s="98"/>
      <c r="KB38" s="98"/>
      <c r="KC38" s="98"/>
      <c r="KD38" s="98"/>
      <c r="KE38" s="98"/>
      <c r="KF38" s="98"/>
      <c r="KG38" s="98"/>
      <c r="KH38" s="98"/>
      <c r="KI38" s="98"/>
      <c r="KJ38" s="98"/>
      <c r="KK38" s="98"/>
      <c r="KL38" s="98"/>
      <c r="KM38" s="98"/>
      <c r="KN38" s="98"/>
      <c r="KO38" s="98"/>
      <c r="KP38" s="98"/>
      <c r="KQ38" s="98"/>
      <c r="KR38" s="98"/>
      <c r="KS38" s="98"/>
      <c r="KT38" s="98"/>
      <c r="KU38" s="98"/>
      <c r="KV38" s="98"/>
      <c r="KW38" s="98"/>
      <c r="KX38" s="98"/>
      <c r="KY38" s="98"/>
      <c r="KZ38" s="98"/>
      <c r="LA38" s="98"/>
      <c r="LB38" s="98"/>
      <c r="LC38" s="98"/>
      <c r="LD38" s="98"/>
      <c r="LE38" s="98"/>
      <c r="LF38" s="98"/>
      <c r="LG38" s="98"/>
      <c r="LH38" s="98"/>
      <c r="LI38" s="98"/>
      <c r="LJ38" s="98"/>
      <c r="LK38" s="98"/>
      <c r="LL38" s="98"/>
      <c r="LM38" s="98"/>
      <c r="LN38" s="98"/>
      <c r="LO38" s="98"/>
      <c r="LP38" s="98"/>
      <c r="LQ38" s="98"/>
      <c r="LR38" s="98"/>
      <c r="LS38" s="98"/>
      <c r="LT38" s="98"/>
      <c r="LU38" s="98"/>
      <c r="LV38" s="98"/>
      <c r="LW38" s="98"/>
      <c r="LX38" s="98"/>
      <c r="LY38" s="98"/>
      <c r="LZ38" s="98"/>
      <c r="MA38" s="98"/>
      <c r="MB38" s="98"/>
      <c r="MC38" s="98"/>
      <c r="MD38" s="98"/>
      <c r="ME38" s="98"/>
      <c r="MF38" s="98"/>
      <c r="MG38" s="98"/>
      <c r="MH38" s="98"/>
      <c r="MI38" s="98"/>
      <c r="MJ38" s="98"/>
      <c r="MK38" s="98"/>
      <c r="ML38" s="98"/>
      <c r="MM38" s="98"/>
      <c r="MN38" s="98"/>
      <c r="MO38" s="98"/>
      <c r="MP38" s="98"/>
      <c r="MQ38" s="98"/>
      <c r="MR38" s="98"/>
      <c r="MS38" s="98"/>
      <c r="MT38" s="98"/>
      <c r="MU38" s="98"/>
      <c r="MV38" s="98"/>
      <c r="MW38" s="98"/>
      <c r="MX38" s="98"/>
      <c r="MY38" s="98"/>
      <c r="MZ38" s="98"/>
      <c r="NA38" s="98"/>
      <c r="NB38" s="98"/>
      <c r="NC38" s="98"/>
      <c r="ND38" s="98"/>
      <c r="NE38" s="98"/>
      <c r="NF38" s="98"/>
      <c r="NG38" s="98"/>
      <c r="NH38" s="98"/>
      <c r="NI38" s="98"/>
      <c r="NJ38" s="98"/>
      <c r="NK38" s="98"/>
      <c r="NL38" s="98"/>
      <c r="NM38" s="98"/>
      <c r="NN38" s="98"/>
      <c r="NO38" s="98"/>
      <c r="NP38" s="98"/>
      <c r="NQ38" s="98"/>
      <c r="NR38" s="98"/>
      <c r="NS38" s="98"/>
      <c r="NT38" s="98"/>
      <c r="NU38" s="98"/>
      <c r="NV38" s="98"/>
      <c r="NW38" s="98"/>
      <c r="NX38" s="98"/>
      <c r="NY38" s="98"/>
      <c r="NZ38" s="98"/>
      <c r="OA38" s="98"/>
      <c r="OB38" s="98"/>
      <c r="OC38" s="98"/>
      <c r="OD38" s="98"/>
      <c r="OE38" s="98"/>
      <c r="OF38" s="98"/>
      <c r="OG38" s="98"/>
      <c r="OH38" s="98"/>
      <c r="OI38" s="98"/>
      <c r="OJ38" s="98"/>
      <c r="OK38" s="98"/>
      <c r="OL38" s="98"/>
      <c r="OM38" s="98"/>
      <c r="ON38" s="98"/>
      <c r="OO38" s="98"/>
      <c r="OP38" s="98"/>
      <c r="OQ38" s="98"/>
      <c r="OR38" s="98"/>
      <c r="OS38" s="98"/>
      <c r="OT38" s="98"/>
      <c r="OU38" s="98"/>
      <c r="OV38" s="98"/>
      <c r="OW38" s="98"/>
      <c r="OX38" s="98"/>
      <c r="OY38" s="98"/>
      <c r="OZ38" s="98"/>
      <c r="PA38" s="98"/>
      <c r="PB38" s="98"/>
      <c r="PC38" s="98"/>
      <c r="PD38" s="98"/>
      <c r="PE38" s="98"/>
      <c r="PF38" s="98"/>
      <c r="PG38" s="98"/>
      <c r="PH38" s="98"/>
      <c r="PI38" s="98"/>
      <c r="PJ38" s="98"/>
      <c r="PK38" s="98"/>
      <c r="PL38" s="98"/>
      <c r="PM38" s="98"/>
      <c r="PN38" s="98"/>
      <c r="PO38" s="98"/>
      <c r="PP38" s="98"/>
      <c r="PQ38" s="98"/>
      <c r="PR38" s="98"/>
      <c r="PS38" s="98"/>
      <c r="PT38" s="98"/>
      <c r="PU38" s="98"/>
      <c r="PV38" s="98"/>
      <c r="PW38" s="98"/>
      <c r="PX38" s="98"/>
      <c r="PY38" s="98"/>
      <c r="PZ38" s="98"/>
      <c r="QA38" s="98"/>
      <c r="QB38" s="98"/>
      <c r="QC38" s="98"/>
      <c r="QD38" s="98"/>
      <c r="QE38" s="98"/>
      <c r="QF38" s="98"/>
      <c r="QG38" s="98"/>
      <c r="QH38" s="98"/>
      <c r="QI38" s="98"/>
      <c r="QJ38" s="98"/>
      <c r="QK38" s="98"/>
      <c r="QL38" s="98"/>
      <c r="QM38" s="98"/>
      <c r="QN38" s="98"/>
      <c r="QO38" s="98"/>
      <c r="QP38" s="98"/>
      <c r="QQ38" s="98"/>
      <c r="QR38" s="98"/>
      <c r="QS38" s="98"/>
      <c r="QT38" s="98"/>
      <c r="QU38" s="98"/>
      <c r="QV38" s="98"/>
      <c r="QW38" s="98"/>
      <c r="QX38" s="98"/>
      <c r="QY38" s="98"/>
      <c r="QZ38" s="98"/>
      <c r="RA38" s="98"/>
      <c r="RB38" s="98"/>
      <c r="RC38" s="98"/>
      <c r="RD38" s="98"/>
      <c r="RE38" s="98"/>
      <c r="RF38" s="98"/>
      <c r="RG38" s="98"/>
      <c r="RH38" s="98"/>
      <c r="RI38" s="98"/>
      <c r="RJ38" s="98"/>
      <c r="RK38" s="98"/>
      <c r="RL38" s="98"/>
      <c r="RM38" s="98"/>
      <c r="RN38" s="98"/>
      <c r="RO38" s="98"/>
      <c r="RP38" s="98"/>
      <c r="RQ38" s="98"/>
      <c r="RR38" s="98"/>
      <c r="RS38" s="98"/>
      <c r="RT38" s="98"/>
      <c r="RU38" s="98"/>
      <c r="RV38" s="98"/>
      <c r="RW38" s="98"/>
      <c r="RX38" s="98"/>
      <c r="RY38" s="98"/>
      <c r="RZ38" s="98"/>
      <c r="SA38" s="98"/>
      <c r="SB38" s="98"/>
      <c r="SC38" s="98"/>
      <c r="SD38" s="98"/>
      <c r="SE38" s="98"/>
      <c r="SF38" s="98"/>
      <c r="SG38" s="98"/>
      <c r="SH38" s="98"/>
      <c r="SI38" s="98"/>
      <c r="SJ38" s="98"/>
      <c r="SK38" s="98"/>
      <c r="SL38" s="98"/>
      <c r="SM38" s="98"/>
      <c r="SN38" s="98"/>
      <c r="SO38" s="98"/>
      <c r="SP38" s="98"/>
      <c r="SQ38" s="98"/>
      <c r="SR38" s="98"/>
      <c r="SS38" s="98"/>
      <c r="ST38" s="98"/>
      <c r="SU38" s="98"/>
      <c r="SV38" s="98"/>
      <c r="SW38" s="98"/>
      <c r="SX38" s="98"/>
      <c r="SY38" s="98"/>
      <c r="SZ38" s="98"/>
      <c r="TA38" s="98"/>
      <c r="TB38" s="98"/>
      <c r="TC38" s="98"/>
      <c r="TD38" s="98"/>
      <c r="TE38" s="98"/>
      <c r="TF38" s="98"/>
      <c r="TG38" s="98"/>
      <c r="TH38" s="98"/>
      <c r="TI38" s="98"/>
      <c r="TJ38" s="98"/>
      <c r="TK38" s="98"/>
      <c r="TL38" s="98"/>
      <c r="TM38" s="98"/>
      <c r="TN38" s="98"/>
      <c r="TO38" s="98"/>
      <c r="TP38" s="98"/>
      <c r="TQ38" s="98"/>
      <c r="TR38" s="98"/>
      <c r="TS38" s="98"/>
      <c r="TT38" s="98"/>
      <c r="TU38" s="98"/>
      <c r="TV38" s="98"/>
      <c r="TW38" s="98"/>
      <c r="TX38" s="98"/>
      <c r="TY38" s="98"/>
      <c r="TZ38" s="98"/>
      <c r="UA38" s="98"/>
      <c r="UB38" s="98"/>
      <c r="UC38" s="98"/>
      <c r="UD38" s="98"/>
      <c r="UE38" s="98"/>
      <c r="UF38" s="98"/>
      <c r="UG38" s="98"/>
      <c r="UH38" s="98"/>
      <c r="UI38" s="98"/>
      <c r="UJ38" s="98"/>
      <c r="UK38" s="98"/>
      <c r="UL38" s="98"/>
      <c r="UM38" s="98"/>
      <c r="UN38" s="98"/>
      <c r="UO38" s="98"/>
      <c r="UP38" s="98"/>
      <c r="UQ38" s="98"/>
      <c r="UR38" s="98"/>
      <c r="US38" s="98"/>
      <c r="UT38" s="98"/>
      <c r="UU38" s="98"/>
      <c r="UV38" s="98"/>
      <c r="UW38" s="98"/>
      <c r="UX38" s="98"/>
      <c r="UY38" s="98"/>
      <c r="UZ38" s="98"/>
      <c r="VA38" s="98"/>
      <c r="VB38" s="98"/>
      <c r="VC38" s="98"/>
      <c r="VD38" s="98"/>
      <c r="VE38" s="98"/>
      <c r="VF38" s="98"/>
      <c r="VG38" s="98"/>
      <c r="VH38" s="98"/>
      <c r="VI38" s="98"/>
      <c r="VJ38" s="98"/>
      <c r="VK38" s="98"/>
      <c r="VL38" s="98"/>
      <c r="VM38" s="98"/>
      <c r="VN38" s="98"/>
      <c r="VO38" s="98"/>
      <c r="VP38" s="98"/>
      <c r="VQ38" s="98"/>
      <c r="VR38" s="98"/>
      <c r="VS38" s="98"/>
      <c r="VT38" s="98"/>
      <c r="VU38" s="98"/>
      <c r="VV38" s="98"/>
      <c r="VW38" s="98"/>
      <c r="VX38" s="98"/>
      <c r="VY38" s="98"/>
      <c r="VZ38" s="98"/>
      <c r="WA38" s="98"/>
      <c r="WB38" s="98"/>
      <c r="WC38" s="98"/>
      <c r="WD38" s="98"/>
      <c r="WE38" s="98"/>
      <c r="WF38" s="98"/>
      <c r="WG38" s="98"/>
      <c r="WH38" s="98"/>
      <c r="WI38" s="98"/>
      <c r="WJ38" s="98"/>
      <c r="WK38" s="98"/>
      <c r="WL38" s="98"/>
      <c r="WM38" s="98"/>
      <c r="WN38" s="98"/>
      <c r="WO38" s="98"/>
      <c r="WP38" s="98"/>
      <c r="WQ38" s="98"/>
      <c r="WR38" s="98"/>
      <c r="WS38" s="98"/>
      <c r="WT38" s="98"/>
      <c r="WU38" s="98"/>
      <c r="WV38" s="98"/>
      <c r="WW38" s="98"/>
      <c r="WX38" s="98"/>
      <c r="WY38" s="98"/>
      <c r="WZ38" s="98"/>
      <c r="XA38" s="98"/>
      <c r="XB38" s="98"/>
      <c r="XC38" s="98"/>
      <c r="XD38" s="98"/>
      <c r="XE38" s="98"/>
      <c r="XF38" s="98"/>
      <c r="XG38" s="98"/>
      <c r="XH38" s="98"/>
      <c r="XI38" s="98"/>
      <c r="XJ38" s="98"/>
      <c r="XK38" s="98"/>
      <c r="XL38" s="98"/>
      <c r="XM38" s="98"/>
      <c r="XN38" s="98"/>
      <c r="XO38" s="98"/>
      <c r="XP38" s="98"/>
      <c r="XQ38" s="98"/>
      <c r="XR38" s="98"/>
      <c r="XS38" s="98"/>
      <c r="XT38" s="98"/>
      <c r="XU38" s="98"/>
      <c r="XV38" s="98"/>
      <c r="XW38" s="98"/>
      <c r="XX38" s="98"/>
      <c r="XY38" s="98"/>
      <c r="XZ38" s="98"/>
      <c r="YA38" s="98"/>
      <c r="YB38" s="98"/>
      <c r="YC38" s="98"/>
      <c r="YD38" s="98"/>
      <c r="YE38" s="98"/>
      <c r="YF38" s="98"/>
      <c r="YG38" s="98"/>
      <c r="YH38" s="98"/>
      <c r="YI38" s="98"/>
      <c r="YJ38" s="98"/>
      <c r="YK38" s="98"/>
      <c r="YL38" s="98"/>
      <c r="YM38" s="98"/>
      <c r="YN38" s="98"/>
      <c r="YO38" s="98"/>
      <c r="YP38" s="98"/>
      <c r="YQ38" s="98"/>
      <c r="YR38" s="98"/>
      <c r="YS38" s="98"/>
      <c r="YT38" s="98"/>
      <c r="YU38" s="98"/>
      <c r="YV38" s="98"/>
      <c r="YW38" s="98"/>
      <c r="YX38" s="98"/>
      <c r="YY38" s="98"/>
      <c r="YZ38" s="98"/>
      <c r="ZA38" s="98"/>
      <c r="ZB38" s="98"/>
      <c r="ZC38" s="98"/>
      <c r="ZD38" s="98"/>
      <c r="ZE38" s="98"/>
      <c r="ZF38" s="98"/>
      <c r="ZG38" s="98"/>
      <c r="ZH38" s="98"/>
      <c r="ZI38" s="98"/>
      <c r="ZJ38" s="98"/>
      <c r="ZK38" s="98"/>
      <c r="ZL38" s="98"/>
      <c r="ZM38" s="98"/>
      <c r="ZN38" s="98"/>
      <c r="ZO38" s="98"/>
      <c r="ZP38" s="98"/>
      <c r="ZQ38" s="98"/>
      <c r="ZR38" s="98"/>
      <c r="ZS38" s="98"/>
      <c r="ZT38" s="98"/>
      <c r="ZU38" s="98"/>
      <c r="ZV38" s="98"/>
      <c r="ZW38" s="98"/>
      <c r="ZX38" s="98"/>
      <c r="ZY38" s="98"/>
      <c r="ZZ38" s="98"/>
      <c r="AAA38" s="98"/>
      <c r="AAB38" s="98"/>
      <c r="AAC38" s="98"/>
      <c r="AAD38" s="98"/>
      <c r="AAE38" s="98"/>
      <c r="AAF38" s="98"/>
      <c r="AAG38" s="98"/>
      <c r="AAH38" s="98"/>
      <c r="AAI38" s="98"/>
      <c r="AAJ38" s="98"/>
      <c r="AAK38" s="98"/>
      <c r="AAL38" s="98"/>
      <c r="AAM38" s="98"/>
      <c r="AAN38" s="98"/>
      <c r="AAO38" s="98"/>
      <c r="AAP38" s="98"/>
      <c r="AAQ38" s="98"/>
      <c r="AAR38" s="98"/>
      <c r="AAS38" s="98"/>
      <c r="AAT38" s="98"/>
      <c r="AAU38" s="98"/>
      <c r="AAV38" s="98"/>
      <c r="AAW38" s="98"/>
      <c r="AAX38" s="98"/>
      <c r="AAY38" s="98"/>
      <c r="AAZ38" s="98"/>
      <c r="ABA38" s="98"/>
      <c r="ABB38" s="98"/>
      <c r="ABC38" s="98"/>
      <c r="ABD38" s="98"/>
      <c r="ABE38" s="98"/>
      <c r="ABF38" s="98"/>
      <c r="ABG38" s="98"/>
      <c r="ABH38" s="98"/>
      <c r="ABI38" s="98"/>
      <c r="ABJ38" s="98"/>
      <c r="ABK38" s="98"/>
      <c r="ABL38" s="98"/>
      <c r="ABM38" s="98"/>
      <c r="ABN38" s="98"/>
      <c r="ABO38" s="98"/>
      <c r="ABP38" s="98"/>
      <c r="ABQ38" s="98"/>
      <c r="ABR38" s="98"/>
      <c r="ABS38" s="98"/>
      <c r="ABT38" s="98"/>
      <c r="ABU38" s="98"/>
      <c r="ABV38" s="98"/>
      <c r="ABW38" s="98"/>
      <c r="ABX38" s="98"/>
      <c r="ABY38" s="98"/>
      <c r="ABZ38" s="98"/>
      <c r="ACA38" s="98"/>
      <c r="ACB38" s="98"/>
      <c r="ACC38" s="98"/>
      <c r="ACD38" s="98"/>
      <c r="ACE38" s="98"/>
      <c r="ACF38" s="98"/>
      <c r="ACG38" s="98"/>
      <c r="ACH38" s="98"/>
      <c r="ACI38" s="98"/>
      <c r="ACJ38" s="98"/>
      <c r="ACK38" s="98"/>
      <c r="ACL38" s="98"/>
      <c r="ACM38" s="98"/>
      <c r="ACN38" s="98"/>
      <c r="ACO38" s="98"/>
      <c r="ACP38" s="98"/>
      <c r="ACQ38" s="98"/>
      <c r="ACR38" s="98"/>
      <c r="ACS38" s="98"/>
      <c r="ACT38" s="98"/>
      <c r="ACU38" s="98"/>
      <c r="ACV38" s="98"/>
      <c r="ACW38" s="98"/>
      <c r="ACX38" s="98"/>
      <c r="ACY38" s="98"/>
      <c r="ACZ38" s="98"/>
      <c r="ADA38" s="98"/>
      <c r="ADB38" s="98"/>
      <c r="ADC38" s="98"/>
      <c r="ADD38" s="98"/>
      <c r="ADE38" s="98"/>
      <c r="ADF38" s="98"/>
      <c r="ADG38" s="98"/>
      <c r="ADH38" s="98"/>
      <c r="ADI38" s="98"/>
      <c r="ADJ38" s="98"/>
      <c r="ADK38" s="98"/>
      <c r="ADL38" s="98"/>
      <c r="ADM38" s="98"/>
      <c r="ADN38" s="98"/>
      <c r="ADO38" s="98"/>
      <c r="ADP38" s="98"/>
      <c r="ADQ38" s="98"/>
      <c r="ADR38" s="98"/>
      <c r="ADS38" s="98"/>
      <c r="ADT38" s="98"/>
      <c r="ADU38" s="98"/>
      <c r="ADV38" s="98"/>
      <c r="ADW38" s="98"/>
      <c r="ADX38" s="98"/>
      <c r="ADY38" s="98"/>
      <c r="ADZ38" s="98"/>
      <c r="AEA38" s="98"/>
      <c r="AEB38" s="98"/>
      <c r="AEC38" s="98"/>
      <c r="AED38" s="98"/>
      <c r="AEE38" s="98"/>
      <c r="AEF38" s="98"/>
      <c r="AEG38" s="98"/>
      <c r="AEH38" s="98"/>
      <c r="AEI38" s="98"/>
      <c r="AEJ38" s="98"/>
      <c r="AEK38" s="98"/>
      <c r="AEL38" s="98"/>
      <c r="AEM38" s="98"/>
      <c r="AEN38" s="98"/>
      <c r="AEO38" s="98"/>
      <c r="AEP38" s="98"/>
      <c r="AEQ38" s="98"/>
      <c r="AER38" s="98"/>
      <c r="AES38" s="98"/>
      <c r="AET38" s="98"/>
      <c r="AEU38" s="98"/>
      <c r="AEV38" s="98"/>
      <c r="AEW38" s="98"/>
      <c r="AEX38" s="98"/>
      <c r="AEY38" s="98"/>
      <c r="AEZ38" s="98"/>
      <c r="AFA38" s="98"/>
      <c r="AFB38" s="98"/>
      <c r="AFC38" s="98"/>
      <c r="AFD38" s="98"/>
      <c r="AFE38" s="98"/>
      <c r="AFF38" s="98"/>
      <c r="AFG38" s="98"/>
      <c r="AFH38" s="98"/>
      <c r="AFI38" s="98"/>
      <c r="AFJ38" s="98"/>
      <c r="AFK38" s="98"/>
      <c r="AFL38" s="98"/>
      <c r="AFM38" s="98"/>
      <c r="AFN38" s="98"/>
      <c r="AFO38" s="98"/>
      <c r="AFP38" s="98"/>
      <c r="AFQ38" s="98"/>
      <c r="AFR38" s="98"/>
      <c r="AFS38" s="98"/>
      <c r="AFT38" s="98"/>
      <c r="AFU38" s="98"/>
      <c r="AFV38" s="98"/>
      <c r="AFW38" s="98"/>
      <c r="AFX38" s="98"/>
      <c r="AFY38" s="98"/>
      <c r="AFZ38" s="98"/>
      <c r="AGA38" s="98"/>
      <c r="AGB38" s="98"/>
      <c r="AGC38" s="98"/>
      <c r="AGD38" s="98"/>
      <c r="AGE38" s="98"/>
      <c r="AGF38" s="98"/>
      <c r="AGG38" s="98"/>
      <c r="AGH38" s="98"/>
      <c r="AGI38" s="98"/>
      <c r="AGJ38" s="98"/>
      <c r="AGK38" s="98"/>
      <c r="AGL38" s="98"/>
      <c r="AGM38" s="98"/>
      <c r="AGN38" s="98"/>
      <c r="AGO38" s="98"/>
      <c r="AGP38" s="98"/>
      <c r="AGQ38" s="98"/>
      <c r="AGR38" s="98"/>
      <c r="AGS38" s="98"/>
      <c r="AGT38" s="98"/>
      <c r="AGU38" s="98"/>
      <c r="AGV38" s="98"/>
      <c r="AGW38" s="98"/>
      <c r="AGX38" s="98"/>
      <c r="AGY38" s="98"/>
      <c r="AGZ38" s="98"/>
      <c r="AHA38" s="98"/>
      <c r="AHB38" s="98"/>
      <c r="AHC38" s="98"/>
      <c r="AHD38" s="98"/>
      <c r="AHE38" s="98"/>
      <c r="AHF38" s="98"/>
      <c r="AHG38" s="98"/>
      <c r="AHH38" s="98"/>
      <c r="AHI38" s="98"/>
      <c r="AHJ38" s="98"/>
      <c r="AHK38" s="98"/>
      <c r="AHL38" s="98"/>
      <c r="AHM38" s="98"/>
      <c r="AHN38" s="98"/>
      <c r="AHO38" s="98"/>
      <c r="AHP38" s="98"/>
      <c r="AHQ38" s="98"/>
      <c r="AHR38" s="98"/>
      <c r="AHS38" s="98"/>
      <c r="AHT38" s="98"/>
      <c r="AHU38" s="98"/>
      <c r="AHV38" s="98"/>
      <c r="AHW38" s="98"/>
      <c r="AHX38" s="98"/>
      <c r="AHY38" s="98"/>
      <c r="AHZ38" s="98"/>
      <c r="AIA38" s="98"/>
      <c r="AIB38" s="98"/>
      <c r="AIC38" s="98"/>
      <c r="AID38" s="98"/>
      <c r="AIE38" s="98"/>
      <c r="AIF38" s="98"/>
      <c r="AIG38" s="98"/>
      <c r="AIH38" s="98"/>
      <c r="AII38" s="98"/>
      <c r="AIJ38" s="98"/>
      <c r="AIK38" s="98"/>
      <c r="AIL38" s="98"/>
      <c r="AIM38" s="98"/>
      <c r="AIN38" s="98"/>
      <c r="AIO38" s="98"/>
      <c r="AIP38" s="98"/>
      <c r="AIQ38" s="98"/>
      <c r="AIR38" s="98"/>
      <c r="AIS38" s="98"/>
      <c r="AIT38" s="98"/>
      <c r="AIU38" s="98"/>
      <c r="AIV38" s="98"/>
      <c r="AIW38" s="98"/>
      <c r="AIX38" s="98"/>
      <c r="AIY38" s="98"/>
      <c r="AIZ38" s="98"/>
      <c r="AJA38" s="98"/>
      <c r="AJB38" s="98"/>
      <c r="AJC38" s="98"/>
      <c r="AJD38" s="98"/>
      <c r="AJE38" s="98"/>
      <c r="AJF38" s="98"/>
      <c r="AJG38" s="98"/>
      <c r="AJH38" s="98"/>
      <c r="AJI38" s="98"/>
      <c r="AJJ38" s="98"/>
      <c r="AJK38" s="98"/>
      <c r="AJL38" s="98"/>
      <c r="AJM38" s="98"/>
      <c r="AJN38" s="98"/>
      <c r="AJO38" s="98"/>
      <c r="AJP38" s="98"/>
      <c r="AJQ38" s="98"/>
      <c r="AJR38" s="98"/>
      <c r="AJS38" s="98"/>
      <c r="AJT38" s="98"/>
      <c r="AJU38" s="98"/>
      <c r="AJV38" s="98"/>
      <c r="AJW38" s="98"/>
      <c r="AJX38" s="98"/>
      <c r="AJY38" s="98"/>
      <c r="AJZ38" s="98"/>
      <c r="AKA38" s="98"/>
      <c r="AKB38" s="98"/>
      <c r="AKC38" s="98"/>
      <c r="AKD38" s="98"/>
      <c r="AKE38" s="98"/>
      <c r="AKF38" s="98"/>
      <c r="AKG38" s="98"/>
      <c r="AKH38" s="98"/>
      <c r="AKI38" s="98"/>
      <c r="AKJ38" s="98"/>
      <c r="AKK38" s="98"/>
      <c r="AKL38" s="98"/>
      <c r="AKM38" s="98"/>
      <c r="AKN38" s="98"/>
      <c r="AKO38" s="98"/>
      <c r="AKP38" s="98"/>
      <c r="AKQ38" s="98"/>
      <c r="AKR38" s="98"/>
      <c r="AKS38" s="98"/>
      <c r="AKT38" s="98"/>
      <c r="AKU38" s="98"/>
      <c r="AKV38" s="98"/>
      <c r="AKW38" s="98"/>
      <c r="AKX38" s="98"/>
      <c r="AKY38" s="98"/>
      <c r="AKZ38" s="98"/>
      <c r="ALA38" s="98"/>
      <c r="ALB38" s="98"/>
      <c r="ALC38" s="98"/>
      <c r="ALD38" s="98"/>
      <c r="ALE38" s="98"/>
      <c r="ALF38" s="98"/>
      <c r="ALG38" s="98"/>
      <c r="ALH38" s="98"/>
      <c r="ALI38" s="98"/>
      <c r="ALJ38" s="98"/>
      <c r="ALK38" s="98"/>
      <c r="ALL38" s="98"/>
      <c r="ALM38" s="98"/>
      <c r="ALN38" s="98"/>
      <c r="ALO38" s="98"/>
      <c r="ALP38" s="98"/>
      <c r="ALQ38" s="98"/>
      <c r="ALR38" s="98"/>
      <c r="ALS38" s="98"/>
      <c r="ALT38" s="98"/>
      <c r="ALU38" s="98"/>
      <c r="ALV38" s="98"/>
      <c r="ALW38" s="98"/>
      <c r="ALX38" s="98"/>
      <c r="ALY38" s="98"/>
      <c r="ALZ38" s="98"/>
      <c r="AMA38" s="98"/>
      <c r="AMB38" s="98"/>
      <c r="AMC38" s="98"/>
      <c r="AMD38" s="98"/>
      <c r="AME38" s="98"/>
      <c r="AMF38" s="98"/>
      <c r="AMG38" s="98"/>
      <c r="AMH38" s="98"/>
      <c r="AMI38" s="98"/>
      <c r="AMJ38" s="98"/>
      <c r="AMK38" s="98"/>
    </row>
    <row r="39" spans="1:1025" ht="20.25" customHeight="1">
      <c r="A39" s="126"/>
      <c r="B39" s="189" t="s">
        <v>228</v>
      </c>
      <c r="C39" s="189"/>
      <c r="D39" s="189"/>
      <c r="E39" s="127"/>
      <c r="F39" s="127"/>
      <c r="G39" s="127"/>
      <c r="H39" s="127"/>
      <c r="I39" s="128"/>
      <c r="J39" s="12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98"/>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H39" s="98"/>
      <c r="DI39" s="98"/>
      <c r="DJ39" s="98"/>
      <c r="DK39" s="98"/>
      <c r="DL39" s="98"/>
      <c r="DM39" s="98"/>
      <c r="DN39" s="98"/>
      <c r="DO39" s="98"/>
      <c r="DP39" s="98"/>
      <c r="DQ39" s="98"/>
      <c r="DR39" s="98"/>
      <c r="DS39" s="98"/>
      <c r="DT39" s="98"/>
      <c r="DU39" s="98"/>
      <c r="DV39" s="98"/>
      <c r="DW39" s="98"/>
      <c r="DX39" s="98"/>
      <c r="DY39" s="98"/>
      <c r="DZ39" s="98"/>
      <c r="EA39" s="98"/>
      <c r="EB39" s="98"/>
      <c r="EC39" s="98"/>
      <c r="ED39" s="98"/>
      <c r="EE39" s="98"/>
      <c r="EF39" s="98"/>
      <c r="EG39" s="98"/>
      <c r="EH39" s="98"/>
      <c r="EI39" s="98"/>
      <c r="EJ39" s="98"/>
      <c r="EK39" s="98"/>
      <c r="EL39" s="98"/>
      <c r="EM39" s="98"/>
      <c r="EN39" s="98"/>
      <c r="EO39" s="98"/>
      <c r="EP39" s="98"/>
      <c r="EQ39" s="98"/>
      <c r="ER39" s="98"/>
      <c r="ES39" s="98"/>
      <c r="ET39" s="98"/>
      <c r="EU39" s="98"/>
      <c r="EV39" s="98"/>
      <c r="EW39" s="98"/>
      <c r="EX39" s="98"/>
      <c r="EY39" s="98"/>
      <c r="EZ39" s="98"/>
      <c r="FA39" s="98"/>
      <c r="FB39" s="98"/>
      <c r="FC39" s="98"/>
      <c r="FD39" s="98"/>
      <c r="FE39" s="98"/>
      <c r="FF39" s="98"/>
      <c r="FG39" s="98"/>
      <c r="FH39" s="98"/>
      <c r="FI39" s="98"/>
      <c r="FJ39" s="98"/>
      <c r="FK39" s="98"/>
      <c r="FL39" s="98"/>
      <c r="FM39" s="98"/>
      <c r="FN39" s="98"/>
      <c r="FO39" s="98"/>
      <c r="FP39" s="98"/>
      <c r="FQ39" s="98"/>
      <c r="FR39" s="98"/>
      <c r="FS39" s="98"/>
      <c r="FT39" s="98"/>
      <c r="FU39" s="98"/>
      <c r="FV39" s="98"/>
      <c r="FW39" s="98"/>
      <c r="FX39" s="98"/>
      <c r="FY39" s="98"/>
      <c r="FZ39" s="98"/>
      <c r="GA39" s="98"/>
      <c r="GB39" s="98"/>
      <c r="GC39" s="98"/>
      <c r="GD39" s="98"/>
      <c r="GE39" s="98"/>
      <c r="GF39" s="98"/>
      <c r="GG39" s="98"/>
      <c r="GH39" s="98"/>
      <c r="GI39" s="98"/>
      <c r="GJ39" s="98"/>
      <c r="GK39" s="98"/>
      <c r="GL39" s="98"/>
      <c r="GM39" s="98"/>
      <c r="GN39" s="98"/>
      <c r="GO39" s="98"/>
      <c r="GP39" s="98"/>
      <c r="GQ39" s="98"/>
      <c r="GR39" s="98"/>
      <c r="GS39" s="98"/>
      <c r="GT39" s="98"/>
      <c r="GU39" s="98"/>
      <c r="GV39" s="98"/>
      <c r="GW39" s="98"/>
      <c r="GX39" s="98"/>
      <c r="GY39" s="98"/>
      <c r="GZ39" s="98"/>
      <c r="HA39" s="98"/>
      <c r="HB39" s="98"/>
      <c r="HC39" s="98"/>
      <c r="HD39" s="98"/>
      <c r="HE39" s="98"/>
      <c r="HF39" s="98"/>
      <c r="HG39" s="98"/>
      <c r="HH39" s="98"/>
      <c r="HI39" s="98"/>
      <c r="HJ39" s="98"/>
      <c r="HK39" s="98"/>
      <c r="HL39" s="98"/>
      <c r="HM39" s="98"/>
      <c r="HN39" s="98"/>
      <c r="HO39" s="98"/>
      <c r="HP39" s="98"/>
      <c r="HQ39" s="98"/>
      <c r="HR39" s="98"/>
      <c r="HS39" s="98"/>
      <c r="HT39" s="98"/>
      <c r="HU39" s="98"/>
      <c r="HV39" s="98"/>
      <c r="HW39" s="98"/>
      <c r="HX39" s="98"/>
      <c r="HY39" s="98"/>
      <c r="HZ39" s="98"/>
      <c r="IA39" s="98"/>
      <c r="IB39" s="98"/>
      <c r="IC39" s="98"/>
      <c r="ID39" s="98"/>
      <c r="IE39" s="98"/>
      <c r="IF39" s="98"/>
      <c r="IG39" s="98"/>
      <c r="IH39" s="98"/>
      <c r="II39" s="98"/>
      <c r="IJ39" s="98"/>
      <c r="IK39" s="98"/>
      <c r="IL39" s="98"/>
      <c r="IM39" s="98"/>
      <c r="IN39" s="98"/>
      <c r="IO39" s="98"/>
      <c r="IP39" s="98"/>
      <c r="IQ39" s="98"/>
      <c r="IR39" s="98"/>
      <c r="IS39" s="98"/>
      <c r="IT39" s="98"/>
      <c r="IU39" s="98"/>
      <c r="IV39" s="98"/>
      <c r="IW39" s="98"/>
      <c r="IX39" s="98"/>
      <c r="IY39" s="98"/>
      <c r="IZ39" s="98"/>
      <c r="JA39" s="98"/>
      <c r="JB39" s="98"/>
      <c r="JC39" s="98"/>
      <c r="JD39" s="98"/>
      <c r="JE39" s="98"/>
      <c r="JF39" s="98"/>
      <c r="JG39" s="98"/>
      <c r="JH39" s="98"/>
      <c r="JI39" s="98"/>
      <c r="JJ39" s="98"/>
      <c r="JK39" s="98"/>
      <c r="JL39" s="98"/>
      <c r="JM39" s="98"/>
      <c r="JN39" s="98"/>
      <c r="JO39" s="98"/>
      <c r="JP39" s="98"/>
      <c r="JQ39" s="98"/>
      <c r="JR39" s="98"/>
      <c r="JS39" s="98"/>
      <c r="JT39" s="98"/>
      <c r="JU39" s="98"/>
      <c r="JV39" s="98"/>
      <c r="JW39" s="98"/>
      <c r="JX39" s="98"/>
      <c r="JY39" s="98"/>
      <c r="JZ39" s="98"/>
      <c r="KA39" s="98"/>
      <c r="KB39" s="98"/>
      <c r="KC39" s="98"/>
      <c r="KD39" s="98"/>
      <c r="KE39" s="98"/>
      <c r="KF39" s="98"/>
      <c r="KG39" s="98"/>
      <c r="KH39" s="98"/>
      <c r="KI39" s="98"/>
      <c r="KJ39" s="98"/>
      <c r="KK39" s="98"/>
      <c r="KL39" s="98"/>
      <c r="KM39" s="98"/>
      <c r="KN39" s="98"/>
      <c r="KO39" s="98"/>
      <c r="KP39" s="98"/>
      <c r="KQ39" s="98"/>
      <c r="KR39" s="98"/>
      <c r="KS39" s="98"/>
      <c r="KT39" s="98"/>
      <c r="KU39" s="98"/>
      <c r="KV39" s="98"/>
      <c r="KW39" s="98"/>
      <c r="KX39" s="98"/>
      <c r="KY39" s="98"/>
      <c r="KZ39" s="98"/>
      <c r="LA39" s="98"/>
      <c r="LB39" s="98"/>
      <c r="LC39" s="98"/>
      <c r="LD39" s="98"/>
      <c r="LE39" s="98"/>
      <c r="LF39" s="98"/>
      <c r="LG39" s="98"/>
      <c r="LH39" s="98"/>
      <c r="LI39" s="98"/>
      <c r="LJ39" s="98"/>
      <c r="LK39" s="98"/>
      <c r="LL39" s="98"/>
      <c r="LM39" s="98"/>
      <c r="LN39" s="98"/>
      <c r="LO39" s="98"/>
      <c r="LP39" s="98"/>
      <c r="LQ39" s="98"/>
      <c r="LR39" s="98"/>
      <c r="LS39" s="98"/>
      <c r="LT39" s="98"/>
      <c r="LU39" s="98"/>
      <c r="LV39" s="98"/>
      <c r="LW39" s="98"/>
      <c r="LX39" s="98"/>
      <c r="LY39" s="98"/>
      <c r="LZ39" s="98"/>
      <c r="MA39" s="98"/>
      <c r="MB39" s="98"/>
      <c r="MC39" s="98"/>
      <c r="MD39" s="98"/>
      <c r="ME39" s="98"/>
      <c r="MF39" s="98"/>
      <c r="MG39" s="98"/>
      <c r="MH39" s="98"/>
      <c r="MI39" s="98"/>
      <c r="MJ39" s="98"/>
      <c r="MK39" s="98"/>
      <c r="ML39" s="98"/>
      <c r="MM39" s="98"/>
      <c r="MN39" s="98"/>
      <c r="MO39" s="98"/>
      <c r="MP39" s="98"/>
      <c r="MQ39" s="98"/>
      <c r="MR39" s="98"/>
      <c r="MS39" s="98"/>
      <c r="MT39" s="98"/>
      <c r="MU39" s="98"/>
      <c r="MV39" s="98"/>
      <c r="MW39" s="98"/>
      <c r="MX39" s="98"/>
      <c r="MY39" s="98"/>
      <c r="MZ39" s="98"/>
      <c r="NA39" s="98"/>
      <c r="NB39" s="98"/>
      <c r="NC39" s="98"/>
      <c r="ND39" s="98"/>
      <c r="NE39" s="98"/>
      <c r="NF39" s="98"/>
      <c r="NG39" s="98"/>
      <c r="NH39" s="98"/>
      <c r="NI39" s="98"/>
      <c r="NJ39" s="98"/>
      <c r="NK39" s="98"/>
      <c r="NL39" s="98"/>
      <c r="NM39" s="98"/>
      <c r="NN39" s="98"/>
      <c r="NO39" s="98"/>
      <c r="NP39" s="98"/>
      <c r="NQ39" s="98"/>
      <c r="NR39" s="98"/>
      <c r="NS39" s="98"/>
      <c r="NT39" s="98"/>
      <c r="NU39" s="98"/>
      <c r="NV39" s="98"/>
      <c r="NW39" s="98"/>
      <c r="NX39" s="98"/>
      <c r="NY39" s="98"/>
      <c r="NZ39" s="98"/>
      <c r="OA39" s="98"/>
      <c r="OB39" s="98"/>
      <c r="OC39" s="98"/>
      <c r="OD39" s="98"/>
      <c r="OE39" s="98"/>
      <c r="OF39" s="98"/>
      <c r="OG39" s="98"/>
      <c r="OH39" s="98"/>
      <c r="OI39" s="98"/>
      <c r="OJ39" s="98"/>
      <c r="OK39" s="98"/>
      <c r="OL39" s="98"/>
      <c r="OM39" s="98"/>
      <c r="ON39" s="98"/>
      <c r="OO39" s="98"/>
      <c r="OP39" s="98"/>
      <c r="OQ39" s="98"/>
      <c r="OR39" s="98"/>
      <c r="OS39" s="98"/>
      <c r="OT39" s="98"/>
      <c r="OU39" s="98"/>
      <c r="OV39" s="98"/>
      <c r="OW39" s="98"/>
      <c r="OX39" s="98"/>
      <c r="OY39" s="98"/>
      <c r="OZ39" s="98"/>
      <c r="PA39" s="98"/>
      <c r="PB39" s="98"/>
      <c r="PC39" s="98"/>
      <c r="PD39" s="98"/>
      <c r="PE39" s="98"/>
      <c r="PF39" s="98"/>
      <c r="PG39" s="98"/>
      <c r="PH39" s="98"/>
      <c r="PI39" s="98"/>
      <c r="PJ39" s="98"/>
      <c r="PK39" s="98"/>
      <c r="PL39" s="98"/>
      <c r="PM39" s="98"/>
      <c r="PN39" s="98"/>
      <c r="PO39" s="98"/>
      <c r="PP39" s="98"/>
      <c r="PQ39" s="98"/>
      <c r="PR39" s="98"/>
      <c r="PS39" s="98"/>
      <c r="PT39" s="98"/>
      <c r="PU39" s="98"/>
      <c r="PV39" s="98"/>
      <c r="PW39" s="98"/>
      <c r="PX39" s="98"/>
      <c r="PY39" s="98"/>
      <c r="PZ39" s="98"/>
      <c r="QA39" s="98"/>
      <c r="QB39" s="98"/>
      <c r="QC39" s="98"/>
      <c r="QD39" s="98"/>
      <c r="QE39" s="98"/>
      <c r="QF39" s="98"/>
      <c r="QG39" s="98"/>
      <c r="QH39" s="98"/>
      <c r="QI39" s="98"/>
      <c r="QJ39" s="98"/>
      <c r="QK39" s="98"/>
      <c r="QL39" s="98"/>
      <c r="QM39" s="98"/>
      <c r="QN39" s="98"/>
      <c r="QO39" s="98"/>
      <c r="QP39" s="98"/>
      <c r="QQ39" s="98"/>
      <c r="QR39" s="98"/>
      <c r="QS39" s="98"/>
      <c r="QT39" s="98"/>
      <c r="QU39" s="98"/>
      <c r="QV39" s="98"/>
      <c r="QW39" s="98"/>
      <c r="QX39" s="98"/>
      <c r="QY39" s="98"/>
      <c r="QZ39" s="98"/>
      <c r="RA39" s="98"/>
      <c r="RB39" s="98"/>
      <c r="RC39" s="98"/>
      <c r="RD39" s="98"/>
      <c r="RE39" s="98"/>
      <c r="RF39" s="98"/>
      <c r="RG39" s="98"/>
      <c r="RH39" s="98"/>
      <c r="RI39" s="98"/>
      <c r="RJ39" s="98"/>
      <c r="RK39" s="98"/>
      <c r="RL39" s="98"/>
      <c r="RM39" s="98"/>
      <c r="RN39" s="98"/>
      <c r="RO39" s="98"/>
      <c r="RP39" s="98"/>
      <c r="RQ39" s="98"/>
      <c r="RR39" s="98"/>
      <c r="RS39" s="98"/>
      <c r="RT39" s="98"/>
      <c r="RU39" s="98"/>
      <c r="RV39" s="98"/>
      <c r="RW39" s="98"/>
      <c r="RX39" s="98"/>
      <c r="RY39" s="98"/>
      <c r="RZ39" s="98"/>
      <c r="SA39" s="98"/>
      <c r="SB39" s="98"/>
      <c r="SC39" s="98"/>
      <c r="SD39" s="98"/>
      <c r="SE39" s="98"/>
      <c r="SF39" s="98"/>
      <c r="SG39" s="98"/>
      <c r="SH39" s="98"/>
      <c r="SI39" s="98"/>
      <c r="SJ39" s="98"/>
      <c r="SK39" s="98"/>
      <c r="SL39" s="98"/>
      <c r="SM39" s="98"/>
      <c r="SN39" s="98"/>
      <c r="SO39" s="98"/>
      <c r="SP39" s="98"/>
      <c r="SQ39" s="98"/>
      <c r="SR39" s="98"/>
      <c r="SS39" s="98"/>
      <c r="ST39" s="98"/>
      <c r="SU39" s="98"/>
      <c r="SV39" s="98"/>
      <c r="SW39" s="98"/>
      <c r="SX39" s="98"/>
      <c r="SY39" s="98"/>
      <c r="SZ39" s="98"/>
      <c r="TA39" s="98"/>
      <c r="TB39" s="98"/>
      <c r="TC39" s="98"/>
      <c r="TD39" s="98"/>
      <c r="TE39" s="98"/>
      <c r="TF39" s="98"/>
      <c r="TG39" s="98"/>
      <c r="TH39" s="98"/>
      <c r="TI39" s="98"/>
      <c r="TJ39" s="98"/>
      <c r="TK39" s="98"/>
      <c r="TL39" s="98"/>
      <c r="TM39" s="98"/>
      <c r="TN39" s="98"/>
      <c r="TO39" s="98"/>
      <c r="TP39" s="98"/>
      <c r="TQ39" s="98"/>
      <c r="TR39" s="98"/>
      <c r="TS39" s="98"/>
      <c r="TT39" s="98"/>
      <c r="TU39" s="98"/>
      <c r="TV39" s="98"/>
      <c r="TW39" s="98"/>
      <c r="TX39" s="98"/>
      <c r="TY39" s="98"/>
      <c r="TZ39" s="98"/>
      <c r="UA39" s="98"/>
      <c r="UB39" s="98"/>
      <c r="UC39" s="98"/>
      <c r="UD39" s="98"/>
      <c r="UE39" s="98"/>
      <c r="UF39" s="98"/>
      <c r="UG39" s="98"/>
      <c r="UH39" s="98"/>
      <c r="UI39" s="98"/>
      <c r="UJ39" s="98"/>
      <c r="UK39" s="98"/>
      <c r="UL39" s="98"/>
      <c r="UM39" s="98"/>
      <c r="UN39" s="98"/>
      <c r="UO39" s="98"/>
      <c r="UP39" s="98"/>
      <c r="UQ39" s="98"/>
      <c r="UR39" s="98"/>
      <c r="US39" s="98"/>
      <c r="UT39" s="98"/>
      <c r="UU39" s="98"/>
      <c r="UV39" s="98"/>
      <c r="UW39" s="98"/>
      <c r="UX39" s="98"/>
      <c r="UY39" s="98"/>
      <c r="UZ39" s="98"/>
      <c r="VA39" s="98"/>
      <c r="VB39" s="98"/>
      <c r="VC39" s="98"/>
      <c r="VD39" s="98"/>
      <c r="VE39" s="98"/>
      <c r="VF39" s="98"/>
      <c r="VG39" s="98"/>
      <c r="VH39" s="98"/>
      <c r="VI39" s="98"/>
      <c r="VJ39" s="98"/>
      <c r="VK39" s="98"/>
      <c r="VL39" s="98"/>
      <c r="VM39" s="98"/>
      <c r="VN39" s="98"/>
      <c r="VO39" s="98"/>
      <c r="VP39" s="98"/>
      <c r="VQ39" s="98"/>
      <c r="VR39" s="98"/>
      <c r="VS39" s="98"/>
      <c r="VT39" s="98"/>
      <c r="VU39" s="98"/>
      <c r="VV39" s="98"/>
      <c r="VW39" s="98"/>
      <c r="VX39" s="98"/>
      <c r="VY39" s="98"/>
      <c r="VZ39" s="98"/>
      <c r="WA39" s="98"/>
      <c r="WB39" s="98"/>
      <c r="WC39" s="98"/>
      <c r="WD39" s="98"/>
      <c r="WE39" s="98"/>
      <c r="WF39" s="98"/>
      <c r="WG39" s="98"/>
      <c r="WH39" s="98"/>
      <c r="WI39" s="98"/>
      <c r="WJ39" s="98"/>
      <c r="WK39" s="98"/>
      <c r="WL39" s="98"/>
      <c r="WM39" s="98"/>
      <c r="WN39" s="98"/>
      <c r="WO39" s="98"/>
      <c r="WP39" s="98"/>
      <c r="WQ39" s="98"/>
      <c r="WR39" s="98"/>
      <c r="WS39" s="98"/>
      <c r="WT39" s="98"/>
      <c r="WU39" s="98"/>
      <c r="WV39" s="98"/>
      <c r="WW39" s="98"/>
      <c r="WX39" s="98"/>
      <c r="WY39" s="98"/>
      <c r="WZ39" s="98"/>
      <c r="XA39" s="98"/>
      <c r="XB39" s="98"/>
      <c r="XC39" s="98"/>
      <c r="XD39" s="98"/>
      <c r="XE39" s="98"/>
      <c r="XF39" s="98"/>
      <c r="XG39" s="98"/>
      <c r="XH39" s="98"/>
      <c r="XI39" s="98"/>
      <c r="XJ39" s="98"/>
      <c r="XK39" s="98"/>
      <c r="XL39" s="98"/>
      <c r="XM39" s="98"/>
      <c r="XN39" s="98"/>
      <c r="XO39" s="98"/>
      <c r="XP39" s="98"/>
      <c r="XQ39" s="98"/>
      <c r="XR39" s="98"/>
      <c r="XS39" s="98"/>
      <c r="XT39" s="98"/>
      <c r="XU39" s="98"/>
      <c r="XV39" s="98"/>
      <c r="XW39" s="98"/>
      <c r="XX39" s="98"/>
      <c r="XY39" s="98"/>
      <c r="XZ39" s="98"/>
      <c r="YA39" s="98"/>
      <c r="YB39" s="98"/>
      <c r="YC39" s="98"/>
      <c r="YD39" s="98"/>
      <c r="YE39" s="98"/>
      <c r="YF39" s="98"/>
      <c r="YG39" s="98"/>
      <c r="YH39" s="98"/>
      <c r="YI39" s="98"/>
      <c r="YJ39" s="98"/>
      <c r="YK39" s="98"/>
      <c r="YL39" s="98"/>
      <c r="YM39" s="98"/>
      <c r="YN39" s="98"/>
      <c r="YO39" s="98"/>
      <c r="YP39" s="98"/>
      <c r="YQ39" s="98"/>
      <c r="YR39" s="98"/>
      <c r="YS39" s="98"/>
      <c r="YT39" s="98"/>
      <c r="YU39" s="98"/>
      <c r="YV39" s="98"/>
      <c r="YW39" s="98"/>
      <c r="YX39" s="98"/>
      <c r="YY39" s="98"/>
      <c r="YZ39" s="98"/>
      <c r="ZA39" s="98"/>
      <c r="ZB39" s="98"/>
      <c r="ZC39" s="98"/>
      <c r="ZD39" s="98"/>
      <c r="ZE39" s="98"/>
      <c r="ZF39" s="98"/>
      <c r="ZG39" s="98"/>
      <c r="ZH39" s="98"/>
      <c r="ZI39" s="98"/>
      <c r="ZJ39" s="98"/>
      <c r="ZK39" s="98"/>
      <c r="ZL39" s="98"/>
      <c r="ZM39" s="98"/>
      <c r="ZN39" s="98"/>
      <c r="ZO39" s="98"/>
      <c r="ZP39" s="98"/>
      <c r="ZQ39" s="98"/>
      <c r="ZR39" s="98"/>
      <c r="ZS39" s="98"/>
      <c r="ZT39" s="98"/>
      <c r="ZU39" s="98"/>
      <c r="ZV39" s="98"/>
      <c r="ZW39" s="98"/>
      <c r="ZX39" s="98"/>
      <c r="ZY39" s="98"/>
      <c r="ZZ39" s="98"/>
      <c r="AAA39" s="98"/>
      <c r="AAB39" s="98"/>
      <c r="AAC39" s="98"/>
      <c r="AAD39" s="98"/>
      <c r="AAE39" s="98"/>
      <c r="AAF39" s="98"/>
      <c r="AAG39" s="98"/>
      <c r="AAH39" s="98"/>
      <c r="AAI39" s="98"/>
      <c r="AAJ39" s="98"/>
      <c r="AAK39" s="98"/>
      <c r="AAL39" s="98"/>
      <c r="AAM39" s="98"/>
      <c r="AAN39" s="98"/>
      <c r="AAO39" s="98"/>
      <c r="AAP39" s="98"/>
      <c r="AAQ39" s="98"/>
      <c r="AAR39" s="98"/>
      <c r="AAS39" s="98"/>
      <c r="AAT39" s="98"/>
      <c r="AAU39" s="98"/>
      <c r="AAV39" s="98"/>
      <c r="AAW39" s="98"/>
      <c r="AAX39" s="98"/>
      <c r="AAY39" s="98"/>
      <c r="AAZ39" s="98"/>
      <c r="ABA39" s="98"/>
      <c r="ABB39" s="98"/>
      <c r="ABC39" s="98"/>
      <c r="ABD39" s="98"/>
      <c r="ABE39" s="98"/>
      <c r="ABF39" s="98"/>
      <c r="ABG39" s="98"/>
      <c r="ABH39" s="98"/>
      <c r="ABI39" s="98"/>
      <c r="ABJ39" s="98"/>
      <c r="ABK39" s="98"/>
      <c r="ABL39" s="98"/>
      <c r="ABM39" s="98"/>
      <c r="ABN39" s="98"/>
      <c r="ABO39" s="98"/>
      <c r="ABP39" s="98"/>
      <c r="ABQ39" s="98"/>
      <c r="ABR39" s="98"/>
      <c r="ABS39" s="98"/>
      <c r="ABT39" s="98"/>
      <c r="ABU39" s="98"/>
      <c r="ABV39" s="98"/>
      <c r="ABW39" s="98"/>
      <c r="ABX39" s="98"/>
      <c r="ABY39" s="98"/>
      <c r="ABZ39" s="98"/>
      <c r="ACA39" s="98"/>
      <c r="ACB39" s="98"/>
      <c r="ACC39" s="98"/>
      <c r="ACD39" s="98"/>
      <c r="ACE39" s="98"/>
      <c r="ACF39" s="98"/>
      <c r="ACG39" s="98"/>
      <c r="ACH39" s="98"/>
      <c r="ACI39" s="98"/>
      <c r="ACJ39" s="98"/>
      <c r="ACK39" s="98"/>
      <c r="ACL39" s="98"/>
      <c r="ACM39" s="98"/>
      <c r="ACN39" s="98"/>
      <c r="ACO39" s="98"/>
      <c r="ACP39" s="98"/>
      <c r="ACQ39" s="98"/>
      <c r="ACR39" s="98"/>
      <c r="ACS39" s="98"/>
      <c r="ACT39" s="98"/>
      <c r="ACU39" s="98"/>
      <c r="ACV39" s="98"/>
      <c r="ACW39" s="98"/>
      <c r="ACX39" s="98"/>
      <c r="ACY39" s="98"/>
      <c r="ACZ39" s="98"/>
      <c r="ADA39" s="98"/>
      <c r="ADB39" s="98"/>
      <c r="ADC39" s="98"/>
      <c r="ADD39" s="98"/>
      <c r="ADE39" s="98"/>
      <c r="ADF39" s="98"/>
      <c r="ADG39" s="98"/>
      <c r="ADH39" s="98"/>
      <c r="ADI39" s="98"/>
      <c r="ADJ39" s="98"/>
      <c r="ADK39" s="98"/>
      <c r="ADL39" s="98"/>
      <c r="ADM39" s="98"/>
      <c r="ADN39" s="98"/>
      <c r="ADO39" s="98"/>
      <c r="ADP39" s="98"/>
      <c r="ADQ39" s="98"/>
      <c r="ADR39" s="98"/>
      <c r="ADS39" s="98"/>
      <c r="ADT39" s="98"/>
      <c r="ADU39" s="98"/>
      <c r="ADV39" s="98"/>
      <c r="ADW39" s="98"/>
      <c r="ADX39" s="98"/>
      <c r="ADY39" s="98"/>
      <c r="ADZ39" s="98"/>
      <c r="AEA39" s="98"/>
      <c r="AEB39" s="98"/>
      <c r="AEC39" s="98"/>
      <c r="AED39" s="98"/>
      <c r="AEE39" s="98"/>
      <c r="AEF39" s="98"/>
      <c r="AEG39" s="98"/>
      <c r="AEH39" s="98"/>
      <c r="AEI39" s="98"/>
      <c r="AEJ39" s="98"/>
      <c r="AEK39" s="98"/>
      <c r="AEL39" s="98"/>
      <c r="AEM39" s="98"/>
      <c r="AEN39" s="98"/>
      <c r="AEO39" s="98"/>
      <c r="AEP39" s="98"/>
      <c r="AEQ39" s="98"/>
      <c r="AER39" s="98"/>
      <c r="AES39" s="98"/>
      <c r="AET39" s="98"/>
      <c r="AEU39" s="98"/>
      <c r="AEV39" s="98"/>
      <c r="AEW39" s="98"/>
      <c r="AEX39" s="98"/>
      <c r="AEY39" s="98"/>
      <c r="AEZ39" s="98"/>
      <c r="AFA39" s="98"/>
      <c r="AFB39" s="98"/>
      <c r="AFC39" s="98"/>
      <c r="AFD39" s="98"/>
      <c r="AFE39" s="98"/>
      <c r="AFF39" s="98"/>
      <c r="AFG39" s="98"/>
      <c r="AFH39" s="98"/>
      <c r="AFI39" s="98"/>
      <c r="AFJ39" s="98"/>
      <c r="AFK39" s="98"/>
      <c r="AFL39" s="98"/>
      <c r="AFM39" s="98"/>
      <c r="AFN39" s="98"/>
      <c r="AFO39" s="98"/>
      <c r="AFP39" s="98"/>
      <c r="AFQ39" s="98"/>
      <c r="AFR39" s="98"/>
      <c r="AFS39" s="98"/>
      <c r="AFT39" s="98"/>
      <c r="AFU39" s="98"/>
      <c r="AFV39" s="98"/>
      <c r="AFW39" s="98"/>
      <c r="AFX39" s="98"/>
      <c r="AFY39" s="98"/>
      <c r="AFZ39" s="98"/>
      <c r="AGA39" s="98"/>
      <c r="AGB39" s="98"/>
      <c r="AGC39" s="98"/>
      <c r="AGD39" s="98"/>
      <c r="AGE39" s="98"/>
      <c r="AGF39" s="98"/>
      <c r="AGG39" s="98"/>
      <c r="AGH39" s="98"/>
      <c r="AGI39" s="98"/>
      <c r="AGJ39" s="98"/>
      <c r="AGK39" s="98"/>
      <c r="AGL39" s="98"/>
      <c r="AGM39" s="98"/>
      <c r="AGN39" s="98"/>
      <c r="AGO39" s="98"/>
      <c r="AGP39" s="98"/>
      <c r="AGQ39" s="98"/>
      <c r="AGR39" s="98"/>
      <c r="AGS39" s="98"/>
      <c r="AGT39" s="98"/>
      <c r="AGU39" s="98"/>
      <c r="AGV39" s="98"/>
      <c r="AGW39" s="98"/>
      <c r="AGX39" s="98"/>
      <c r="AGY39" s="98"/>
      <c r="AGZ39" s="98"/>
      <c r="AHA39" s="98"/>
      <c r="AHB39" s="98"/>
      <c r="AHC39" s="98"/>
      <c r="AHD39" s="98"/>
      <c r="AHE39" s="98"/>
      <c r="AHF39" s="98"/>
      <c r="AHG39" s="98"/>
      <c r="AHH39" s="98"/>
      <c r="AHI39" s="98"/>
      <c r="AHJ39" s="98"/>
      <c r="AHK39" s="98"/>
      <c r="AHL39" s="98"/>
      <c r="AHM39" s="98"/>
      <c r="AHN39" s="98"/>
      <c r="AHO39" s="98"/>
      <c r="AHP39" s="98"/>
      <c r="AHQ39" s="98"/>
      <c r="AHR39" s="98"/>
      <c r="AHS39" s="98"/>
      <c r="AHT39" s="98"/>
      <c r="AHU39" s="98"/>
      <c r="AHV39" s="98"/>
      <c r="AHW39" s="98"/>
      <c r="AHX39" s="98"/>
      <c r="AHY39" s="98"/>
      <c r="AHZ39" s="98"/>
      <c r="AIA39" s="98"/>
      <c r="AIB39" s="98"/>
      <c r="AIC39" s="98"/>
      <c r="AID39" s="98"/>
      <c r="AIE39" s="98"/>
      <c r="AIF39" s="98"/>
      <c r="AIG39" s="98"/>
      <c r="AIH39" s="98"/>
      <c r="AII39" s="98"/>
      <c r="AIJ39" s="98"/>
      <c r="AIK39" s="98"/>
      <c r="AIL39" s="98"/>
      <c r="AIM39" s="98"/>
      <c r="AIN39" s="98"/>
      <c r="AIO39" s="98"/>
      <c r="AIP39" s="98"/>
      <c r="AIQ39" s="98"/>
      <c r="AIR39" s="98"/>
      <c r="AIS39" s="98"/>
      <c r="AIT39" s="98"/>
      <c r="AIU39" s="98"/>
      <c r="AIV39" s="98"/>
      <c r="AIW39" s="98"/>
      <c r="AIX39" s="98"/>
      <c r="AIY39" s="98"/>
      <c r="AIZ39" s="98"/>
      <c r="AJA39" s="98"/>
      <c r="AJB39" s="98"/>
      <c r="AJC39" s="98"/>
      <c r="AJD39" s="98"/>
      <c r="AJE39" s="98"/>
      <c r="AJF39" s="98"/>
      <c r="AJG39" s="98"/>
      <c r="AJH39" s="98"/>
      <c r="AJI39" s="98"/>
      <c r="AJJ39" s="98"/>
      <c r="AJK39" s="98"/>
      <c r="AJL39" s="98"/>
      <c r="AJM39" s="98"/>
      <c r="AJN39" s="98"/>
      <c r="AJO39" s="98"/>
      <c r="AJP39" s="98"/>
      <c r="AJQ39" s="98"/>
      <c r="AJR39" s="98"/>
      <c r="AJS39" s="98"/>
      <c r="AJT39" s="98"/>
      <c r="AJU39" s="98"/>
      <c r="AJV39" s="98"/>
      <c r="AJW39" s="98"/>
      <c r="AJX39" s="98"/>
      <c r="AJY39" s="98"/>
      <c r="AJZ39" s="98"/>
      <c r="AKA39" s="98"/>
      <c r="AKB39" s="98"/>
      <c r="AKC39" s="98"/>
      <c r="AKD39" s="98"/>
      <c r="AKE39" s="98"/>
      <c r="AKF39" s="98"/>
      <c r="AKG39" s="98"/>
      <c r="AKH39" s="98"/>
      <c r="AKI39" s="98"/>
      <c r="AKJ39" s="98"/>
      <c r="AKK39" s="98"/>
      <c r="AKL39" s="98"/>
      <c r="AKM39" s="98"/>
      <c r="AKN39" s="98"/>
      <c r="AKO39" s="98"/>
      <c r="AKP39" s="98"/>
      <c r="AKQ39" s="98"/>
      <c r="AKR39" s="98"/>
      <c r="AKS39" s="98"/>
      <c r="AKT39" s="98"/>
      <c r="AKU39" s="98"/>
      <c r="AKV39" s="98"/>
      <c r="AKW39" s="98"/>
      <c r="AKX39" s="98"/>
      <c r="AKY39" s="98"/>
      <c r="AKZ39" s="98"/>
      <c r="ALA39" s="98"/>
      <c r="ALB39" s="98"/>
      <c r="ALC39" s="98"/>
      <c r="ALD39" s="98"/>
      <c r="ALE39" s="98"/>
      <c r="ALF39" s="98"/>
      <c r="ALG39" s="98"/>
      <c r="ALH39" s="98"/>
      <c r="ALI39" s="98"/>
      <c r="ALJ39" s="98"/>
      <c r="ALK39" s="98"/>
      <c r="ALL39" s="98"/>
      <c r="ALM39" s="98"/>
      <c r="ALN39" s="98"/>
      <c r="ALO39" s="98"/>
      <c r="ALP39" s="98"/>
      <c r="ALQ39" s="98"/>
      <c r="ALR39" s="98"/>
      <c r="ALS39" s="98"/>
      <c r="ALT39" s="98"/>
      <c r="ALU39" s="98"/>
      <c r="ALV39" s="98"/>
      <c r="ALW39" s="98"/>
      <c r="ALX39" s="98"/>
      <c r="ALY39" s="98"/>
      <c r="ALZ39" s="98"/>
      <c r="AMA39" s="98"/>
      <c r="AMB39" s="98"/>
      <c r="AMC39" s="98"/>
      <c r="AMD39" s="98"/>
      <c r="AME39" s="98"/>
      <c r="AMF39" s="98"/>
      <c r="AMG39" s="98"/>
      <c r="AMH39" s="98"/>
      <c r="AMI39" s="98"/>
      <c r="AMJ39" s="98"/>
      <c r="AMK39" s="98"/>
    </row>
    <row r="40" spans="1:1025" ht="15">
      <c r="A40" s="126"/>
      <c r="B40" s="129" t="s">
        <v>160</v>
      </c>
      <c r="C40" s="130"/>
      <c r="D40" s="130"/>
      <c r="E40" s="130"/>
      <c r="F40" s="130"/>
      <c r="G40" s="130"/>
      <c r="H40" s="128"/>
      <c r="I40" s="128"/>
      <c r="J40" s="12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98"/>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H40" s="98"/>
      <c r="DI40" s="98"/>
      <c r="DJ40" s="98"/>
      <c r="DK40" s="98"/>
      <c r="DL40" s="98"/>
      <c r="DM40" s="98"/>
      <c r="DN40" s="98"/>
      <c r="DO40" s="98"/>
      <c r="DP40" s="98"/>
      <c r="DQ40" s="98"/>
      <c r="DR40" s="98"/>
      <c r="DS40" s="98"/>
      <c r="DT40" s="98"/>
      <c r="DU40" s="98"/>
      <c r="DV40" s="98"/>
      <c r="DW40" s="98"/>
      <c r="DX40" s="98"/>
      <c r="DY40" s="98"/>
      <c r="DZ40" s="98"/>
      <c r="EA40" s="98"/>
      <c r="EB40" s="98"/>
      <c r="EC40" s="98"/>
      <c r="ED40" s="98"/>
      <c r="EE40" s="98"/>
      <c r="EF40" s="98"/>
      <c r="EG40" s="98"/>
      <c r="EH40" s="98"/>
      <c r="EI40" s="98"/>
      <c r="EJ40" s="98"/>
      <c r="EK40" s="98"/>
      <c r="EL40" s="98"/>
      <c r="EM40" s="98"/>
      <c r="EN40" s="98"/>
      <c r="EO40" s="98"/>
      <c r="EP40" s="98"/>
      <c r="EQ40" s="98"/>
      <c r="ER40" s="98"/>
      <c r="ES40" s="98"/>
      <c r="ET40" s="98"/>
      <c r="EU40" s="98"/>
      <c r="EV40" s="98"/>
      <c r="EW40" s="98"/>
      <c r="EX40" s="98"/>
      <c r="EY40" s="98"/>
      <c r="EZ40" s="98"/>
      <c r="FA40" s="98"/>
      <c r="FB40" s="98"/>
      <c r="FC40" s="98"/>
      <c r="FD40" s="98"/>
      <c r="FE40" s="98"/>
      <c r="FF40" s="98"/>
      <c r="FG40" s="98"/>
      <c r="FH40" s="98"/>
      <c r="FI40" s="98"/>
      <c r="FJ40" s="98"/>
      <c r="FK40" s="98"/>
      <c r="FL40" s="98"/>
      <c r="FM40" s="98"/>
      <c r="FN40" s="98"/>
      <c r="FO40" s="98"/>
      <c r="FP40" s="98"/>
      <c r="FQ40" s="98"/>
      <c r="FR40" s="98"/>
      <c r="FS40" s="98"/>
      <c r="FT40" s="98"/>
      <c r="FU40" s="98"/>
      <c r="FV40" s="98"/>
      <c r="FW40" s="98"/>
      <c r="FX40" s="98"/>
      <c r="FY40" s="98"/>
      <c r="FZ40" s="98"/>
      <c r="GA40" s="98"/>
      <c r="GB40" s="98"/>
      <c r="GC40" s="98"/>
      <c r="GD40" s="98"/>
      <c r="GE40" s="98"/>
      <c r="GF40" s="98"/>
      <c r="GG40" s="98"/>
      <c r="GH40" s="98"/>
      <c r="GI40" s="98"/>
      <c r="GJ40" s="98"/>
      <c r="GK40" s="98"/>
      <c r="GL40" s="98"/>
      <c r="GM40" s="98"/>
      <c r="GN40" s="98"/>
      <c r="GO40" s="98"/>
      <c r="GP40" s="98"/>
      <c r="GQ40" s="98"/>
      <c r="GR40" s="98"/>
      <c r="GS40" s="98"/>
      <c r="GT40" s="98"/>
      <c r="GU40" s="98"/>
      <c r="GV40" s="98"/>
      <c r="GW40" s="98"/>
      <c r="GX40" s="98"/>
      <c r="GY40" s="98"/>
      <c r="GZ40" s="98"/>
      <c r="HA40" s="98"/>
      <c r="HB40" s="98"/>
      <c r="HC40" s="98"/>
      <c r="HD40" s="98"/>
      <c r="HE40" s="98"/>
      <c r="HF40" s="98"/>
      <c r="HG40" s="98"/>
      <c r="HH40" s="98"/>
      <c r="HI40" s="98"/>
      <c r="HJ40" s="98"/>
      <c r="HK40" s="98"/>
      <c r="HL40" s="98"/>
      <c r="HM40" s="98"/>
      <c r="HN40" s="98"/>
      <c r="HO40" s="98"/>
      <c r="HP40" s="98"/>
      <c r="HQ40" s="98"/>
      <c r="HR40" s="98"/>
      <c r="HS40" s="98"/>
      <c r="HT40" s="98"/>
      <c r="HU40" s="98"/>
      <c r="HV40" s="98"/>
      <c r="HW40" s="98"/>
      <c r="HX40" s="98"/>
      <c r="HY40" s="98"/>
      <c r="HZ40" s="98"/>
      <c r="IA40" s="98"/>
      <c r="IB40" s="98"/>
      <c r="IC40" s="98"/>
      <c r="ID40" s="98"/>
      <c r="IE40" s="98"/>
      <c r="IF40" s="98"/>
      <c r="IG40" s="98"/>
      <c r="IH40" s="98"/>
      <c r="II40" s="98"/>
      <c r="IJ40" s="98"/>
      <c r="IK40" s="98"/>
      <c r="IL40" s="98"/>
      <c r="IM40" s="98"/>
      <c r="IN40" s="98"/>
      <c r="IO40" s="98"/>
      <c r="IP40" s="98"/>
      <c r="IQ40" s="98"/>
      <c r="IR40" s="98"/>
      <c r="IS40" s="98"/>
      <c r="IT40" s="98"/>
      <c r="IU40" s="98"/>
      <c r="IV40" s="98"/>
      <c r="IW40" s="98"/>
      <c r="IX40" s="98"/>
      <c r="IY40" s="98"/>
      <c r="IZ40" s="98"/>
      <c r="JA40" s="98"/>
      <c r="JB40" s="98"/>
      <c r="JC40" s="98"/>
      <c r="JD40" s="98"/>
      <c r="JE40" s="98"/>
      <c r="JF40" s="98"/>
      <c r="JG40" s="98"/>
      <c r="JH40" s="98"/>
      <c r="JI40" s="98"/>
      <c r="JJ40" s="98"/>
      <c r="JK40" s="98"/>
      <c r="JL40" s="98"/>
      <c r="JM40" s="98"/>
      <c r="JN40" s="98"/>
      <c r="JO40" s="98"/>
      <c r="JP40" s="98"/>
      <c r="JQ40" s="98"/>
      <c r="JR40" s="98"/>
      <c r="JS40" s="98"/>
      <c r="JT40" s="98"/>
      <c r="JU40" s="98"/>
      <c r="JV40" s="98"/>
      <c r="JW40" s="98"/>
      <c r="JX40" s="98"/>
      <c r="JY40" s="98"/>
      <c r="JZ40" s="98"/>
      <c r="KA40" s="98"/>
      <c r="KB40" s="98"/>
      <c r="KC40" s="98"/>
      <c r="KD40" s="98"/>
      <c r="KE40" s="98"/>
      <c r="KF40" s="98"/>
      <c r="KG40" s="98"/>
      <c r="KH40" s="98"/>
      <c r="KI40" s="98"/>
      <c r="KJ40" s="98"/>
      <c r="KK40" s="98"/>
      <c r="KL40" s="98"/>
      <c r="KM40" s="98"/>
      <c r="KN40" s="98"/>
      <c r="KO40" s="98"/>
      <c r="KP40" s="98"/>
      <c r="KQ40" s="98"/>
      <c r="KR40" s="98"/>
      <c r="KS40" s="98"/>
      <c r="KT40" s="98"/>
      <c r="KU40" s="98"/>
      <c r="KV40" s="98"/>
      <c r="KW40" s="98"/>
      <c r="KX40" s="98"/>
      <c r="KY40" s="98"/>
      <c r="KZ40" s="98"/>
      <c r="LA40" s="98"/>
      <c r="LB40" s="98"/>
      <c r="LC40" s="98"/>
      <c r="LD40" s="98"/>
      <c r="LE40" s="98"/>
      <c r="LF40" s="98"/>
      <c r="LG40" s="98"/>
      <c r="LH40" s="98"/>
      <c r="LI40" s="98"/>
      <c r="LJ40" s="98"/>
      <c r="LK40" s="98"/>
      <c r="LL40" s="98"/>
      <c r="LM40" s="98"/>
      <c r="LN40" s="98"/>
      <c r="LO40" s="98"/>
      <c r="LP40" s="98"/>
      <c r="LQ40" s="98"/>
      <c r="LR40" s="98"/>
      <c r="LS40" s="98"/>
      <c r="LT40" s="98"/>
      <c r="LU40" s="98"/>
      <c r="LV40" s="98"/>
      <c r="LW40" s="98"/>
      <c r="LX40" s="98"/>
      <c r="LY40" s="98"/>
      <c r="LZ40" s="98"/>
      <c r="MA40" s="98"/>
      <c r="MB40" s="98"/>
      <c r="MC40" s="98"/>
      <c r="MD40" s="98"/>
      <c r="ME40" s="98"/>
      <c r="MF40" s="98"/>
      <c r="MG40" s="98"/>
      <c r="MH40" s="98"/>
      <c r="MI40" s="98"/>
      <c r="MJ40" s="98"/>
      <c r="MK40" s="98"/>
      <c r="ML40" s="98"/>
      <c r="MM40" s="98"/>
      <c r="MN40" s="98"/>
      <c r="MO40" s="98"/>
      <c r="MP40" s="98"/>
      <c r="MQ40" s="98"/>
      <c r="MR40" s="98"/>
      <c r="MS40" s="98"/>
      <c r="MT40" s="98"/>
      <c r="MU40" s="98"/>
      <c r="MV40" s="98"/>
      <c r="MW40" s="98"/>
      <c r="MX40" s="98"/>
      <c r="MY40" s="98"/>
      <c r="MZ40" s="98"/>
      <c r="NA40" s="98"/>
      <c r="NB40" s="98"/>
      <c r="NC40" s="98"/>
      <c r="ND40" s="98"/>
      <c r="NE40" s="98"/>
      <c r="NF40" s="98"/>
      <c r="NG40" s="98"/>
      <c r="NH40" s="98"/>
      <c r="NI40" s="98"/>
      <c r="NJ40" s="98"/>
      <c r="NK40" s="98"/>
      <c r="NL40" s="98"/>
      <c r="NM40" s="98"/>
      <c r="NN40" s="98"/>
      <c r="NO40" s="98"/>
      <c r="NP40" s="98"/>
      <c r="NQ40" s="98"/>
      <c r="NR40" s="98"/>
      <c r="NS40" s="98"/>
      <c r="NT40" s="98"/>
      <c r="NU40" s="98"/>
      <c r="NV40" s="98"/>
      <c r="NW40" s="98"/>
      <c r="NX40" s="98"/>
      <c r="NY40" s="98"/>
      <c r="NZ40" s="98"/>
      <c r="OA40" s="98"/>
      <c r="OB40" s="98"/>
      <c r="OC40" s="98"/>
      <c r="OD40" s="98"/>
      <c r="OE40" s="98"/>
      <c r="OF40" s="98"/>
      <c r="OG40" s="98"/>
      <c r="OH40" s="98"/>
      <c r="OI40" s="98"/>
      <c r="OJ40" s="98"/>
      <c r="OK40" s="98"/>
      <c r="OL40" s="98"/>
      <c r="OM40" s="98"/>
      <c r="ON40" s="98"/>
      <c r="OO40" s="98"/>
      <c r="OP40" s="98"/>
      <c r="OQ40" s="98"/>
      <c r="OR40" s="98"/>
      <c r="OS40" s="98"/>
      <c r="OT40" s="98"/>
      <c r="OU40" s="98"/>
      <c r="OV40" s="98"/>
      <c r="OW40" s="98"/>
      <c r="OX40" s="98"/>
      <c r="OY40" s="98"/>
      <c r="OZ40" s="98"/>
      <c r="PA40" s="98"/>
      <c r="PB40" s="98"/>
      <c r="PC40" s="98"/>
      <c r="PD40" s="98"/>
      <c r="PE40" s="98"/>
      <c r="PF40" s="98"/>
      <c r="PG40" s="98"/>
      <c r="PH40" s="98"/>
      <c r="PI40" s="98"/>
      <c r="PJ40" s="98"/>
      <c r="PK40" s="98"/>
      <c r="PL40" s="98"/>
      <c r="PM40" s="98"/>
      <c r="PN40" s="98"/>
      <c r="PO40" s="98"/>
      <c r="PP40" s="98"/>
      <c r="PQ40" s="98"/>
      <c r="PR40" s="98"/>
      <c r="PS40" s="98"/>
      <c r="PT40" s="98"/>
      <c r="PU40" s="98"/>
      <c r="PV40" s="98"/>
      <c r="PW40" s="98"/>
      <c r="PX40" s="98"/>
      <c r="PY40" s="98"/>
      <c r="PZ40" s="98"/>
      <c r="QA40" s="98"/>
      <c r="QB40" s="98"/>
      <c r="QC40" s="98"/>
      <c r="QD40" s="98"/>
      <c r="QE40" s="98"/>
      <c r="QF40" s="98"/>
      <c r="QG40" s="98"/>
      <c r="QH40" s="98"/>
      <c r="QI40" s="98"/>
      <c r="QJ40" s="98"/>
      <c r="QK40" s="98"/>
      <c r="QL40" s="98"/>
      <c r="QM40" s="98"/>
      <c r="QN40" s="98"/>
      <c r="QO40" s="98"/>
      <c r="QP40" s="98"/>
      <c r="QQ40" s="98"/>
      <c r="QR40" s="98"/>
      <c r="QS40" s="98"/>
      <c r="QT40" s="98"/>
      <c r="QU40" s="98"/>
      <c r="QV40" s="98"/>
      <c r="QW40" s="98"/>
      <c r="QX40" s="98"/>
      <c r="QY40" s="98"/>
      <c r="QZ40" s="98"/>
      <c r="RA40" s="98"/>
      <c r="RB40" s="98"/>
      <c r="RC40" s="98"/>
      <c r="RD40" s="98"/>
      <c r="RE40" s="98"/>
      <c r="RF40" s="98"/>
      <c r="RG40" s="98"/>
      <c r="RH40" s="98"/>
      <c r="RI40" s="98"/>
      <c r="RJ40" s="98"/>
      <c r="RK40" s="98"/>
      <c r="RL40" s="98"/>
      <c r="RM40" s="98"/>
      <c r="RN40" s="98"/>
      <c r="RO40" s="98"/>
      <c r="RP40" s="98"/>
      <c r="RQ40" s="98"/>
      <c r="RR40" s="98"/>
      <c r="RS40" s="98"/>
      <c r="RT40" s="98"/>
      <c r="RU40" s="98"/>
      <c r="RV40" s="98"/>
      <c r="RW40" s="98"/>
      <c r="RX40" s="98"/>
      <c r="RY40" s="98"/>
      <c r="RZ40" s="98"/>
      <c r="SA40" s="98"/>
      <c r="SB40" s="98"/>
      <c r="SC40" s="98"/>
      <c r="SD40" s="98"/>
      <c r="SE40" s="98"/>
      <c r="SF40" s="98"/>
      <c r="SG40" s="98"/>
      <c r="SH40" s="98"/>
      <c r="SI40" s="98"/>
      <c r="SJ40" s="98"/>
      <c r="SK40" s="98"/>
      <c r="SL40" s="98"/>
      <c r="SM40" s="98"/>
      <c r="SN40" s="98"/>
      <c r="SO40" s="98"/>
      <c r="SP40" s="98"/>
      <c r="SQ40" s="98"/>
      <c r="SR40" s="98"/>
      <c r="SS40" s="98"/>
      <c r="ST40" s="98"/>
      <c r="SU40" s="98"/>
      <c r="SV40" s="98"/>
      <c r="SW40" s="98"/>
      <c r="SX40" s="98"/>
      <c r="SY40" s="98"/>
      <c r="SZ40" s="98"/>
      <c r="TA40" s="98"/>
      <c r="TB40" s="98"/>
      <c r="TC40" s="98"/>
      <c r="TD40" s="98"/>
      <c r="TE40" s="98"/>
      <c r="TF40" s="98"/>
      <c r="TG40" s="98"/>
      <c r="TH40" s="98"/>
      <c r="TI40" s="98"/>
      <c r="TJ40" s="98"/>
      <c r="TK40" s="98"/>
      <c r="TL40" s="98"/>
      <c r="TM40" s="98"/>
      <c r="TN40" s="98"/>
      <c r="TO40" s="98"/>
      <c r="TP40" s="98"/>
      <c r="TQ40" s="98"/>
      <c r="TR40" s="98"/>
      <c r="TS40" s="98"/>
      <c r="TT40" s="98"/>
      <c r="TU40" s="98"/>
      <c r="TV40" s="98"/>
      <c r="TW40" s="98"/>
      <c r="TX40" s="98"/>
      <c r="TY40" s="98"/>
      <c r="TZ40" s="98"/>
      <c r="UA40" s="98"/>
      <c r="UB40" s="98"/>
      <c r="UC40" s="98"/>
      <c r="UD40" s="98"/>
      <c r="UE40" s="98"/>
      <c r="UF40" s="98"/>
      <c r="UG40" s="98"/>
      <c r="UH40" s="98"/>
      <c r="UI40" s="98"/>
      <c r="UJ40" s="98"/>
      <c r="UK40" s="98"/>
      <c r="UL40" s="98"/>
      <c r="UM40" s="98"/>
      <c r="UN40" s="98"/>
      <c r="UO40" s="98"/>
      <c r="UP40" s="98"/>
      <c r="UQ40" s="98"/>
      <c r="UR40" s="98"/>
      <c r="US40" s="98"/>
      <c r="UT40" s="98"/>
      <c r="UU40" s="98"/>
      <c r="UV40" s="98"/>
      <c r="UW40" s="98"/>
      <c r="UX40" s="98"/>
      <c r="UY40" s="98"/>
      <c r="UZ40" s="98"/>
      <c r="VA40" s="98"/>
      <c r="VB40" s="98"/>
      <c r="VC40" s="98"/>
      <c r="VD40" s="98"/>
      <c r="VE40" s="98"/>
      <c r="VF40" s="98"/>
      <c r="VG40" s="98"/>
      <c r="VH40" s="98"/>
      <c r="VI40" s="98"/>
      <c r="VJ40" s="98"/>
      <c r="VK40" s="98"/>
      <c r="VL40" s="98"/>
      <c r="VM40" s="98"/>
      <c r="VN40" s="98"/>
      <c r="VO40" s="98"/>
      <c r="VP40" s="98"/>
      <c r="VQ40" s="98"/>
      <c r="VR40" s="98"/>
      <c r="VS40" s="98"/>
      <c r="VT40" s="98"/>
      <c r="VU40" s="98"/>
      <c r="VV40" s="98"/>
      <c r="VW40" s="98"/>
      <c r="VX40" s="98"/>
      <c r="VY40" s="98"/>
      <c r="VZ40" s="98"/>
      <c r="WA40" s="98"/>
      <c r="WB40" s="98"/>
      <c r="WC40" s="98"/>
      <c r="WD40" s="98"/>
      <c r="WE40" s="98"/>
      <c r="WF40" s="98"/>
      <c r="WG40" s="98"/>
      <c r="WH40" s="98"/>
      <c r="WI40" s="98"/>
      <c r="WJ40" s="98"/>
      <c r="WK40" s="98"/>
      <c r="WL40" s="98"/>
      <c r="WM40" s="98"/>
      <c r="WN40" s="98"/>
      <c r="WO40" s="98"/>
      <c r="WP40" s="98"/>
      <c r="WQ40" s="98"/>
      <c r="WR40" s="98"/>
      <c r="WS40" s="98"/>
      <c r="WT40" s="98"/>
      <c r="WU40" s="98"/>
      <c r="WV40" s="98"/>
      <c r="WW40" s="98"/>
      <c r="WX40" s="98"/>
      <c r="WY40" s="98"/>
      <c r="WZ40" s="98"/>
      <c r="XA40" s="98"/>
      <c r="XB40" s="98"/>
      <c r="XC40" s="98"/>
      <c r="XD40" s="98"/>
      <c r="XE40" s="98"/>
      <c r="XF40" s="98"/>
      <c r="XG40" s="98"/>
      <c r="XH40" s="98"/>
      <c r="XI40" s="98"/>
      <c r="XJ40" s="98"/>
      <c r="XK40" s="98"/>
      <c r="XL40" s="98"/>
      <c r="XM40" s="98"/>
      <c r="XN40" s="98"/>
      <c r="XO40" s="98"/>
      <c r="XP40" s="98"/>
      <c r="XQ40" s="98"/>
      <c r="XR40" s="98"/>
      <c r="XS40" s="98"/>
      <c r="XT40" s="98"/>
      <c r="XU40" s="98"/>
      <c r="XV40" s="98"/>
      <c r="XW40" s="98"/>
      <c r="XX40" s="98"/>
      <c r="XY40" s="98"/>
      <c r="XZ40" s="98"/>
      <c r="YA40" s="98"/>
      <c r="YB40" s="98"/>
      <c r="YC40" s="98"/>
      <c r="YD40" s="98"/>
      <c r="YE40" s="98"/>
      <c r="YF40" s="98"/>
      <c r="YG40" s="98"/>
      <c r="YH40" s="98"/>
      <c r="YI40" s="98"/>
      <c r="YJ40" s="98"/>
      <c r="YK40" s="98"/>
      <c r="YL40" s="98"/>
      <c r="YM40" s="98"/>
      <c r="YN40" s="98"/>
      <c r="YO40" s="98"/>
      <c r="YP40" s="98"/>
      <c r="YQ40" s="98"/>
      <c r="YR40" s="98"/>
      <c r="YS40" s="98"/>
      <c r="YT40" s="98"/>
      <c r="YU40" s="98"/>
      <c r="YV40" s="98"/>
      <c r="YW40" s="98"/>
      <c r="YX40" s="98"/>
      <c r="YY40" s="98"/>
      <c r="YZ40" s="98"/>
      <c r="ZA40" s="98"/>
      <c r="ZB40" s="98"/>
      <c r="ZC40" s="98"/>
      <c r="ZD40" s="98"/>
      <c r="ZE40" s="98"/>
      <c r="ZF40" s="98"/>
      <c r="ZG40" s="98"/>
      <c r="ZH40" s="98"/>
      <c r="ZI40" s="98"/>
      <c r="ZJ40" s="98"/>
      <c r="ZK40" s="98"/>
      <c r="ZL40" s="98"/>
      <c r="ZM40" s="98"/>
      <c r="ZN40" s="98"/>
      <c r="ZO40" s="98"/>
      <c r="ZP40" s="98"/>
      <c r="ZQ40" s="98"/>
      <c r="ZR40" s="98"/>
      <c r="ZS40" s="98"/>
      <c r="ZT40" s="98"/>
      <c r="ZU40" s="98"/>
      <c r="ZV40" s="98"/>
      <c r="ZW40" s="98"/>
      <c r="ZX40" s="98"/>
      <c r="ZY40" s="98"/>
      <c r="ZZ40" s="98"/>
      <c r="AAA40" s="98"/>
      <c r="AAB40" s="98"/>
      <c r="AAC40" s="98"/>
      <c r="AAD40" s="98"/>
      <c r="AAE40" s="98"/>
      <c r="AAF40" s="98"/>
      <c r="AAG40" s="98"/>
      <c r="AAH40" s="98"/>
      <c r="AAI40" s="98"/>
      <c r="AAJ40" s="98"/>
      <c r="AAK40" s="98"/>
      <c r="AAL40" s="98"/>
      <c r="AAM40" s="98"/>
      <c r="AAN40" s="98"/>
      <c r="AAO40" s="98"/>
      <c r="AAP40" s="98"/>
      <c r="AAQ40" s="98"/>
      <c r="AAR40" s="98"/>
      <c r="AAS40" s="98"/>
      <c r="AAT40" s="98"/>
      <c r="AAU40" s="98"/>
      <c r="AAV40" s="98"/>
      <c r="AAW40" s="98"/>
      <c r="AAX40" s="98"/>
      <c r="AAY40" s="98"/>
      <c r="AAZ40" s="98"/>
      <c r="ABA40" s="98"/>
      <c r="ABB40" s="98"/>
      <c r="ABC40" s="98"/>
      <c r="ABD40" s="98"/>
      <c r="ABE40" s="98"/>
      <c r="ABF40" s="98"/>
      <c r="ABG40" s="98"/>
      <c r="ABH40" s="98"/>
      <c r="ABI40" s="98"/>
      <c r="ABJ40" s="98"/>
      <c r="ABK40" s="98"/>
      <c r="ABL40" s="98"/>
      <c r="ABM40" s="98"/>
      <c r="ABN40" s="98"/>
      <c r="ABO40" s="98"/>
      <c r="ABP40" s="98"/>
      <c r="ABQ40" s="98"/>
      <c r="ABR40" s="98"/>
      <c r="ABS40" s="98"/>
      <c r="ABT40" s="98"/>
      <c r="ABU40" s="98"/>
      <c r="ABV40" s="98"/>
      <c r="ABW40" s="98"/>
      <c r="ABX40" s="98"/>
      <c r="ABY40" s="98"/>
      <c r="ABZ40" s="98"/>
      <c r="ACA40" s="98"/>
      <c r="ACB40" s="98"/>
      <c r="ACC40" s="98"/>
      <c r="ACD40" s="98"/>
      <c r="ACE40" s="98"/>
      <c r="ACF40" s="98"/>
      <c r="ACG40" s="98"/>
      <c r="ACH40" s="98"/>
      <c r="ACI40" s="98"/>
      <c r="ACJ40" s="98"/>
      <c r="ACK40" s="98"/>
      <c r="ACL40" s="98"/>
      <c r="ACM40" s="98"/>
      <c r="ACN40" s="98"/>
      <c r="ACO40" s="98"/>
      <c r="ACP40" s="98"/>
      <c r="ACQ40" s="98"/>
      <c r="ACR40" s="98"/>
      <c r="ACS40" s="98"/>
      <c r="ACT40" s="98"/>
      <c r="ACU40" s="98"/>
      <c r="ACV40" s="98"/>
      <c r="ACW40" s="98"/>
      <c r="ACX40" s="98"/>
      <c r="ACY40" s="98"/>
      <c r="ACZ40" s="98"/>
      <c r="ADA40" s="98"/>
      <c r="ADB40" s="98"/>
      <c r="ADC40" s="98"/>
      <c r="ADD40" s="98"/>
      <c r="ADE40" s="98"/>
      <c r="ADF40" s="98"/>
      <c r="ADG40" s="98"/>
      <c r="ADH40" s="98"/>
      <c r="ADI40" s="98"/>
      <c r="ADJ40" s="98"/>
      <c r="ADK40" s="98"/>
      <c r="ADL40" s="98"/>
      <c r="ADM40" s="98"/>
      <c r="ADN40" s="98"/>
      <c r="ADO40" s="98"/>
      <c r="ADP40" s="98"/>
      <c r="ADQ40" s="98"/>
      <c r="ADR40" s="98"/>
      <c r="ADS40" s="98"/>
      <c r="ADT40" s="98"/>
      <c r="ADU40" s="98"/>
      <c r="ADV40" s="98"/>
      <c r="ADW40" s="98"/>
      <c r="ADX40" s="98"/>
      <c r="ADY40" s="98"/>
      <c r="ADZ40" s="98"/>
      <c r="AEA40" s="98"/>
      <c r="AEB40" s="98"/>
      <c r="AEC40" s="98"/>
      <c r="AED40" s="98"/>
      <c r="AEE40" s="98"/>
      <c r="AEF40" s="98"/>
      <c r="AEG40" s="98"/>
      <c r="AEH40" s="98"/>
      <c r="AEI40" s="98"/>
      <c r="AEJ40" s="98"/>
      <c r="AEK40" s="98"/>
      <c r="AEL40" s="98"/>
      <c r="AEM40" s="98"/>
      <c r="AEN40" s="98"/>
      <c r="AEO40" s="98"/>
      <c r="AEP40" s="98"/>
      <c r="AEQ40" s="98"/>
      <c r="AER40" s="98"/>
      <c r="AES40" s="98"/>
      <c r="AET40" s="98"/>
      <c r="AEU40" s="98"/>
      <c r="AEV40" s="98"/>
      <c r="AEW40" s="98"/>
      <c r="AEX40" s="98"/>
      <c r="AEY40" s="98"/>
      <c r="AEZ40" s="98"/>
      <c r="AFA40" s="98"/>
      <c r="AFB40" s="98"/>
      <c r="AFC40" s="98"/>
      <c r="AFD40" s="98"/>
      <c r="AFE40" s="98"/>
      <c r="AFF40" s="98"/>
      <c r="AFG40" s="98"/>
      <c r="AFH40" s="98"/>
      <c r="AFI40" s="98"/>
      <c r="AFJ40" s="98"/>
      <c r="AFK40" s="98"/>
      <c r="AFL40" s="98"/>
      <c r="AFM40" s="98"/>
      <c r="AFN40" s="98"/>
      <c r="AFO40" s="98"/>
      <c r="AFP40" s="98"/>
      <c r="AFQ40" s="98"/>
      <c r="AFR40" s="98"/>
      <c r="AFS40" s="98"/>
      <c r="AFT40" s="98"/>
      <c r="AFU40" s="98"/>
      <c r="AFV40" s="98"/>
      <c r="AFW40" s="98"/>
      <c r="AFX40" s="98"/>
      <c r="AFY40" s="98"/>
      <c r="AFZ40" s="98"/>
      <c r="AGA40" s="98"/>
      <c r="AGB40" s="98"/>
      <c r="AGC40" s="98"/>
      <c r="AGD40" s="98"/>
      <c r="AGE40" s="98"/>
      <c r="AGF40" s="98"/>
      <c r="AGG40" s="98"/>
      <c r="AGH40" s="98"/>
      <c r="AGI40" s="98"/>
      <c r="AGJ40" s="98"/>
      <c r="AGK40" s="98"/>
      <c r="AGL40" s="98"/>
      <c r="AGM40" s="98"/>
      <c r="AGN40" s="98"/>
      <c r="AGO40" s="98"/>
      <c r="AGP40" s="98"/>
      <c r="AGQ40" s="98"/>
      <c r="AGR40" s="98"/>
      <c r="AGS40" s="98"/>
      <c r="AGT40" s="98"/>
      <c r="AGU40" s="98"/>
      <c r="AGV40" s="98"/>
      <c r="AGW40" s="98"/>
      <c r="AGX40" s="98"/>
      <c r="AGY40" s="98"/>
      <c r="AGZ40" s="98"/>
      <c r="AHA40" s="98"/>
      <c r="AHB40" s="98"/>
      <c r="AHC40" s="98"/>
      <c r="AHD40" s="98"/>
      <c r="AHE40" s="98"/>
      <c r="AHF40" s="98"/>
      <c r="AHG40" s="98"/>
      <c r="AHH40" s="98"/>
      <c r="AHI40" s="98"/>
      <c r="AHJ40" s="98"/>
      <c r="AHK40" s="98"/>
      <c r="AHL40" s="98"/>
      <c r="AHM40" s="98"/>
      <c r="AHN40" s="98"/>
      <c r="AHO40" s="98"/>
      <c r="AHP40" s="98"/>
      <c r="AHQ40" s="98"/>
      <c r="AHR40" s="98"/>
      <c r="AHS40" s="98"/>
      <c r="AHT40" s="98"/>
      <c r="AHU40" s="98"/>
      <c r="AHV40" s="98"/>
      <c r="AHW40" s="98"/>
      <c r="AHX40" s="98"/>
      <c r="AHY40" s="98"/>
      <c r="AHZ40" s="98"/>
      <c r="AIA40" s="98"/>
      <c r="AIB40" s="98"/>
      <c r="AIC40" s="98"/>
      <c r="AID40" s="98"/>
      <c r="AIE40" s="98"/>
      <c r="AIF40" s="98"/>
      <c r="AIG40" s="98"/>
      <c r="AIH40" s="98"/>
      <c r="AII40" s="98"/>
      <c r="AIJ40" s="98"/>
      <c r="AIK40" s="98"/>
      <c r="AIL40" s="98"/>
      <c r="AIM40" s="98"/>
      <c r="AIN40" s="98"/>
      <c r="AIO40" s="98"/>
      <c r="AIP40" s="98"/>
      <c r="AIQ40" s="98"/>
      <c r="AIR40" s="98"/>
      <c r="AIS40" s="98"/>
      <c r="AIT40" s="98"/>
      <c r="AIU40" s="98"/>
      <c r="AIV40" s="98"/>
      <c r="AIW40" s="98"/>
      <c r="AIX40" s="98"/>
      <c r="AIY40" s="98"/>
      <c r="AIZ40" s="98"/>
      <c r="AJA40" s="98"/>
      <c r="AJB40" s="98"/>
      <c r="AJC40" s="98"/>
      <c r="AJD40" s="98"/>
      <c r="AJE40" s="98"/>
      <c r="AJF40" s="98"/>
      <c r="AJG40" s="98"/>
      <c r="AJH40" s="98"/>
      <c r="AJI40" s="98"/>
      <c r="AJJ40" s="98"/>
      <c r="AJK40" s="98"/>
      <c r="AJL40" s="98"/>
      <c r="AJM40" s="98"/>
      <c r="AJN40" s="98"/>
      <c r="AJO40" s="98"/>
      <c r="AJP40" s="98"/>
      <c r="AJQ40" s="98"/>
      <c r="AJR40" s="98"/>
      <c r="AJS40" s="98"/>
      <c r="AJT40" s="98"/>
      <c r="AJU40" s="98"/>
      <c r="AJV40" s="98"/>
      <c r="AJW40" s="98"/>
      <c r="AJX40" s="98"/>
      <c r="AJY40" s="98"/>
      <c r="AJZ40" s="98"/>
      <c r="AKA40" s="98"/>
      <c r="AKB40" s="98"/>
      <c r="AKC40" s="98"/>
      <c r="AKD40" s="98"/>
      <c r="AKE40" s="98"/>
      <c r="AKF40" s="98"/>
      <c r="AKG40" s="98"/>
      <c r="AKH40" s="98"/>
      <c r="AKI40" s="98"/>
      <c r="AKJ40" s="98"/>
      <c r="AKK40" s="98"/>
      <c r="AKL40" s="98"/>
      <c r="AKM40" s="98"/>
      <c r="AKN40" s="98"/>
      <c r="AKO40" s="98"/>
      <c r="AKP40" s="98"/>
      <c r="AKQ40" s="98"/>
      <c r="AKR40" s="98"/>
      <c r="AKS40" s="98"/>
      <c r="AKT40" s="98"/>
      <c r="AKU40" s="98"/>
      <c r="AKV40" s="98"/>
      <c r="AKW40" s="98"/>
      <c r="AKX40" s="98"/>
      <c r="AKY40" s="98"/>
      <c r="AKZ40" s="98"/>
      <c r="ALA40" s="98"/>
      <c r="ALB40" s="98"/>
      <c r="ALC40" s="98"/>
      <c r="ALD40" s="98"/>
      <c r="ALE40" s="98"/>
      <c r="ALF40" s="98"/>
      <c r="ALG40" s="98"/>
      <c r="ALH40" s="98"/>
      <c r="ALI40" s="98"/>
      <c r="ALJ40" s="98"/>
      <c r="ALK40" s="98"/>
      <c r="ALL40" s="98"/>
      <c r="ALM40" s="98"/>
      <c r="ALN40" s="98"/>
      <c r="ALO40" s="98"/>
      <c r="ALP40" s="98"/>
      <c r="ALQ40" s="98"/>
      <c r="ALR40" s="98"/>
      <c r="ALS40" s="98"/>
      <c r="ALT40" s="98"/>
      <c r="ALU40" s="98"/>
      <c r="ALV40" s="98"/>
      <c r="ALW40" s="98"/>
      <c r="ALX40" s="98"/>
      <c r="ALY40" s="98"/>
      <c r="ALZ40" s="98"/>
      <c r="AMA40" s="98"/>
      <c r="AMB40" s="98"/>
      <c r="AMC40" s="98"/>
      <c r="AMD40" s="98"/>
      <c r="AME40" s="98"/>
      <c r="AMF40" s="98"/>
      <c r="AMG40" s="98"/>
      <c r="AMH40" s="98"/>
      <c r="AMI40" s="98"/>
      <c r="AMJ40" s="98"/>
      <c r="AMK40" s="98"/>
    </row>
    <row r="41" spans="1:1025" ht="30.75" customHeight="1">
      <c r="A41" s="121" t="s">
        <v>116</v>
      </c>
      <c r="B41" s="121" t="s">
        <v>122</v>
      </c>
      <c r="C41" s="121" t="s">
        <v>167</v>
      </c>
      <c r="D41" s="121" t="s">
        <v>166</v>
      </c>
      <c r="E41" s="121" t="s">
        <v>165</v>
      </c>
      <c r="F41" s="121" t="s">
        <v>175</v>
      </c>
      <c r="G41" s="131" t="s">
        <v>159</v>
      </c>
      <c r="H41" s="131" t="s">
        <v>174</v>
      </c>
      <c r="I41" s="177" t="s">
        <v>34</v>
      </c>
      <c r="J41" s="177"/>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c r="BO41" s="98"/>
      <c r="BP41" s="98"/>
      <c r="BQ41" s="98"/>
      <c r="BR41" s="98"/>
      <c r="BS41" s="98"/>
      <c r="BT41" s="98"/>
      <c r="BU41" s="98"/>
      <c r="BV41" s="98"/>
      <c r="BW41" s="98"/>
      <c r="BX41" s="98"/>
      <c r="BY41" s="98"/>
      <c r="BZ41" s="98"/>
      <c r="CA41" s="98"/>
      <c r="CB41" s="98"/>
      <c r="CC41" s="98"/>
      <c r="CD41" s="98"/>
      <c r="CE41" s="98"/>
      <c r="CF41" s="98"/>
      <c r="CG41" s="98"/>
      <c r="CH41" s="98"/>
      <c r="CI41" s="9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H41" s="98"/>
      <c r="DI41" s="98"/>
      <c r="DJ41" s="98"/>
      <c r="DK41" s="98"/>
      <c r="DL41" s="98"/>
      <c r="DM41" s="98"/>
      <c r="DN41" s="98"/>
      <c r="DO41" s="98"/>
      <c r="DP41" s="98"/>
      <c r="DQ41" s="98"/>
      <c r="DR41" s="98"/>
      <c r="DS41" s="98"/>
      <c r="DT41" s="98"/>
      <c r="DU41" s="98"/>
      <c r="DV41" s="98"/>
      <c r="DW41" s="98"/>
      <c r="DX41" s="98"/>
      <c r="DY41" s="98"/>
      <c r="DZ41" s="98"/>
      <c r="EA41" s="98"/>
      <c r="EB41" s="98"/>
      <c r="EC41" s="98"/>
      <c r="ED41" s="98"/>
      <c r="EE41" s="98"/>
      <c r="EF41" s="98"/>
      <c r="EG41" s="98"/>
      <c r="EH41" s="98"/>
      <c r="EI41" s="98"/>
      <c r="EJ41" s="98"/>
      <c r="EK41" s="98"/>
      <c r="EL41" s="98"/>
      <c r="EM41" s="98"/>
      <c r="EN41" s="98"/>
      <c r="EO41" s="98"/>
      <c r="EP41" s="98"/>
      <c r="EQ41" s="98"/>
      <c r="ER41" s="98"/>
      <c r="ES41" s="98"/>
      <c r="ET41" s="98"/>
      <c r="EU41" s="98"/>
      <c r="EV41" s="98"/>
      <c r="EW41" s="98"/>
      <c r="EX41" s="98"/>
      <c r="EY41" s="98"/>
      <c r="EZ41" s="98"/>
      <c r="FA41" s="98"/>
      <c r="FB41" s="98"/>
      <c r="FC41" s="98"/>
      <c r="FD41" s="98"/>
      <c r="FE41" s="98"/>
      <c r="FF41" s="98"/>
      <c r="FG41" s="98"/>
      <c r="FH41" s="98"/>
      <c r="FI41" s="98"/>
      <c r="FJ41" s="98"/>
      <c r="FK41" s="98"/>
      <c r="FL41" s="98"/>
      <c r="FM41" s="98"/>
      <c r="FN41" s="98"/>
      <c r="FO41" s="98"/>
      <c r="FP41" s="98"/>
      <c r="FQ41" s="98"/>
      <c r="FR41" s="98"/>
      <c r="FS41" s="98"/>
      <c r="FT41" s="98"/>
      <c r="FU41" s="98"/>
      <c r="FV41" s="98"/>
      <c r="FW41" s="98"/>
      <c r="FX41" s="98"/>
      <c r="FY41" s="98"/>
      <c r="FZ41" s="98"/>
      <c r="GA41" s="98"/>
      <c r="GB41" s="98"/>
      <c r="GC41" s="98"/>
      <c r="GD41" s="98"/>
      <c r="GE41" s="98"/>
      <c r="GF41" s="98"/>
      <c r="GG41" s="98"/>
      <c r="GH41" s="98"/>
      <c r="GI41" s="98"/>
      <c r="GJ41" s="98"/>
      <c r="GK41" s="98"/>
      <c r="GL41" s="98"/>
      <c r="GM41" s="98"/>
      <c r="GN41" s="98"/>
      <c r="GO41" s="98"/>
      <c r="GP41" s="98"/>
      <c r="GQ41" s="98"/>
      <c r="GR41" s="98"/>
      <c r="GS41" s="98"/>
      <c r="GT41" s="98"/>
      <c r="GU41" s="98"/>
      <c r="GV41" s="98"/>
      <c r="GW41" s="98"/>
      <c r="GX41" s="98"/>
      <c r="GY41" s="98"/>
      <c r="GZ41" s="98"/>
      <c r="HA41" s="98"/>
      <c r="HB41" s="98"/>
      <c r="HC41" s="98"/>
      <c r="HD41" s="98"/>
      <c r="HE41" s="98"/>
      <c r="HF41" s="98"/>
      <c r="HG41" s="98"/>
      <c r="HH41" s="98"/>
      <c r="HI41" s="98"/>
      <c r="HJ41" s="98"/>
      <c r="HK41" s="98"/>
      <c r="HL41" s="98"/>
      <c r="HM41" s="98"/>
      <c r="HN41" s="98"/>
      <c r="HO41" s="98"/>
      <c r="HP41" s="98"/>
      <c r="HQ41" s="98"/>
      <c r="HR41" s="98"/>
      <c r="HS41" s="98"/>
      <c r="HT41" s="98"/>
      <c r="HU41" s="98"/>
      <c r="HV41" s="98"/>
      <c r="HW41" s="98"/>
      <c r="HX41" s="98"/>
      <c r="HY41" s="98"/>
      <c r="HZ41" s="98"/>
      <c r="IA41" s="98"/>
      <c r="IB41" s="98"/>
      <c r="IC41" s="98"/>
      <c r="ID41" s="98"/>
      <c r="IE41" s="98"/>
      <c r="IF41" s="98"/>
      <c r="IG41" s="98"/>
      <c r="IH41" s="98"/>
      <c r="II41" s="98"/>
      <c r="IJ41" s="98"/>
      <c r="IK41" s="98"/>
      <c r="IL41" s="98"/>
      <c r="IM41" s="98"/>
      <c r="IN41" s="98"/>
      <c r="IO41" s="98"/>
      <c r="IP41" s="98"/>
      <c r="IQ41" s="98"/>
      <c r="IR41" s="98"/>
      <c r="IS41" s="98"/>
      <c r="IT41" s="98"/>
      <c r="IU41" s="98"/>
      <c r="IV41" s="98"/>
      <c r="IW41" s="98"/>
      <c r="IX41" s="98"/>
      <c r="IY41" s="98"/>
      <c r="IZ41" s="98"/>
      <c r="JA41" s="98"/>
      <c r="JB41" s="98"/>
      <c r="JC41" s="98"/>
      <c r="JD41" s="98"/>
      <c r="JE41" s="98"/>
      <c r="JF41" s="98"/>
      <c r="JG41" s="98"/>
      <c r="JH41" s="98"/>
      <c r="JI41" s="98"/>
      <c r="JJ41" s="98"/>
      <c r="JK41" s="98"/>
      <c r="JL41" s="98"/>
      <c r="JM41" s="98"/>
      <c r="JN41" s="98"/>
      <c r="JO41" s="98"/>
      <c r="JP41" s="98"/>
      <c r="JQ41" s="98"/>
      <c r="JR41" s="98"/>
      <c r="JS41" s="98"/>
      <c r="JT41" s="98"/>
      <c r="JU41" s="98"/>
      <c r="JV41" s="98"/>
      <c r="JW41" s="98"/>
      <c r="JX41" s="98"/>
      <c r="JY41" s="98"/>
      <c r="JZ41" s="98"/>
      <c r="KA41" s="98"/>
      <c r="KB41" s="98"/>
      <c r="KC41" s="98"/>
      <c r="KD41" s="98"/>
      <c r="KE41" s="98"/>
      <c r="KF41" s="98"/>
      <c r="KG41" s="98"/>
      <c r="KH41" s="98"/>
      <c r="KI41" s="98"/>
      <c r="KJ41" s="98"/>
      <c r="KK41" s="98"/>
      <c r="KL41" s="98"/>
      <c r="KM41" s="98"/>
      <c r="KN41" s="98"/>
      <c r="KO41" s="98"/>
      <c r="KP41" s="98"/>
      <c r="KQ41" s="98"/>
      <c r="KR41" s="98"/>
      <c r="KS41" s="98"/>
      <c r="KT41" s="98"/>
      <c r="KU41" s="98"/>
      <c r="KV41" s="98"/>
      <c r="KW41" s="98"/>
      <c r="KX41" s="98"/>
      <c r="KY41" s="98"/>
      <c r="KZ41" s="98"/>
      <c r="LA41" s="98"/>
      <c r="LB41" s="98"/>
      <c r="LC41" s="98"/>
      <c r="LD41" s="98"/>
      <c r="LE41" s="98"/>
      <c r="LF41" s="98"/>
      <c r="LG41" s="98"/>
      <c r="LH41" s="98"/>
      <c r="LI41" s="98"/>
      <c r="LJ41" s="98"/>
      <c r="LK41" s="98"/>
      <c r="LL41" s="98"/>
      <c r="LM41" s="98"/>
      <c r="LN41" s="98"/>
      <c r="LO41" s="98"/>
      <c r="LP41" s="98"/>
      <c r="LQ41" s="98"/>
      <c r="LR41" s="98"/>
      <c r="LS41" s="98"/>
      <c r="LT41" s="98"/>
      <c r="LU41" s="98"/>
      <c r="LV41" s="98"/>
      <c r="LW41" s="98"/>
      <c r="LX41" s="98"/>
      <c r="LY41" s="98"/>
      <c r="LZ41" s="98"/>
      <c r="MA41" s="98"/>
      <c r="MB41" s="98"/>
      <c r="MC41" s="98"/>
      <c r="MD41" s="98"/>
      <c r="ME41" s="98"/>
      <c r="MF41" s="98"/>
      <c r="MG41" s="98"/>
      <c r="MH41" s="98"/>
      <c r="MI41" s="98"/>
      <c r="MJ41" s="98"/>
      <c r="MK41" s="98"/>
      <c r="ML41" s="98"/>
      <c r="MM41" s="98"/>
      <c r="MN41" s="98"/>
      <c r="MO41" s="98"/>
      <c r="MP41" s="98"/>
      <c r="MQ41" s="98"/>
      <c r="MR41" s="98"/>
      <c r="MS41" s="98"/>
      <c r="MT41" s="98"/>
      <c r="MU41" s="98"/>
      <c r="MV41" s="98"/>
      <c r="MW41" s="98"/>
      <c r="MX41" s="98"/>
      <c r="MY41" s="98"/>
      <c r="MZ41" s="98"/>
      <c r="NA41" s="98"/>
      <c r="NB41" s="98"/>
      <c r="NC41" s="98"/>
      <c r="ND41" s="98"/>
      <c r="NE41" s="98"/>
      <c r="NF41" s="98"/>
      <c r="NG41" s="98"/>
      <c r="NH41" s="98"/>
      <c r="NI41" s="98"/>
      <c r="NJ41" s="98"/>
      <c r="NK41" s="98"/>
      <c r="NL41" s="98"/>
      <c r="NM41" s="98"/>
      <c r="NN41" s="98"/>
      <c r="NO41" s="98"/>
      <c r="NP41" s="98"/>
      <c r="NQ41" s="98"/>
      <c r="NR41" s="98"/>
      <c r="NS41" s="98"/>
      <c r="NT41" s="98"/>
      <c r="NU41" s="98"/>
      <c r="NV41" s="98"/>
      <c r="NW41" s="98"/>
      <c r="NX41" s="98"/>
      <c r="NY41" s="98"/>
      <c r="NZ41" s="98"/>
      <c r="OA41" s="98"/>
      <c r="OB41" s="98"/>
      <c r="OC41" s="98"/>
      <c r="OD41" s="98"/>
      <c r="OE41" s="98"/>
      <c r="OF41" s="98"/>
      <c r="OG41" s="98"/>
      <c r="OH41" s="98"/>
      <c r="OI41" s="98"/>
      <c r="OJ41" s="98"/>
      <c r="OK41" s="98"/>
      <c r="OL41" s="98"/>
      <c r="OM41" s="98"/>
      <c r="ON41" s="98"/>
      <c r="OO41" s="98"/>
      <c r="OP41" s="98"/>
      <c r="OQ41" s="98"/>
      <c r="OR41" s="98"/>
      <c r="OS41" s="98"/>
      <c r="OT41" s="98"/>
      <c r="OU41" s="98"/>
      <c r="OV41" s="98"/>
      <c r="OW41" s="98"/>
      <c r="OX41" s="98"/>
      <c r="OY41" s="98"/>
      <c r="OZ41" s="98"/>
      <c r="PA41" s="98"/>
      <c r="PB41" s="98"/>
      <c r="PC41" s="98"/>
      <c r="PD41" s="98"/>
      <c r="PE41" s="98"/>
      <c r="PF41" s="98"/>
      <c r="PG41" s="98"/>
      <c r="PH41" s="98"/>
      <c r="PI41" s="98"/>
      <c r="PJ41" s="98"/>
      <c r="PK41" s="98"/>
      <c r="PL41" s="98"/>
      <c r="PM41" s="98"/>
      <c r="PN41" s="98"/>
      <c r="PO41" s="98"/>
      <c r="PP41" s="98"/>
      <c r="PQ41" s="98"/>
      <c r="PR41" s="98"/>
      <c r="PS41" s="98"/>
      <c r="PT41" s="98"/>
      <c r="PU41" s="98"/>
      <c r="PV41" s="98"/>
      <c r="PW41" s="98"/>
      <c r="PX41" s="98"/>
      <c r="PY41" s="98"/>
      <c r="PZ41" s="98"/>
      <c r="QA41" s="98"/>
      <c r="QB41" s="98"/>
      <c r="QC41" s="98"/>
      <c r="QD41" s="98"/>
      <c r="QE41" s="98"/>
      <c r="QF41" s="98"/>
      <c r="QG41" s="98"/>
      <c r="QH41" s="98"/>
      <c r="QI41" s="98"/>
      <c r="QJ41" s="98"/>
      <c r="QK41" s="98"/>
      <c r="QL41" s="98"/>
      <c r="QM41" s="98"/>
      <c r="QN41" s="98"/>
      <c r="QO41" s="98"/>
      <c r="QP41" s="98"/>
      <c r="QQ41" s="98"/>
      <c r="QR41" s="98"/>
      <c r="QS41" s="98"/>
      <c r="QT41" s="98"/>
      <c r="QU41" s="98"/>
      <c r="QV41" s="98"/>
      <c r="QW41" s="98"/>
      <c r="QX41" s="98"/>
      <c r="QY41" s="98"/>
      <c r="QZ41" s="98"/>
      <c r="RA41" s="98"/>
      <c r="RB41" s="98"/>
      <c r="RC41" s="98"/>
      <c r="RD41" s="98"/>
      <c r="RE41" s="98"/>
      <c r="RF41" s="98"/>
      <c r="RG41" s="98"/>
      <c r="RH41" s="98"/>
      <c r="RI41" s="98"/>
      <c r="RJ41" s="98"/>
      <c r="RK41" s="98"/>
      <c r="RL41" s="98"/>
      <c r="RM41" s="98"/>
      <c r="RN41" s="98"/>
      <c r="RO41" s="98"/>
      <c r="RP41" s="98"/>
      <c r="RQ41" s="98"/>
      <c r="RR41" s="98"/>
      <c r="RS41" s="98"/>
      <c r="RT41" s="98"/>
      <c r="RU41" s="98"/>
      <c r="RV41" s="98"/>
      <c r="RW41" s="98"/>
      <c r="RX41" s="98"/>
      <c r="RY41" s="98"/>
      <c r="RZ41" s="98"/>
      <c r="SA41" s="98"/>
      <c r="SB41" s="98"/>
      <c r="SC41" s="98"/>
      <c r="SD41" s="98"/>
      <c r="SE41" s="98"/>
      <c r="SF41" s="98"/>
      <c r="SG41" s="98"/>
      <c r="SH41" s="98"/>
      <c r="SI41" s="98"/>
      <c r="SJ41" s="98"/>
      <c r="SK41" s="98"/>
      <c r="SL41" s="98"/>
      <c r="SM41" s="98"/>
      <c r="SN41" s="98"/>
      <c r="SO41" s="98"/>
      <c r="SP41" s="98"/>
      <c r="SQ41" s="98"/>
      <c r="SR41" s="98"/>
      <c r="SS41" s="98"/>
      <c r="ST41" s="98"/>
      <c r="SU41" s="98"/>
      <c r="SV41" s="98"/>
      <c r="SW41" s="98"/>
      <c r="SX41" s="98"/>
      <c r="SY41" s="98"/>
      <c r="SZ41" s="98"/>
      <c r="TA41" s="98"/>
      <c r="TB41" s="98"/>
      <c r="TC41" s="98"/>
      <c r="TD41" s="98"/>
      <c r="TE41" s="98"/>
      <c r="TF41" s="98"/>
      <c r="TG41" s="98"/>
      <c r="TH41" s="98"/>
      <c r="TI41" s="98"/>
      <c r="TJ41" s="98"/>
      <c r="TK41" s="98"/>
      <c r="TL41" s="98"/>
      <c r="TM41" s="98"/>
      <c r="TN41" s="98"/>
      <c r="TO41" s="98"/>
      <c r="TP41" s="98"/>
      <c r="TQ41" s="98"/>
      <c r="TR41" s="98"/>
      <c r="TS41" s="98"/>
      <c r="TT41" s="98"/>
      <c r="TU41" s="98"/>
      <c r="TV41" s="98"/>
      <c r="TW41" s="98"/>
      <c r="TX41" s="98"/>
      <c r="TY41" s="98"/>
      <c r="TZ41" s="98"/>
      <c r="UA41" s="98"/>
      <c r="UB41" s="98"/>
      <c r="UC41" s="98"/>
      <c r="UD41" s="98"/>
      <c r="UE41" s="98"/>
      <c r="UF41" s="98"/>
      <c r="UG41" s="98"/>
      <c r="UH41" s="98"/>
      <c r="UI41" s="98"/>
      <c r="UJ41" s="98"/>
      <c r="UK41" s="98"/>
      <c r="UL41" s="98"/>
      <c r="UM41" s="98"/>
      <c r="UN41" s="98"/>
      <c r="UO41" s="98"/>
      <c r="UP41" s="98"/>
      <c r="UQ41" s="98"/>
      <c r="UR41" s="98"/>
      <c r="US41" s="98"/>
      <c r="UT41" s="98"/>
      <c r="UU41" s="98"/>
      <c r="UV41" s="98"/>
      <c r="UW41" s="98"/>
      <c r="UX41" s="98"/>
      <c r="UY41" s="98"/>
      <c r="UZ41" s="98"/>
      <c r="VA41" s="98"/>
      <c r="VB41" s="98"/>
      <c r="VC41" s="98"/>
      <c r="VD41" s="98"/>
      <c r="VE41" s="98"/>
      <c r="VF41" s="98"/>
      <c r="VG41" s="98"/>
      <c r="VH41" s="98"/>
      <c r="VI41" s="98"/>
      <c r="VJ41" s="98"/>
      <c r="VK41" s="98"/>
      <c r="VL41" s="98"/>
      <c r="VM41" s="98"/>
      <c r="VN41" s="98"/>
      <c r="VO41" s="98"/>
      <c r="VP41" s="98"/>
      <c r="VQ41" s="98"/>
      <c r="VR41" s="98"/>
      <c r="VS41" s="98"/>
      <c r="VT41" s="98"/>
      <c r="VU41" s="98"/>
      <c r="VV41" s="98"/>
      <c r="VW41" s="98"/>
      <c r="VX41" s="98"/>
      <c r="VY41" s="98"/>
      <c r="VZ41" s="98"/>
      <c r="WA41" s="98"/>
      <c r="WB41" s="98"/>
      <c r="WC41" s="98"/>
      <c r="WD41" s="98"/>
      <c r="WE41" s="98"/>
      <c r="WF41" s="98"/>
      <c r="WG41" s="98"/>
      <c r="WH41" s="98"/>
      <c r="WI41" s="98"/>
      <c r="WJ41" s="98"/>
      <c r="WK41" s="98"/>
      <c r="WL41" s="98"/>
      <c r="WM41" s="98"/>
      <c r="WN41" s="98"/>
      <c r="WO41" s="98"/>
      <c r="WP41" s="98"/>
      <c r="WQ41" s="98"/>
      <c r="WR41" s="98"/>
      <c r="WS41" s="98"/>
      <c r="WT41" s="98"/>
      <c r="WU41" s="98"/>
      <c r="WV41" s="98"/>
      <c r="WW41" s="98"/>
      <c r="WX41" s="98"/>
      <c r="WY41" s="98"/>
      <c r="WZ41" s="98"/>
      <c r="XA41" s="98"/>
      <c r="XB41" s="98"/>
      <c r="XC41" s="98"/>
      <c r="XD41" s="98"/>
      <c r="XE41" s="98"/>
      <c r="XF41" s="98"/>
      <c r="XG41" s="98"/>
      <c r="XH41" s="98"/>
      <c r="XI41" s="98"/>
      <c r="XJ41" s="98"/>
      <c r="XK41" s="98"/>
      <c r="XL41" s="98"/>
      <c r="XM41" s="98"/>
      <c r="XN41" s="98"/>
      <c r="XO41" s="98"/>
      <c r="XP41" s="98"/>
      <c r="XQ41" s="98"/>
      <c r="XR41" s="98"/>
      <c r="XS41" s="98"/>
      <c r="XT41" s="98"/>
      <c r="XU41" s="98"/>
      <c r="XV41" s="98"/>
      <c r="XW41" s="98"/>
      <c r="XX41" s="98"/>
      <c r="XY41" s="98"/>
      <c r="XZ41" s="98"/>
      <c r="YA41" s="98"/>
      <c r="YB41" s="98"/>
      <c r="YC41" s="98"/>
      <c r="YD41" s="98"/>
      <c r="YE41" s="98"/>
      <c r="YF41" s="98"/>
      <c r="YG41" s="98"/>
      <c r="YH41" s="98"/>
      <c r="YI41" s="98"/>
      <c r="YJ41" s="98"/>
      <c r="YK41" s="98"/>
      <c r="YL41" s="98"/>
      <c r="YM41" s="98"/>
      <c r="YN41" s="98"/>
      <c r="YO41" s="98"/>
      <c r="YP41" s="98"/>
      <c r="YQ41" s="98"/>
      <c r="YR41" s="98"/>
      <c r="YS41" s="98"/>
      <c r="YT41" s="98"/>
      <c r="YU41" s="98"/>
      <c r="YV41" s="98"/>
      <c r="YW41" s="98"/>
      <c r="YX41" s="98"/>
      <c r="YY41" s="98"/>
      <c r="YZ41" s="98"/>
      <c r="ZA41" s="98"/>
      <c r="ZB41" s="98"/>
      <c r="ZC41" s="98"/>
      <c r="ZD41" s="98"/>
      <c r="ZE41" s="98"/>
      <c r="ZF41" s="98"/>
      <c r="ZG41" s="98"/>
      <c r="ZH41" s="98"/>
      <c r="ZI41" s="98"/>
      <c r="ZJ41" s="98"/>
      <c r="ZK41" s="98"/>
      <c r="ZL41" s="98"/>
      <c r="ZM41" s="98"/>
      <c r="ZN41" s="98"/>
      <c r="ZO41" s="98"/>
      <c r="ZP41" s="98"/>
      <c r="ZQ41" s="98"/>
      <c r="ZR41" s="98"/>
      <c r="ZS41" s="98"/>
      <c r="ZT41" s="98"/>
      <c r="ZU41" s="98"/>
      <c r="ZV41" s="98"/>
      <c r="ZW41" s="98"/>
      <c r="ZX41" s="98"/>
      <c r="ZY41" s="98"/>
      <c r="ZZ41" s="98"/>
      <c r="AAA41" s="98"/>
      <c r="AAB41" s="98"/>
      <c r="AAC41" s="98"/>
      <c r="AAD41" s="98"/>
      <c r="AAE41" s="98"/>
      <c r="AAF41" s="98"/>
      <c r="AAG41" s="98"/>
      <c r="AAH41" s="98"/>
      <c r="AAI41" s="98"/>
      <c r="AAJ41" s="98"/>
      <c r="AAK41" s="98"/>
      <c r="AAL41" s="98"/>
      <c r="AAM41" s="98"/>
      <c r="AAN41" s="98"/>
      <c r="AAO41" s="98"/>
      <c r="AAP41" s="98"/>
      <c r="AAQ41" s="98"/>
      <c r="AAR41" s="98"/>
      <c r="AAS41" s="98"/>
      <c r="AAT41" s="98"/>
      <c r="AAU41" s="98"/>
      <c r="AAV41" s="98"/>
      <c r="AAW41" s="98"/>
      <c r="AAX41" s="98"/>
      <c r="AAY41" s="98"/>
      <c r="AAZ41" s="98"/>
      <c r="ABA41" s="98"/>
      <c r="ABB41" s="98"/>
      <c r="ABC41" s="98"/>
      <c r="ABD41" s="98"/>
      <c r="ABE41" s="98"/>
      <c r="ABF41" s="98"/>
      <c r="ABG41" s="98"/>
      <c r="ABH41" s="98"/>
      <c r="ABI41" s="98"/>
      <c r="ABJ41" s="98"/>
      <c r="ABK41" s="98"/>
      <c r="ABL41" s="98"/>
      <c r="ABM41" s="98"/>
      <c r="ABN41" s="98"/>
      <c r="ABO41" s="98"/>
      <c r="ABP41" s="98"/>
      <c r="ABQ41" s="98"/>
      <c r="ABR41" s="98"/>
      <c r="ABS41" s="98"/>
      <c r="ABT41" s="98"/>
      <c r="ABU41" s="98"/>
      <c r="ABV41" s="98"/>
      <c r="ABW41" s="98"/>
      <c r="ABX41" s="98"/>
      <c r="ABY41" s="98"/>
      <c r="ABZ41" s="98"/>
      <c r="ACA41" s="98"/>
      <c r="ACB41" s="98"/>
      <c r="ACC41" s="98"/>
      <c r="ACD41" s="98"/>
      <c r="ACE41" s="98"/>
      <c r="ACF41" s="98"/>
      <c r="ACG41" s="98"/>
      <c r="ACH41" s="98"/>
      <c r="ACI41" s="98"/>
      <c r="ACJ41" s="98"/>
      <c r="ACK41" s="98"/>
      <c r="ACL41" s="98"/>
      <c r="ACM41" s="98"/>
      <c r="ACN41" s="98"/>
      <c r="ACO41" s="98"/>
      <c r="ACP41" s="98"/>
      <c r="ACQ41" s="98"/>
      <c r="ACR41" s="98"/>
      <c r="ACS41" s="98"/>
      <c r="ACT41" s="98"/>
      <c r="ACU41" s="98"/>
      <c r="ACV41" s="98"/>
      <c r="ACW41" s="98"/>
      <c r="ACX41" s="98"/>
      <c r="ACY41" s="98"/>
      <c r="ACZ41" s="98"/>
      <c r="ADA41" s="98"/>
      <c r="ADB41" s="98"/>
      <c r="ADC41" s="98"/>
      <c r="ADD41" s="98"/>
      <c r="ADE41" s="98"/>
      <c r="ADF41" s="98"/>
      <c r="ADG41" s="98"/>
      <c r="ADH41" s="98"/>
      <c r="ADI41" s="98"/>
      <c r="ADJ41" s="98"/>
      <c r="ADK41" s="98"/>
      <c r="ADL41" s="98"/>
      <c r="ADM41" s="98"/>
      <c r="ADN41" s="98"/>
      <c r="ADO41" s="98"/>
      <c r="ADP41" s="98"/>
      <c r="ADQ41" s="98"/>
      <c r="ADR41" s="98"/>
      <c r="ADS41" s="98"/>
      <c r="ADT41" s="98"/>
      <c r="ADU41" s="98"/>
      <c r="ADV41" s="98"/>
      <c r="ADW41" s="98"/>
      <c r="ADX41" s="98"/>
      <c r="ADY41" s="98"/>
      <c r="ADZ41" s="98"/>
      <c r="AEA41" s="98"/>
      <c r="AEB41" s="98"/>
      <c r="AEC41" s="98"/>
      <c r="AED41" s="98"/>
      <c r="AEE41" s="98"/>
      <c r="AEF41" s="98"/>
      <c r="AEG41" s="98"/>
      <c r="AEH41" s="98"/>
      <c r="AEI41" s="98"/>
      <c r="AEJ41" s="98"/>
      <c r="AEK41" s="98"/>
      <c r="AEL41" s="98"/>
      <c r="AEM41" s="98"/>
      <c r="AEN41" s="98"/>
      <c r="AEO41" s="98"/>
      <c r="AEP41" s="98"/>
      <c r="AEQ41" s="98"/>
      <c r="AER41" s="98"/>
      <c r="AES41" s="98"/>
      <c r="AET41" s="98"/>
      <c r="AEU41" s="98"/>
      <c r="AEV41" s="98"/>
      <c r="AEW41" s="98"/>
      <c r="AEX41" s="98"/>
      <c r="AEY41" s="98"/>
      <c r="AEZ41" s="98"/>
      <c r="AFA41" s="98"/>
      <c r="AFB41" s="98"/>
      <c r="AFC41" s="98"/>
      <c r="AFD41" s="98"/>
      <c r="AFE41" s="98"/>
      <c r="AFF41" s="98"/>
      <c r="AFG41" s="98"/>
      <c r="AFH41" s="98"/>
      <c r="AFI41" s="98"/>
      <c r="AFJ41" s="98"/>
      <c r="AFK41" s="98"/>
      <c r="AFL41" s="98"/>
      <c r="AFM41" s="98"/>
      <c r="AFN41" s="98"/>
      <c r="AFO41" s="98"/>
      <c r="AFP41" s="98"/>
      <c r="AFQ41" s="98"/>
      <c r="AFR41" s="98"/>
      <c r="AFS41" s="98"/>
      <c r="AFT41" s="98"/>
      <c r="AFU41" s="98"/>
      <c r="AFV41" s="98"/>
      <c r="AFW41" s="98"/>
      <c r="AFX41" s="98"/>
      <c r="AFY41" s="98"/>
      <c r="AFZ41" s="98"/>
      <c r="AGA41" s="98"/>
      <c r="AGB41" s="98"/>
      <c r="AGC41" s="98"/>
      <c r="AGD41" s="98"/>
      <c r="AGE41" s="98"/>
      <c r="AGF41" s="98"/>
      <c r="AGG41" s="98"/>
      <c r="AGH41" s="98"/>
      <c r="AGI41" s="98"/>
      <c r="AGJ41" s="98"/>
      <c r="AGK41" s="98"/>
      <c r="AGL41" s="98"/>
      <c r="AGM41" s="98"/>
      <c r="AGN41" s="98"/>
      <c r="AGO41" s="98"/>
      <c r="AGP41" s="98"/>
      <c r="AGQ41" s="98"/>
      <c r="AGR41" s="98"/>
      <c r="AGS41" s="98"/>
      <c r="AGT41" s="98"/>
      <c r="AGU41" s="98"/>
      <c r="AGV41" s="98"/>
      <c r="AGW41" s="98"/>
      <c r="AGX41" s="98"/>
      <c r="AGY41" s="98"/>
      <c r="AGZ41" s="98"/>
      <c r="AHA41" s="98"/>
      <c r="AHB41" s="98"/>
      <c r="AHC41" s="98"/>
      <c r="AHD41" s="98"/>
      <c r="AHE41" s="98"/>
      <c r="AHF41" s="98"/>
      <c r="AHG41" s="98"/>
      <c r="AHH41" s="98"/>
      <c r="AHI41" s="98"/>
      <c r="AHJ41" s="98"/>
      <c r="AHK41" s="98"/>
      <c r="AHL41" s="98"/>
      <c r="AHM41" s="98"/>
      <c r="AHN41" s="98"/>
      <c r="AHO41" s="98"/>
      <c r="AHP41" s="98"/>
      <c r="AHQ41" s="98"/>
      <c r="AHR41" s="98"/>
      <c r="AHS41" s="98"/>
      <c r="AHT41" s="98"/>
      <c r="AHU41" s="98"/>
      <c r="AHV41" s="98"/>
      <c r="AHW41" s="98"/>
      <c r="AHX41" s="98"/>
      <c r="AHY41" s="98"/>
      <c r="AHZ41" s="98"/>
      <c r="AIA41" s="98"/>
      <c r="AIB41" s="98"/>
      <c r="AIC41" s="98"/>
      <c r="AID41" s="98"/>
      <c r="AIE41" s="98"/>
      <c r="AIF41" s="98"/>
      <c r="AIG41" s="98"/>
      <c r="AIH41" s="98"/>
      <c r="AII41" s="98"/>
      <c r="AIJ41" s="98"/>
      <c r="AIK41" s="98"/>
      <c r="AIL41" s="98"/>
      <c r="AIM41" s="98"/>
      <c r="AIN41" s="98"/>
      <c r="AIO41" s="98"/>
      <c r="AIP41" s="98"/>
      <c r="AIQ41" s="98"/>
      <c r="AIR41" s="98"/>
      <c r="AIS41" s="98"/>
      <c r="AIT41" s="98"/>
      <c r="AIU41" s="98"/>
      <c r="AIV41" s="98"/>
      <c r="AIW41" s="98"/>
      <c r="AIX41" s="98"/>
      <c r="AIY41" s="98"/>
      <c r="AIZ41" s="98"/>
      <c r="AJA41" s="98"/>
      <c r="AJB41" s="98"/>
      <c r="AJC41" s="98"/>
      <c r="AJD41" s="98"/>
      <c r="AJE41" s="98"/>
      <c r="AJF41" s="98"/>
      <c r="AJG41" s="98"/>
      <c r="AJH41" s="98"/>
      <c r="AJI41" s="98"/>
      <c r="AJJ41" s="98"/>
      <c r="AJK41" s="98"/>
      <c r="AJL41" s="98"/>
      <c r="AJM41" s="98"/>
      <c r="AJN41" s="98"/>
      <c r="AJO41" s="98"/>
      <c r="AJP41" s="98"/>
      <c r="AJQ41" s="98"/>
      <c r="AJR41" s="98"/>
      <c r="AJS41" s="98"/>
      <c r="AJT41" s="98"/>
      <c r="AJU41" s="98"/>
      <c r="AJV41" s="98"/>
      <c r="AJW41" s="98"/>
      <c r="AJX41" s="98"/>
      <c r="AJY41" s="98"/>
      <c r="AJZ41" s="98"/>
      <c r="AKA41" s="98"/>
      <c r="AKB41" s="98"/>
      <c r="AKC41" s="98"/>
      <c r="AKD41" s="98"/>
      <c r="AKE41" s="98"/>
      <c r="AKF41" s="98"/>
      <c r="AKG41" s="98"/>
      <c r="AKH41" s="98"/>
      <c r="AKI41" s="98"/>
      <c r="AKJ41" s="98"/>
      <c r="AKK41" s="98"/>
      <c r="AKL41" s="98"/>
      <c r="AKM41" s="98"/>
      <c r="AKN41" s="98"/>
      <c r="AKO41" s="98"/>
      <c r="AKP41" s="98"/>
      <c r="AKQ41" s="98"/>
      <c r="AKR41" s="98"/>
      <c r="AKS41" s="98"/>
      <c r="AKT41" s="98"/>
      <c r="AKU41" s="98"/>
      <c r="AKV41" s="98"/>
      <c r="AKW41" s="98"/>
      <c r="AKX41" s="98"/>
      <c r="AKY41" s="98"/>
      <c r="AKZ41" s="98"/>
      <c r="ALA41" s="98"/>
      <c r="ALB41" s="98"/>
      <c r="ALC41" s="98"/>
      <c r="ALD41" s="98"/>
      <c r="ALE41" s="98"/>
      <c r="ALF41" s="98"/>
      <c r="ALG41" s="98"/>
      <c r="ALH41" s="98"/>
      <c r="ALI41" s="98"/>
      <c r="ALJ41" s="98"/>
      <c r="ALK41" s="98"/>
      <c r="ALL41" s="98"/>
      <c r="ALM41" s="98"/>
      <c r="ALN41" s="98"/>
      <c r="ALO41" s="98"/>
      <c r="ALP41" s="98"/>
      <c r="ALQ41" s="98"/>
      <c r="ALR41" s="98"/>
      <c r="ALS41" s="98"/>
      <c r="ALT41" s="98"/>
      <c r="ALU41" s="98"/>
      <c r="ALV41" s="98"/>
      <c r="ALW41" s="98"/>
      <c r="ALX41" s="98"/>
      <c r="ALY41" s="98"/>
      <c r="ALZ41" s="98"/>
      <c r="AMA41" s="98"/>
      <c r="AMB41" s="98"/>
      <c r="AMC41" s="98"/>
      <c r="AMD41" s="98"/>
      <c r="AME41" s="98"/>
      <c r="AMF41" s="98"/>
      <c r="AMG41" s="98"/>
      <c r="AMH41" s="98"/>
      <c r="AMI41" s="98"/>
      <c r="AMJ41" s="98"/>
      <c r="AMK41" s="98"/>
    </row>
    <row r="42" spans="1:1025">
      <c r="A42" s="119">
        <v>1</v>
      </c>
      <c r="B42" s="113" t="s">
        <v>185</v>
      </c>
      <c r="C42" s="122">
        <f>COUNTIFS('Jira Bugs'!F$1:F$48972,"5 D73- Blocker",'Jira Bugs'!G$1:G$48972,"Open")</f>
        <v>0</v>
      </c>
      <c r="D42" s="122">
        <f>COUNTIFS('Jira Bugs'!F$1:F$48972,"5 - Blocker",'Jira Bugs'!G$1:G$48972,"In Play")</f>
        <v>0</v>
      </c>
      <c r="E42" s="122">
        <f>COUNTIFS('Jira Bugs'!F$1:F$48972,"5 - Blocker",'Jira Bugs'!G$1:G$48972,"Ready For Internal Test")</f>
        <v>0</v>
      </c>
      <c r="F42" s="122">
        <f>COUNTIFS('Jira Bugs'!F$1:F$48972,"5 - Blocker",'Jira Bugs'!G$1:G$48972,"Failed Internal Test")</f>
        <v>0</v>
      </c>
      <c r="G42" s="122">
        <f>COUNTIFS('Jira Bugs'!F$1:F$48972,"5 - Blocker",'Jira Bugs'!G$1:G$48972,"Rejected")</f>
        <v>0</v>
      </c>
      <c r="H42" s="122">
        <f>COUNTIFS('Jira Bugs'!F$1:F$48972,"5 - Blocker",'Jira Bugs'!G$1:G$48972,"Done")</f>
        <v>0</v>
      </c>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c r="BV42" s="98"/>
      <c r="BW42" s="98"/>
      <c r="BX42" s="98"/>
      <c r="BY42" s="98"/>
      <c r="BZ42" s="98"/>
      <c r="CA42" s="98"/>
      <c r="CB42" s="98"/>
      <c r="CC42" s="98"/>
      <c r="CD42" s="98"/>
      <c r="CE42" s="98"/>
      <c r="CF42" s="98"/>
      <c r="CG42" s="98"/>
      <c r="CH42" s="98"/>
      <c r="CI42" s="98"/>
      <c r="CJ42" s="98"/>
      <c r="CK42" s="98"/>
      <c r="CL42" s="98"/>
      <c r="CM42" s="98"/>
      <c r="CN42" s="98"/>
      <c r="CO42" s="98"/>
      <c r="CP42" s="98"/>
      <c r="CQ42" s="98"/>
      <c r="CR42" s="98"/>
      <c r="CS42" s="98"/>
      <c r="CT42" s="98"/>
      <c r="CU42" s="98"/>
      <c r="CV42" s="98"/>
      <c r="CW42" s="98"/>
      <c r="CX42" s="98"/>
      <c r="CY42" s="98"/>
      <c r="CZ42" s="98"/>
      <c r="DA42" s="98"/>
      <c r="DB42" s="98"/>
      <c r="DC42" s="98"/>
      <c r="DD42" s="98"/>
      <c r="DE42" s="98"/>
      <c r="DF42" s="98"/>
      <c r="DG42" s="98"/>
      <c r="DH42" s="98"/>
      <c r="DI42" s="98"/>
      <c r="DJ42" s="98"/>
      <c r="DK42" s="98"/>
      <c r="DL42" s="98"/>
      <c r="DM42" s="98"/>
      <c r="DN42" s="98"/>
      <c r="DO42" s="98"/>
      <c r="DP42" s="98"/>
      <c r="DQ42" s="98"/>
      <c r="DR42" s="98"/>
      <c r="DS42" s="98"/>
      <c r="DT42" s="98"/>
      <c r="DU42" s="98"/>
      <c r="DV42" s="98"/>
      <c r="DW42" s="98"/>
      <c r="DX42" s="98"/>
      <c r="DY42" s="98"/>
      <c r="DZ42" s="98"/>
      <c r="EA42" s="98"/>
      <c r="EB42" s="98"/>
      <c r="EC42" s="98"/>
      <c r="ED42" s="98"/>
      <c r="EE42" s="98"/>
      <c r="EF42" s="98"/>
      <c r="EG42" s="98"/>
      <c r="EH42" s="98"/>
      <c r="EI42" s="98"/>
      <c r="EJ42" s="98"/>
      <c r="EK42" s="98"/>
      <c r="EL42" s="98"/>
      <c r="EM42" s="98"/>
      <c r="EN42" s="98"/>
      <c r="EO42" s="98"/>
      <c r="EP42" s="98"/>
      <c r="EQ42" s="98"/>
      <c r="ER42" s="98"/>
      <c r="ES42" s="98"/>
      <c r="ET42" s="98"/>
      <c r="EU42" s="98"/>
      <c r="EV42" s="98"/>
      <c r="EW42" s="98"/>
      <c r="EX42" s="98"/>
      <c r="EY42" s="98"/>
      <c r="EZ42" s="98"/>
      <c r="FA42" s="98"/>
      <c r="FB42" s="98"/>
      <c r="FC42" s="98"/>
      <c r="FD42" s="98"/>
      <c r="FE42" s="98"/>
      <c r="FF42" s="98"/>
      <c r="FG42" s="98"/>
      <c r="FH42" s="98"/>
      <c r="FI42" s="98"/>
      <c r="FJ42" s="98"/>
      <c r="FK42" s="98"/>
      <c r="FL42" s="98"/>
      <c r="FM42" s="98"/>
      <c r="FN42" s="98"/>
      <c r="FO42" s="98"/>
      <c r="FP42" s="98"/>
      <c r="FQ42" s="98"/>
      <c r="FR42" s="98"/>
      <c r="FS42" s="98"/>
      <c r="FT42" s="98"/>
      <c r="FU42" s="98"/>
      <c r="FV42" s="98"/>
      <c r="FW42" s="98"/>
      <c r="FX42" s="98"/>
      <c r="FY42" s="98"/>
      <c r="FZ42" s="98"/>
      <c r="GA42" s="98"/>
      <c r="GB42" s="98"/>
      <c r="GC42" s="98"/>
      <c r="GD42" s="98"/>
      <c r="GE42" s="98"/>
      <c r="GF42" s="98"/>
      <c r="GG42" s="98"/>
      <c r="GH42" s="98"/>
      <c r="GI42" s="98"/>
      <c r="GJ42" s="98"/>
      <c r="GK42" s="98"/>
      <c r="GL42" s="98"/>
      <c r="GM42" s="98"/>
      <c r="GN42" s="98"/>
      <c r="GO42" s="98"/>
      <c r="GP42" s="98"/>
      <c r="GQ42" s="98"/>
      <c r="GR42" s="98"/>
      <c r="GS42" s="98"/>
      <c r="GT42" s="98"/>
      <c r="GU42" s="98"/>
      <c r="GV42" s="98"/>
      <c r="GW42" s="98"/>
      <c r="GX42" s="98"/>
      <c r="GY42" s="98"/>
      <c r="GZ42" s="98"/>
      <c r="HA42" s="98"/>
      <c r="HB42" s="98"/>
      <c r="HC42" s="98"/>
      <c r="HD42" s="98"/>
      <c r="HE42" s="98"/>
      <c r="HF42" s="98"/>
      <c r="HG42" s="98"/>
      <c r="HH42" s="98"/>
      <c r="HI42" s="98"/>
      <c r="HJ42" s="98"/>
      <c r="HK42" s="98"/>
      <c r="HL42" s="98"/>
      <c r="HM42" s="98"/>
      <c r="HN42" s="98"/>
      <c r="HO42" s="98"/>
      <c r="HP42" s="98"/>
      <c r="HQ42" s="98"/>
      <c r="HR42" s="98"/>
      <c r="HS42" s="98"/>
      <c r="HT42" s="98"/>
      <c r="HU42" s="98"/>
      <c r="HV42" s="98"/>
      <c r="HW42" s="98"/>
      <c r="HX42" s="98"/>
      <c r="HY42" s="98"/>
      <c r="HZ42" s="98"/>
      <c r="IA42" s="98"/>
      <c r="IB42" s="98"/>
      <c r="IC42" s="98"/>
      <c r="ID42" s="98"/>
      <c r="IE42" s="98"/>
      <c r="IF42" s="98"/>
      <c r="IG42" s="98"/>
      <c r="IH42" s="98"/>
      <c r="II42" s="98"/>
      <c r="IJ42" s="98"/>
      <c r="IK42" s="98"/>
      <c r="IL42" s="98"/>
      <c r="IM42" s="98"/>
      <c r="IN42" s="98"/>
      <c r="IO42" s="98"/>
      <c r="IP42" s="98"/>
      <c r="IQ42" s="98"/>
      <c r="IR42" s="98"/>
      <c r="IS42" s="98"/>
      <c r="IT42" s="98"/>
      <c r="IU42" s="98"/>
      <c r="IV42" s="98"/>
      <c r="IW42" s="98"/>
      <c r="IX42" s="98"/>
      <c r="IY42" s="98"/>
      <c r="IZ42" s="98"/>
      <c r="JA42" s="98"/>
      <c r="JB42" s="98"/>
      <c r="JC42" s="98"/>
      <c r="JD42" s="98"/>
      <c r="JE42" s="98"/>
      <c r="JF42" s="98"/>
      <c r="JG42" s="98"/>
      <c r="JH42" s="98"/>
      <c r="JI42" s="98"/>
      <c r="JJ42" s="98"/>
      <c r="JK42" s="98"/>
      <c r="JL42" s="98"/>
      <c r="JM42" s="98"/>
      <c r="JN42" s="98"/>
      <c r="JO42" s="98"/>
      <c r="JP42" s="98"/>
      <c r="JQ42" s="98"/>
      <c r="JR42" s="98"/>
      <c r="JS42" s="98"/>
      <c r="JT42" s="98"/>
      <c r="JU42" s="98"/>
      <c r="JV42" s="98"/>
      <c r="JW42" s="98"/>
      <c r="JX42" s="98"/>
      <c r="JY42" s="98"/>
      <c r="JZ42" s="98"/>
      <c r="KA42" s="98"/>
      <c r="KB42" s="98"/>
      <c r="KC42" s="98"/>
      <c r="KD42" s="98"/>
      <c r="KE42" s="98"/>
      <c r="KF42" s="98"/>
      <c r="KG42" s="98"/>
      <c r="KH42" s="98"/>
      <c r="KI42" s="98"/>
      <c r="KJ42" s="98"/>
      <c r="KK42" s="98"/>
      <c r="KL42" s="98"/>
      <c r="KM42" s="98"/>
      <c r="KN42" s="98"/>
      <c r="KO42" s="98"/>
      <c r="KP42" s="98"/>
      <c r="KQ42" s="98"/>
      <c r="KR42" s="98"/>
      <c r="KS42" s="98"/>
      <c r="KT42" s="98"/>
      <c r="KU42" s="98"/>
      <c r="KV42" s="98"/>
      <c r="KW42" s="98"/>
      <c r="KX42" s="98"/>
      <c r="KY42" s="98"/>
      <c r="KZ42" s="98"/>
      <c r="LA42" s="98"/>
      <c r="LB42" s="98"/>
      <c r="LC42" s="98"/>
      <c r="LD42" s="98"/>
      <c r="LE42" s="98"/>
      <c r="LF42" s="98"/>
      <c r="LG42" s="98"/>
      <c r="LH42" s="98"/>
      <c r="LI42" s="98"/>
      <c r="LJ42" s="98"/>
      <c r="LK42" s="98"/>
      <c r="LL42" s="98"/>
      <c r="LM42" s="98"/>
      <c r="LN42" s="98"/>
      <c r="LO42" s="98"/>
      <c r="LP42" s="98"/>
      <c r="LQ42" s="98"/>
      <c r="LR42" s="98"/>
      <c r="LS42" s="98"/>
      <c r="LT42" s="98"/>
      <c r="LU42" s="98"/>
      <c r="LV42" s="98"/>
      <c r="LW42" s="98"/>
      <c r="LX42" s="98"/>
      <c r="LY42" s="98"/>
      <c r="LZ42" s="98"/>
      <c r="MA42" s="98"/>
      <c r="MB42" s="98"/>
      <c r="MC42" s="98"/>
      <c r="MD42" s="98"/>
      <c r="ME42" s="98"/>
      <c r="MF42" s="98"/>
      <c r="MG42" s="98"/>
      <c r="MH42" s="98"/>
      <c r="MI42" s="98"/>
      <c r="MJ42" s="98"/>
      <c r="MK42" s="98"/>
      <c r="ML42" s="98"/>
      <c r="MM42" s="98"/>
      <c r="MN42" s="98"/>
      <c r="MO42" s="98"/>
      <c r="MP42" s="98"/>
      <c r="MQ42" s="98"/>
      <c r="MR42" s="98"/>
      <c r="MS42" s="98"/>
      <c r="MT42" s="98"/>
      <c r="MU42" s="98"/>
      <c r="MV42" s="98"/>
      <c r="MW42" s="98"/>
      <c r="MX42" s="98"/>
      <c r="MY42" s="98"/>
      <c r="MZ42" s="98"/>
      <c r="NA42" s="98"/>
      <c r="NB42" s="98"/>
      <c r="NC42" s="98"/>
      <c r="ND42" s="98"/>
      <c r="NE42" s="98"/>
      <c r="NF42" s="98"/>
      <c r="NG42" s="98"/>
      <c r="NH42" s="98"/>
      <c r="NI42" s="98"/>
      <c r="NJ42" s="98"/>
      <c r="NK42" s="98"/>
      <c r="NL42" s="98"/>
      <c r="NM42" s="98"/>
      <c r="NN42" s="98"/>
      <c r="NO42" s="98"/>
      <c r="NP42" s="98"/>
      <c r="NQ42" s="98"/>
      <c r="NR42" s="98"/>
      <c r="NS42" s="98"/>
      <c r="NT42" s="98"/>
      <c r="NU42" s="98"/>
      <c r="NV42" s="98"/>
      <c r="NW42" s="98"/>
      <c r="NX42" s="98"/>
      <c r="NY42" s="98"/>
      <c r="NZ42" s="98"/>
      <c r="OA42" s="98"/>
      <c r="OB42" s="98"/>
      <c r="OC42" s="98"/>
      <c r="OD42" s="98"/>
      <c r="OE42" s="98"/>
      <c r="OF42" s="98"/>
      <c r="OG42" s="98"/>
      <c r="OH42" s="98"/>
      <c r="OI42" s="98"/>
      <c r="OJ42" s="98"/>
      <c r="OK42" s="98"/>
      <c r="OL42" s="98"/>
      <c r="OM42" s="98"/>
      <c r="ON42" s="98"/>
      <c r="OO42" s="98"/>
      <c r="OP42" s="98"/>
      <c r="OQ42" s="98"/>
      <c r="OR42" s="98"/>
      <c r="OS42" s="98"/>
      <c r="OT42" s="98"/>
      <c r="OU42" s="98"/>
      <c r="OV42" s="98"/>
      <c r="OW42" s="98"/>
      <c r="OX42" s="98"/>
      <c r="OY42" s="98"/>
      <c r="OZ42" s="98"/>
      <c r="PA42" s="98"/>
      <c r="PB42" s="98"/>
      <c r="PC42" s="98"/>
      <c r="PD42" s="98"/>
      <c r="PE42" s="98"/>
      <c r="PF42" s="98"/>
      <c r="PG42" s="98"/>
      <c r="PH42" s="98"/>
      <c r="PI42" s="98"/>
      <c r="PJ42" s="98"/>
      <c r="PK42" s="98"/>
      <c r="PL42" s="98"/>
      <c r="PM42" s="98"/>
      <c r="PN42" s="98"/>
      <c r="PO42" s="98"/>
      <c r="PP42" s="98"/>
      <c r="PQ42" s="98"/>
      <c r="PR42" s="98"/>
      <c r="PS42" s="98"/>
      <c r="PT42" s="98"/>
      <c r="PU42" s="98"/>
      <c r="PV42" s="98"/>
      <c r="PW42" s="98"/>
      <c r="PX42" s="98"/>
      <c r="PY42" s="98"/>
      <c r="PZ42" s="98"/>
      <c r="QA42" s="98"/>
      <c r="QB42" s="98"/>
      <c r="QC42" s="98"/>
      <c r="QD42" s="98"/>
      <c r="QE42" s="98"/>
      <c r="QF42" s="98"/>
      <c r="QG42" s="98"/>
      <c r="QH42" s="98"/>
      <c r="QI42" s="98"/>
      <c r="QJ42" s="98"/>
      <c r="QK42" s="98"/>
      <c r="QL42" s="98"/>
      <c r="QM42" s="98"/>
      <c r="QN42" s="98"/>
      <c r="QO42" s="98"/>
      <c r="QP42" s="98"/>
      <c r="QQ42" s="98"/>
      <c r="QR42" s="98"/>
      <c r="QS42" s="98"/>
      <c r="QT42" s="98"/>
      <c r="QU42" s="98"/>
      <c r="QV42" s="98"/>
      <c r="QW42" s="98"/>
      <c r="QX42" s="98"/>
      <c r="QY42" s="98"/>
      <c r="QZ42" s="98"/>
      <c r="RA42" s="98"/>
      <c r="RB42" s="98"/>
      <c r="RC42" s="98"/>
      <c r="RD42" s="98"/>
      <c r="RE42" s="98"/>
      <c r="RF42" s="98"/>
      <c r="RG42" s="98"/>
      <c r="RH42" s="98"/>
      <c r="RI42" s="98"/>
      <c r="RJ42" s="98"/>
      <c r="RK42" s="98"/>
      <c r="RL42" s="98"/>
      <c r="RM42" s="98"/>
      <c r="RN42" s="98"/>
      <c r="RO42" s="98"/>
      <c r="RP42" s="98"/>
      <c r="RQ42" s="98"/>
      <c r="RR42" s="98"/>
      <c r="RS42" s="98"/>
      <c r="RT42" s="98"/>
      <c r="RU42" s="98"/>
      <c r="RV42" s="98"/>
      <c r="RW42" s="98"/>
      <c r="RX42" s="98"/>
      <c r="RY42" s="98"/>
      <c r="RZ42" s="98"/>
      <c r="SA42" s="98"/>
      <c r="SB42" s="98"/>
      <c r="SC42" s="98"/>
      <c r="SD42" s="98"/>
      <c r="SE42" s="98"/>
      <c r="SF42" s="98"/>
      <c r="SG42" s="98"/>
      <c r="SH42" s="98"/>
      <c r="SI42" s="98"/>
      <c r="SJ42" s="98"/>
      <c r="SK42" s="98"/>
      <c r="SL42" s="98"/>
      <c r="SM42" s="98"/>
      <c r="SN42" s="98"/>
      <c r="SO42" s="98"/>
      <c r="SP42" s="98"/>
      <c r="SQ42" s="98"/>
      <c r="SR42" s="98"/>
      <c r="SS42" s="98"/>
      <c r="ST42" s="98"/>
      <c r="SU42" s="98"/>
      <c r="SV42" s="98"/>
      <c r="SW42" s="98"/>
      <c r="SX42" s="98"/>
      <c r="SY42" s="98"/>
      <c r="SZ42" s="98"/>
      <c r="TA42" s="98"/>
      <c r="TB42" s="98"/>
      <c r="TC42" s="98"/>
      <c r="TD42" s="98"/>
      <c r="TE42" s="98"/>
      <c r="TF42" s="98"/>
      <c r="TG42" s="98"/>
      <c r="TH42" s="98"/>
      <c r="TI42" s="98"/>
      <c r="TJ42" s="98"/>
      <c r="TK42" s="98"/>
      <c r="TL42" s="98"/>
      <c r="TM42" s="98"/>
      <c r="TN42" s="98"/>
      <c r="TO42" s="98"/>
      <c r="TP42" s="98"/>
      <c r="TQ42" s="98"/>
      <c r="TR42" s="98"/>
      <c r="TS42" s="98"/>
      <c r="TT42" s="98"/>
      <c r="TU42" s="98"/>
      <c r="TV42" s="98"/>
      <c r="TW42" s="98"/>
      <c r="TX42" s="98"/>
      <c r="TY42" s="98"/>
      <c r="TZ42" s="98"/>
      <c r="UA42" s="98"/>
      <c r="UB42" s="98"/>
      <c r="UC42" s="98"/>
      <c r="UD42" s="98"/>
      <c r="UE42" s="98"/>
      <c r="UF42" s="98"/>
      <c r="UG42" s="98"/>
      <c r="UH42" s="98"/>
      <c r="UI42" s="98"/>
      <c r="UJ42" s="98"/>
      <c r="UK42" s="98"/>
      <c r="UL42" s="98"/>
      <c r="UM42" s="98"/>
      <c r="UN42" s="98"/>
      <c r="UO42" s="98"/>
      <c r="UP42" s="98"/>
      <c r="UQ42" s="98"/>
      <c r="UR42" s="98"/>
      <c r="US42" s="98"/>
      <c r="UT42" s="98"/>
      <c r="UU42" s="98"/>
      <c r="UV42" s="98"/>
      <c r="UW42" s="98"/>
      <c r="UX42" s="98"/>
      <c r="UY42" s="98"/>
      <c r="UZ42" s="98"/>
      <c r="VA42" s="98"/>
      <c r="VB42" s="98"/>
      <c r="VC42" s="98"/>
      <c r="VD42" s="98"/>
      <c r="VE42" s="98"/>
      <c r="VF42" s="98"/>
      <c r="VG42" s="98"/>
      <c r="VH42" s="98"/>
      <c r="VI42" s="98"/>
      <c r="VJ42" s="98"/>
      <c r="VK42" s="98"/>
      <c r="VL42" s="98"/>
      <c r="VM42" s="98"/>
      <c r="VN42" s="98"/>
      <c r="VO42" s="98"/>
      <c r="VP42" s="98"/>
      <c r="VQ42" s="98"/>
      <c r="VR42" s="98"/>
      <c r="VS42" s="98"/>
      <c r="VT42" s="98"/>
      <c r="VU42" s="98"/>
      <c r="VV42" s="98"/>
      <c r="VW42" s="98"/>
      <c r="VX42" s="98"/>
      <c r="VY42" s="98"/>
      <c r="VZ42" s="98"/>
      <c r="WA42" s="98"/>
      <c r="WB42" s="98"/>
      <c r="WC42" s="98"/>
      <c r="WD42" s="98"/>
      <c r="WE42" s="98"/>
      <c r="WF42" s="98"/>
      <c r="WG42" s="98"/>
      <c r="WH42" s="98"/>
      <c r="WI42" s="98"/>
      <c r="WJ42" s="98"/>
      <c r="WK42" s="98"/>
      <c r="WL42" s="98"/>
      <c r="WM42" s="98"/>
      <c r="WN42" s="98"/>
      <c r="WO42" s="98"/>
      <c r="WP42" s="98"/>
      <c r="WQ42" s="98"/>
      <c r="WR42" s="98"/>
      <c r="WS42" s="98"/>
      <c r="WT42" s="98"/>
      <c r="WU42" s="98"/>
      <c r="WV42" s="98"/>
      <c r="WW42" s="98"/>
      <c r="WX42" s="98"/>
      <c r="WY42" s="98"/>
      <c r="WZ42" s="98"/>
      <c r="XA42" s="98"/>
      <c r="XB42" s="98"/>
      <c r="XC42" s="98"/>
      <c r="XD42" s="98"/>
      <c r="XE42" s="98"/>
      <c r="XF42" s="98"/>
      <c r="XG42" s="98"/>
      <c r="XH42" s="98"/>
      <c r="XI42" s="98"/>
      <c r="XJ42" s="98"/>
      <c r="XK42" s="98"/>
      <c r="XL42" s="98"/>
      <c r="XM42" s="98"/>
      <c r="XN42" s="98"/>
      <c r="XO42" s="98"/>
      <c r="XP42" s="98"/>
      <c r="XQ42" s="98"/>
      <c r="XR42" s="98"/>
      <c r="XS42" s="98"/>
      <c r="XT42" s="98"/>
      <c r="XU42" s="98"/>
      <c r="XV42" s="98"/>
      <c r="XW42" s="98"/>
      <c r="XX42" s="98"/>
      <c r="XY42" s="98"/>
      <c r="XZ42" s="98"/>
      <c r="YA42" s="98"/>
      <c r="YB42" s="98"/>
      <c r="YC42" s="98"/>
      <c r="YD42" s="98"/>
      <c r="YE42" s="98"/>
      <c r="YF42" s="98"/>
      <c r="YG42" s="98"/>
      <c r="YH42" s="98"/>
      <c r="YI42" s="98"/>
      <c r="YJ42" s="98"/>
      <c r="YK42" s="98"/>
      <c r="YL42" s="98"/>
      <c r="YM42" s="98"/>
      <c r="YN42" s="98"/>
      <c r="YO42" s="98"/>
      <c r="YP42" s="98"/>
      <c r="YQ42" s="98"/>
      <c r="YR42" s="98"/>
      <c r="YS42" s="98"/>
      <c r="YT42" s="98"/>
      <c r="YU42" s="98"/>
      <c r="YV42" s="98"/>
      <c r="YW42" s="98"/>
      <c r="YX42" s="98"/>
      <c r="YY42" s="98"/>
      <c r="YZ42" s="98"/>
      <c r="ZA42" s="98"/>
      <c r="ZB42" s="98"/>
      <c r="ZC42" s="98"/>
      <c r="ZD42" s="98"/>
      <c r="ZE42" s="98"/>
      <c r="ZF42" s="98"/>
      <c r="ZG42" s="98"/>
      <c r="ZH42" s="98"/>
      <c r="ZI42" s="98"/>
      <c r="ZJ42" s="98"/>
      <c r="ZK42" s="98"/>
      <c r="ZL42" s="98"/>
      <c r="ZM42" s="98"/>
      <c r="ZN42" s="98"/>
      <c r="ZO42" s="98"/>
      <c r="ZP42" s="98"/>
      <c r="ZQ42" s="98"/>
      <c r="ZR42" s="98"/>
      <c r="ZS42" s="98"/>
      <c r="ZT42" s="98"/>
      <c r="ZU42" s="98"/>
      <c r="ZV42" s="98"/>
      <c r="ZW42" s="98"/>
      <c r="ZX42" s="98"/>
      <c r="ZY42" s="98"/>
      <c r="ZZ42" s="98"/>
      <c r="AAA42" s="98"/>
      <c r="AAB42" s="98"/>
      <c r="AAC42" s="98"/>
      <c r="AAD42" s="98"/>
      <c r="AAE42" s="98"/>
      <c r="AAF42" s="98"/>
      <c r="AAG42" s="98"/>
      <c r="AAH42" s="98"/>
      <c r="AAI42" s="98"/>
      <c r="AAJ42" s="98"/>
      <c r="AAK42" s="98"/>
      <c r="AAL42" s="98"/>
      <c r="AAM42" s="98"/>
      <c r="AAN42" s="98"/>
      <c r="AAO42" s="98"/>
      <c r="AAP42" s="98"/>
      <c r="AAQ42" s="98"/>
      <c r="AAR42" s="98"/>
      <c r="AAS42" s="98"/>
      <c r="AAT42" s="98"/>
      <c r="AAU42" s="98"/>
      <c r="AAV42" s="98"/>
      <c r="AAW42" s="98"/>
      <c r="AAX42" s="98"/>
      <c r="AAY42" s="98"/>
      <c r="AAZ42" s="98"/>
      <c r="ABA42" s="98"/>
      <c r="ABB42" s="98"/>
      <c r="ABC42" s="98"/>
      <c r="ABD42" s="98"/>
      <c r="ABE42" s="98"/>
      <c r="ABF42" s="98"/>
      <c r="ABG42" s="98"/>
      <c r="ABH42" s="98"/>
      <c r="ABI42" s="98"/>
      <c r="ABJ42" s="98"/>
      <c r="ABK42" s="98"/>
      <c r="ABL42" s="98"/>
      <c r="ABM42" s="98"/>
      <c r="ABN42" s="98"/>
      <c r="ABO42" s="98"/>
      <c r="ABP42" s="98"/>
      <c r="ABQ42" s="98"/>
      <c r="ABR42" s="98"/>
      <c r="ABS42" s="98"/>
      <c r="ABT42" s="98"/>
      <c r="ABU42" s="98"/>
      <c r="ABV42" s="98"/>
      <c r="ABW42" s="98"/>
      <c r="ABX42" s="98"/>
      <c r="ABY42" s="98"/>
      <c r="ABZ42" s="98"/>
      <c r="ACA42" s="98"/>
      <c r="ACB42" s="98"/>
      <c r="ACC42" s="98"/>
      <c r="ACD42" s="98"/>
      <c r="ACE42" s="98"/>
      <c r="ACF42" s="98"/>
      <c r="ACG42" s="98"/>
      <c r="ACH42" s="98"/>
      <c r="ACI42" s="98"/>
      <c r="ACJ42" s="98"/>
      <c r="ACK42" s="98"/>
      <c r="ACL42" s="98"/>
      <c r="ACM42" s="98"/>
      <c r="ACN42" s="98"/>
      <c r="ACO42" s="98"/>
      <c r="ACP42" s="98"/>
      <c r="ACQ42" s="98"/>
      <c r="ACR42" s="98"/>
      <c r="ACS42" s="98"/>
      <c r="ACT42" s="98"/>
      <c r="ACU42" s="98"/>
      <c r="ACV42" s="98"/>
      <c r="ACW42" s="98"/>
      <c r="ACX42" s="98"/>
      <c r="ACY42" s="98"/>
      <c r="ACZ42" s="98"/>
      <c r="ADA42" s="98"/>
      <c r="ADB42" s="98"/>
      <c r="ADC42" s="98"/>
      <c r="ADD42" s="98"/>
      <c r="ADE42" s="98"/>
      <c r="ADF42" s="98"/>
      <c r="ADG42" s="98"/>
      <c r="ADH42" s="98"/>
      <c r="ADI42" s="98"/>
      <c r="ADJ42" s="98"/>
      <c r="ADK42" s="98"/>
      <c r="ADL42" s="98"/>
      <c r="ADM42" s="98"/>
      <c r="ADN42" s="98"/>
      <c r="ADO42" s="98"/>
      <c r="ADP42" s="98"/>
      <c r="ADQ42" s="98"/>
      <c r="ADR42" s="98"/>
      <c r="ADS42" s="98"/>
      <c r="ADT42" s="98"/>
      <c r="ADU42" s="98"/>
      <c r="ADV42" s="98"/>
      <c r="ADW42" s="98"/>
      <c r="ADX42" s="98"/>
      <c r="ADY42" s="98"/>
      <c r="ADZ42" s="98"/>
      <c r="AEA42" s="98"/>
      <c r="AEB42" s="98"/>
      <c r="AEC42" s="98"/>
      <c r="AED42" s="98"/>
      <c r="AEE42" s="98"/>
      <c r="AEF42" s="98"/>
      <c r="AEG42" s="98"/>
      <c r="AEH42" s="98"/>
      <c r="AEI42" s="98"/>
      <c r="AEJ42" s="98"/>
      <c r="AEK42" s="98"/>
      <c r="AEL42" s="98"/>
      <c r="AEM42" s="98"/>
      <c r="AEN42" s="98"/>
      <c r="AEO42" s="98"/>
      <c r="AEP42" s="98"/>
      <c r="AEQ42" s="98"/>
      <c r="AER42" s="98"/>
      <c r="AES42" s="98"/>
      <c r="AET42" s="98"/>
      <c r="AEU42" s="98"/>
      <c r="AEV42" s="98"/>
      <c r="AEW42" s="98"/>
      <c r="AEX42" s="98"/>
      <c r="AEY42" s="98"/>
      <c r="AEZ42" s="98"/>
      <c r="AFA42" s="98"/>
      <c r="AFB42" s="98"/>
      <c r="AFC42" s="98"/>
      <c r="AFD42" s="98"/>
      <c r="AFE42" s="98"/>
      <c r="AFF42" s="98"/>
      <c r="AFG42" s="98"/>
      <c r="AFH42" s="98"/>
      <c r="AFI42" s="98"/>
      <c r="AFJ42" s="98"/>
      <c r="AFK42" s="98"/>
      <c r="AFL42" s="98"/>
      <c r="AFM42" s="98"/>
      <c r="AFN42" s="98"/>
      <c r="AFO42" s="98"/>
      <c r="AFP42" s="98"/>
      <c r="AFQ42" s="98"/>
      <c r="AFR42" s="98"/>
      <c r="AFS42" s="98"/>
      <c r="AFT42" s="98"/>
      <c r="AFU42" s="98"/>
      <c r="AFV42" s="98"/>
      <c r="AFW42" s="98"/>
      <c r="AFX42" s="98"/>
      <c r="AFY42" s="98"/>
      <c r="AFZ42" s="98"/>
      <c r="AGA42" s="98"/>
      <c r="AGB42" s="98"/>
      <c r="AGC42" s="98"/>
      <c r="AGD42" s="98"/>
      <c r="AGE42" s="98"/>
      <c r="AGF42" s="98"/>
      <c r="AGG42" s="98"/>
      <c r="AGH42" s="98"/>
      <c r="AGI42" s="98"/>
      <c r="AGJ42" s="98"/>
      <c r="AGK42" s="98"/>
      <c r="AGL42" s="98"/>
      <c r="AGM42" s="98"/>
      <c r="AGN42" s="98"/>
      <c r="AGO42" s="98"/>
      <c r="AGP42" s="98"/>
      <c r="AGQ42" s="98"/>
      <c r="AGR42" s="98"/>
      <c r="AGS42" s="98"/>
      <c r="AGT42" s="98"/>
      <c r="AGU42" s="98"/>
      <c r="AGV42" s="98"/>
      <c r="AGW42" s="98"/>
      <c r="AGX42" s="98"/>
      <c r="AGY42" s="98"/>
      <c r="AGZ42" s="98"/>
      <c r="AHA42" s="98"/>
      <c r="AHB42" s="98"/>
      <c r="AHC42" s="98"/>
      <c r="AHD42" s="98"/>
      <c r="AHE42" s="98"/>
      <c r="AHF42" s="98"/>
      <c r="AHG42" s="98"/>
      <c r="AHH42" s="98"/>
      <c r="AHI42" s="98"/>
      <c r="AHJ42" s="98"/>
      <c r="AHK42" s="98"/>
      <c r="AHL42" s="98"/>
      <c r="AHM42" s="98"/>
      <c r="AHN42" s="98"/>
      <c r="AHO42" s="98"/>
      <c r="AHP42" s="98"/>
      <c r="AHQ42" s="98"/>
      <c r="AHR42" s="98"/>
      <c r="AHS42" s="98"/>
      <c r="AHT42" s="98"/>
      <c r="AHU42" s="98"/>
      <c r="AHV42" s="98"/>
      <c r="AHW42" s="98"/>
      <c r="AHX42" s="98"/>
      <c r="AHY42" s="98"/>
      <c r="AHZ42" s="98"/>
      <c r="AIA42" s="98"/>
      <c r="AIB42" s="98"/>
      <c r="AIC42" s="98"/>
      <c r="AID42" s="98"/>
      <c r="AIE42" s="98"/>
      <c r="AIF42" s="98"/>
      <c r="AIG42" s="98"/>
      <c r="AIH42" s="98"/>
      <c r="AII42" s="98"/>
      <c r="AIJ42" s="98"/>
      <c r="AIK42" s="98"/>
      <c r="AIL42" s="98"/>
      <c r="AIM42" s="98"/>
      <c r="AIN42" s="98"/>
      <c r="AIO42" s="98"/>
      <c r="AIP42" s="98"/>
      <c r="AIQ42" s="98"/>
      <c r="AIR42" s="98"/>
      <c r="AIS42" s="98"/>
      <c r="AIT42" s="98"/>
      <c r="AIU42" s="98"/>
      <c r="AIV42" s="98"/>
      <c r="AIW42" s="98"/>
      <c r="AIX42" s="98"/>
      <c r="AIY42" s="98"/>
      <c r="AIZ42" s="98"/>
      <c r="AJA42" s="98"/>
      <c r="AJB42" s="98"/>
      <c r="AJC42" s="98"/>
      <c r="AJD42" s="98"/>
      <c r="AJE42" s="98"/>
      <c r="AJF42" s="98"/>
      <c r="AJG42" s="98"/>
      <c r="AJH42" s="98"/>
      <c r="AJI42" s="98"/>
      <c r="AJJ42" s="98"/>
      <c r="AJK42" s="98"/>
      <c r="AJL42" s="98"/>
      <c r="AJM42" s="98"/>
      <c r="AJN42" s="98"/>
      <c r="AJO42" s="98"/>
      <c r="AJP42" s="98"/>
      <c r="AJQ42" s="98"/>
      <c r="AJR42" s="98"/>
      <c r="AJS42" s="98"/>
      <c r="AJT42" s="98"/>
      <c r="AJU42" s="98"/>
      <c r="AJV42" s="98"/>
      <c r="AJW42" s="98"/>
      <c r="AJX42" s="98"/>
      <c r="AJY42" s="98"/>
      <c r="AJZ42" s="98"/>
      <c r="AKA42" s="98"/>
      <c r="AKB42" s="98"/>
      <c r="AKC42" s="98"/>
      <c r="AKD42" s="98"/>
      <c r="AKE42" s="98"/>
      <c r="AKF42" s="98"/>
      <c r="AKG42" s="98"/>
      <c r="AKH42" s="98"/>
      <c r="AKI42" s="98"/>
      <c r="AKJ42" s="98"/>
      <c r="AKK42" s="98"/>
      <c r="AKL42" s="98"/>
      <c r="AKM42" s="98"/>
      <c r="AKN42" s="98"/>
      <c r="AKO42" s="98"/>
      <c r="AKP42" s="98"/>
      <c r="AKQ42" s="98"/>
      <c r="AKR42" s="98"/>
      <c r="AKS42" s="98"/>
      <c r="AKT42" s="98"/>
      <c r="AKU42" s="98"/>
      <c r="AKV42" s="98"/>
      <c r="AKW42" s="98"/>
      <c r="AKX42" s="98"/>
      <c r="AKY42" s="98"/>
      <c r="AKZ42" s="98"/>
      <c r="ALA42" s="98"/>
      <c r="ALB42" s="98"/>
      <c r="ALC42" s="98"/>
      <c r="ALD42" s="98"/>
      <c r="ALE42" s="98"/>
      <c r="ALF42" s="98"/>
      <c r="ALG42" s="98"/>
      <c r="ALH42" s="98"/>
      <c r="ALI42" s="98"/>
      <c r="ALJ42" s="98"/>
      <c r="ALK42" s="98"/>
      <c r="ALL42" s="98"/>
      <c r="ALM42" s="98"/>
      <c r="ALN42" s="98"/>
      <c r="ALO42" s="98"/>
      <c r="ALP42" s="98"/>
      <c r="ALQ42" s="98"/>
      <c r="ALR42" s="98"/>
      <c r="ALS42" s="98"/>
      <c r="ALT42" s="98"/>
      <c r="ALU42" s="98"/>
      <c r="ALV42" s="98"/>
      <c r="ALW42" s="98"/>
      <c r="ALX42" s="98"/>
      <c r="ALY42" s="98"/>
      <c r="ALZ42" s="98"/>
      <c r="AMA42" s="98"/>
      <c r="AMB42" s="98"/>
      <c r="AMC42" s="98"/>
      <c r="AMD42" s="98"/>
      <c r="AME42" s="98"/>
      <c r="AMF42" s="98"/>
      <c r="AMG42" s="98"/>
      <c r="AMH42" s="98"/>
      <c r="AMI42" s="98"/>
      <c r="AMJ42" s="98"/>
      <c r="AMK42" s="98"/>
    </row>
    <row r="43" spans="1:1025">
      <c r="A43" s="119">
        <v>2</v>
      </c>
      <c r="B43" s="113" t="s">
        <v>153</v>
      </c>
      <c r="C43" s="122">
        <v>2</v>
      </c>
      <c r="D43" s="122">
        <f>COUNTIFS('Jira Bugs'!F$1:F$48972,"4 - High",'Jira Bugs'!G$1:G$48972,"In Play")</f>
        <v>0</v>
      </c>
      <c r="E43" s="122">
        <f>COUNTIFS('Jira Bugs'!F$1:F$48972,"4 - High",'Jira Bugs'!G$1:G$48972,"Ready For Internal Test")</f>
        <v>0</v>
      </c>
      <c r="F43" s="122">
        <f>COUNTIFS('Jira Bugs'!F$1:F$48972,"4 - High",'Jira Bugs'!G$1:G$48972,"Failed Internal Test")</f>
        <v>0</v>
      </c>
      <c r="G43" s="122">
        <f>COUNTIFS('Jira Bugs'!F$1:F$48972,"4 - High",'Jira Bugs'!G$1:G$48972,"Rejected")</f>
        <v>0</v>
      </c>
      <c r="H43" s="122">
        <f>COUNTIFS('Jira Bugs'!F$1:F$48972,"5 - Blocker",'Jira Bugs'!G$1:G$48972,"Done")</f>
        <v>0</v>
      </c>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c r="BA43" s="98"/>
      <c r="BB43" s="98"/>
      <c r="BC43" s="98"/>
      <c r="BD43" s="98"/>
      <c r="BE43" s="98"/>
      <c r="BF43" s="98"/>
      <c r="BG43" s="98"/>
      <c r="BH43" s="98"/>
      <c r="BI43" s="98"/>
      <c r="BJ43" s="98"/>
      <c r="BK43" s="98"/>
      <c r="BL43" s="98"/>
      <c r="BM43" s="98"/>
      <c r="BN43" s="98"/>
      <c r="BO43" s="98"/>
      <c r="BP43" s="98"/>
      <c r="BQ43" s="98"/>
      <c r="BR43" s="98"/>
      <c r="BS43" s="98"/>
      <c r="BT43" s="98"/>
      <c r="BU43" s="98"/>
      <c r="BV43" s="98"/>
      <c r="BW43" s="98"/>
      <c r="BX43" s="98"/>
      <c r="BY43" s="98"/>
      <c r="BZ43" s="98"/>
      <c r="CA43" s="98"/>
      <c r="CB43" s="98"/>
      <c r="CC43" s="98"/>
      <c r="CD43" s="98"/>
      <c r="CE43" s="98"/>
      <c r="CF43" s="98"/>
      <c r="CG43" s="98"/>
      <c r="CH43" s="98"/>
      <c r="CI43" s="98"/>
      <c r="CJ43" s="98"/>
      <c r="CK43" s="98"/>
      <c r="CL43" s="98"/>
      <c r="CM43" s="98"/>
      <c r="CN43" s="98"/>
      <c r="CO43" s="98"/>
      <c r="CP43" s="98"/>
      <c r="CQ43" s="98"/>
      <c r="CR43" s="98"/>
      <c r="CS43" s="98"/>
      <c r="CT43" s="98"/>
      <c r="CU43" s="98"/>
      <c r="CV43" s="98"/>
      <c r="CW43" s="98"/>
      <c r="CX43" s="98"/>
      <c r="CY43" s="98"/>
      <c r="CZ43" s="98"/>
      <c r="DA43" s="98"/>
      <c r="DB43" s="98"/>
      <c r="DC43" s="98"/>
      <c r="DD43" s="98"/>
      <c r="DE43" s="98"/>
      <c r="DF43" s="98"/>
      <c r="DG43" s="98"/>
      <c r="DH43" s="98"/>
      <c r="DI43" s="98"/>
      <c r="DJ43" s="98"/>
      <c r="DK43" s="98"/>
      <c r="DL43" s="98"/>
      <c r="DM43" s="98"/>
      <c r="DN43" s="98"/>
      <c r="DO43" s="98"/>
      <c r="DP43" s="98"/>
      <c r="DQ43" s="98"/>
      <c r="DR43" s="98"/>
      <c r="DS43" s="98"/>
      <c r="DT43" s="98"/>
      <c r="DU43" s="98"/>
      <c r="DV43" s="98"/>
      <c r="DW43" s="98"/>
      <c r="DX43" s="98"/>
      <c r="DY43" s="98"/>
      <c r="DZ43" s="98"/>
      <c r="EA43" s="98"/>
      <c r="EB43" s="98"/>
      <c r="EC43" s="98"/>
      <c r="ED43" s="98"/>
      <c r="EE43" s="98"/>
      <c r="EF43" s="98"/>
      <c r="EG43" s="98"/>
      <c r="EH43" s="98"/>
      <c r="EI43" s="98"/>
      <c r="EJ43" s="98"/>
      <c r="EK43" s="98"/>
      <c r="EL43" s="98"/>
      <c r="EM43" s="98"/>
      <c r="EN43" s="98"/>
      <c r="EO43" s="98"/>
      <c r="EP43" s="98"/>
      <c r="EQ43" s="98"/>
      <c r="ER43" s="98"/>
      <c r="ES43" s="98"/>
      <c r="ET43" s="98"/>
      <c r="EU43" s="98"/>
      <c r="EV43" s="98"/>
      <c r="EW43" s="98"/>
      <c r="EX43" s="98"/>
      <c r="EY43" s="98"/>
      <c r="EZ43" s="98"/>
      <c r="FA43" s="98"/>
      <c r="FB43" s="98"/>
      <c r="FC43" s="98"/>
      <c r="FD43" s="98"/>
      <c r="FE43" s="98"/>
      <c r="FF43" s="98"/>
      <c r="FG43" s="98"/>
      <c r="FH43" s="98"/>
      <c r="FI43" s="98"/>
      <c r="FJ43" s="98"/>
      <c r="FK43" s="98"/>
      <c r="FL43" s="98"/>
      <c r="FM43" s="98"/>
      <c r="FN43" s="98"/>
      <c r="FO43" s="98"/>
      <c r="FP43" s="98"/>
      <c r="FQ43" s="98"/>
      <c r="FR43" s="98"/>
      <c r="FS43" s="98"/>
      <c r="FT43" s="98"/>
      <c r="FU43" s="98"/>
      <c r="FV43" s="98"/>
      <c r="FW43" s="98"/>
      <c r="FX43" s="98"/>
      <c r="FY43" s="98"/>
      <c r="FZ43" s="98"/>
      <c r="GA43" s="98"/>
      <c r="GB43" s="98"/>
      <c r="GC43" s="98"/>
      <c r="GD43" s="98"/>
      <c r="GE43" s="98"/>
      <c r="GF43" s="98"/>
      <c r="GG43" s="98"/>
      <c r="GH43" s="98"/>
      <c r="GI43" s="98"/>
      <c r="GJ43" s="98"/>
      <c r="GK43" s="98"/>
      <c r="GL43" s="98"/>
      <c r="GM43" s="98"/>
      <c r="GN43" s="98"/>
      <c r="GO43" s="98"/>
      <c r="GP43" s="98"/>
      <c r="GQ43" s="98"/>
      <c r="GR43" s="98"/>
      <c r="GS43" s="98"/>
      <c r="GT43" s="98"/>
      <c r="GU43" s="98"/>
      <c r="GV43" s="98"/>
      <c r="GW43" s="98"/>
      <c r="GX43" s="98"/>
      <c r="GY43" s="98"/>
      <c r="GZ43" s="98"/>
      <c r="HA43" s="98"/>
      <c r="HB43" s="98"/>
      <c r="HC43" s="98"/>
      <c r="HD43" s="98"/>
      <c r="HE43" s="98"/>
      <c r="HF43" s="98"/>
      <c r="HG43" s="98"/>
      <c r="HH43" s="98"/>
      <c r="HI43" s="98"/>
      <c r="HJ43" s="98"/>
      <c r="HK43" s="98"/>
      <c r="HL43" s="98"/>
      <c r="HM43" s="98"/>
      <c r="HN43" s="98"/>
      <c r="HO43" s="98"/>
      <c r="HP43" s="98"/>
      <c r="HQ43" s="98"/>
      <c r="HR43" s="98"/>
      <c r="HS43" s="98"/>
      <c r="HT43" s="98"/>
      <c r="HU43" s="98"/>
      <c r="HV43" s="98"/>
      <c r="HW43" s="98"/>
      <c r="HX43" s="98"/>
      <c r="HY43" s="98"/>
      <c r="HZ43" s="98"/>
      <c r="IA43" s="98"/>
      <c r="IB43" s="98"/>
      <c r="IC43" s="98"/>
      <c r="ID43" s="98"/>
      <c r="IE43" s="98"/>
      <c r="IF43" s="98"/>
      <c r="IG43" s="98"/>
      <c r="IH43" s="98"/>
      <c r="II43" s="98"/>
      <c r="IJ43" s="98"/>
      <c r="IK43" s="98"/>
      <c r="IL43" s="98"/>
      <c r="IM43" s="98"/>
      <c r="IN43" s="98"/>
      <c r="IO43" s="98"/>
      <c r="IP43" s="98"/>
      <c r="IQ43" s="98"/>
      <c r="IR43" s="98"/>
      <c r="IS43" s="98"/>
      <c r="IT43" s="98"/>
      <c r="IU43" s="98"/>
      <c r="IV43" s="98"/>
      <c r="IW43" s="98"/>
      <c r="IX43" s="98"/>
      <c r="IY43" s="98"/>
      <c r="IZ43" s="98"/>
      <c r="JA43" s="98"/>
      <c r="JB43" s="98"/>
      <c r="JC43" s="98"/>
      <c r="JD43" s="98"/>
      <c r="JE43" s="98"/>
      <c r="JF43" s="98"/>
      <c r="JG43" s="98"/>
      <c r="JH43" s="98"/>
      <c r="JI43" s="98"/>
      <c r="JJ43" s="98"/>
      <c r="JK43" s="98"/>
      <c r="JL43" s="98"/>
      <c r="JM43" s="98"/>
      <c r="JN43" s="98"/>
      <c r="JO43" s="98"/>
      <c r="JP43" s="98"/>
      <c r="JQ43" s="98"/>
      <c r="JR43" s="98"/>
      <c r="JS43" s="98"/>
      <c r="JT43" s="98"/>
      <c r="JU43" s="98"/>
      <c r="JV43" s="98"/>
      <c r="JW43" s="98"/>
      <c r="JX43" s="98"/>
      <c r="JY43" s="98"/>
      <c r="JZ43" s="98"/>
      <c r="KA43" s="98"/>
      <c r="KB43" s="98"/>
      <c r="KC43" s="98"/>
      <c r="KD43" s="98"/>
      <c r="KE43" s="98"/>
      <c r="KF43" s="98"/>
      <c r="KG43" s="98"/>
      <c r="KH43" s="98"/>
      <c r="KI43" s="98"/>
      <c r="KJ43" s="98"/>
      <c r="KK43" s="98"/>
      <c r="KL43" s="98"/>
      <c r="KM43" s="98"/>
      <c r="KN43" s="98"/>
      <c r="KO43" s="98"/>
      <c r="KP43" s="98"/>
      <c r="KQ43" s="98"/>
      <c r="KR43" s="98"/>
      <c r="KS43" s="98"/>
      <c r="KT43" s="98"/>
      <c r="KU43" s="98"/>
      <c r="KV43" s="98"/>
      <c r="KW43" s="98"/>
      <c r="KX43" s="98"/>
      <c r="KY43" s="98"/>
      <c r="KZ43" s="98"/>
      <c r="LA43" s="98"/>
      <c r="LB43" s="98"/>
      <c r="LC43" s="98"/>
      <c r="LD43" s="98"/>
      <c r="LE43" s="98"/>
      <c r="LF43" s="98"/>
      <c r="LG43" s="98"/>
      <c r="LH43" s="98"/>
      <c r="LI43" s="98"/>
      <c r="LJ43" s="98"/>
      <c r="LK43" s="98"/>
      <c r="LL43" s="98"/>
      <c r="LM43" s="98"/>
      <c r="LN43" s="98"/>
      <c r="LO43" s="98"/>
      <c r="LP43" s="98"/>
      <c r="LQ43" s="98"/>
      <c r="LR43" s="98"/>
      <c r="LS43" s="98"/>
      <c r="LT43" s="98"/>
      <c r="LU43" s="98"/>
      <c r="LV43" s="98"/>
      <c r="LW43" s="98"/>
      <c r="LX43" s="98"/>
      <c r="LY43" s="98"/>
      <c r="LZ43" s="98"/>
      <c r="MA43" s="98"/>
      <c r="MB43" s="98"/>
      <c r="MC43" s="98"/>
      <c r="MD43" s="98"/>
      <c r="ME43" s="98"/>
      <c r="MF43" s="98"/>
      <c r="MG43" s="98"/>
      <c r="MH43" s="98"/>
      <c r="MI43" s="98"/>
      <c r="MJ43" s="98"/>
      <c r="MK43" s="98"/>
      <c r="ML43" s="98"/>
      <c r="MM43" s="98"/>
      <c r="MN43" s="98"/>
      <c r="MO43" s="98"/>
      <c r="MP43" s="98"/>
      <c r="MQ43" s="98"/>
      <c r="MR43" s="98"/>
      <c r="MS43" s="98"/>
      <c r="MT43" s="98"/>
      <c r="MU43" s="98"/>
      <c r="MV43" s="98"/>
      <c r="MW43" s="98"/>
      <c r="MX43" s="98"/>
      <c r="MY43" s="98"/>
      <c r="MZ43" s="98"/>
      <c r="NA43" s="98"/>
      <c r="NB43" s="98"/>
      <c r="NC43" s="98"/>
      <c r="ND43" s="98"/>
      <c r="NE43" s="98"/>
      <c r="NF43" s="98"/>
      <c r="NG43" s="98"/>
      <c r="NH43" s="98"/>
      <c r="NI43" s="98"/>
      <c r="NJ43" s="98"/>
      <c r="NK43" s="98"/>
      <c r="NL43" s="98"/>
      <c r="NM43" s="98"/>
      <c r="NN43" s="98"/>
      <c r="NO43" s="98"/>
      <c r="NP43" s="98"/>
      <c r="NQ43" s="98"/>
      <c r="NR43" s="98"/>
      <c r="NS43" s="98"/>
      <c r="NT43" s="98"/>
      <c r="NU43" s="98"/>
      <c r="NV43" s="98"/>
      <c r="NW43" s="98"/>
      <c r="NX43" s="98"/>
      <c r="NY43" s="98"/>
      <c r="NZ43" s="98"/>
      <c r="OA43" s="98"/>
      <c r="OB43" s="98"/>
      <c r="OC43" s="98"/>
      <c r="OD43" s="98"/>
      <c r="OE43" s="98"/>
      <c r="OF43" s="98"/>
      <c r="OG43" s="98"/>
      <c r="OH43" s="98"/>
      <c r="OI43" s="98"/>
      <c r="OJ43" s="98"/>
      <c r="OK43" s="98"/>
      <c r="OL43" s="98"/>
      <c r="OM43" s="98"/>
      <c r="ON43" s="98"/>
      <c r="OO43" s="98"/>
      <c r="OP43" s="98"/>
      <c r="OQ43" s="98"/>
      <c r="OR43" s="98"/>
      <c r="OS43" s="98"/>
      <c r="OT43" s="98"/>
      <c r="OU43" s="98"/>
      <c r="OV43" s="98"/>
      <c r="OW43" s="98"/>
      <c r="OX43" s="98"/>
      <c r="OY43" s="98"/>
      <c r="OZ43" s="98"/>
      <c r="PA43" s="98"/>
      <c r="PB43" s="98"/>
      <c r="PC43" s="98"/>
      <c r="PD43" s="98"/>
      <c r="PE43" s="98"/>
      <c r="PF43" s="98"/>
      <c r="PG43" s="98"/>
      <c r="PH43" s="98"/>
      <c r="PI43" s="98"/>
      <c r="PJ43" s="98"/>
      <c r="PK43" s="98"/>
      <c r="PL43" s="98"/>
      <c r="PM43" s="98"/>
      <c r="PN43" s="98"/>
      <c r="PO43" s="98"/>
      <c r="PP43" s="98"/>
      <c r="PQ43" s="98"/>
      <c r="PR43" s="98"/>
      <c r="PS43" s="98"/>
      <c r="PT43" s="98"/>
      <c r="PU43" s="98"/>
      <c r="PV43" s="98"/>
      <c r="PW43" s="98"/>
      <c r="PX43" s="98"/>
      <c r="PY43" s="98"/>
      <c r="PZ43" s="98"/>
      <c r="QA43" s="98"/>
      <c r="QB43" s="98"/>
      <c r="QC43" s="98"/>
      <c r="QD43" s="98"/>
      <c r="QE43" s="98"/>
      <c r="QF43" s="98"/>
      <c r="QG43" s="98"/>
      <c r="QH43" s="98"/>
      <c r="QI43" s="98"/>
      <c r="QJ43" s="98"/>
      <c r="QK43" s="98"/>
      <c r="QL43" s="98"/>
      <c r="QM43" s="98"/>
      <c r="QN43" s="98"/>
      <c r="QO43" s="98"/>
      <c r="QP43" s="98"/>
      <c r="QQ43" s="98"/>
      <c r="QR43" s="98"/>
      <c r="QS43" s="98"/>
      <c r="QT43" s="98"/>
      <c r="QU43" s="98"/>
      <c r="QV43" s="98"/>
      <c r="QW43" s="98"/>
      <c r="QX43" s="98"/>
      <c r="QY43" s="98"/>
      <c r="QZ43" s="98"/>
      <c r="RA43" s="98"/>
      <c r="RB43" s="98"/>
      <c r="RC43" s="98"/>
      <c r="RD43" s="98"/>
      <c r="RE43" s="98"/>
      <c r="RF43" s="98"/>
      <c r="RG43" s="98"/>
      <c r="RH43" s="98"/>
      <c r="RI43" s="98"/>
      <c r="RJ43" s="98"/>
      <c r="RK43" s="98"/>
      <c r="RL43" s="98"/>
      <c r="RM43" s="98"/>
      <c r="RN43" s="98"/>
      <c r="RO43" s="98"/>
      <c r="RP43" s="98"/>
      <c r="RQ43" s="98"/>
      <c r="RR43" s="98"/>
      <c r="RS43" s="98"/>
      <c r="RT43" s="98"/>
      <c r="RU43" s="98"/>
      <c r="RV43" s="98"/>
      <c r="RW43" s="98"/>
      <c r="RX43" s="98"/>
      <c r="RY43" s="98"/>
      <c r="RZ43" s="98"/>
      <c r="SA43" s="98"/>
      <c r="SB43" s="98"/>
      <c r="SC43" s="98"/>
      <c r="SD43" s="98"/>
      <c r="SE43" s="98"/>
      <c r="SF43" s="98"/>
      <c r="SG43" s="98"/>
      <c r="SH43" s="98"/>
      <c r="SI43" s="98"/>
      <c r="SJ43" s="98"/>
      <c r="SK43" s="98"/>
      <c r="SL43" s="98"/>
      <c r="SM43" s="98"/>
      <c r="SN43" s="98"/>
      <c r="SO43" s="98"/>
      <c r="SP43" s="98"/>
      <c r="SQ43" s="98"/>
      <c r="SR43" s="98"/>
      <c r="SS43" s="98"/>
      <c r="ST43" s="98"/>
      <c r="SU43" s="98"/>
      <c r="SV43" s="98"/>
      <c r="SW43" s="98"/>
      <c r="SX43" s="98"/>
      <c r="SY43" s="98"/>
      <c r="SZ43" s="98"/>
      <c r="TA43" s="98"/>
      <c r="TB43" s="98"/>
      <c r="TC43" s="98"/>
      <c r="TD43" s="98"/>
      <c r="TE43" s="98"/>
      <c r="TF43" s="98"/>
      <c r="TG43" s="98"/>
      <c r="TH43" s="98"/>
      <c r="TI43" s="98"/>
      <c r="TJ43" s="98"/>
      <c r="TK43" s="98"/>
      <c r="TL43" s="98"/>
      <c r="TM43" s="98"/>
      <c r="TN43" s="98"/>
      <c r="TO43" s="98"/>
      <c r="TP43" s="98"/>
      <c r="TQ43" s="98"/>
      <c r="TR43" s="98"/>
      <c r="TS43" s="98"/>
      <c r="TT43" s="98"/>
      <c r="TU43" s="98"/>
      <c r="TV43" s="98"/>
      <c r="TW43" s="98"/>
      <c r="TX43" s="98"/>
      <c r="TY43" s="98"/>
      <c r="TZ43" s="98"/>
      <c r="UA43" s="98"/>
      <c r="UB43" s="98"/>
      <c r="UC43" s="98"/>
      <c r="UD43" s="98"/>
      <c r="UE43" s="98"/>
      <c r="UF43" s="98"/>
      <c r="UG43" s="98"/>
      <c r="UH43" s="98"/>
      <c r="UI43" s="98"/>
      <c r="UJ43" s="98"/>
      <c r="UK43" s="98"/>
      <c r="UL43" s="98"/>
      <c r="UM43" s="98"/>
      <c r="UN43" s="98"/>
      <c r="UO43" s="98"/>
      <c r="UP43" s="98"/>
      <c r="UQ43" s="98"/>
      <c r="UR43" s="98"/>
      <c r="US43" s="98"/>
      <c r="UT43" s="98"/>
      <c r="UU43" s="98"/>
      <c r="UV43" s="98"/>
      <c r="UW43" s="98"/>
      <c r="UX43" s="98"/>
      <c r="UY43" s="98"/>
      <c r="UZ43" s="98"/>
      <c r="VA43" s="98"/>
      <c r="VB43" s="98"/>
      <c r="VC43" s="98"/>
      <c r="VD43" s="98"/>
      <c r="VE43" s="98"/>
      <c r="VF43" s="98"/>
      <c r="VG43" s="98"/>
      <c r="VH43" s="98"/>
      <c r="VI43" s="98"/>
      <c r="VJ43" s="98"/>
      <c r="VK43" s="98"/>
      <c r="VL43" s="98"/>
      <c r="VM43" s="98"/>
      <c r="VN43" s="98"/>
      <c r="VO43" s="98"/>
      <c r="VP43" s="98"/>
      <c r="VQ43" s="98"/>
      <c r="VR43" s="98"/>
      <c r="VS43" s="98"/>
      <c r="VT43" s="98"/>
      <c r="VU43" s="98"/>
      <c r="VV43" s="98"/>
      <c r="VW43" s="98"/>
      <c r="VX43" s="98"/>
      <c r="VY43" s="98"/>
      <c r="VZ43" s="98"/>
      <c r="WA43" s="98"/>
      <c r="WB43" s="98"/>
      <c r="WC43" s="98"/>
      <c r="WD43" s="98"/>
      <c r="WE43" s="98"/>
      <c r="WF43" s="98"/>
      <c r="WG43" s="98"/>
      <c r="WH43" s="98"/>
      <c r="WI43" s="98"/>
      <c r="WJ43" s="98"/>
      <c r="WK43" s="98"/>
      <c r="WL43" s="98"/>
      <c r="WM43" s="98"/>
      <c r="WN43" s="98"/>
      <c r="WO43" s="98"/>
      <c r="WP43" s="98"/>
      <c r="WQ43" s="98"/>
      <c r="WR43" s="98"/>
      <c r="WS43" s="98"/>
      <c r="WT43" s="98"/>
      <c r="WU43" s="98"/>
      <c r="WV43" s="98"/>
      <c r="WW43" s="98"/>
      <c r="WX43" s="98"/>
      <c r="WY43" s="98"/>
      <c r="WZ43" s="98"/>
      <c r="XA43" s="98"/>
      <c r="XB43" s="98"/>
      <c r="XC43" s="98"/>
      <c r="XD43" s="98"/>
      <c r="XE43" s="98"/>
      <c r="XF43" s="98"/>
      <c r="XG43" s="98"/>
      <c r="XH43" s="98"/>
      <c r="XI43" s="98"/>
      <c r="XJ43" s="98"/>
      <c r="XK43" s="98"/>
      <c r="XL43" s="98"/>
      <c r="XM43" s="98"/>
      <c r="XN43" s="98"/>
      <c r="XO43" s="98"/>
      <c r="XP43" s="98"/>
      <c r="XQ43" s="98"/>
      <c r="XR43" s="98"/>
      <c r="XS43" s="98"/>
      <c r="XT43" s="98"/>
      <c r="XU43" s="98"/>
      <c r="XV43" s="98"/>
      <c r="XW43" s="98"/>
      <c r="XX43" s="98"/>
      <c r="XY43" s="98"/>
      <c r="XZ43" s="98"/>
      <c r="YA43" s="98"/>
      <c r="YB43" s="98"/>
      <c r="YC43" s="98"/>
      <c r="YD43" s="98"/>
      <c r="YE43" s="98"/>
      <c r="YF43" s="98"/>
      <c r="YG43" s="98"/>
      <c r="YH43" s="98"/>
      <c r="YI43" s="98"/>
      <c r="YJ43" s="98"/>
      <c r="YK43" s="98"/>
      <c r="YL43" s="98"/>
      <c r="YM43" s="98"/>
      <c r="YN43" s="98"/>
      <c r="YO43" s="98"/>
      <c r="YP43" s="98"/>
      <c r="YQ43" s="98"/>
      <c r="YR43" s="98"/>
      <c r="YS43" s="98"/>
      <c r="YT43" s="98"/>
      <c r="YU43" s="98"/>
      <c r="YV43" s="98"/>
      <c r="YW43" s="98"/>
      <c r="YX43" s="98"/>
      <c r="YY43" s="98"/>
      <c r="YZ43" s="98"/>
      <c r="ZA43" s="98"/>
      <c r="ZB43" s="98"/>
      <c r="ZC43" s="98"/>
      <c r="ZD43" s="98"/>
      <c r="ZE43" s="98"/>
      <c r="ZF43" s="98"/>
      <c r="ZG43" s="98"/>
      <c r="ZH43" s="98"/>
      <c r="ZI43" s="98"/>
      <c r="ZJ43" s="98"/>
      <c r="ZK43" s="98"/>
      <c r="ZL43" s="98"/>
      <c r="ZM43" s="98"/>
      <c r="ZN43" s="98"/>
      <c r="ZO43" s="98"/>
      <c r="ZP43" s="98"/>
      <c r="ZQ43" s="98"/>
      <c r="ZR43" s="98"/>
      <c r="ZS43" s="98"/>
      <c r="ZT43" s="98"/>
      <c r="ZU43" s="98"/>
      <c r="ZV43" s="98"/>
      <c r="ZW43" s="98"/>
      <c r="ZX43" s="98"/>
      <c r="ZY43" s="98"/>
      <c r="ZZ43" s="98"/>
      <c r="AAA43" s="98"/>
      <c r="AAB43" s="98"/>
      <c r="AAC43" s="98"/>
      <c r="AAD43" s="98"/>
      <c r="AAE43" s="98"/>
      <c r="AAF43" s="98"/>
      <c r="AAG43" s="98"/>
      <c r="AAH43" s="98"/>
      <c r="AAI43" s="98"/>
      <c r="AAJ43" s="98"/>
      <c r="AAK43" s="98"/>
      <c r="AAL43" s="98"/>
      <c r="AAM43" s="98"/>
      <c r="AAN43" s="98"/>
      <c r="AAO43" s="98"/>
      <c r="AAP43" s="98"/>
      <c r="AAQ43" s="98"/>
      <c r="AAR43" s="98"/>
      <c r="AAS43" s="98"/>
      <c r="AAT43" s="98"/>
      <c r="AAU43" s="98"/>
      <c r="AAV43" s="98"/>
      <c r="AAW43" s="98"/>
      <c r="AAX43" s="98"/>
      <c r="AAY43" s="98"/>
      <c r="AAZ43" s="98"/>
      <c r="ABA43" s="98"/>
      <c r="ABB43" s="98"/>
      <c r="ABC43" s="98"/>
      <c r="ABD43" s="98"/>
      <c r="ABE43" s="98"/>
      <c r="ABF43" s="98"/>
      <c r="ABG43" s="98"/>
      <c r="ABH43" s="98"/>
      <c r="ABI43" s="98"/>
      <c r="ABJ43" s="98"/>
      <c r="ABK43" s="98"/>
      <c r="ABL43" s="98"/>
      <c r="ABM43" s="98"/>
      <c r="ABN43" s="98"/>
      <c r="ABO43" s="98"/>
      <c r="ABP43" s="98"/>
      <c r="ABQ43" s="98"/>
      <c r="ABR43" s="98"/>
      <c r="ABS43" s="98"/>
      <c r="ABT43" s="98"/>
      <c r="ABU43" s="98"/>
      <c r="ABV43" s="98"/>
      <c r="ABW43" s="98"/>
      <c r="ABX43" s="98"/>
      <c r="ABY43" s="98"/>
      <c r="ABZ43" s="98"/>
      <c r="ACA43" s="98"/>
      <c r="ACB43" s="98"/>
      <c r="ACC43" s="98"/>
      <c r="ACD43" s="98"/>
      <c r="ACE43" s="98"/>
      <c r="ACF43" s="98"/>
      <c r="ACG43" s="98"/>
      <c r="ACH43" s="98"/>
      <c r="ACI43" s="98"/>
      <c r="ACJ43" s="98"/>
      <c r="ACK43" s="98"/>
      <c r="ACL43" s="98"/>
      <c r="ACM43" s="98"/>
      <c r="ACN43" s="98"/>
      <c r="ACO43" s="98"/>
      <c r="ACP43" s="98"/>
      <c r="ACQ43" s="98"/>
      <c r="ACR43" s="98"/>
      <c r="ACS43" s="98"/>
      <c r="ACT43" s="98"/>
      <c r="ACU43" s="98"/>
      <c r="ACV43" s="98"/>
      <c r="ACW43" s="98"/>
      <c r="ACX43" s="98"/>
      <c r="ACY43" s="98"/>
      <c r="ACZ43" s="98"/>
      <c r="ADA43" s="98"/>
      <c r="ADB43" s="98"/>
      <c r="ADC43" s="98"/>
      <c r="ADD43" s="98"/>
      <c r="ADE43" s="98"/>
      <c r="ADF43" s="98"/>
      <c r="ADG43" s="98"/>
      <c r="ADH43" s="98"/>
      <c r="ADI43" s="98"/>
      <c r="ADJ43" s="98"/>
      <c r="ADK43" s="98"/>
      <c r="ADL43" s="98"/>
      <c r="ADM43" s="98"/>
      <c r="ADN43" s="98"/>
      <c r="ADO43" s="98"/>
      <c r="ADP43" s="98"/>
      <c r="ADQ43" s="98"/>
      <c r="ADR43" s="98"/>
      <c r="ADS43" s="98"/>
      <c r="ADT43" s="98"/>
      <c r="ADU43" s="98"/>
      <c r="ADV43" s="98"/>
      <c r="ADW43" s="98"/>
      <c r="ADX43" s="98"/>
      <c r="ADY43" s="98"/>
      <c r="ADZ43" s="98"/>
      <c r="AEA43" s="98"/>
      <c r="AEB43" s="98"/>
      <c r="AEC43" s="98"/>
      <c r="AED43" s="98"/>
      <c r="AEE43" s="98"/>
      <c r="AEF43" s="98"/>
      <c r="AEG43" s="98"/>
      <c r="AEH43" s="98"/>
      <c r="AEI43" s="98"/>
      <c r="AEJ43" s="98"/>
      <c r="AEK43" s="98"/>
      <c r="AEL43" s="98"/>
      <c r="AEM43" s="98"/>
      <c r="AEN43" s="98"/>
      <c r="AEO43" s="98"/>
      <c r="AEP43" s="98"/>
      <c r="AEQ43" s="98"/>
      <c r="AER43" s="98"/>
      <c r="AES43" s="98"/>
      <c r="AET43" s="98"/>
      <c r="AEU43" s="98"/>
      <c r="AEV43" s="98"/>
      <c r="AEW43" s="98"/>
      <c r="AEX43" s="98"/>
      <c r="AEY43" s="98"/>
      <c r="AEZ43" s="98"/>
      <c r="AFA43" s="98"/>
      <c r="AFB43" s="98"/>
      <c r="AFC43" s="98"/>
      <c r="AFD43" s="98"/>
      <c r="AFE43" s="98"/>
      <c r="AFF43" s="98"/>
      <c r="AFG43" s="98"/>
      <c r="AFH43" s="98"/>
      <c r="AFI43" s="98"/>
      <c r="AFJ43" s="98"/>
      <c r="AFK43" s="98"/>
      <c r="AFL43" s="98"/>
      <c r="AFM43" s="98"/>
      <c r="AFN43" s="98"/>
      <c r="AFO43" s="98"/>
      <c r="AFP43" s="98"/>
      <c r="AFQ43" s="98"/>
      <c r="AFR43" s="98"/>
      <c r="AFS43" s="98"/>
      <c r="AFT43" s="98"/>
      <c r="AFU43" s="98"/>
      <c r="AFV43" s="98"/>
      <c r="AFW43" s="98"/>
      <c r="AFX43" s="98"/>
      <c r="AFY43" s="98"/>
      <c r="AFZ43" s="98"/>
      <c r="AGA43" s="98"/>
      <c r="AGB43" s="98"/>
      <c r="AGC43" s="98"/>
      <c r="AGD43" s="98"/>
      <c r="AGE43" s="98"/>
      <c r="AGF43" s="98"/>
      <c r="AGG43" s="98"/>
      <c r="AGH43" s="98"/>
      <c r="AGI43" s="98"/>
      <c r="AGJ43" s="98"/>
      <c r="AGK43" s="98"/>
      <c r="AGL43" s="98"/>
      <c r="AGM43" s="98"/>
      <c r="AGN43" s="98"/>
      <c r="AGO43" s="98"/>
      <c r="AGP43" s="98"/>
      <c r="AGQ43" s="98"/>
      <c r="AGR43" s="98"/>
      <c r="AGS43" s="98"/>
      <c r="AGT43" s="98"/>
      <c r="AGU43" s="98"/>
      <c r="AGV43" s="98"/>
      <c r="AGW43" s="98"/>
      <c r="AGX43" s="98"/>
      <c r="AGY43" s="98"/>
      <c r="AGZ43" s="98"/>
      <c r="AHA43" s="98"/>
      <c r="AHB43" s="98"/>
      <c r="AHC43" s="98"/>
      <c r="AHD43" s="98"/>
      <c r="AHE43" s="98"/>
      <c r="AHF43" s="98"/>
      <c r="AHG43" s="98"/>
      <c r="AHH43" s="98"/>
      <c r="AHI43" s="98"/>
      <c r="AHJ43" s="98"/>
      <c r="AHK43" s="98"/>
      <c r="AHL43" s="98"/>
      <c r="AHM43" s="98"/>
      <c r="AHN43" s="98"/>
      <c r="AHO43" s="98"/>
      <c r="AHP43" s="98"/>
      <c r="AHQ43" s="98"/>
      <c r="AHR43" s="98"/>
      <c r="AHS43" s="98"/>
      <c r="AHT43" s="98"/>
      <c r="AHU43" s="98"/>
      <c r="AHV43" s="98"/>
      <c r="AHW43" s="98"/>
      <c r="AHX43" s="98"/>
      <c r="AHY43" s="98"/>
      <c r="AHZ43" s="98"/>
      <c r="AIA43" s="98"/>
      <c r="AIB43" s="98"/>
      <c r="AIC43" s="98"/>
      <c r="AID43" s="98"/>
      <c r="AIE43" s="98"/>
      <c r="AIF43" s="98"/>
      <c r="AIG43" s="98"/>
      <c r="AIH43" s="98"/>
      <c r="AII43" s="98"/>
      <c r="AIJ43" s="98"/>
      <c r="AIK43" s="98"/>
      <c r="AIL43" s="98"/>
      <c r="AIM43" s="98"/>
      <c r="AIN43" s="98"/>
      <c r="AIO43" s="98"/>
      <c r="AIP43" s="98"/>
      <c r="AIQ43" s="98"/>
      <c r="AIR43" s="98"/>
      <c r="AIS43" s="98"/>
      <c r="AIT43" s="98"/>
      <c r="AIU43" s="98"/>
      <c r="AIV43" s="98"/>
      <c r="AIW43" s="98"/>
      <c r="AIX43" s="98"/>
      <c r="AIY43" s="98"/>
      <c r="AIZ43" s="98"/>
      <c r="AJA43" s="98"/>
      <c r="AJB43" s="98"/>
      <c r="AJC43" s="98"/>
      <c r="AJD43" s="98"/>
      <c r="AJE43" s="98"/>
      <c r="AJF43" s="98"/>
      <c r="AJG43" s="98"/>
      <c r="AJH43" s="98"/>
      <c r="AJI43" s="98"/>
      <c r="AJJ43" s="98"/>
      <c r="AJK43" s="98"/>
      <c r="AJL43" s="98"/>
      <c r="AJM43" s="98"/>
      <c r="AJN43" s="98"/>
      <c r="AJO43" s="98"/>
      <c r="AJP43" s="98"/>
      <c r="AJQ43" s="98"/>
      <c r="AJR43" s="98"/>
      <c r="AJS43" s="98"/>
      <c r="AJT43" s="98"/>
      <c r="AJU43" s="98"/>
      <c r="AJV43" s="98"/>
      <c r="AJW43" s="98"/>
      <c r="AJX43" s="98"/>
      <c r="AJY43" s="98"/>
      <c r="AJZ43" s="98"/>
      <c r="AKA43" s="98"/>
      <c r="AKB43" s="98"/>
      <c r="AKC43" s="98"/>
      <c r="AKD43" s="98"/>
      <c r="AKE43" s="98"/>
      <c r="AKF43" s="98"/>
      <c r="AKG43" s="98"/>
      <c r="AKH43" s="98"/>
      <c r="AKI43" s="98"/>
      <c r="AKJ43" s="98"/>
      <c r="AKK43" s="98"/>
      <c r="AKL43" s="98"/>
      <c r="AKM43" s="98"/>
      <c r="AKN43" s="98"/>
      <c r="AKO43" s="98"/>
      <c r="AKP43" s="98"/>
      <c r="AKQ43" s="98"/>
      <c r="AKR43" s="98"/>
      <c r="AKS43" s="98"/>
      <c r="AKT43" s="98"/>
      <c r="AKU43" s="98"/>
      <c r="AKV43" s="98"/>
      <c r="AKW43" s="98"/>
      <c r="AKX43" s="98"/>
      <c r="AKY43" s="98"/>
      <c r="AKZ43" s="98"/>
      <c r="ALA43" s="98"/>
      <c r="ALB43" s="98"/>
      <c r="ALC43" s="98"/>
      <c r="ALD43" s="98"/>
      <c r="ALE43" s="98"/>
      <c r="ALF43" s="98"/>
      <c r="ALG43" s="98"/>
      <c r="ALH43" s="98"/>
      <c r="ALI43" s="98"/>
      <c r="ALJ43" s="98"/>
      <c r="ALK43" s="98"/>
      <c r="ALL43" s="98"/>
      <c r="ALM43" s="98"/>
      <c r="ALN43" s="98"/>
      <c r="ALO43" s="98"/>
      <c r="ALP43" s="98"/>
      <c r="ALQ43" s="98"/>
      <c r="ALR43" s="98"/>
      <c r="ALS43" s="98"/>
      <c r="ALT43" s="98"/>
      <c r="ALU43" s="98"/>
      <c r="ALV43" s="98"/>
      <c r="ALW43" s="98"/>
      <c r="ALX43" s="98"/>
      <c r="ALY43" s="98"/>
      <c r="ALZ43" s="98"/>
      <c r="AMA43" s="98"/>
      <c r="AMB43" s="98"/>
      <c r="AMC43" s="98"/>
      <c r="AMD43" s="98"/>
      <c r="AME43" s="98"/>
      <c r="AMF43" s="98"/>
      <c r="AMG43" s="98"/>
      <c r="AMH43" s="98"/>
      <c r="AMI43" s="98"/>
      <c r="AMJ43" s="98"/>
      <c r="AMK43" s="98"/>
    </row>
    <row r="44" spans="1:1025">
      <c r="A44" s="119">
        <v>3</v>
      </c>
      <c r="B44" s="113" t="s">
        <v>184</v>
      </c>
      <c r="C44" s="122">
        <v>1</v>
      </c>
      <c r="D44" s="122">
        <f>COUNTIFS('Jira Bugs'!F$1:F$48972,"3 - Moderate",'Jira Bugs'!G$1:G$48972,"In Play")</f>
        <v>0</v>
      </c>
      <c r="E44" s="122">
        <f>COUNTIFS('Jira Bugs'!F$1:F$48972,"3 - Moderate",'Jira Bugs'!G$1:G$48972,"Ready For Internal Test")</f>
        <v>0</v>
      </c>
      <c r="F44" s="122">
        <f>COUNTIFS('Jira Bugs'!F$1:F$48972,"4 - High",'Jira Bugs'!G$1:G$48972,"Failed Internal Test")</f>
        <v>0</v>
      </c>
      <c r="G44" s="122">
        <f>COUNTIFS('Jira Bugs'!F$1:F$48972,"3 - Moderate",'Jira Bugs'!G$1:G$48972,"Rejected")</f>
        <v>0</v>
      </c>
      <c r="H44" s="122">
        <f>COUNTIFS('Jira Bugs'!F$1:F$48972,"5 - Blocker",'Jira Bugs'!G$1:G$48972,"Done")</f>
        <v>0</v>
      </c>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N44" s="98"/>
      <c r="MO44" s="98"/>
      <c r="MP44" s="98"/>
      <c r="MQ44" s="98"/>
      <c r="MR44" s="98"/>
      <c r="MS44" s="98"/>
      <c r="MT44" s="98"/>
      <c r="MU44" s="98"/>
      <c r="MV44" s="98"/>
      <c r="MW44" s="98"/>
      <c r="MX44" s="98"/>
      <c r="MY44" s="98"/>
      <c r="MZ44" s="98"/>
      <c r="NA44" s="98"/>
      <c r="NB44" s="98"/>
      <c r="NC44" s="98"/>
      <c r="ND44" s="98"/>
      <c r="NE44" s="98"/>
      <c r="NF44" s="98"/>
      <c r="NG44" s="98"/>
      <c r="NH44" s="98"/>
      <c r="NI44" s="98"/>
      <c r="NJ44" s="98"/>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OX44" s="98"/>
      <c r="OY44" s="98"/>
      <c r="OZ44" s="98"/>
      <c r="PA44" s="98"/>
      <c r="PB44" s="98"/>
      <c r="PC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98"/>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P44" s="98"/>
      <c r="VQ44" s="98"/>
      <c r="VR44" s="98"/>
      <c r="VS44" s="98"/>
      <c r="VT44" s="98"/>
      <c r="VU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XE44" s="98"/>
      <c r="XF44" s="98"/>
      <c r="XG44" s="98"/>
      <c r="XH44" s="98"/>
      <c r="XI44" s="98"/>
      <c r="XJ44" s="98"/>
      <c r="XK44" s="98"/>
      <c r="XL44" s="98"/>
      <c r="XM44" s="98"/>
      <c r="XN44" s="98"/>
      <c r="XO44" s="98"/>
      <c r="XP44" s="98"/>
      <c r="XQ44" s="98"/>
      <c r="XR44" s="98"/>
      <c r="XS44" s="98"/>
      <c r="XT44" s="98"/>
      <c r="XU44" s="98"/>
      <c r="XV44" s="98"/>
      <c r="XW44" s="98"/>
      <c r="XX44" s="98"/>
      <c r="XY44" s="98"/>
      <c r="XZ44" s="98"/>
      <c r="YA44" s="98"/>
      <c r="YB44" s="98"/>
      <c r="YC44" s="98"/>
      <c r="YD44" s="98"/>
      <c r="YE44" s="98"/>
      <c r="YF44" s="98"/>
      <c r="YG44" s="98"/>
      <c r="YH44" s="98"/>
      <c r="YI44" s="98"/>
      <c r="YJ44" s="98"/>
      <c r="YK44" s="98"/>
      <c r="YL44" s="98"/>
      <c r="YM44" s="98"/>
      <c r="YN44" s="98"/>
      <c r="YO44" s="98"/>
      <c r="YP44" s="98"/>
      <c r="YQ44" s="98"/>
      <c r="YR44" s="98"/>
      <c r="YS44" s="98"/>
      <c r="YT44" s="98"/>
      <c r="YU44" s="98"/>
      <c r="YV44" s="98"/>
      <c r="YW44" s="98"/>
      <c r="YX44" s="98"/>
      <c r="YY44" s="98"/>
      <c r="YZ44" s="98"/>
      <c r="ZA44" s="98"/>
      <c r="ZB44" s="98"/>
      <c r="ZC44" s="98"/>
      <c r="ZD44" s="98"/>
      <c r="ZE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c r="AAI44" s="98"/>
      <c r="AAJ44" s="98"/>
      <c r="AAK44" s="98"/>
      <c r="AAL44" s="98"/>
      <c r="AAM44" s="98"/>
      <c r="AAN44" s="98"/>
      <c r="AAO44" s="98"/>
      <c r="AAP44" s="98"/>
      <c r="AAQ44" s="98"/>
      <c r="AAR44" s="98"/>
      <c r="AAS44" s="98"/>
      <c r="AAT44" s="98"/>
      <c r="AAU44" s="98"/>
      <c r="AAV44" s="98"/>
      <c r="AAW44" s="98"/>
      <c r="AAX44" s="98"/>
      <c r="AAY44" s="98"/>
      <c r="AAZ44" s="98"/>
      <c r="ABA44" s="98"/>
      <c r="ABB44" s="98"/>
      <c r="ABC44" s="98"/>
      <c r="ABD44" s="98"/>
      <c r="ABE44" s="98"/>
      <c r="ABF44" s="98"/>
      <c r="ABG44" s="98"/>
      <c r="ABH44" s="98"/>
      <c r="ABI44" s="98"/>
      <c r="ABJ44" s="98"/>
      <c r="ABK44" s="98"/>
      <c r="ABL44" s="98"/>
      <c r="ABM44" s="98"/>
      <c r="ABN44" s="98"/>
      <c r="ABO44" s="98"/>
      <c r="ABP44" s="98"/>
      <c r="ABQ44" s="98"/>
      <c r="ABR44" s="98"/>
      <c r="ABS44" s="98"/>
      <c r="ABT44" s="98"/>
      <c r="ABU44" s="98"/>
      <c r="ABV44" s="98"/>
      <c r="ABW44" s="98"/>
      <c r="ABX44" s="98"/>
      <c r="ABY44" s="98"/>
      <c r="ABZ44" s="98"/>
      <c r="ACA44" s="98"/>
      <c r="ACB44" s="98"/>
      <c r="ACC44" s="98"/>
      <c r="ACD44" s="98"/>
      <c r="ACE44" s="98"/>
      <c r="ACF44" s="98"/>
      <c r="ACG44" s="98"/>
      <c r="ACH44" s="98"/>
      <c r="ACI44" s="98"/>
      <c r="ACJ44" s="98"/>
      <c r="ACK44" s="98"/>
      <c r="ACL44" s="98"/>
      <c r="ACM44" s="98"/>
      <c r="ACN44" s="98"/>
      <c r="ACO44" s="98"/>
      <c r="ACP44" s="98"/>
      <c r="ACQ44" s="98"/>
      <c r="ACR44" s="98"/>
      <c r="ACS44" s="98"/>
      <c r="ACT44" s="98"/>
      <c r="ACU44" s="98"/>
      <c r="ACV44" s="98"/>
      <c r="ACW44" s="98"/>
      <c r="ACX44" s="98"/>
      <c r="ACY44" s="98"/>
      <c r="ACZ44" s="98"/>
      <c r="ADA44" s="98"/>
      <c r="ADB44" s="98"/>
      <c r="ADC44" s="98"/>
      <c r="ADD44" s="98"/>
      <c r="ADE44" s="98"/>
      <c r="ADF44" s="98"/>
      <c r="ADG44" s="98"/>
      <c r="ADH44" s="98"/>
      <c r="ADI44" s="98"/>
      <c r="ADJ44" s="98"/>
      <c r="ADK44" s="98"/>
      <c r="ADL44" s="98"/>
      <c r="ADM44" s="98"/>
      <c r="ADN44" s="98"/>
      <c r="ADO44" s="98"/>
      <c r="ADP44" s="98"/>
      <c r="ADQ44" s="98"/>
      <c r="ADR44" s="98"/>
      <c r="ADS44" s="98"/>
      <c r="ADT44" s="98"/>
      <c r="ADU44" s="98"/>
      <c r="ADV44" s="98"/>
      <c r="ADW44" s="98"/>
      <c r="ADX44" s="98"/>
      <c r="ADY44" s="98"/>
      <c r="ADZ44" s="98"/>
      <c r="AEA44" s="98"/>
      <c r="AEB44" s="98"/>
      <c r="AEC44" s="98"/>
      <c r="AED44" s="98"/>
      <c r="AEE44" s="98"/>
      <c r="AEF44" s="98"/>
      <c r="AEG44" s="98"/>
      <c r="AEH44" s="98"/>
      <c r="AEI44" s="98"/>
      <c r="AEJ44" s="98"/>
      <c r="AEK44" s="98"/>
      <c r="AEL44" s="98"/>
      <c r="AEM44" s="98"/>
      <c r="AEN44" s="98"/>
      <c r="AEO44" s="98"/>
      <c r="AEP44" s="98"/>
      <c r="AEQ44" s="98"/>
      <c r="AER44" s="98"/>
      <c r="AES44" s="98"/>
      <c r="AET44" s="98"/>
      <c r="AEU44" s="98"/>
      <c r="AEV44" s="98"/>
      <c r="AEW44" s="98"/>
      <c r="AEX44" s="98"/>
      <c r="AEY44" s="98"/>
      <c r="AEZ44" s="98"/>
      <c r="AFA44" s="98"/>
      <c r="AFB44" s="98"/>
      <c r="AFC44" s="98"/>
      <c r="AFD44" s="98"/>
      <c r="AFE44" s="98"/>
      <c r="AFF44" s="98"/>
      <c r="AFG44" s="98"/>
      <c r="AFH44" s="98"/>
      <c r="AFI44" s="98"/>
      <c r="AFJ44" s="98"/>
      <c r="AFK44" s="98"/>
      <c r="AFL44" s="98"/>
      <c r="AFM44" s="98"/>
      <c r="AFN44" s="98"/>
      <c r="AFO44" s="98"/>
      <c r="AFP44" s="98"/>
      <c r="AFQ44" s="98"/>
      <c r="AFR44" s="98"/>
      <c r="AFS44" s="98"/>
      <c r="AFT44" s="98"/>
      <c r="AFU44" s="98"/>
      <c r="AFV44" s="98"/>
      <c r="AFW44" s="98"/>
      <c r="AFX44" s="98"/>
      <c r="AFY44" s="98"/>
      <c r="AFZ44" s="98"/>
      <c r="AGA44" s="98"/>
      <c r="AGB44" s="98"/>
      <c r="AGC44" s="98"/>
      <c r="AGD44" s="98"/>
      <c r="AGE44" s="98"/>
      <c r="AGF44" s="98"/>
      <c r="AGG44" s="98"/>
      <c r="AGH44" s="98"/>
      <c r="AGI44" s="98"/>
      <c r="AGJ44" s="98"/>
      <c r="AGK44" s="98"/>
      <c r="AGL44" s="98"/>
      <c r="AGM44" s="98"/>
      <c r="AGN44" s="98"/>
      <c r="AGO44" s="98"/>
      <c r="AGP44" s="98"/>
      <c r="AGQ44" s="98"/>
      <c r="AGR44" s="98"/>
      <c r="AGS44" s="98"/>
      <c r="AGT44" s="98"/>
      <c r="AGU44" s="98"/>
      <c r="AGV44" s="98"/>
      <c r="AGW44" s="98"/>
      <c r="AGX44" s="98"/>
      <c r="AGY44" s="98"/>
      <c r="AGZ44" s="98"/>
      <c r="AHA44" s="98"/>
      <c r="AHB44" s="98"/>
      <c r="AHC44" s="98"/>
      <c r="AHD44" s="98"/>
      <c r="AHE44" s="98"/>
      <c r="AHF44" s="98"/>
      <c r="AHG44" s="98"/>
      <c r="AHH44" s="98"/>
      <c r="AHI44" s="98"/>
      <c r="AHJ44" s="98"/>
      <c r="AHK44" s="98"/>
      <c r="AHL44" s="98"/>
      <c r="AHM44" s="98"/>
      <c r="AHN44" s="98"/>
      <c r="AHO44" s="98"/>
      <c r="AHP44" s="98"/>
      <c r="AHQ44" s="98"/>
      <c r="AHR44" s="98"/>
      <c r="AHS44" s="98"/>
      <c r="AHT44" s="98"/>
      <c r="AHU44" s="98"/>
      <c r="AHV44" s="98"/>
      <c r="AHW44" s="98"/>
      <c r="AHX44" s="98"/>
      <c r="AHY44" s="98"/>
      <c r="AHZ44" s="98"/>
      <c r="AIA44" s="98"/>
      <c r="AIB44" s="98"/>
      <c r="AIC44" s="98"/>
      <c r="AID44" s="98"/>
      <c r="AIE44" s="98"/>
      <c r="AIF44" s="98"/>
      <c r="AIG44" s="98"/>
      <c r="AIH44" s="98"/>
      <c r="AII44" s="98"/>
      <c r="AIJ44" s="98"/>
      <c r="AIK44" s="98"/>
      <c r="AIL44" s="98"/>
      <c r="AIM44" s="98"/>
      <c r="AIN44" s="98"/>
      <c r="AIO44" s="98"/>
      <c r="AIP44" s="98"/>
      <c r="AIQ44" s="98"/>
      <c r="AIR44" s="98"/>
      <c r="AIS44" s="98"/>
      <c r="AIT44" s="98"/>
      <c r="AIU44" s="98"/>
      <c r="AIV44" s="98"/>
      <c r="AIW44" s="98"/>
      <c r="AIX44" s="98"/>
      <c r="AIY44" s="98"/>
      <c r="AIZ44" s="98"/>
      <c r="AJA44" s="98"/>
      <c r="AJB44" s="98"/>
      <c r="AJC44" s="98"/>
      <c r="AJD44" s="98"/>
      <c r="AJE44" s="98"/>
      <c r="AJF44" s="98"/>
      <c r="AJG44" s="98"/>
      <c r="AJH44" s="98"/>
      <c r="AJI44" s="98"/>
      <c r="AJJ44" s="98"/>
      <c r="AJK44" s="98"/>
      <c r="AJL44" s="98"/>
      <c r="AJM44" s="98"/>
      <c r="AJN44" s="98"/>
      <c r="AJO44" s="98"/>
      <c r="AJP44" s="98"/>
      <c r="AJQ44" s="98"/>
      <c r="AJR44" s="98"/>
      <c r="AJS44" s="98"/>
      <c r="AJT44" s="98"/>
      <c r="AJU44" s="98"/>
      <c r="AJV44" s="98"/>
      <c r="AJW44" s="98"/>
      <c r="AJX44" s="98"/>
      <c r="AJY44" s="98"/>
      <c r="AJZ44" s="98"/>
      <c r="AKA44" s="98"/>
      <c r="AKB44" s="98"/>
      <c r="AKC44" s="98"/>
      <c r="AKD44" s="98"/>
      <c r="AKE44" s="98"/>
      <c r="AKF44" s="98"/>
      <c r="AKG44" s="98"/>
      <c r="AKH44" s="98"/>
      <c r="AKI44" s="98"/>
      <c r="AKJ44" s="98"/>
      <c r="AKK44" s="98"/>
      <c r="AKL44" s="98"/>
      <c r="AKM44" s="98"/>
      <c r="AKN44" s="98"/>
      <c r="AKO44" s="98"/>
      <c r="AKP44" s="98"/>
      <c r="AKQ44" s="98"/>
      <c r="AKR44" s="98"/>
      <c r="AKS44" s="98"/>
      <c r="AKT44" s="98"/>
      <c r="AKU44" s="98"/>
      <c r="AKV44" s="98"/>
      <c r="AKW44" s="98"/>
      <c r="AKX44" s="98"/>
      <c r="AKY44" s="98"/>
      <c r="AKZ44" s="98"/>
      <c r="ALA44" s="98"/>
      <c r="ALB44" s="98"/>
      <c r="ALC44" s="98"/>
      <c r="ALD44" s="98"/>
      <c r="ALE44" s="98"/>
      <c r="ALF44" s="98"/>
      <c r="ALG44" s="98"/>
      <c r="ALH44" s="98"/>
      <c r="ALI44" s="98"/>
      <c r="ALJ44" s="98"/>
      <c r="ALK44" s="98"/>
      <c r="ALL44" s="98"/>
      <c r="ALM44" s="98"/>
      <c r="ALN44" s="98"/>
      <c r="ALO44" s="98"/>
      <c r="ALP44" s="98"/>
      <c r="ALQ44" s="98"/>
      <c r="ALR44" s="98"/>
      <c r="ALS44" s="98"/>
      <c r="ALT44" s="98"/>
      <c r="ALU44" s="98"/>
      <c r="ALV44" s="98"/>
      <c r="ALW44" s="98"/>
      <c r="ALX44" s="98"/>
      <c r="ALY44" s="98"/>
      <c r="ALZ44" s="98"/>
      <c r="AMA44" s="98"/>
      <c r="AMB44" s="98"/>
      <c r="AMC44" s="98"/>
      <c r="AMD44" s="98"/>
      <c r="AME44" s="98"/>
      <c r="AMF44" s="98"/>
      <c r="AMG44" s="98"/>
      <c r="AMH44" s="98"/>
      <c r="AMI44" s="98"/>
      <c r="AMJ44" s="98"/>
      <c r="AMK44" s="98"/>
    </row>
    <row r="45" spans="1:1025">
      <c r="A45" s="119">
        <v>4</v>
      </c>
      <c r="B45" s="113" t="s">
        <v>154</v>
      </c>
      <c r="C45" s="122">
        <v>0</v>
      </c>
      <c r="D45" s="122">
        <f>COUNTIFS('Jira Bugs'!F$1:F$48972,"2 - Low",'Jira Bugs'!G$1:G$48972,"In Play")</f>
        <v>0</v>
      </c>
      <c r="E45" s="122">
        <f>COUNTIFS('Jira Bugs'!F$1:F$48972,"2 - Low",'Jira Bugs'!G$1:G$48972,"Ready For Internal Test")</f>
        <v>0</v>
      </c>
      <c r="F45" s="122">
        <f>COUNTIFS('Jira Bugs'!F$1:F$48972,"2 - Low",'Jira Bugs'!G$1:G$48972,"Failed Internal Test")</f>
        <v>0</v>
      </c>
      <c r="G45" s="122">
        <f>COUNTIFS('Jira Bugs'!F$1:F$48972,"2 - Low",'Jira Bugs'!G$1:G$48972,"Rejected")</f>
        <v>0</v>
      </c>
      <c r="H45" s="122">
        <f>COUNTIFS('Jira Bugs'!F$1:F$48972,"5 - Blocker",'Jira Bugs'!G$1:G$48972,"Done")</f>
        <v>0</v>
      </c>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c r="BA45" s="98"/>
      <c r="BB45" s="98"/>
      <c r="BC45" s="98"/>
      <c r="BD45" s="98"/>
      <c r="BE45" s="98"/>
      <c r="BF45" s="98"/>
      <c r="BG45" s="98"/>
      <c r="BH45" s="98"/>
      <c r="BI45" s="98"/>
      <c r="BJ45" s="98"/>
      <c r="BK45" s="98"/>
      <c r="BL45" s="98"/>
      <c r="BM45" s="98"/>
      <c r="BN45" s="98"/>
      <c r="BO45" s="98"/>
      <c r="BP45" s="98"/>
      <c r="BQ45" s="98"/>
      <c r="BR45" s="98"/>
      <c r="BS45" s="98"/>
      <c r="BT45" s="98"/>
      <c r="BU45" s="98"/>
      <c r="BV45" s="98"/>
      <c r="BW45" s="98"/>
      <c r="BX45" s="98"/>
      <c r="BY45" s="98"/>
      <c r="BZ45" s="98"/>
      <c r="CA45" s="98"/>
      <c r="CB45" s="98"/>
      <c r="CC45" s="98"/>
      <c r="CD45" s="98"/>
      <c r="CE45" s="98"/>
      <c r="CF45" s="98"/>
      <c r="CG45" s="98"/>
      <c r="CH45" s="98"/>
      <c r="CI45" s="98"/>
      <c r="CJ45" s="98"/>
      <c r="CK45" s="98"/>
      <c r="CL45" s="98"/>
      <c r="CM45" s="98"/>
      <c r="CN45" s="98"/>
      <c r="CO45" s="98"/>
      <c r="CP45" s="98"/>
      <c r="CQ45" s="98"/>
      <c r="CR45" s="98"/>
      <c r="CS45" s="98"/>
      <c r="CT45" s="98"/>
      <c r="CU45" s="98"/>
      <c r="CV45" s="98"/>
      <c r="CW45" s="98"/>
      <c r="CX45" s="98"/>
      <c r="CY45" s="98"/>
      <c r="CZ45" s="98"/>
      <c r="DA45" s="98"/>
      <c r="DB45" s="98"/>
      <c r="DC45" s="98"/>
      <c r="DD45" s="98"/>
      <c r="DE45" s="98"/>
      <c r="DF45" s="98"/>
      <c r="DG45" s="98"/>
      <c r="DH45" s="98"/>
      <c r="DI45" s="98"/>
      <c r="DJ45" s="98"/>
      <c r="DK45" s="98"/>
      <c r="DL45" s="98"/>
      <c r="DM45" s="98"/>
      <c r="DN45" s="98"/>
      <c r="DO45" s="98"/>
      <c r="DP45" s="98"/>
      <c r="DQ45" s="98"/>
      <c r="DR45" s="98"/>
      <c r="DS45" s="98"/>
      <c r="DT45" s="98"/>
      <c r="DU45" s="98"/>
      <c r="DV45" s="98"/>
      <c r="DW45" s="98"/>
      <c r="DX45" s="98"/>
      <c r="DY45" s="98"/>
      <c r="DZ45" s="98"/>
      <c r="EA45" s="98"/>
      <c r="EB45" s="98"/>
      <c r="EC45" s="98"/>
      <c r="ED45" s="98"/>
      <c r="EE45" s="98"/>
      <c r="EF45" s="98"/>
      <c r="EG45" s="98"/>
      <c r="EH45" s="98"/>
      <c r="EI45" s="98"/>
      <c r="EJ45" s="98"/>
      <c r="EK45" s="98"/>
      <c r="EL45" s="98"/>
      <c r="EM45" s="98"/>
      <c r="EN45" s="98"/>
      <c r="EO45" s="98"/>
      <c r="EP45" s="98"/>
      <c r="EQ45" s="98"/>
      <c r="ER45" s="98"/>
      <c r="ES45" s="98"/>
      <c r="ET45" s="98"/>
      <c r="EU45" s="98"/>
      <c r="EV45" s="98"/>
      <c r="EW45" s="98"/>
      <c r="EX45" s="98"/>
      <c r="EY45" s="98"/>
      <c r="EZ45" s="98"/>
      <c r="FA45" s="98"/>
      <c r="FB45" s="98"/>
      <c r="FC45" s="98"/>
      <c r="FD45" s="98"/>
      <c r="FE45" s="98"/>
      <c r="FF45" s="98"/>
      <c r="FG45" s="98"/>
      <c r="FH45" s="98"/>
      <c r="FI45" s="98"/>
      <c r="FJ45" s="98"/>
      <c r="FK45" s="98"/>
      <c r="FL45" s="98"/>
      <c r="FM45" s="98"/>
      <c r="FN45" s="98"/>
      <c r="FO45" s="98"/>
      <c r="FP45" s="98"/>
      <c r="FQ45" s="98"/>
      <c r="FR45" s="98"/>
      <c r="FS45" s="98"/>
      <c r="FT45" s="98"/>
      <c r="FU45" s="98"/>
      <c r="FV45" s="98"/>
      <c r="FW45" s="98"/>
      <c r="FX45" s="98"/>
      <c r="FY45" s="98"/>
      <c r="FZ45" s="98"/>
      <c r="GA45" s="98"/>
      <c r="GB45" s="98"/>
      <c r="GC45" s="98"/>
      <c r="GD45" s="98"/>
      <c r="GE45" s="98"/>
      <c r="GF45" s="98"/>
      <c r="GG45" s="98"/>
      <c r="GH45" s="98"/>
      <c r="GI45" s="98"/>
      <c r="GJ45" s="98"/>
      <c r="GK45" s="98"/>
      <c r="GL45" s="98"/>
      <c r="GM45" s="98"/>
      <c r="GN45" s="98"/>
      <c r="GO45" s="98"/>
      <c r="GP45" s="98"/>
      <c r="GQ45" s="98"/>
      <c r="GR45" s="98"/>
      <c r="GS45" s="98"/>
      <c r="GT45" s="98"/>
      <c r="GU45" s="98"/>
      <c r="GV45" s="98"/>
      <c r="GW45" s="98"/>
      <c r="GX45" s="98"/>
      <c r="GY45" s="98"/>
      <c r="GZ45" s="98"/>
      <c r="HA45" s="98"/>
      <c r="HB45" s="98"/>
      <c r="HC45" s="98"/>
      <c r="HD45" s="98"/>
      <c r="HE45" s="98"/>
      <c r="HF45" s="98"/>
      <c r="HG45" s="98"/>
      <c r="HH45" s="98"/>
      <c r="HI45" s="98"/>
      <c r="HJ45" s="98"/>
      <c r="HK45" s="98"/>
      <c r="HL45" s="98"/>
      <c r="HM45" s="98"/>
      <c r="HN45" s="98"/>
      <c r="HO45" s="98"/>
      <c r="HP45" s="98"/>
      <c r="HQ45" s="98"/>
      <c r="HR45" s="98"/>
      <c r="HS45" s="98"/>
      <c r="HT45" s="98"/>
      <c r="HU45" s="98"/>
      <c r="HV45" s="98"/>
      <c r="HW45" s="98"/>
      <c r="HX45" s="98"/>
      <c r="HY45" s="98"/>
      <c r="HZ45" s="98"/>
      <c r="IA45" s="98"/>
      <c r="IB45" s="98"/>
      <c r="IC45" s="98"/>
      <c r="ID45" s="98"/>
      <c r="IE45" s="98"/>
      <c r="IF45" s="98"/>
      <c r="IG45" s="98"/>
      <c r="IH45" s="98"/>
      <c r="II45" s="98"/>
      <c r="IJ45" s="98"/>
      <c r="IK45" s="98"/>
      <c r="IL45" s="98"/>
      <c r="IM45" s="98"/>
      <c r="IN45" s="98"/>
      <c r="IO45" s="98"/>
      <c r="IP45" s="98"/>
      <c r="IQ45" s="98"/>
      <c r="IR45" s="98"/>
      <c r="IS45" s="98"/>
      <c r="IT45" s="98"/>
      <c r="IU45" s="98"/>
      <c r="IV45" s="98"/>
      <c r="IW45" s="98"/>
      <c r="IX45" s="98"/>
      <c r="IY45" s="98"/>
      <c r="IZ45" s="98"/>
      <c r="JA45" s="98"/>
      <c r="JB45" s="98"/>
      <c r="JC45" s="98"/>
      <c r="JD45" s="98"/>
      <c r="JE45" s="98"/>
      <c r="JF45" s="98"/>
      <c r="JG45" s="98"/>
      <c r="JH45" s="98"/>
      <c r="JI45" s="98"/>
      <c r="JJ45" s="98"/>
      <c r="JK45" s="98"/>
      <c r="JL45" s="98"/>
      <c r="JM45" s="98"/>
      <c r="JN45" s="98"/>
      <c r="JO45" s="98"/>
      <c r="JP45" s="98"/>
      <c r="JQ45" s="98"/>
      <c r="JR45" s="98"/>
      <c r="JS45" s="98"/>
      <c r="JT45" s="98"/>
      <c r="JU45" s="98"/>
      <c r="JV45" s="98"/>
      <c r="JW45" s="98"/>
      <c r="JX45" s="98"/>
      <c r="JY45" s="98"/>
      <c r="JZ45" s="98"/>
      <c r="KA45" s="98"/>
      <c r="KB45" s="98"/>
      <c r="KC45" s="98"/>
      <c r="KD45" s="98"/>
      <c r="KE45" s="98"/>
      <c r="KF45" s="98"/>
      <c r="KG45" s="98"/>
      <c r="KH45" s="98"/>
      <c r="KI45" s="98"/>
      <c r="KJ45" s="98"/>
      <c r="KK45" s="98"/>
      <c r="KL45" s="98"/>
      <c r="KM45" s="98"/>
      <c r="KN45" s="98"/>
      <c r="KO45" s="98"/>
      <c r="KP45" s="98"/>
      <c r="KQ45" s="98"/>
      <c r="KR45" s="98"/>
      <c r="KS45" s="98"/>
      <c r="KT45" s="98"/>
      <c r="KU45" s="98"/>
      <c r="KV45" s="98"/>
      <c r="KW45" s="98"/>
      <c r="KX45" s="98"/>
      <c r="KY45" s="98"/>
      <c r="KZ45" s="98"/>
      <c r="LA45" s="98"/>
      <c r="LB45" s="98"/>
      <c r="LC45" s="98"/>
      <c r="LD45" s="98"/>
      <c r="LE45" s="98"/>
      <c r="LF45" s="98"/>
      <c r="LG45" s="98"/>
      <c r="LH45" s="98"/>
      <c r="LI45" s="98"/>
      <c r="LJ45" s="98"/>
      <c r="LK45" s="98"/>
      <c r="LL45" s="98"/>
      <c r="LM45" s="98"/>
      <c r="LN45" s="98"/>
      <c r="LO45" s="98"/>
      <c r="LP45" s="98"/>
      <c r="LQ45" s="98"/>
      <c r="LR45" s="98"/>
      <c r="LS45" s="98"/>
      <c r="LT45" s="98"/>
      <c r="LU45" s="98"/>
      <c r="LV45" s="98"/>
      <c r="LW45" s="98"/>
      <c r="LX45" s="98"/>
      <c r="LY45" s="98"/>
      <c r="LZ45" s="98"/>
      <c r="MA45" s="98"/>
      <c r="MB45" s="98"/>
      <c r="MC45" s="98"/>
      <c r="MD45" s="98"/>
      <c r="ME45" s="98"/>
      <c r="MF45" s="98"/>
      <c r="MG45" s="98"/>
      <c r="MH45" s="98"/>
      <c r="MI45" s="98"/>
      <c r="MJ45" s="98"/>
      <c r="MK45" s="98"/>
      <c r="ML45" s="98"/>
      <c r="MM45" s="98"/>
      <c r="MN45" s="98"/>
      <c r="MO45" s="98"/>
      <c r="MP45" s="98"/>
      <c r="MQ45" s="98"/>
      <c r="MR45" s="98"/>
      <c r="MS45" s="98"/>
      <c r="MT45" s="98"/>
      <c r="MU45" s="98"/>
      <c r="MV45" s="98"/>
      <c r="MW45" s="98"/>
      <c r="MX45" s="98"/>
      <c r="MY45" s="98"/>
      <c r="MZ45" s="98"/>
      <c r="NA45" s="98"/>
      <c r="NB45" s="98"/>
      <c r="NC45" s="98"/>
      <c r="ND45" s="98"/>
      <c r="NE45" s="98"/>
      <c r="NF45" s="98"/>
      <c r="NG45" s="98"/>
      <c r="NH45" s="98"/>
      <c r="NI45" s="98"/>
      <c r="NJ45" s="98"/>
      <c r="NK45" s="98"/>
      <c r="NL45" s="98"/>
      <c r="NM45" s="98"/>
      <c r="NN45" s="98"/>
      <c r="NO45" s="98"/>
      <c r="NP45" s="98"/>
      <c r="NQ45" s="98"/>
      <c r="NR45" s="98"/>
      <c r="NS45" s="98"/>
      <c r="NT45" s="98"/>
      <c r="NU45" s="98"/>
      <c r="NV45" s="98"/>
      <c r="NW45" s="98"/>
      <c r="NX45" s="98"/>
      <c r="NY45" s="98"/>
      <c r="NZ45" s="98"/>
      <c r="OA45" s="98"/>
      <c r="OB45" s="98"/>
      <c r="OC45" s="98"/>
      <c r="OD45" s="98"/>
      <c r="OE45" s="98"/>
      <c r="OF45" s="98"/>
      <c r="OG45" s="98"/>
      <c r="OH45" s="98"/>
      <c r="OI45" s="98"/>
      <c r="OJ45" s="98"/>
      <c r="OK45" s="98"/>
      <c r="OL45" s="98"/>
      <c r="OM45" s="98"/>
      <c r="ON45" s="98"/>
      <c r="OO45" s="98"/>
      <c r="OP45" s="98"/>
      <c r="OQ45" s="98"/>
      <c r="OR45" s="98"/>
      <c r="OS45" s="98"/>
      <c r="OT45" s="98"/>
      <c r="OU45" s="98"/>
      <c r="OV45" s="98"/>
      <c r="OW45" s="98"/>
      <c r="OX45" s="98"/>
      <c r="OY45" s="98"/>
      <c r="OZ45" s="98"/>
      <c r="PA45" s="98"/>
      <c r="PB45" s="98"/>
      <c r="PC45" s="98"/>
      <c r="PD45" s="98"/>
      <c r="PE45" s="98"/>
      <c r="PF45" s="98"/>
      <c r="PG45" s="98"/>
      <c r="PH45" s="98"/>
      <c r="PI45" s="98"/>
      <c r="PJ45" s="98"/>
      <c r="PK45" s="98"/>
      <c r="PL45" s="98"/>
      <c r="PM45" s="98"/>
      <c r="PN45" s="98"/>
      <c r="PO45" s="98"/>
      <c r="PP45" s="98"/>
      <c r="PQ45" s="98"/>
      <c r="PR45" s="98"/>
      <c r="PS45" s="98"/>
      <c r="PT45" s="98"/>
      <c r="PU45" s="98"/>
      <c r="PV45" s="98"/>
      <c r="PW45" s="98"/>
      <c r="PX45" s="98"/>
      <c r="PY45" s="98"/>
      <c r="PZ45" s="98"/>
      <c r="QA45" s="98"/>
      <c r="QB45" s="98"/>
      <c r="QC45" s="98"/>
      <c r="QD45" s="98"/>
      <c r="QE45" s="98"/>
      <c r="QF45" s="98"/>
      <c r="QG45" s="98"/>
      <c r="QH45" s="98"/>
      <c r="QI45" s="98"/>
      <c r="QJ45" s="98"/>
      <c r="QK45" s="98"/>
      <c r="QL45" s="98"/>
      <c r="QM45" s="98"/>
      <c r="QN45" s="98"/>
      <c r="QO45" s="98"/>
      <c r="QP45" s="98"/>
      <c r="QQ45" s="98"/>
      <c r="QR45" s="98"/>
      <c r="QS45" s="98"/>
      <c r="QT45" s="98"/>
      <c r="QU45" s="98"/>
      <c r="QV45" s="98"/>
      <c r="QW45" s="98"/>
      <c r="QX45" s="98"/>
      <c r="QY45" s="98"/>
      <c r="QZ45" s="98"/>
      <c r="RA45" s="98"/>
      <c r="RB45" s="98"/>
      <c r="RC45" s="98"/>
      <c r="RD45" s="98"/>
      <c r="RE45" s="98"/>
      <c r="RF45" s="98"/>
      <c r="RG45" s="98"/>
      <c r="RH45" s="98"/>
      <c r="RI45" s="98"/>
      <c r="RJ45" s="98"/>
      <c r="RK45" s="98"/>
      <c r="RL45" s="98"/>
      <c r="RM45" s="98"/>
      <c r="RN45" s="98"/>
      <c r="RO45" s="98"/>
      <c r="RP45" s="98"/>
      <c r="RQ45" s="98"/>
      <c r="RR45" s="98"/>
      <c r="RS45" s="98"/>
      <c r="RT45" s="98"/>
      <c r="RU45" s="98"/>
      <c r="RV45" s="98"/>
      <c r="RW45" s="98"/>
      <c r="RX45" s="98"/>
      <c r="RY45" s="98"/>
      <c r="RZ45" s="98"/>
      <c r="SA45" s="98"/>
      <c r="SB45" s="98"/>
      <c r="SC45" s="98"/>
      <c r="SD45" s="98"/>
      <c r="SE45" s="98"/>
      <c r="SF45" s="98"/>
      <c r="SG45" s="98"/>
      <c r="SH45" s="98"/>
      <c r="SI45" s="98"/>
      <c r="SJ45" s="98"/>
      <c r="SK45" s="98"/>
      <c r="SL45" s="98"/>
      <c r="SM45" s="98"/>
      <c r="SN45" s="98"/>
      <c r="SO45" s="98"/>
      <c r="SP45" s="98"/>
      <c r="SQ45" s="98"/>
      <c r="SR45" s="98"/>
      <c r="SS45" s="98"/>
      <c r="ST45" s="98"/>
      <c r="SU45" s="98"/>
      <c r="SV45" s="98"/>
      <c r="SW45" s="98"/>
      <c r="SX45" s="98"/>
      <c r="SY45" s="98"/>
      <c r="SZ45" s="98"/>
      <c r="TA45" s="98"/>
      <c r="TB45" s="98"/>
      <c r="TC45" s="98"/>
      <c r="TD45" s="98"/>
      <c r="TE45" s="98"/>
      <c r="TF45" s="98"/>
      <c r="TG45" s="98"/>
      <c r="TH45" s="98"/>
      <c r="TI45" s="98"/>
      <c r="TJ45" s="98"/>
      <c r="TK45" s="98"/>
      <c r="TL45" s="98"/>
      <c r="TM45" s="98"/>
      <c r="TN45" s="98"/>
      <c r="TO45" s="98"/>
      <c r="TP45" s="98"/>
      <c r="TQ45" s="98"/>
      <c r="TR45" s="98"/>
      <c r="TS45" s="98"/>
      <c r="TT45" s="98"/>
      <c r="TU45" s="98"/>
      <c r="TV45" s="98"/>
      <c r="TW45" s="98"/>
      <c r="TX45" s="98"/>
      <c r="TY45" s="98"/>
      <c r="TZ45" s="98"/>
      <c r="UA45" s="98"/>
      <c r="UB45" s="98"/>
      <c r="UC45" s="98"/>
      <c r="UD45" s="98"/>
      <c r="UE45" s="98"/>
      <c r="UF45" s="98"/>
      <c r="UG45" s="98"/>
      <c r="UH45" s="98"/>
      <c r="UI45" s="98"/>
      <c r="UJ45" s="98"/>
      <c r="UK45" s="98"/>
      <c r="UL45" s="98"/>
      <c r="UM45" s="98"/>
      <c r="UN45" s="98"/>
      <c r="UO45" s="98"/>
      <c r="UP45" s="98"/>
      <c r="UQ45" s="98"/>
      <c r="UR45" s="98"/>
      <c r="US45" s="98"/>
      <c r="UT45" s="98"/>
      <c r="UU45" s="98"/>
      <c r="UV45" s="98"/>
      <c r="UW45" s="98"/>
      <c r="UX45" s="98"/>
      <c r="UY45" s="98"/>
      <c r="UZ45" s="98"/>
      <c r="VA45" s="98"/>
      <c r="VB45" s="98"/>
      <c r="VC45" s="98"/>
      <c r="VD45" s="98"/>
      <c r="VE45" s="98"/>
      <c r="VF45" s="98"/>
      <c r="VG45" s="98"/>
      <c r="VH45" s="98"/>
      <c r="VI45" s="98"/>
      <c r="VJ45" s="98"/>
      <c r="VK45" s="98"/>
      <c r="VL45" s="98"/>
      <c r="VM45" s="98"/>
      <c r="VN45" s="98"/>
      <c r="VO45" s="98"/>
      <c r="VP45" s="98"/>
      <c r="VQ45" s="98"/>
      <c r="VR45" s="98"/>
      <c r="VS45" s="98"/>
      <c r="VT45" s="98"/>
      <c r="VU45" s="98"/>
      <c r="VV45" s="98"/>
      <c r="VW45" s="98"/>
      <c r="VX45" s="98"/>
      <c r="VY45" s="98"/>
      <c r="VZ45" s="98"/>
      <c r="WA45" s="98"/>
      <c r="WB45" s="98"/>
      <c r="WC45" s="98"/>
      <c r="WD45" s="98"/>
      <c r="WE45" s="98"/>
      <c r="WF45" s="98"/>
      <c r="WG45" s="98"/>
      <c r="WH45" s="98"/>
      <c r="WI45" s="98"/>
      <c r="WJ45" s="98"/>
      <c r="WK45" s="98"/>
      <c r="WL45" s="98"/>
      <c r="WM45" s="98"/>
      <c r="WN45" s="98"/>
      <c r="WO45" s="98"/>
      <c r="WP45" s="98"/>
      <c r="WQ45" s="98"/>
      <c r="WR45" s="98"/>
      <c r="WS45" s="98"/>
      <c r="WT45" s="98"/>
      <c r="WU45" s="98"/>
      <c r="WV45" s="98"/>
      <c r="WW45" s="98"/>
      <c r="WX45" s="98"/>
      <c r="WY45" s="98"/>
      <c r="WZ45" s="98"/>
      <c r="XA45" s="98"/>
      <c r="XB45" s="98"/>
      <c r="XC45" s="98"/>
      <c r="XD45" s="98"/>
      <c r="XE45" s="98"/>
      <c r="XF45" s="98"/>
      <c r="XG45" s="98"/>
      <c r="XH45" s="98"/>
      <c r="XI45" s="98"/>
      <c r="XJ45" s="98"/>
      <c r="XK45" s="98"/>
      <c r="XL45" s="98"/>
      <c r="XM45" s="98"/>
      <c r="XN45" s="98"/>
      <c r="XO45" s="98"/>
      <c r="XP45" s="98"/>
      <c r="XQ45" s="98"/>
      <c r="XR45" s="98"/>
      <c r="XS45" s="98"/>
      <c r="XT45" s="98"/>
      <c r="XU45" s="98"/>
      <c r="XV45" s="98"/>
      <c r="XW45" s="98"/>
      <c r="XX45" s="98"/>
      <c r="XY45" s="98"/>
      <c r="XZ45" s="98"/>
      <c r="YA45" s="98"/>
      <c r="YB45" s="98"/>
      <c r="YC45" s="98"/>
      <c r="YD45" s="98"/>
      <c r="YE45" s="98"/>
      <c r="YF45" s="98"/>
      <c r="YG45" s="98"/>
      <c r="YH45" s="98"/>
      <c r="YI45" s="98"/>
      <c r="YJ45" s="98"/>
      <c r="YK45" s="98"/>
      <c r="YL45" s="98"/>
      <c r="YM45" s="98"/>
      <c r="YN45" s="98"/>
      <c r="YO45" s="98"/>
      <c r="YP45" s="98"/>
      <c r="YQ45" s="98"/>
      <c r="YR45" s="98"/>
      <c r="YS45" s="98"/>
      <c r="YT45" s="98"/>
      <c r="YU45" s="98"/>
      <c r="YV45" s="98"/>
      <c r="YW45" s="98"/>
      <c r="YX45" s="98"/>
      <c r="YY45" s="98"/>
      <c r="YZ45" s="98"/>
      <c r="ZA45" s="98"/>
      <c r="ZB45" s="98"/>
      <c r="ZC45" s="98"/>
      <c r="ZD45" s="98"/>
      <c r="ZE45" s="98"/>
      <c r="ZF45" s="98"/>
      <c r="ZG45" s="98"/>
      <c r="ZH45" s="98"/>
      <c r="ZI45" s="98"/>
      <c r="ZJ45" s="98"/>
      <c r="ZK45" s="98"/>
      <c r="ZL45" s="98"/>
      <c r="ZM45" s="98"/>
      <c r="ZN45" s="98"/>
      <c r="ZO45" s="98"/>
      <c r="ZP45" s="98"/>
      <c r="ZQ45" s="98"/>
      <c r="ZR45" s="98"/>
      <c r="ZS45" s="98"/>
      <c r="ZT45" s="98"/>
      <c r="ZU45" s="98"/>
      <c r="ZV45" s="98"/>
      <c r="ZW45" s="98"/>
      <c r="ZX45" s="98"/>
      <c r="ZY45" s="98"/>
      <c r="ZZ45" s="98"/>
      <c r="AAA45" s="98"/>
      <c r="AAB45" s="98"/>
      <c r="AAC45" s="98"/>
      <c r="AAD45" s="98"/>
      <c r="AAE45" s="98"/>
      <c r="AAF45" s="98"/>
      <c r="AAG45" s="98"/>
      <c r="AAH45" s="98"/>
      <c r="AAI45" s="98"/>
      <c r="AAJ45" s="98"/>
      <c r="AAK45" s="98"/>
      <c r="AAL45" s="98"/>
      <c r="AAM45" s="98"/>
      <c r="AAN45" s="98"/>
      <c r="AAO45" s="98"/>
      <c r="AAP45" s="98"/>
      <c r="AAQ45" s="98"/>
      <c r="AAR45" s="98"/>
      <c r="AAS45" s="98"/>
      <c r="AAT45" s="98"/>
      <c r="AAU45" s="98"/>
      <c r="AAV45" s="98"/>
      <c r="AAW45" s="98"/>
      <c r="AAX45" s="98"/>
      <c r="AAY45" s="98"/>
      <c r="AAZ45" s="98"/>
      <c r="ABA45" s="98"/>
      <c r="ABB45" s="98"/>
      <c r="ABC45" s="98"/>
      <c r="ABD45" s="98"/>
      <c r="ABE45" s="98"/>
      <c r="ABF45" s="98"/>
      <c r="ABG45" s="98"/>
      <c r="ABH45" s="98"/>
      <c r="ABI45" s="98"/>
      <c r="ABJ45" s="98"/>
      <c r="ABK45" s="98"/>
      <c r="ABL45" s="98"/>
      <c r="ABM45" s="98"/>
      <c r="ABN45" s="98"/>
      <c r="ABO45" s="98"/>
      <c r="ABP45" s="98"/>
      <c r="ABQ45" s="98"/>
      <c r="ABR45" s="98"/>
      <c r="ABS45" s="98"/>
      <c r="ABT45" s="98"/>
      <c r="ABU45" s="98"/>
      <c r="ABV45" s="98"/>
      <c r="ABW45" s="98"/>
      <c r="ABX45" s="98"/>
      <c r="ABY45" s="98"/>
      <c r="ABZ45" s="98"/>
      <c r="ACA45" s="98"/>
      <c r="ACB45" s="98"/>
      <c r="ACC45" s="98"/>
      <c r="ACD45" s="98"/>
      <c r="ACE45" s="98"/>
      <c r="ACF45" s="98"/>
      <c r="ACG45" s="98"/>
      <c r="ACH45" s="98"/>
      <c r="ACI45" s="98"/>
      <c r="ACJ45" s="98"/>
      <c r="ACK45" s="98"/>
      <c r="ACL45" s="98"/>
      <c r="ACM45" s="98"/>
      <c r="ACN45" s="98"/>
      <c r="ACO45" s="98"/>
      <c r="ACP45" s="98"/>
      <c r="ACQ45" s="98"/>
      <c r="ACR45" s="98"/>
      <c r="ACS45" s="98"/>
      <c r="ACT45" s="98"/>
      <c r="ACU45" s="98"/>
      <c r="ACV45" s="98"/>
      <c r="ACW45" s="98"/>
      <c r="ACX45" s="98"/>
      <c r="ACY45" s="98"/>
      <c r="ACZ45" s="98"/>
      <c r="ADA45" s="98"/>
      <c r="ADB45" s="98"/>
      <c r="ADC45" s="98"/>
      <c r="ADD45" s="98"/>
      <c r="ADE45" s="98"/>
      <c r="ADF45" s="98"/>
      <c r="ADG45" s="98"/>
      <c r="ADH45" s="98"/>
      <c r="ADI45" s="98"/>
      <c r="ADJ45" s="98"/>
      <c r="ADK45" s="98"/>
      <c r="ADL45" s="98"/>
      <c r="ADM45" s="98"/>
      <c r="ADN45" s="98"/>
      <c r="ADO45" s="98"/>
      <c r="ADP45" s="98"/>
      <c r="ADQ45" s="98"/>
      <c r="ADR45" s="98"/>
      <c r="ADS45" s="98"/>
      <c r="ADT45" s="98"/>
      <c r="ADU45" s="98"/>
      <c r="ADV45" s="98"/>
      <c r="ADW45" s="98"/>
      <c r="ADX45" s="98"/>
      <c r="ADY45" s="98"/>
      <c r="ADZ45" s="98"/>
      <c r="AEA45" s="98"/>
      <c r="AEB45" s="98"/>
      <c r="AEC45" s="98"/>
      <c r="AED45" s="98"/>
      <c r="AEE45" s="98"/>
      <c r="AEF45" s="98"/>
      <c r="AEG45" s="98"/>
      <c r="AEH45" s="98"/>
      <c r="AEI45" s="98"/>
      <c r="AEJ45" s="98"/>
      <c r="AEK45" s="98"/>
      <c r="AEL45" s="98"/>
      <c r="AEM45" s="98"/>
      <c r="AEN45" s="98"/>
      <c r="AEO45" s="98"/>
      <c r="AEP45" s="98"/>
      <c r="AEQ45" s="98"/>
      <c r="AER45" s="98"/>
      <c r="AES45" s="98"/>
      <c r="AET45" s="98"/>
      <c r="AEU45" s="98"/>
      <c r="AEV45" s="98"/>
      <c r="AEW45" s="98"/>
      <c r="AEX45" s="98"/>
      <c r="AEY45" s="98"/>
      <c r="AEZ45" s="98"/>
      <c r="AFA45" s="98"/>
      <c r="AFB45" s="98"/>
      <c r="AFC45" s="98"/>
      <c r="AFD45" s="98"/>
      <c r="AFE45" s="98"/>
      <c r="AFF45" s="98"/>
      <c r="AFG45" s="98"/>
      <c r="AFH45" s="98"/>
      <c r="AFI45" s="98"/>
      <c r="AFJ45" s="98"/>
      <c r="AFK45" s="98"/>
      <c r="AFL45" s="98"/>
      <c r="AFM45" s="98"/>
      <c r="AFN45" s="98"/>
      <c r="AFO45" s="98"/>
      <c r="AFP45" s="98"/>
      <c r="AFQ45" s="98"/>
      <c r="AFR45" s="98"/>
      <c r="AFS45" s="98"/>
      <c r="AFT45" s="98"/>
      <c r="AFU45" s="98"/>
      <c r="AFV45" s="98"/>
      <c r="AFW45" s="98"/>
      <c r="AFX45" s="98"/>
      <c r="AFY45" s="98"/>
      <c r="AFZ45" s="98"/>
      <c r="AGA45" s="98"/>
      <c r="AGB45" s="98"/>
      <c r="AGC45" s="98"/>
      <c r="AGD45" s="98"/>
      <c r="AGE45" s="98"/>
      <c r="AGF45" s="98"/>
      <c r="AGG45" s="98"/>
      <c r="AGH45" s="98"/>
      <c r="AGI45" s="98"/>
      <c r="AGJ45" s="98"/>
      <c r="AGK45" s="98"/>
      <c r="AGL45" s="98"/>
      <c r="AGM45" s="98"/>
      <c r="AGN45" s="98"/>
      <c r="AGO45" s="98"/>
      <c r="AGP45" s="98"/>
      <c r="AGQ45" s="98"/>
      <c r="AGR45" s="98"/>
      <c r="AGS45" s="98"/>
      <c r="AGT45" s="98"/>
      <c r="AGU45" s="98"/>
      <c r="AGV45" s="98"/>
      <c r="AGW45" s="98"/>
      <c r="AGX45" s="98"/>
      <c r="AGY45" s="98"/>
      <c r="AGZ45" s="98"/>
      <c r="AHA45" s="98"/>
      <c r="AHB45" s="98"/>
      <c r="AHC45" s="98"/>
      <c r="AHD45" s="98"/>
      <c r="AHE45" s="98"/>
      <c r="AHF45" s="98"/>
      <c r="AHG45" s="98"/>
      <c r="AHH45" s="98"/>
      <c r="AHI45" s="98"/>
      <c r="AHJ45" s="98"/>
      <c r="AHK45" s="98"/>
      <c r="AHL45" s="98"/>
      <c r="AHM45" s="98"/>
      <c r="AHN45" s="98"/>
      <c r="AHO45" s="98"/>
      <c r="AHP45" s="98"/>
      <c r="AHQ45" s="98"/>
      <c r="AHR45" s="98"/>
      <c r="AHS45" s="98"/>
      <c r="AHT45" s="98"/>
      <c r="AHU45" s="98"/>
      <c r="AHV45" s="98"/>
      <c r="AHW45" s="98"/>
      <c r="AHX45" s="98"/>
      <c r="AHY45" s="98"/>
      <c r="AHZ45" s="98"/>
      <c r="AIA45" s="98"/>
      <c r="AIB45" s="98"/>
      <c r="AIC45" s="98"/>
      <c r="AID45" s="98"/>
      <c r="AIE45" s="98"/>
      <c r="AIF45" s="98"/>
      <c r="AIG45" s="98"/>
      <c r="AIH45" s="98"/>
      <c r="AII45" s="98"/>
      <c r="AIJ45" s="98"/>
      <c r="AIK45" s="98"/>
      <c r="AIL45" s="98"/>
      <c r="AIM45" s="98"/>
      <c r="AIN45" s="98"/>
      <c r="AIO45" s="98"/>
      <c r="AIP45" s="98"/>
      <c r="AIQ45" s="98"/>
      <c r="AIR45" s="98"/>
      <c r="AIS45" s="98"/>
      <c r="AIT45" s="98"/>
      <c r="AIU45" s="98"/>
      <c r="AIV45" s="98"/>
      <c r="AIW45" s="98"/>
      <c r="AIX45" s="98"/>
      <c r="AIY45" s="98"/>
      <c r="AIZ45" s="98"/>
      <c r="AJA45" s="98"/>
      <c r="AJB45" s="98"/>
      <c r="AJC45" s="98"/>
      <c r="AJD45" s="98"/>
      <c r="AJE45" s="98"/>
      <c r="AJF45" s="98"/>
      <c r="AJG45" s="98"/>
      <c r="AJH45" s="98"/>
      <c r="AJI45" s="98"/>
      <c r="AJJ45" s="98"/>
      <c r="AJK45" s="98"/>
      <c r="AJL45" s="98"/>
      <c r="AJM45" s="98"/>
      <c r="AJN45" s="98"/>
      <c r="AJO45" s="98"/>
      <c r="AJP45" s="98"/>
      <c r="AJQ45" s="98"/>
      <c r="AJR45" s="98"/>
      <c r="AJS45" s="98"/>
      <c r="AJT45" s="98"/>
      <c r="AJU45" s="98"/>
      <c r="AJV45" s="98"/>
      <c r="AJW45" s="98"/>
      <c r="AJX45" s="98"/>
      <c r="AJY45" s="98"/>
      <c r="AJZ45" s="98"/>
      <c r="AKA45" s="98"/>
      <c r="AKB45" s="98"/>
      <c r="AKC45" s="98"/>
      <c r="AKD45" s="98"/>
      <c r="AKE45" s="98"/>
      <c r="AKF45" s="98"/>
      <c r="AKG45" s="98"/>
      <c r="AKH45" s="98"/>
      <c r="AKI45" s="98"/>
      <c r="AKJ45" s="98"/>
      <c r="AKK45" s="98"/>
      <c r="AKL45" s="98"/>
      <c r="AKM45" s="98"/>
      <c r="AKN45" s="98"/>
      <c r="AKO45" s="98"/>
      <c r="AKP45" s="98"/>
      <c r="AKQ45" s="98"/>
      <c r="AKR45" s="98"/>
      <c r="AKS45" s="98"/>
      <c r="AKT45" s="98"/>
      <c r="AKU45" s="98"/>
      <c r="AKV45" s="98"/>
      <c r="AKW45" s="98"/>
      <c r="AKX45" s="98"/>
      <c r="AKY45" s="98"/>
      <c r="AKZ45" s="98"/>
      <c r="ALA45" s="98"/>
      <c r="ALB45" s="98"/>
      <c r="ALC45" s="98"/>
      <c r="ALD45" s="98"/>
      <c r="ALE45" s="98"/>
      <c r="ALF45" s="98"/>
      <c r="ALG45" s="98"/>
      <c r="ALH45" s="98"/>
      <c r="ALI45" s="98"/>
      <c r="ALJ45" s="98"/>
      <c r="ALK45" s="98"/>
      <c r="ALL45" s="98"/>
      <c r="ALM45" s="98"/>
      <c r="ALN45" s="98"/>
      <c r="ALO45" s="98"/>
      <c r="ALP45" s="98"/>
      <c r="ALQ45" s="98"/>
      <c r="ALR45" s="98"/>
      <c r="ALS45" s="98"/>
      <c r="ALT45" s="98"/>
      <c r="ALU45" s="98"/>
      <c r="ALV45" s="98"/>
      <c r="ALW45" s="98"/>
      <c r="ALX45" s="98"/>
      <c r="ALY45" s="98"/>
      <c r="ALZ45" s="98"/>
      <c r="AMA45" s="98"/>
      <c r="AMB45" s="98"/>
      <c r="AMC45" s="98"/>
      <c r="AMD45" s="98"/>
      <c r="AME45" s="98"/>
      <c r="AMF45" s="98"/>
      <c r="AMG45" s="98"/>
      <c r="AMH45" s="98"/>
      <c r="AMI45" s="98"/>
      <c r="AMJ45" s="98"/>
      <c r="AMK45" s="98"/>
    </row>
    <row r="46" spans="1:1025">
      <c r="A46" s="119">
        <v>5</v>
      </c>
      <c r="B46" s="113" t="s">
        <v>155</v>
      </c>
      <c r="C46" s="122">
        <f>COUNTIFS('Jira Bugs'!F$1:F$48972,"1 - Minor",'Jira Bugs'!G$1:G$48972,"Open")</f>
        <v>0</v>
      </c>
      <c r="D46" s="122">
        <f>COUNTIFS('Jira Bugs'!F$1:F$48972,"1 - Minor",'Jira Bugs'!G$1:G$48972,"In Play")</f>
        <v>0</v>
      </c>
      <c r="E46" s="122">
        <f>COUNTIFS('Jira Bugs'!F$1:F$48972,"1 - Minor",'Jira Bugs'!G$1:G$48972,"Ready For Internal Test")</f>
        <v>0</v>
      </c>
      <c r="F46" s="122">
        <f>COUNTIFS('Jira Bugs'!F$1:F$48972,"1 - Minor",'Jira Bugs'!G$1:G$48972,"Failed Internal Test")</f>
        <v>0</v>
      </c>
      <c r="G46" s="122">
        <f>COUNTIFS('Jira Bugs'!F$1:F$48972,"1 - Minor",'Jira Bugs'!G$1:G$48972,"Rejected")</f>
        <v>0</v>
      </c>
      <c r="H46" s="122">
        <f>COUNTIFS('Jira Bugs'!F$1:F$49030,"1 - Minor",'Jira Bugs'!G$1:G$49030,"Done")</f>
        <v>0</v>
      </c>
      <c r="R46" s="98"/>
      <c r="S46" s="98"/>
      <c r="T46" s="98"/>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c r="BV46" s="98"/>
      <c r="BW46" s="98"/>
      <c r="BX46" s="98"/>
      <c r="BY46" s="98"/>
      <c r="BZ46" s="98"/>
      <c r="CA46" s="98"/>
      <c r="CB46" s="98"/>
      <c r="CC46" s="98"/>
      <c r="CD46" s="98"/>
      <c r="CE46" s="98"/>
      <c r="CF46" s="98"/>
      <c r="CG46" s="98"/>
      <c r="CH46" s="98"/>
      <c r="CI46" s="98"/>
      <c r="CJ46" s="98"/>
      <c r="CK46" s="98"/>
      <c r="CL46" s="98"/>
      <c r="CM46" s="98"/>
      <c r="CN46" s="98"/>
      <c r="CO46" s="98"/>
      <c r="CP46" s="98"/>
      <c r="CQ46" s="98"/>
      <c r="CR46" s="98"/>
      <c r="CS46" s="98"/>
      <c r="CT46" s="98"/>
      <c r="CU46" s="98"/>
      <c r="CV46" s="98"/>
      <c r="CW46" s="98"/>
      <c r="CX46" s="98"/>
      <c r="CY46" s="98"/>
      <c r="CZ46" s="98"/>
      <c r="DA46" s="98"/>
      <c r="DB46" s="98"/>
      <c r="DC46" s="98"/>
      <c r="DD46" s="98"/>
      <c r="DE46" s="98"/>
      <c r="DF46" s="98"/>
      <c r="DG46" s="98"/>
      <c r="DH46" s="98"/>
      <c r="DI46" s="98"/>
      <c r="DJ46" s="98"/>
      <c r="DK46" s="98"/>
      <c r="DL46" s="98"/>
      <c r="DM46" s="98"/>
      <c r="DN46" s="98"/>
      <c r="DO46" s="98"/>
      <c r="DP46" s="98"/>
      <c r="DQ46" s="98"/>
      <c r="DR46" s="98"/>
      <c r="DS46" s="98"/>
      <c r="DT46" s="98"/>
      <c r="DU46" s="98"/>
      <c r="DV46" s="98"/>
      <c r="DW46" s="98"/>
      <c r="DX46" s="98"/>
      <c r="DY46" s="98"/>
      <c r="DZ46" s="98"/>
      <c r="EA46" s="98"/>
      <c r="EB46" s="98"/>
      <c r="EC46" s="98"/>
      <c r="ED46" s="98"/>
      <c r="EE46" s="98"/>
      <c r="EF46" s="98"/>
      <c r="EG46" s="98"/>
      <c r="EH46" s="98"/>
      <c r="EI46" s="98"/>
      <c r="EJ46" s="98"/>
      <c r="EK46" s="98"/>
      <c r="EL46" s="98"/>
      <c r="EM46" s="98"/>
      <c r="EN46" s="98"/>
      <c r="EO46" s="98"/>
      <c r="EP46" s="98"/>
      <c r="EQ46" s="98"/>
      <c r="ER46" s="98"/>
      <c r="ES46" s="98"/>
      <c r="ET46" s="98"/>
      <c r="EU46" s="98"/>
      <c r="EV46" s="98"/>
      <c r="EW46" s="98"/>
      <c r="EX46" s="98"/>
      <c r="EY46" s="98"/>
      <c r="EZ46" s="98"/>
      <c r="FA46" s="98"/>
      <c r="FB46" s="98"/>
      <c r="FC46" s="98"/>
      <c r="FD46" s="98"/>
      <c r="FE46" s="98"/>
      <c r="FF46" s="98"/>
      <c r="FG46" s="98"/>
      <c r="FH46" s="98"/>
      <c r="FI46" s="98"/>
      <c r="FJ46" s="98"/>
      <c r="FK46" s="98"/>
      <c r="FL46" s="98"/>
      <c r="FM46" s="98"/>
      <c r="FN46" s="98"/>
      <c r="FO46" s="98"/>
      <c r="FP46" s="98"/>
      <c r="FQ46" s="98"/>
      <c r="FR46" s="98"/>
      <c r="FS46" s="98"/>
      <c r="FT46" s="98"/>
      <c r="FU46" s="98"/>
      <c r="FV46" s="98"/>
      <c r="FW46" s="98"/>
      <c r="FX46" s="98"/>
      <c r="FY46" s="98"/>
      <c r="FZ46" s="98"/>
      <c r="GA46" s="98"/>
      <c r="GB46" s="98"/>
      <c r="GC46" s="98"/>
      <c r="GD46" s="98"/>
      <c r="GE46" s="98"/>
      <c r="GF46" s="98"/>
      <c r="GG46" s="98"/>
      <c r="GH46" s="98"/>
      <c r="GI46" s="98"/>
      <c r="GJ46" s="98"/>
      <c r="GK46" s="98"/>
      <c r="GL46" s="98"/>
      <c r="GM46" s="98"/>
      <c r="GN46" s="98"/>
      <c r="GO46" s="98"/>
      <c r="GP46" s="98"/>
      <c r="GQ46" s="98"/>
      <c r="GR46" s="98"/>
      <c r="GS46" s="98"/>
      <c r="GT46" s="98"/>
      <c r="GU46" s="98"/>
      <c r="GV46" s="98"/>
      <c r="GW46" s="98"/>
      <c r="GX46" s="98"/>
      <c r="GY46" s="98"/>
      <c r="GZ46" s="98"/>
      <c r="HA46" s="98"/>
      <c r="HB46" s="98"/>
      <c r="HC46" s="98"/>
      <c r="HD46" s="98"/>
      <c r="HE46" s="98"/>
      <c r="HF46" s="98"/>
      <c r="HG46" s="98"/>
      <c r="HH46" s="98"/>
      <c r="HI46" s="98"/>
      <c r="HJ46" s="98"/>
      <c r="HK46" s="98"/>
      <c r="HL46" s="98"/>
      <c r="HM46" s="98"/>
      <c r="HN46" s="98"/>
      <c r="HO46" s="98"/>
      <c r="HP46" s="98"/>
      <c r="HQ46" s="98"/>
      <c r="HR46" s="98"/>
      <c r="HS46" s="98"/>
      <c r="HT46" s="98"/>
      <c r="HU46" s="98"/>
      <c r="HV46" s="98"/>
      <c r="HW46" s="98"/>
      <c r="HX46" s="98"/>
      <c r="HY46" s="98"/>
      <c r="HZ46" s="98"/>
      <c r="IA46" s="98"/>
      <c r="IB46" s="98"/>
      <c r="IC46" s="98"/>
      <c r="ID46" s="98"/>
      <c r="IE46" s="98"/>
      <c r="IF46" s="98"/>
      <c r="IG46" s="98"/>
      <c r="IH46" s="98"/>
      <c r="II46" s="98"/>
      <c r="IJ46" s="98"/>
      <c r="IK46" s="98"/>
      <c r="IL46" s="98"/>
      <c r="IM46" s="98"/>
      <c r="IN46" s="98"/>
      <c r="IO46" s="98"/>
      <c r="IP46" s="98"/>
      <c r="IQ46" s="98"/>
      <c r="IR46" s="98"/>
      <c r="IS46" s="98"/>
      <c r="IT46" s="98"/>
      <c r="IU46" s="98"/>
      <c r="IV46" s="98"/>
      <c r="IW46" s="98"/>
      <c r="IX46" s="98"/>
      <c r="IY46" s="98"/>
      <c r="IZ46" s="98"/>
      <c r="JA46" s="98"/>
      <c r="JB46" s="98"/>
      <c r="JC46" s="98"/>
      <c r="JD46" s="98"/>
      <c r="JE46" s="98"/>
      <c r="JF46" s="98"/>
      <c r="JG46" s="98"/>
      <c r="JH46" s="98"/>
      <c r="JI46" s="98"/>
      <c r="JJ46" s="98"/>
      <c r="JK46" s="98"/>
      <c r="JL46" s="98"/>
      <c r="JM46" s="98"/>
      <c r="JN46" s="98"/>
      <c r="JO46" s="98"/>
      <c r="JP46" s="98"/>
      <c r="JQ46" s="98"/>
      <c r="JR46" s="98"/>
      <c r="JS46" s="98"/>
      <c r="JT46" s="98"/>
      <c r="JU46" s="98"/>
      <c r="JV46" s="98"/>
      <c r="JW46" s="98"/>
      <c r="JX46" s="98"/>
      <c r="JY46" s="98"/>
      <c r="JZ46" s="98"/>
      <c r="KA46" s="98"/>
      <c r="KB46" s="98"/>
      <c r="KC46" s="98"/>
      <c r="KD46" s="98"/>
      <c r="KE46" s="98"/>
      <c r="KF46" s="98"/>
      <c r="KG46" s="98"/>
      <c r="KH46" s="98"/>
      <c r="KI46" s="98"/>
      <c r="KJ46" s="98"/>
      <c r="KK46" s="98"/>
      <c r="KL46" s="98"/>
      <c r="KM46" s="98"/>
      <c r="KN46" s="98"/>
      <c r="KO46" s="98"/>
      <c r="KP46" s="98"/>
      <c r="KQ46" s="98"/>
      <c r="KR46" s="98"/>
      <c r="KS46" s="98"/>
      <c r="KT46" s="98"/>
      <c r="KU46" s="98"/>
      <c r="KV46" s="98"/>
      <c r="KW46" s="98"/>
      <c r="KX46" s="98"/>
      <c r="KY46" s="98"/>
      <c r="KZ46" s="98"/>
      <c r="LA46" s="98"/>
      <c r="LB46" s="98"/>
      <c r="LC46" s="98"/>
      <c r="LD46" s="98"/>
      <c r="LE46" s="98"/>
      <c r="LF46" s="98"/>
      <c r="LG46" s="98"/>
      <c r="LH46" s="98"/>
      <c r="LI46" s="98"/>
      <c r="LJ46" s="98"/>
      <c r="LK46" s="98"/>
      <c r="LL46" s="98"/>
      <c r="LM46" s="98"/>
      <c r="LN46" s="98"/>
      <c r="LO46" s="98"/>
      <c r="LP46" s="98"/>
      <c r="LQ46" s="98"/>
      <c r="LR46" s="98"/>
      <c r="LS46" s="98"/>
      <c r="LT46" s="98"/>
      <c r="LU46" s="98"/>
      <c r="LV46" s="98"/>
      <c r="LW46" s="98"/>
      <c r="LX46" s="98"/>
      <c r="LY46" s="98"/>
      <c r="LZ46" s="98"/>
      <c r="MA46" s="98"/>
      <c r="MB46" s="98"/>
      <c r="MC46" s="98"/>
      <c r="MD46" s="98"/>
      <c r="ME46" s="98"/>
      <c r="MF46" s="98"/>
      <c r="MG46" s="98"/>
      <c r="MH46" s="98"/>
      <c r="MI46" s="98"/>
      <c r="MJ46" s="98"/>
      <c r="MK46" s="98"/>
      <c r="ML46" s="98"/>
      <c r="MM46" s="98"/>
      <c r="MN46" s="98"/>
      <c r="MO46" s="98"/>
      <c r="MP46" s="98"/>
      <c r="MQ46" s="98"/>
      <c r="MR46" s="98"/>
      <c r="MS46" s="98"/>
      <c r="MT46" s="98"/>
      <c r="MU46" s="98"/>
      <c r="MV46" s="98"/>
      <c r="MW46" s="98"/>
      <c r="MX46" s="98"/>
      <c r="MY46" s="98"/>
      <c r="MZ46" s="98"/>
      <c r="NA46" s="98"/>
      <c r="NB46" s="98"/>
      <c r="NC46" s="98"/>
      <c r="ND46" s="98"/>
      <c r="NE46" s="98"/>
      <c r="NF46" s="98"/>
      <c r="NG46" s="98"/>
      <c r="NH46" s="98"/>
      <c r="NI46" s="98"/>
      <c r="NJ46" s="98"/>
      <c r="NK46" s="98"/>
      <c r="NL46" s="98"/>
      <c r="NM46" s="98"/>
      <c r="NN46" s="98"/>
      <c r="NO46" s="98"/>
      <c r="NP46" s="98"/>
      <c r="NQ46" s="98"/>
      <c r="NR46" s="98"/>
      <c r="NS46" s="98"/>
      <c r="NT46" s="98"/>
      <c r="NU46" s="98"/>
      <c r="NV46" s="98"/>
      <c r="NW46" s="98"/>
      <c r="NX46" s="98"/>
      <c r="NY46" s="98"/>
      <c r="NZ46" s="98"/>
      <c r="OA46" s="98"/>
      <c r="OB46" s="98"/>
      <c r="OC46" s="98"/>
      <c r="OD46" s="98"/>
      <c r="OE46" s="98"/>
      <c r="OF46" s="98"/>
      <c r="OG46" s="98"/>
      <c r="OH46" s="98"/>
      <c r="OI46" s="98"/>
      <c r="OJ46" s="98"/>
      <c r="OK46" s="98"/>
      <c r="OL46" s="98"/>
      <c r="OM46" s="98"/>
      <c r="ON46" s="98"/>
      <c r="OO46" s="98"/>
      <c r="OP46" s="98"/>
      <c r="OQ46" s="98"/>
      <c r="OR46" s="98"/>
      <c r="OS46" s="98"/>
      <c r="OT46" s="98"/>
      <c r="OU46" s="98"/>
      <c r="OV46" s="98"/>
      <c r="OW46" s="98"/>
      <c r="OX46" s="98"/>
      <c r="OY46" s="98"/>
      <c r="OZ46" s="98"/>
      <c r="PA46" s="98"/>
      <c r="PB46" s="98"/>
      <c r="PC46" s="98"/>
      <c r="PD46" s="98"/>
      <c r="PE46" s="98"/>
      <c r="PF46" s="98"/>
      <c r="PG46" s="98"/>
      <c r="PH46" s="98"/>
      <c r="PI46" s="98"/>
      <c r="PJ46" s="98"/>
      <c r="PK46" s="98"/>
      <c r="PL46" s="98"/>
      <c r="PM46" s="98"/>
      <c r="PN46" s="98"/>
      <c r="PO46" s="98"/>
      <c r="PP46" s="98"/>
      <c r="PQ46" s="98"/>
      <c r="PR46" s="98"/>
      <c r="PS46" s="98"/>
      <c r="PT46" s="98"/>
      <c r="PU46" s="98"/>
      <c r="PV46" s="98"/>
      <c r="PW46" s="98"/>
      <c r="PX46" s="98"/>
      <c r="PY46" s="98"/>
      <c r="PZ46" s="98"/>
      <c r="QA46" s="98"/>
      <c r="QB46" s="98"/>
      <c r="QC46" s="98"/>
      <c r="QD46" s="98"/>
      <c r="QE46" s="98"/>
      <c r="QF46" s="98"/>
      <c r="QG46" s="98"/>
      <c r="QH46" s="98"/>
      <c r="QI46" s="98"/>
      <c r="QJ46" s="98"/>
      <c r="QK46" s="98"/>
      <c r="QL46" s="98"/>
      <c r="QM46" s="98"/>
      <c r="QN46" s="98"/>
      <c r="QO46" s="98"/>
      <c r="QP46" s="98"/>
      <c r="QQ46" s="98"/>
      <c r="QR46" s="98"/>
      <c r="QS46" s="98"/>
      <c r="QT46" s="98"/>
      <c r="QU46" s="98"/>
      <c r="QV46" s="98"/>
      <c r="QW46" s="98"/>
      <c r="QX46" s="98"/>
      <c r="QY46" s="98"/>
      <c r="QZ46" s="98"/>
      <c r="RA46" s="98"/>
      <c r="RB46" s="98"/>
      <c r="RC46" s="98"/>
      <c r="RD46" s="98"/>
      <c r="RE46" s="98"/>
      <c r="RF46" s="98"/>
      <c r="RG46" s="98"/>
      <c r="RH46" s="98"/>
      <c r="RI46" s="98"/>
      <c r="RJ46" s="98"/>
      <c r="RK46" s="98"/>
      <c r="RL46" s="98"/>
      <c r="RM46" s="98"/>
      <c r="RN46" s="98"/>
      <c r="RO46" s="98"/>
      <c r="RP46" s="98"/>
      <c r="RQ46" s="98"/>
      <c r="RR46" s="98"/>
      <c r="RS46" s="98"/>
      <c r="RT46" s="98"/>
      <c r="RU46" s="98"/>
      <c r="RV46" s="98"/>
      <c r="RW46" s="98"/>
      <c r="RX46" s="98"/>
      <c r="RY46" s="98"/>
      <c r="RZ46" s="98"/>
      <c r="SA46" s="98"/>
      <c r="SB46" s="98"/>
      <c r="SC46" s="98"/>
      <c r="SD46" s="98"/>
      <c r="SE46" s="98"/>
      <c r="SF46" s="98"/>
      <c r="SG46" s="98"/>
      <c r="SH46" s="98"/>
      <c r="SI46" s="98"/>
      <c r="SJ46" s="98"/>
      <c r="SK46" s="98"/>
      <c r="SL46" s="98"/>
      <c r="SM46" s="98"/>
      <c r="SN46" s="98"/>
      <c r="SO46" s="98"/>
      <c r="SP46" s="98"/>
      <c r="SQ46" s="98"/>
      <c r="SR46" s="98"/>
      <c r="SS46" s="98"/>
      <c r="ST46" s="98"/>
      <c r="SU46" s="98"/>
      <c r="SV46" s="98"/>
      <c r="SW46" s="98"/>
      <c r="SX46" s="98"/>
      <c r="SY46" s="98"/>
      <c r="SZ46" s="98"/>
      <c r="TA46" s="98"/>
      <c r="TB46" s="98"/>
      <c r="TC46" s="98"/>
      <c r="TD46" s="98"/>
      <c r="TE46" s="98"/>
      <c r="TF46" s="98"/>
      <c r="TG46" s="98"/>
      <c r="TH46" s="98"/>
      <c r="TI46" s="98"/>
      <c r="TJ46" s="98"/>
      <c r="TK46" s="98"/>
      <c r="TL46" s="98"/>
      <c r="TM46" s="98"/>
      <c r="TN46" s="98"/>
      <c r="TO46" s="98"/>
      <c r="TP46" s="98"/>
      <c r="TQ46" s="98"/>
      <c r="TR46" s="98"/>
      <c r="TS46" s="98"/>
      <c r="TT46" s="98"/>
      <c r="TU46" s="98"/>
      <c r="TV46" s="98"/>
      <c r="TW46" s="98"/>
      <c r="TX46" s="98"/>
      <c r="TY46" s="98"/>
      <c r="TZ46" s="98"/>
      <c r="UA46" s="98"/>
      <c r="UB46" s="98"/>
      <c r="UC46" s="98"/>
      <c r="UD46" s="98"/>
      <c r="UE46" s="98"/>
      <c r="UF46" s="98"/>
      <c r="UG46" s="98"/>
      <c r="UH46" s="98"/>
      <c r="UI46" s="98"/>
      <c r="UJ46" s="98"/>
      <c r="UK46" s="98"/>
      <c r="UL46" s="98"/>
      <c r="UM46" s="98"/>
      <c r="UN46" s="98"/>
      <c r="UO46" s="98"/>
      <c r="UP46" s="98"/>
      <c r="UQ46" s="98"/>
      <c r="UR46" s="98"/>
      <c r="US46" s="98"/>
      <c r="UT46" s="98"/>
      <c r="UU46" s="98"/>
      <c r="UV46" s="98"/>
      <c r="UW46" s="98"/>
      <c r="UX46" s="98"/>
      <c r="UY46" s="98"/>
      <c r="UZ46" s="98"/>
      <c r="VA46" s="98"/>
      <c r="VB46" s="98"/>
      <c r="VC46" s="98"/>
      <c r="VD46" s="98"/>
      <c r="VE46" s="98"/>
      <c r="VF46" s="98"/>
      <c r="VG46" s="98"/>
      <c r="VH46" s="98"/>
      <c r="VI46" s="98"/>
      <c r="VJ46" s="98"/>
      <c r="VK46" s="98"/>
      <c r="VL46" s="98"/>
      <c r="VM46" s="98"/>
      <c r="VN46" s="98"/>
      <c r="VO46" s="98"/>
      <c r="VP46" s="98"/>
      <c r="VQ46" s="98"/>
      <c r="VR46" s="98"/>
      <c r="VS46" s="98"/>
      <c r="VT46" s="98"/>
      <c r="VU46" s="98"/>
      <c r="VV46" s="98"/>
      <c r="VW46" s="98"/>
      <c r="VX46" s="98"/>
      <c r="VY46" s="98"/>
      <c r="VZ46" s="98"/>
      <c r="WA46" s="98"/>
      <c r="WB46" s="98"/>
      <c r="WC46" s="98"/>
      <c r="WD46" s="98"/>
      <c r="WE46" s="98"/>
      <c r="WF46" s="98"/>
      <c r="WG46" s="98"/>
      <c r="WH46" s="98"/>
      <c r="WI46" s="98"/>
      <c r="WJ46" s="98"/>
      <c r="WK46" s="98"/>
      <c r="WL46" s="98"/>
      <c r="WM46" s="98"/>
      <c r="WN46" s="98"/>
      <c r="WO46" s="98"/>
      <c r="WP46" s="98"/>
      <c r="WQ46" s="98"/>
      <c r="WR46" s="98"/>
      <c r="WS46" s="98"/>
      <c r="WT46" s="98"/>
      <c r="WU46" s="98"/>
      <c r="WV46" s="98"/>
      <c r="WW46" s="98"/>
      <c r="WX46" s="98"/>
      <c r="WY46" s="98"/>
      <c r="WZ46" s="98"/>
      <c r="XA46" s="98"/>
      <c r="XB46" s="98"/>
      <c r="XC46" s="98"/>
      <c r="XD46" s="98"/>
      <c r="XE46" s="98"/>
      <c r="XF46" s="98"/>
      <c r="XG46" s="98"/>
      <c r="XH46" s="98"/>
      <c r="XI46" s="98"/>
      <c r="XJ46" s="98"/>
      <c r="XK46" s="98"/>
      <c r="XL46" s="98"/>
      <c r="XM46" s="98"/>
      <c r="XN46" s="98"/>
      <c r="XO46" s="98"/>
      <c r="XP46" s="98"/>
      <c r="XQ46" s="98"/>
      <c r="XR46" s="98"/>
      <c r="XS46" s="98"/>
      <c r="XT46" s="98"/>
      <c r="XU46" s="98"/>
      <c r="XV46" s="98"/>
      <c r="XW46" s="98"/>
      <c r="XX46" s="98"/>
      <c r="XY46" s="98"/>
      <c r="XZ46" s="98"/>
      <c r="YA46" s="98"/>
      <c r="YB46" s="98"/>
      <c r="YC46" s="98"/>
      <c r="YD46" s="98"/>
      <c r="YE46" s="98"/>
      <c r="YF46" s="98"/>
      <c r="YG46" s="98"/>
      <c r="YH46" s="98"/>
      <c r="YI46" s="98"/>
      <c r="YJ46" s="98"/>
      <c r="YK46" s="98"/>
      <c r="YL46" s="98"/>
      <c r="YM46" s="98"/>
      <c r="YN46" s="98"/>
      <c r="YO46" s="98"/>
      <c r="YP46" s="98"/>
      <c r="YQ46" s="98"/>
      <c r="YR46" s="98"/>
      <c r="YS46" s="98"/>
      <c r="YT46" s="98"/>
      <c r="YU46" s="98"/>
      <c r="YV46" s="98"/>
      <c r="YW46" s="98"/>
      <c r="YX46" s="98"/>
      <c r="YY46" s="98"/>
      <c r="YZ46" s="98"/>
      <c r="ZA46" s="98"/>
      <c r="ZB46" s="98"/>
      <c r="ZC46" s="98"/>
      <c r="ZD46" s="98"/>
      <c r="ZE46" s="98"/>
      <c r="ZF46" s="98"/>
      <c r="ZG46" s="98"/>
      <c r="ZH46" s="98"/>
      <c r="ZI46" s="98"/>
      <c r="ZJ46" s="98"/>
      <c r="ZK46" s="98"/>
      <c r="ZL46" s="98"/>
      <c r="ZM46" s="98"/>
      <c r="ZN46" s="98"/>
      <c r="ZO46" s="98"/>
      <c r="ZP46" s="98"/>
      <c r="ZQ46" s="98"/>
      <c r="ZR46" s="98"/>
      <c r="ZS46" s="98"/>
      <c r="ZT46" s="98"/>
      <c r="ZU46" s="98"/>
      <c r="ZV46" s="98"/>
      <c r="ZW46" s="98"/>
      <c r="ZX46" s="98"/>
      <c r="ZY46" s="98"/>
      <c r="ZZ46" s="98"/>
      <c r="AAA46" s="98"/>
      <c r="AAB46" s="98"/>
      <c r="AAC46" s="98"/>
      <c r="AAD46" s="98"/>
      <c r="AAE46" s="98"/>
      <c r="AAF46" s="98"/>
      <c r="AAG46" s="98"/>
      <c r="AAH46" s="98"/>
      <c r="AAI46" s="98"/>
      <c r="AAJ46" s="98"/>
      <c r="AAK46" s="98"/>
      <c r="AAL46" s="98"/>
      <c r="AAM46" s="98"/>
      <c r="AAN46" s="98"/>
      <c r="AAO46" s="98"/>
      <c r="AAP46" s="98"/>
      <c r="AAQ46" s="98"/>
      <c r="AAR46" s="98"/>
      <c r="AAS46" s="98"/>
      <c r="AAT46" s="98"/>
      <c r="AAU46" s="98"/>
      <c r="AAV46" s="98"/>
      <c r="AAW46" s="98"/>
      <c r="AAX46" s="98"/>
      <c r="AAY46" s="98"/>
      <c r="AAZ46" s="98"/>
      <c r="ABA46" s="98"/>
      <c r="ABB46" s="98"/>
      <c r="ABC46" s="98"/>
      <c r="ABD46" s="98"/>
      <c r="ABE46" s="98"/>
      <c r="ABF46" s="98"/>
      <c r="ABG46" s="98"/>
      <c r="ABH46" s="98"/>
      <c r="ABI46" s="98"/>
      <c r="ABJ46" s="98"/>
      <c r="ABK46" s="98"/>
      <c r="ABL46" s="98"/>
      <c r="ABM46" s="98"/>
      <c r="ABN46" s="98"/>
      <c r="ABO46" s="98"/>
      <c r="ABP46" s="98"/>
      <c r="ABQ46" s="98"/>
      <c r="ABR46" s="98"/>
      <c r="ABS46" s="98"/>
      <c r="ABT46" s="98"/>
      <c r="ABU46" s="98"/>
      <c r="ABV46" s="98"/>
      <c r="ABW46" s="98"/>
      <c r="ABX46" s="98"/>
      <c r="ABY46" s="98"/>
      <c r="ABZ46" s="98"/>
      <c r="ACA46" s="98"/>
      <c r="ACB46" s="98"/>
      <c r="ACC46" s="98"/>
      <c r="ACD46" s="98"/>
      <c r="ACE46" s="98"/>
      <c r="ACF46" s="98"/>
      <c r="ACG46" s="98"/>
      <c r="ACH46" s="98"/>
      <c r="ACI46" s="98"/>
      <c r="ACJ46" s="98"/>
      <c r="ACK46" s="98"/>
      <c r="ACL46" s="98"/>
      <c r="ACM46" s="98"/>
      <c r="ACN46" s="98"/>
      <c r="ACO46" s="98"/>
      <c r="ACP46" s="98"/>
      <c r="ACQ46" s="98"/>
      <c r="ACR46" s="98"/>
      <c r="ACS46" s="98"/>
      <c r="ACT46" s="98"/>
      <c r="ACU46" s="98"/>
      <c r="ACV46" s="98"/>
      <c r="ACW46" s="98"/>
      <c r="ACX46" s="98"/>
      <c r="ACY46" s="98"/>
      <c r="ACZ46" s="98"/>
      <c r="ADA46" s="98"/>
      <c r="ADB46" s="98"/>
      <c r="ADC46" s="98"/>
      <c r="ADD46" s="98"/>
      <c r="ADE46" s="98"/>
      <c r="ADF46" s="98"/>
      <c r="ADG46" s="98"/>
      <c r="ADH46" s="98"/>
      <c r="ADI46" s="98"/>
      <c r="ADJ46" s="98"/>
      <c r="ADK46" s="98"/>
      <c r="ADL46" s="98"/>
      <c r="ADM46" s="98"/>
      <c r="ADN46" s="98"/>
      <c r="ADO46" s="98"/>
      <c r="ADP46" s="98"/>
      <c r="ADQ46" s="98"/>
      <c r="ADR46" s="98"/>
      <c r="ADS46" s="98"/>
      <c r="ADT46" s="98"/>
      <c r="ADU46" s="98"/>
      <c r="ADV46" s="98"/>
      <c r="ADW46" s="98"/>
      <c r="ADX46" s="98"/>
      <c r="ADY46" s="98"/>
      <c r="ADZ46" s="98"/>
      <c r="AEA46" s="98"/>
      <c r="AEB46" s="98"/>
      <c r="AEC46" s="98"/>
      <c r="AED46" s="98"/>
      <c r="AEE46" s="98"/>
      <c r="AEF46" s="98"/>
      <c r="AEG46" s="98"/>
      <c r="AEH46" s="98"/>
      <c r="AEI46" s="98"/>
      <c r="AEJ46" s="98"/>
      <c r="AEK46" s="98"/>
      <c r="AEL46" s="98"/>
      <c r="AEM46" s="98"/>
      <c r="AEN46" s="98"/>
      <c r="AEO46" s="98"/>
      <c r="AEP46" s="98"/>
      <c r="AEQ46" s="98"/>
      <c r="AER46" s="98"/>
      <c r="AES46" s="98"/>
      <c r="AET46" s="98"/>
      <c r="AEU46" s="98"/>
      <c r="AEV46" s="98"/>
      <c r="AEW46" s="98"/>
      <c r="AEX46" s="98"/>
      <c r="AEY46" s="98"/>
      <c r="AEZ46" s="98"/>
      <c r="AFA46" s="98"/>
      <c r="AFB46" s="98"/>
      <c r="AFC46" s="98"/>
      <c r="AFD46" s="98"/>
      <c r="AFE46" s="98"/>
      <c r="AFF46" s="98"/>
      <c r="AFG46" s="98"/>
      <c r="AFH46" s="98"/>
      <c r="AFI46" s="98"/>
      <c r="AFJ46" s="98"/>
      <c r="AFK46" s="98"/>
      <c r="AFL46" s="98"/>
      <c r="AFM46" s="98"/>
      <c r="AFN46" s="98"/>
      <c r="AFO46" s="98"/>
      <c r="AFP46" s="98"/>
      <c r="AFQ46" s="98"/>
      <c r="AFR46" s="98"/>
      <c r="AFS46" s="98"/>
      <c r="AFT46" s="98"/>
      <c r="AFU46" s="98"/>
      <c r="AFV46" s="98"/>
      <c r="AFW46" s="98"/>
      <c r="AFX46" s="98"/>
      <c r="AFY46" s="98"/>
      <c r="AFZ46" s="98"/>
      <c r="AGA46" s="98"/>
      <c r="AGB46" s="98"/>
      <c r="AGC46" s="98"/>
      <c r="AGD46" s="98"/>
      <c r="AGE46" s="98"/>
      <c r="AGF46" s="98"/>
      <c r="AGG46" s="98"/>
      <c r="AGH46" s="98"/>
      <c r="AGI46" s="98"/>
      <c r="AGJ46" s="98"/>
      <c r="AGK46" s="98"/>
      <c r="AGL46" s="98"/>
      <c r="AGM46" s="98"/>
      <c r="AGN46" s="98"/>
      <c r="AGO46" s="98"/>
      <c r="AGP46" s="98"/>
      <c r="AGQ46" s="98"/>
      <c r="AGR46" s="98"/>
      <c r="AGS46" s="98"/>
      <c r="AGT46" s="98"/>
      <c r="AGU46" s="98"/>
      <c r="AGV46" s="98"/>
      <c r="AGW46" s="98"/>
      <c r="AGX46" s="98"/>
      <c r="AGY46" s="98"/>
      <c r="AGZ46" s="98"/>
      <c r="AHA46" s="98"/>
      <c r="AHB46" s="98"/>
      <c r="AHC46" s="98"/>
      <c r="AHD46" s="98"/>
      <c r="AHE46" s="98"/>
      <c r="AHF46" s="98"/>
      <c r="AHG46" s="98"/>
      <c r="AHH46" s="98"/>
      <c r="AHI46" s="98"/>
      <c r="AHJ46" s="98"/>
      <c r="AHK46" s="98"/>
      <c r="AHL46" s="98"/>
      <c r="AHM46" s="98"/>
      <c r="AHN46" s="98"/>
      <c r="AHO46" s="98"/>
      <c r="AHP46" s="98"/>
      <c r="AHQ46" s="98"/>
      <c r="AHR46" s="98"/>
      <c r="AHS46" s="98"/>
      <c r="AHT46" s="98"/>
      <c r="AHU46" s="98"/>
      <c r="AHV46" s="98"/>
      <c r="AHW46" s="98"/>
      <c r="AHX46" s="98"/>
      <c r="AHY46" s="98"/>
      <c r="AHZ46" s="98"/>
      <c r="AIA46" s="98"/>
      <c r="AIB46" s="98"/>
      <c r="AIC46" s="98"/>
      <c r="AID46" s="98"/>
      <c r="AIE46" s="98"/>
      <c r="AIF46" s="98"/>
      <c r="AIG46" s="98"/>
      <c r="AIH46" s="98"/>
      <c r="AII46" s="98"/>
      <c r="AIJ46" s="98"/>
      <c r="AIK46" s="98"/>
      <c r="AIL46" s="98"/>
      <c r="AIM46" s="98"/>
      <c r="AIN46" s="98"/>
      <c r="AIO46" s="98"/>
      <c r="AIP46" s="98"/>
      <c r="AIQ46" s="98"/>
      <c r="AIR46" s="98"/>
      <c r="AIS46" s="98"/>
      <c r="AIT46" s="98"/>
      <c r="AIU46" s="98"/>
      <c r="AIV46" s="98"/>
      <c r="AIW46" s="98"/>
      <c r="AIX46" s="98"/>
      <c r="AIY46" s="98"/>
      <c r="AIZ46" s="98"/>
      <c r="AJA46" s="98"/>
      <c r="AJB46" s="98"/>
      <c r="AJC46" s="98"/>
      <c r="AJD46" s="98"/>
      <c r="AJE46" s="98"/>
      <c r="AJF46" s="98"/>
      <c r="AJG46" s="98"/>
      <c r="AJH46" s="98"/>
      <c r="AJI46" s="98"/>
      <c r="AJJ46" s="98"/>
      <c r="AJK46" s="98"/>
      <c r="AJL46" s="98"/>
      <c r="AJM46" s="98"/>
      <c r="AJN46" s="98"/>
      <c r="AJO46" s="98"/>
      <c r="AJP46" s="98"/>
      <c r="AJQ46" s="98"/>
      <c r="AJR46" s="98"/>
      <c r="AJS46" s="98"/>
      <c r="AJT46" s="98"/>
      <c r="AJU46" s="98"/>
      <c r="AJV46" s="98"/>
      <c r="AJW46" s="98"/>
      <c r="AJX46" s="98"/>
      <c r="AJY46" s="98"/>
      <c r="AJZ46" s="98"/>
      <c r="AKA46" s="98"/>
      <c r="AKB46" s="98"/>
      <c r="AKC46" s="98"/>
      <c r="AKD46" s="98"/>
      <c r="AKE46" s="98"/>
      <c r="AKF46" s="98"/>
      <c r="AKG46" s="98"/>
      <c r="AKH46" s="98"/>
      <c r="AKI46" s="98"/>
      <c r="AKJ46" s="98"/>
      <c r="AKK46" s="98"/>
      <c r="AKL46" s="98"/>
      <c r="AKM46" s="98"/>
      <c r="AKN46" s="98"/>
      <c r="AKO46" s="98"/>
      <c r="AKP46" s="98"/>
      <c r="AKQ46" s="98"/>
      <c r="AKR46" s="98"/>
      <c r="AKS46" s="98"/>
      <c r="AKT46" s="98"/>
      <c r="AKU46" s="98"/>
      <c r="AKV46" s="98"/>
      <c r="AKW46" s="98"/>
      <c r="AKX46" s="98"/>
      <c r="AKY46" s="98"/>
      <c r="AKZ46" s="98"/>
      <c r="ALA46" s="98"/>
      <c r="ALB46" s="98"/>
      <c r="ALC46" s="98"/>
      <c r="ALD46" s="98"/>
      <c r="ALE46" s="98"/>
      <c r="ALF46" s="98"/>
      <c r="ALG46" s="98"/>
      <c r="ALH46" s="98"/>
      <c r="ALI46" s="98"/>
      <c r="ALJ46" s="98"/>
      <c r="ALK46" s="98"/>
      <c r="ALL46" s="98"/>
      <c r="ALM46" s="98"/>
      <c r="ALN46" s="98"/>
      <c r="ALO46" s="98"/>
      <c r="ALP46" s="98"/>
      <c r="ALQ46" s="98"/>
      <c r="ALR46" s="98"/>
      <c r="ALS46" s="98"/>
      <c r="ALT46" s="98"/>
      <c r="ALU46" s="98"/>
      <c r="ALV46" s="98"/>
      <c r="ALW46" s="98"/>
      <c r="ALX46" s="98"/>
      <c r="ALY46" s="98"/>
      <c r="ALZ46" s="98"/>
      <c r="AMA46" s="98"/>
      <c r="AMB46" s="98"/>
      <c r="AMC46" s="98"/>
      <c r="AMD46" s="98"/>
      <c r="AME46" s="98"/>
      <c r="AMF46" s="98"/>
      <c r="AMG46" s="98"/>
      <c r="AMH46" s="98"/>
      <c r="AMI46" s="98"/>
      <c r="AMJ46" s="98"/>
      <c r="AMK46" s="98"/>
    </row>
    <row r="47" spans="1:1025">
      <c r="A47" s="119"/>
      <c r="B47" s="116" t="s">
        <v>27</v>
      </c>
      <c r="C47" s="116">
        <f t="shared" ref="C47:H47" si="0">SUM(C42:C46)</f>
        <v>3</v>
      </c>
      <c r="D47" s="116">
        <f t="shared" si="0"/>
        <v>0</v>
      </c>
      <c r="E47" s="116">
        <f t="shared" si="0"/>
        <v>0</v>
      </c>
      <c r="F47" s="116">
        <f t="shared" si="0"/>
        <v>0</v>
      </c>
      <c r="G47" s="116">
        <f t="shared" si="0"/>
        <v>0</v>
      </c>
      <c r="H47" s="116">
        <f t="shared" si="0"/>
        <v>0</v>
      </c>
      <c r="I47" s="116">
        <f>SUM(C47:H47)</f>
        <v>3</v>
      </c>
      <c r="J47" s="116"/>
      <c r="R47" s="98"/>
      <c r="S47" s="98"/>
      <c r="T47" s="98"/>
      <c r="U47" s="98"/>
      <c r="V47" s="98"/>
      <c r="W47" s="98"/>
      <c r="X47" s="98"/>
      <c r="Y47" s="98"/>
      <c r="Z47" s="98"/>
      <c r="AA47" s="98"/>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c r="BV47" s="98"/>
      <c r="BW47" s="98"/>
      <c r="BX47" s="98"/>
      <c r="BY47" s="98"/>
      <c r="BZ47" s="98"/>
      <c r="CA47" s="98"/>
      <c r="CB47" s="98"/>
      <c r="CC47" s="98"/>
      <c r="CD47" s="98"/>
      <c r="CE47" s="98"/>
      <c r="CF47" s="98"/>
      <c r="CG47" s="98"/>
      <c r="CH47" s="98"/>
      <c r="CI47" s="98"/>
      <c r="CJ47" s="98"/>
      <c r="CK47" s="98"/>
      <c r="CL47" s="98"/>
      <c r="CM47" s="98"/>
      <c r="CN47" s="98"/>
      <c r="CO47" s="98"/>
      <c r="CP47" s="98"/>
      <c r="CQ47" s="98"/>
      <c r="CR47" s="98"/>
      <c r="CS47" s="98"/>
      <c r="CT47" s="98"/>
      <c r="CU47" s="98"/>
      <c r="CV47" s="98"/>
      <c r="CW47" s="98"/>
      <c r="CX47" s="98"/>
      <c r="CY47" s="98"/>
      <c r="CZ47" s="98"/>
      <c r="DA47" s="98"/>
      <c r="DB47" s="98"/>
      <c r="DC47" s="98"/>
      <c r="DD47" s="98"/>
      <c r="DE47" s="98"/>
      <c r="DF47" s="98"/>
      <c r="DG47" s="98"/>
      <c r="DH47" s="98"/>
      <c r="DI47" s="98"/>
      <c r="DJ47" s="98"/>
      <c r="DK47" s="98"/>
      <c r="DL47" s="98"/>
      <c r="DM47" s="98"/>
      <c r="DN47" s="98"/>
      <c r="DO47" s="98"/>
      <c r="DP47" s="98"/>
      <c r="DQ47" s="98"/>
      <c r="DR47" s="98"/>
      <c r="DS47" s="98"/>
      <c r="DT47" s="98"/>
      <c r="DU47" s="98"/>
      <c r="DV47" s="98"/>
      <c r="DW47" s="98"/>
      <c r="DX47" s="98"/>
      <c r="DY47" s="98"/>
      <c r="DZ47" s="98"/>
      <c r="EA47" s="98"/>
      <c r="EB47" s="98"/>
      <c r="EC47" s="98"/>
      <c r="ED47" s="98"/>
      <c r="EE47" s="98"/>
      <c r="EF47" s="98"/>
      <c r="EG47" s="98"/>
      <c r="EH47" s="98"/>
      <c r="EI47" s="98"/>
      <c r="EJ47" s="98"/>
      <c r="EK47" s="98"/>
      <c r="EL47" s="98"/>
      <c r="EM47" s="98"/>
      <c r="EN47" s="98"/>
      <c r="EO47" s="98"/>
      <c r="EP47" s="98"/>
      <c r="EQ47" s="98"/>
      <c r="ER47" s="98"/>
      <c r="ES47" s="98"/>
      <c r="ET47" s="98"/>
      <c r="EU47" s="98"/>
      <c r="EV47" s="98"/>
      <c r="EW47" s="98"/>
      <c r="EX47" s="98"/>
      <c r="EY47" s="98"/>
      <c r="EZ47" s="98"/>
      <c r="FA47" s="98"/>
      <c r="FB47" s="98"/>
      <c r="FC47" s="98"/>
      <c r="FD47" s="98"/>
      <c r="FE47" s="98"/>
      <c r="FF47" s="98"/>
      <c r="FG47" s="98"/>
      <c r="FH47" s="98"/>
      <c r="FI47" s="98"/>
      <c r="FJ47" s="98"/>
      <c r="FK47" s="98"/>
      <c r="FL47" s="98"/>
      <c r="FM47" s="98"/>
      <c r="FN47" s="98"/>
      <c r="FO47" s="98"/>
      <c r="FP47" s="98"/>
      <c r="FQ47" s="98"/>
      <c r="FR47" s="98"/>
      <c r="FS47" s="98"/>
      <c r="FT47" s="98"/>
      <c r="FU47" s="98"/>
      <c r="FV47" s="98"/>
      <c r="FW47" s="98"/>
      <c r="FX47" s="98"/>
      <c r="FY47" s="98"/>
      <c r="FZ47" s="98"/>
      <c r="GA47" s="98"/>
      <c r="GB47" s="98"/>
      <c r="GC47" s="98"/>
      <c r="GD47" s="98"/>
      <c r="GE47" s="98"/>
      <c r="GF47" s="98"/>
      <c r="GG47" s="98"/>
      <c r="GH47" s="98"/>
      <c r="GI47" s="98"/>
      <c r="GJ47" s="98"/>
      <c r="GK47" s="98"/>
      <c r="GL47" s="98"/>
      <c r="GM47" s="98"/>
      <c r="GN47" s="98"/>
      <c r="GO47" s="98"/>
      <c r="GP47" s="98"/>
      <c r="GQ47" s="98"/>
      <c r="GR47" s="98"/>
      <c r="GS47" s="98"/>
      <c r="GT47" s="98"/>
      <c r="GU47" s="98"/>
      <c r="GV47" s="98"/>
      <c r="GW47" s="98"/>
      <c r="GX47" s="98"/>
      <c r="GY47" s="98"/>
      <c r="GZ47" s="98"/>
      <c r="HA47" s="98"/>
      <c r="HB47" s="98"/>
      <c r="HC47" s="98"/>
      <c r="HD47" s="98"/>
      <c r="HE47" s="98"/>
      <c r="HF47" s="98"/>
      <c r="HG47" s="98"/>
      <c r="HH47" s="98"/>
      <c r="HI47" s="98"/>
      <c r="HJ47" s="98"/>
      <c r="HK47" s="98"/>
      <c r="HL47" s="98"/>
      <c r="HM47" s="98"/>
      <c r="HN47" s="98"/>
      <c r="HO47" s="98"/>
      <c r="HP47" s="98"/>
      <c r="HQ47" s="98"/>
      <c r="HR47" s="98"/>
      <c r="HS47" s="98"/>
      <c r="HT47" s="98"/>
      <c r="HU47" s="98"/>
      <c r="HV47" s="98"/>
      <c r="HW47" s="98"/>
      <c r="HX47" s="98"/>
      <c r="HY47" s="98"/>
      <c r="HZ47" s="98"/>
      <c r="IA47" s="98"/>
      <c r="IB47" s="98"/>
      <c r="IC47" s="98"/>
      <c r="ID47" s="98"/>
      <c r="IE47" s="98"/>
      <c r="IF47" s="98"/>
      <c r="IG47" s="98"/>
      <c r="IH47" s="98"/>
      <c r="II47" s="98"/>
      <c r="IJ47" s="98"/>
      <c r="IK47" s="98"/>
      <c r="IL47" s="98"/>
      <c r="IM47" s="98"/>
      <c r="IN47" s="98"/>
      <c r="IO47" s="98"/>
      <c r="IP47" s="98"/>
      <c r="IQ47" s="98"/>
      <c r="IR47" s="98"/>
      <c r="IS47" s="98"/>
      <c r="IT47" s="98"/>
      <c r="IU47" s="98"/>
      <c r="IV47" s="98"/>
      <c r="IW47" s="98"/>
      <c r="IX47" s="98"/>
      <c r="IY47" s="98"/>
      <c r="IZ47" s="98"/>
      <c r="JA47" s="98"/>
      <c r="JB47" s="98"/>
      <c r="JC47" s="98"/>
      <c r="JD47" s="98"/>
      <c r="JE47" s="98"/>
      <c r="JF47" s="98"/>
      <c r="JG47" s="98"/>
      <c r="JH47" s="98"/>
      <c r="JI47" s="98"/>
      <c r="JJ47" s="98"/>
      <c r="JK47" s="98"/>
      <c r="JL47" s="98"/>
      <c r="JM47" s="98"/>
      <c r="JN47" s="98"/>
      <c r="JO47" s="98"/>
      <c r="JP47" s="98"/>
      <c r="JQ47" s="98"/>
      <c r="JR47" s="98"/>
      <c r="JS47" s="98"/>
      <c r="JT47" s="98"/>
      <c r="JU47" s="98"/>
      <c r="JV47" s="98"/>
      <c r="JW47" s="98"/>
      <c r="JX47" s="98"/>
      <c r="JY47" s="98"/>
      <c r="JZ47" s="98"/>
      <c r="KA47" s="98"/>
      <c r="KB47" s="98"/>
      <c r="KC47" s="98"/>
      <c r="KD47" s="98"/>
      <c r="KE47" s="98"/>
      <c r="KF47" s="98"/>
      <c r="KG47" s="98"/>
      <c r="KH47" s="98"/>
      <c r="KI47" s="98"/>
      <c r="KJ47" s="98"/>
      <c r="KK47" s="98"/>
      <c r="KL47" s="98"/>
      <c r="KM47" s="98"/>
      <c r="KN47" s="98"/>
      <c r="KO47" s="98"/>
      <c r="KP47" s="98"/>
      <c r="KQ47" s="98"/>
      <c r="KR47" s="98"/>
      <c r="KS47" s="98"/>
      <c r="KT47" s="98"/>
      <c r="KU47" s="98"/>
      <c r="KV47" s="98"/>
      <c r="KW47" s="98"/>
      <c r="KX47" s="98"/>
      <c r="KY47" s="98"/>
      <c r="KZ47" s="98"/>
      <c r="LA47" s="98"/>
      <c r="LB47" s="98"/>
      <c r="LC47" s="98"/>
      <c r="LD47" s="98"/>
      <c r="LE47" s="98"/>
      <c r="LF47" s="98"/>
      <c r="LG47" s="98"/>
      <c r="LH47" s="98"/>
      <c r="LI47" s="98"/>
      <c r="LJ47" s="98"/>
      <c r="LK47" s="98"/>
      <c r="LL47" s="98"/>
      <c r="LM47" s="98"/>
      <c r="LN47" s="98"/>
      <c r="LO47" s="98"/>
      <c r="LP47" s="98"/>
      <c r="LQ47" s="98"/>
      <c r="LR47" s="98"/>
      <c r="LS47" s="98"/>
      <c r="LT47" s="98"/>
      <c r="LU47" s="98"/>
      <c r="LV47" s="98"/>
      <c r="LW47" s="98"/>
      <c r="LX47" s="98"/>
      <c r="LY47" s="98"/>
      <c r="LZ47" s="98"/>
      <c r="MA47" s="98"/>
      <c r="MB47" s="98"/>
      <c r="MC47" s="98"/>
      <c r="MD47" s="98"/>
      <c r="ME47" s="98"/>
      <c r="MF47" s="98"/>
      <c r="MG47" s="98"/>
      <c r="MH47" s="98"/>
      <c r="MI47" s="98"/>
      <c r="MJ47" s="98"/>
      <c r="MK47" s="98"/>
      <c r="ML47" s="98"/>
      <c r="MM47" s="98"/>
      <c r="MN47" s="98"/>
      <c r="MO47" s="98"/>
      <c r="MP47" s="98"/>
      <c r="MQ47" s="98"/>
      <c r="MR47" s="98"/>
      <c r="MS47" s="98"/>
      <c r="MT47" s="98"/>
      <c r="MU47" s="98"/>
      <c r="MV47" s="98"/>
      <c r="MW47" s="98"/>
      <c r="MX47" s="98"/>
      <c r="MY47" s="98"/>
      <c r="MZ47" s="98"/>
      <c r="NA47" s="98"/>
      <c r="NB47" s="98"/>
      <c r="NC47" s="98"/>
      <c r="ND47" s="98"/>
      <c r="NE47" s="98"/>
      <c r="NF47" s="98"/>
      <c r="NG47" s="98"/>
      <c r="NH47" s="98"/>
      <c r="NI47" s="98"/>
      <c r="NJ47" s="98"/>
      <c r="NK47" s="98"/>
      <c r="NL47" s="98"/>
      <c r="NM47" s="98"/>
      <c r="NN47" s="98"/>
      <c r="NO47" s="98"/>
      <c r="NP47" s="98"/>
      <c r="NQ47" s="98"/>
      <c r="NR47" s="98"/>
      <c r="NS47" s="98"/>
      <c r="NT47" s="98"/>
      <c r="NU47" s="98"/>
      <c r="NV47" s="98"/>
      <c r="NW47" s="98"/>
      <c r="NX47" s="98"/>
      <c r="NY47" s="98"/>
      <c r="NZ47" s="98"/>
      <c r="OA47" s="98"/>
      <c r="OB47" s="98"/>
      <c r="OC47" s="98"/>
      <c r="OD47" s="98"/>
      <c r="OE47" s="98"/>
      <c r="OF47" s="98"/>
      <c r="OG47" s="98"/>
      <c r="OH47" s="98"/>
      <c r="OI47" s="98"/>
      <c r="OJ47" s="98"/>
      <c r="OK47" s="98"/>
      <c r="OL47" s="98"/>
      <c r="OM47" s="98"/>
      <c r="ON47" s="98"/>
      <c r="OO47" s="98"/>
      <c r="OP47" s="98"/>
      <c r="OQ47" s="98"/>
      <c r="OR47" s="98"/>
      <c r="OS47" s="98"/>
      <c r="OT47" s="98"/>
      <c r="OU47" s="98"/>
      <c r="OV47" s="98"/>
      <c r="OW47" s="98"/>
      <c r="OX47" s="98"/>
      <c r="OY47" s="98"/>
      <c r="OZ47" s="98"/>
      <c r="PA47" s="98"/>
      <c r="PB47" s="98"/>
      <c r="PC47" s="98"/>
      <c r="PD47" s="98"/>
      <c r="PE47" s="98"/>
      <c r="PF47" s="98"/>
      <c r="PG47" s="98"/>
      <c r="PH47" s="98"/>
      <c r="PI47" s="98"/>
      <c r="PJ47" s="98"/>
      <c r="PK47" s="98"/>
      <c r="PL47" s="98"/>
      <c r="PM47" s="98"/>
      <c r="PN47" s="98"/>
      <c r="PO47" s="98"/>
      <c r="PP47" s="98"/>
      <c r="PQ47" s="98"/>
      <c r="PR47" s="98"/>
      <c r="PS47" s="98"/>
      <c r="PT47" s="98"/>
      <c r="PU47" s="98"/>
      <c r="PV47" s="98"/>
      <c r="PW47" s="98"/>
      <c r="PX47" s="98"/>
      <c r="PY47" s="98"/>
      <c r="PZ47" s="98"/>
      <c r="QA47" s="98"/>
      <c r="QB47" s="98"/>
      <c r="QC47" s="98"/>
      <c r="QD47" s="98"/>
      <c r="QE47" s="98"/>
      <c r="QF47" s="98"/>
      <c r="QG47" s="98"/>
      <c r="QH47" s="98"/>
      <c r="QI47" s="98"/>
      <c r="QJ47" s="98"/>
      <c r="QK47" s="98"/>
      <c r="QL47" s="98"/>
      <c r="QM47" s="98"/>
      <c r="QN47" s="98"/>
      <c r="QO47" s="98"/>
      <c r="QP47" s="98"/>
      <c r="QQ47" s="98"/>
      <c r="QR47" s="98"/>
      <c r="QS47" s="98"/>
      <c r="QT47" s="98"/>
      <c r="QU47" s="98"/>
      <c r="QV47" s="98"/>
      <c r="QW47" s="98"/>
      <c r="QX47" s="98"/>
      <c r="QY47" s="98"/>
      <c r="QZ47" s="98"/>
      <c r="RA47" s="98"/>
      <c r="RB47" s="98"/>
      <c r="RC47" s="98"/>
      <c r="RD47" s="98"/>
      <c r="RE47" s="98"/>
      <c r="RF47" s="98"/>
      <c r="RG47" s="98"/>
      <c r="RH47" s="98"/>
      <c r="RI47" s="98"/>
      <c r="RJ47" s="98"/>
      <c r="RK47" s="98"/>
      <c r="RL47" s="98"/>
      <c r="RM47" s="98"/>
      <c r="RN47" s="98"/>
      <c r="RO47" s="98"/>
      <c r="RP47" s="98"/>
      <c r="RQ47" s="98"/>
      <c r="RR47" s="98"/>
      <c r="RS47" s="98"/>
      <c r="RT47" s="98"/>
      <c r="RU47" s="98"/>
      <c r="RV47" s="98"/>
      <c r="RW47" s="98"/>
      <c r="RX47" s="98"/>
      <c r="RY47" s="98"/>
      <c r="RZ47" s="98"/>
      <c r="SA47" s="98"/>
      <c r="SB47" s="98"/>
      <c r="SC47" s="98"/>
      <c r="SD47" s="98"/>
      <c r="SE47" s="98"/>
      <c r="SF47" s="98"/>
      <c r="SG47" s="98"/>
      <c r="SH47" s="98"/>
      <c r="SI47" s="98"/>
      <c r="SJ47" s="98"/>
      <c r="SK47" s="98"/>
      <c r="SL47" s="98"/>
      <c r="SM47" s="98"/>
      <c r="SN47" s="98"/>
      <c r="SO47" s="98"/>
      <c r="SP47" s="98"/>
      <c r="SQ47" s="98"/>
      <c r="SR47" s="98"/>
      <c r="SS47" s="98"/>
      <c r="ST47" s="98"/>
      <c r="SU47" s="98"/>
      <c r="SV47" s="98"/>
      <c r="SW47" s="98"/>
      <c r="SX47" s="98"/>
      <c r="SY47" s="98"/>
      <c r="SZ47" s="98"/>
      <c r="TA47" s="98"/>
      <c r="TB47" s="98"/>
      <c r="TC47" s="98"/>
      <c r="TD47" s="98"/>
      <c r="TE47" s="98"/>
      <c r="TF47" s="98"/>
      <c r="TG47" s="98"/>
      <c r="TH47" s="98"/>
      <c r="TI47" s="98"/>
      <c r="TJ47" s="98"/>
      <c r="TK47" s="98"/>
      <c r="TL47" s="98"/>
      <c r="TM47" s="98"/>
      <c r="TN47" s="98"/>
      <c r="TO47" s="98"/>
      <c r="TP47" s="98"/>
      <c r="TQ47" s="98"/>
      <c r="TR47" s="98"/>
      <c r="TS47" s="98"/>
      <c r="TT47" s="98"/>
      <c r="TU47" s="98"/>
      <c r="TV47" s="98"/>
      <c r="TW47" s="98"/>
      <c r="TX47" s="98"/>
      <c r="TY47" s="98"/>
      <c r="TZ47" s="98"/>
      <c r="UA47" s="98"/>
      <c r="UB47" s="98"/>
      <c r="UC47" s="98"/>
      <c r="UD47" s="98"/>
      <c r="UE47" s="98"/>
      <c r="UF47" s="98"/>
      <c r="UG47" s="98"/>
      <c r="UH47" s="98"/>
      <c r="UI47" s="98"/>
      <c r="UJ47" s="98"/>
      <c r="UK47" s="98"/>
      <c r="UL47" s="98"/>
      <c r="UM47" s="98"/>
      <c r="UN47" s="98"/>
      <c r="UO47" s="98"/>
      <c r="UP47" s="98"/>
      <c r="UQ47" s="98"/>
      <c r="UR47" s="98"/>
      <c r="US47" s="98"/>
      <c r="UT47" s="98"/>
      <c r="UU47" s="98"/>
      <c r="UV47" s="98"/>
      <c r="UW47" s="98"/>
      <c r="UX47" s="98"/>
      <c r="UY47" s="98"/>
      <c r="UZ47" s="98"/>
      <c r="VA47" s="98"/>
      <c r="VB47" s="98"/>
      <c r="VC47" s="98"/>
      <c r="VD47" s="98"/>
      <c r="VE47" s="98"/>
      <c r="VF47" s="98"/>
      <c r="VG47" s="98"/>
      <c r="VH47" s="98"/>
      <c r="VI47" s="98"/>
      <c r="VJ47" s="98"/>
      <c r="VK47" s="98"/>
      <c r="VL47" s="98"/>
      <c r="VM47" s="98"/>
      <c r="VN47" s="98"/>
      <c r="VO47" s="98"/>
      <c r="VP47" s="98"/>
      <c r="VQ47" s="98"/>
      <c r="VR47" s="98"/>
      <c r="VS47" s="98"/>
      <c r="VT47" s="98"/>
      <c r="VU47" s="98"/>
      <c r="VV47" s="98"/>
      <c r="VW47" s="98"/>
      <c r="VX47" s="98"/>
      <c r="VY47" s="98"/>
      <c r="VZ47" s="98"/>
      <c r="WA47" s="98"/>
      <c r="WB47" s="98"/>
      <c r="WC47" s="98"/>
      <c r="WD47" s="98"/>
      <c r="WE47" s="98"/>
      <c r="WF47" s="98"/>
      <c r="WG47" s="98"/>
      <c r="WH47" s="98"/>
      <c r="WI47" s="98"/>
      <c r="WJ47" s="98"/>
      <c r="WK47" s="98"/>
      <c r="WL47" s="98"/>
      <c r="WM47" s="98"/>
      <c r="WN47" s="98"/>
      <c r="WO47" s="98"/>
      <c r="WP47" s="98"/>
      <c r="WQ47" s="98"/>
      <c r="WR47" s="98"/>
      <c r="WS47" s="98"/>
      <c r="WT47" s="98"/>
      <c r="WU47" s="98"/>
      <c r="WV47" s="98"/>
      <c r="WW47" s="98"/>
      <c r="WX47" s="98"/>
      <c r="WY47" s="98"/>
      <c r="WZ47" s="98"/>
      <c r="XA47" s="98"/>
      <c r="XB47" s="98"/>
      <c r="XC47" s="98"/>
      <c r="XD47" s="98"/>
      <c r="XE47" s="98"/>
      <c r="XF47" s="98"/>
      <c r="XG47" s="98"/>
      <c r="XH47" s="98"/>
      <c r="XI47" s="98"/>
      <c r="XJ47" s="98"/>
      <c r="XK47" s="98"/>
      <c r="XL47" s="98"/>
      <c r="XM47" s="98"/>
      <c r="XN47" s="98"/>
      <c r="XO47" s="98"/>
      <c r="XP47" s="98"/>
      <c r="XQ47" s="98"/>
      <c r="XR47" s="98"/>
      <c r="XS47" s="98"/>
      <c r="XT47" s="98"/>
      <c r="XU47" s="98"/>
      <c r="XV47" s="98"/>
      <c r="XW47" s="98"/>
      <c r="XX47" s="98"/>
      <c r="XY47" s="98"/>
      <c r="XZ47" s="98"/>
      <c r="YA47" s="98"/>
      <c r="YB47" s="98"/>
      <c r="YC47" s="98"/>
      <c r="YD47" s="98"/>
      <c r="YE47" s="98"/>
      <c r="YF47" s="98"/>
      <c r="YG47" s="98"/>
      <c r="YH47" s="98"/>
      <c r="YI47" s="98"/>
      <c r="YJ47" s="98"/>
      <c r="YK47" s="98"/>
      <c r="YL47" s="98"/>
      <c r="YM47" s="98"/>
      <c r="YN47" s="98"/>
      <c r="YO47" s="98"/>
      <c r="YP47" s="98"/>
      <c r="YQ47" s="98"/>
      <c r="YR47" s="98"/>
      <c r="YS47" s="98"/>
      <c r="YT47" s="98"/>
      <c r="YU47" s="98"/>
      <c r="YV47" s="98"/>
      <c r="YW47" s="98"/>
      <c r="YX47" s="98"/>
      <c r="YY47" s="98"/>
      <c r="YZ47" s="98"/>
      <c r="ZA47" s="98"/>
      <c r="ZB47" s="98"/>
      <c r="ZC47" s="98"/>
      <c r="ZD47" s="98"/>
      <c r="ZE47" s="98"/>
      <c r="ZF47" s="98"/>
      <c r="ZG47" s="98"/>
      <c r="ZH47" s="98"/>
      <c r="ZI47" s="98"/>
      <c r="ZJ47" s="98"/>
      <c r="ZK47" s="98"/>
      <c r="ZL47" s="98"/>
      <c r="ZM47" s="98"/>
      <c r="ZN47" s="98"/>
      <c r="ZO47" s="98"/>
      <c r="ZP47" s="98"/>
      <c r="ZQ47" s="98"/>
      <c r="ZR47" s="98"/>
      <c r="ZS47" s="98"/>
      <c r="ZT47" s="98"/>
      <c r="ZU47" s="98"/>
      <c r="ZV47" s="98"/>
      <c r="ZW47" s="98"/>
      <c r="ZX47" s="98"/>
      <c r="ZY47" s="98"/>
      <c r="ZZ47" s="98"/>
      <c r="AAA47" s="98"/>
      <c r="AAB47" s="98"/>
      <c r="AAC47" s="98"/>
      <c r="AAD47" s="98"/>
      <c r="AAE47" s="98"/>
      <c r="AAF47" s="98"/>
      <c r="AAG47" s="98"/>
      <c r="AAH47" s="98"/>
      <c r="AAI47" s="98"/>
      <c r="AAJ47" s="98"/>
      <c r="AAK47" s="98"/>
      <c r="AAL47" s="98"/>
      <c r="AAM47" s="98"/>
      <c r="AAN47" s="98"/>
      <c r="AAO47" s="98"/>
      <c r="AAP47" s="98"/>
      <c r="AAQ47" s="98"/>
      <c r="AAR47" s="98"/>
      <c r="AAS47" s="98"/>
      <c r="AAT47" s="98"/>
      <c r="AAU47" s="98"/>
      <c r="AAV47" s="98"/>
      <c r="AAW47" s="98"/>
      <c r="AAX47" s="98"/>
      <c r="AAY47" s="98"/>
      <c r="AAZ47" s="98"/>
      <c r="ABA47" s="98"/>
      <c r="ABB47" s="98"/>
      <c r="ABC47" s="98"/>
      <c r="ABD47" s="98"/>
      <c r="ABE47" s="98"/>
      <c r="ABF47" s="98"/>
      <c r="ABG47" s="98"/>
      <c r="ABH47" s="98"/>
      <c r="ABI47" s="98"/>
      <c r="ABJ47" s="98"/>
      <c r="ABK47" s="98"/>
      <c r="ABL47" s="98"/>
      <c r="ABM47" s="98"/>
      <c r="ABN47" s="98"/>
      <c r="ABO47" s="98"/>
      <c r="ABP47" s="98"/>
      <c r="ABQ47" s="98"/>
      <c r="ABR47" s="98"/>
      <c r="ABS47" s="98"/>
      <c r="ABT47" s="98"/>
      <c r="ABU47" s="98"/>
      <c r="ABV47" s="98"/>
      <c r="ABW47" s="98"/>
      <c r="ABX47" s="98"/>
      <c r="ABY47" s="98"/>
      <c r="ABZ47" s="98"/>
      <c r="ACA47" s="98"/>
      <c r="ACB47" s="98"/>
      <c r="ACC47" s="98"/>
      <c r="ACD47" s="98"/>
      <c r="ACE47" s="98"/>
      <c r="ACF47" s="98"/>
      <c r="ACG47" s="98"/>
      <c r="ACH47" s="98"/>
      <c r="ACI47" s="98"/>
      <c r="ACJ47" s="98"/>
      <c r="ACK47" s="98"/>
      <c r="ACL47" s="98"/>
      <c r="ACM47" s="98"/>
      <c r="ACN47" s="98"/>
      <c r="ACO47" s="98"/>
      <c r="ACP47" s="98"/>
      <c r="ACQ47" s="98"/>
      <c r="ACR47" s="98"/>
      <c r="ACS47" s="98"/>
      <c r="ACT47" s="98"/>
      <c r="ACU47" s="98"/>
      <c r="ACV47" s="98"/>
      <c r="ACW47" s="98"/>
      <c r="ACX47" s="98"/>
      <c r="ACY47" s="98"/>
      <c r="ACZ47" s="98"/>
      <c r="ADA47" s="98"/>
      <c r="ADB47" s="98"/>
      <c r="ADC47" s="98"/>
      <c r="ADD47" s="98"/>
      <c r="ADE47" s="98"/>
      <c r="ADF47" s="98"/>
      <c r="ADG47" s="98"/>
      <c r="ADH47" s="98"/>
      <c r="ADI47" s="98"/>
      <c r="ADJ47" s="98"/>
      <c r="ADK47" s="98"/>
      <c r="ADL47" s="98"/>
      <c r="ADM47" s="98"/>
      <c r="ADN47" s="98"/>
      <c r="ADO47" s="98"/>
      <c r="ADP47" s="98"/>
      <c r="ADQ47" s="98"/>
      <c r="ADR47" s="98"/>
      <c r="ADS47" s="98"/>
      <c r="ADT47" s="98"/>
      <c r="ADU47" s="98"/>
      <c r="ADV47" s="98"/>
      <c r="ADW47" s="98"/>
      <c r="ADX47" s="98"/>
      <c r="ADY47" s="98"/>
      <c r="ADZ47" s="98"/>
      <c r="AEA47" s="98"/>
      <c r="AEB47" s="98"/>
      <c r="AEC47" s="98"/>
      <c r="AED47" s="98"/>
      <c r="AEE47" s="98"/>
      <c r="AEF47" s="98"/>
      <c r="AEG47" s="98"/>
      <c r="AEH47" s="98"/>
      <c r="AEI47" s="98"/>
      <c r="AEJ47" s="98"/>
      <c r="AEK47" s="98"/>
      <c r="AEL47" s="98"/>
      <c r="AEM47" s="98"/>
      <c r="AEN47" s="98"/>
      <c r="AEO47" s="98"/>
      <c r="AEP47" s="98"/>
      <c r="AEQ47" s="98"/>
      <c r="AER47" s="98"/>
      <c r="AES47" s="98"/>
      <c r="AET47" s="98"/>
      <c r="AEU47" s="98"/>
      <c r="AEV47" s="98"/>
      <c r="AEW47" s="98"/>
      <c r="AEX47" s="98"/>
      <c r="AEY47" s="98"/>
      <c r="AEZ47" s="98"/>
      <c r="AFA47" s="98"/>
      <c r="AFB47" s="98"/>
      <c r="AFC47" s="98"/>
      <c r="AFD47" s="98"/>
      <c r="AFE47" s="98"/>
      <c r="AFF47" s="98"/>
      <c r="AFG47" s="98"/>
      <c r="AFH47" s="98"/>
      <c r="AFI47" s="98"/>
      <c r="AFJ47" s="98"/>
      <c r="AFK47" s="98"/>
      <c r="AFL47" s="98"/>
      <c r="AFM47" s="98"/>
      <c r="AFN47" s="98"/>
      <c r="AFO47" s="98"/>
      <c r="AFP47" s="98"/>
      <c r="AFQ47" s="98"/>
      <c r="AFR47" s="98"/>
      <c r="AFS47" s="98"/>
      <c r="AFT47" s="98"/>
      <c r="AFU47" s="98"/>
      <c r="AFV47" s="98"/>
      <c r="AFW47" s="98"/>
      <c r="AFX47" s="98"/>
      <c r="AFY47" s="98"/>
      <c r="AFZ47" s="98"/>
      <c r="AGA47" s="98"/>
      <c r="AGB47" s="98"/>
      <c r="AGC47" s="98"/>
      <c r="AGD47" s="98"/>
      <c r="AGE47" s="98"/>
      <c r="AGF47" s="98"/>
      <c r="AGG47" s="98"/>
      <c r="AGH47" s="98"/>
      <c r="AGI47" s="98"/>
      <c r="AGJ47" s="98"/>
      <c r="AGK47" s="98"/>
      <c r="AGL47" s="98"/>
      <c r="AGM47" s="98"/>
      <c r="AGN47" s="98"/>
      <c r="AGO47" s="98"/>
      <c r="AGP47" s="98"/>
      <c r="AGQ47" s="98"/>
      <c r="AGR47" s="98"/>
      <c r="AGS47" s="98"/>
      <c r="AGT47" s="98"/>
      <c r="AGU47" s="98"/>
      <c r="AGV47" s="98"/>
      <c r="AGW47" s="98"/>
      <c r="AGX47" s="98"/>
      <c r="AGY47" s="98"/>
      <c r="AGZ47" s="98"/>
      <c r="AHA47" s="98"/>
      <c r="AHB47" s="98"/>
      <c r="AHC47" s="98"/>
      <c r="AHD47" s="98"/>
      <c r="AHE47" s="98"/>
      <c r="AHF47" s="98"/>
      <c r="AHG47" s="98"/>
      <c r="AHH47" s="98"/>
      <c r="AHI47" s="98"/>
      <c r="AHJ47" s="98"/>
      <c r="AHK47" s="98"/>
      <c r="AHL47" s="98"/>
      <c r="AHM47" s="98"/>
      <c r="AHN47" s="98"/>
      <c r="AHO47" s="98"/>
      <c r="AHP47" s="98"/>
      <c r="AHQ47" s="98"/>
      <c r="AHR47" s="98"/>
      <c r="AHS47" s="98"/>
      <c r="AHT47" s="98"/>
      <c r="AHU47" s="98"/>
      <c r="AHV47" s="98"/>
      <c r="AHW47" s="98"/>
      <c r="AHX47" s="98"/>
      <c r="AHY47" s="98"/>
      <c r="AHZ47" s="98"/>
      <c r="AIA47" s="98"/>
      <c r="AIB47" s="98"/>
      <c r="AIC47" s="98"/>
      <c r="AID47" s="98"/>
      <c r="AIE47" s="98"/>
      <c r="AIF47" s="98"/>
      <c r="AIG47" s="98"/>
      <c r="AIH47" s="98"/>
      <c r="AII47" s="98"/>
      <c r="AIJ47" s="98"/>
      <c r="AIK47" s="98"/>
      <c r="AIL47" s="98"/>
      <c r="AIM47" s="98"/>
      <c r="AIN47" s="98"/>
      <c r="AIO47" s="98"/>
      <c r="AIP47" s="98"/>
      <c r="AIQ47" s="98"/>
      <c r="AIR47" s="98"/>
      <c r="AIS47" s="98"/>
      <c r="AIT47" s="98"/>
      <c r="AIU47" s="98"/>
      <c r="AIV47" s="98"/>
      <c r="AIW47" s="98"/>
      <c r="AIX47" s="98"/>
      <c r="AIY47" s="98"/>
      <c r="AIZ47" s="98"/>
      <c r="AJA47" s="98"/>
      <c r="AJB47" s="98"/>
      <c r="AJC47" s="98"/>
      <c r="AJD47" s="98"/>
      <c r="AJE47" s="98"/>
      <c r="AJF47" s="98"/>
      <c r="AJG47" s="98"/>
      <c r="AJH47" s="98"/>
      <c r="AJI47" s="98"/>
      <c r="AJJ47" s="98"/>
      <c r="AJK47" s="98"/>
      <c r="AJL47" s="98"/>
      <c r="AJM47" s="98"/>
      <c r="AJN47" s="98"/>
      <c r="AJO47" s="98"/>
      <c r="AJP47" s="98"/>
      <c r="AJQ47" s="98"/>
      <c r="AJR47" s="98"/>
      <c r="AJS47" s="98"/>
      <c r="AJT47" s="98"/>
      <c r="AJU47" s="98"/>
      <c r="AJV47" s="98"/>
      <c r="AJW47" s="98"/>
      <c r="AJX47" s="98"/>
      <c r="AJY47" s="98"/>
      <c r="AJZ47" s="98"/>
      <c r="AKA47" s="98"/>
      <c r="AKB47" s="98"/>
      <c r="AKC47" s="98"/>
      <c r="AKD47" s="98"/>
      <c r="AKE47" s="98"/>
      <c r="AKF47" s="98"/>
      <c r="AKG47" s="98"/>
      <c r="AKH47" s="98"/>
      <c r="AKI47" s="98"/>
      <c r="AKJ47" s="98"/>
      <c r="AKK47" s="98"/>
      <c r="AKL47" s="98"/>
      <c r="AKM47" s="98"/>
      <c r="AKN47" s="98"/>
      <c r="AKO47" s="98"/>
      <c r="AKP47" s="98"/>
      <c r="AKQ47" s="98"/>
      <c r="AKR47" s="98"/>
      <c r="AKS47" s="98"/>
      <c r="AKT47" s="98"/>
      <c r="AKU47" s="98"/>
      <c r="AKV47" s="98"/>
      <c r="AKW47" s="98"/>
      <c r="AKX47" s="98"/>
      <c r="AKY47" s="98"/>
      <c r="AKZ47" s="98"/>
      <c r="ALA47" s="98"/>
      <c r="ALB47" s="98"/>
      <c r="ALC47" s="98"/>
      <c r="ALD47" s="98"/>
      <c r="ALE47" s="98"/>
      <c r="ALF47" s="98"/>
      <c r="ALG47" s="98"/>
      <c r="ALH47" s="98"/>
      <c r="ALI47" s="98"/>
      <c r="ALJ47" s="98"/>
      <c r="ALK47" s="98"/>
      <c r="ALL47" s="98"/>
      <c r="ALM47" s="98"/>
      <c r="ALN47" s="98"/>
      <c r="ALO47" s="98"/>
      <c r="ALP47" s="98"/>
      <c r="ALQ47" s="98"/>
      <c r="ALR47" s="98"/>
      <c r="ALS47" s="98"/>
      <c r="ALT47" s="98"/>
      <c r="ALU47" s="98"/>
      <c r="ALV47" s="98"/>
      <c r="ALW47" s="98"/>
      <c r="ALX47" s="98"/>
      <c r="ALY47" s="98"/>
      <c r="ALZ47" s="98"/>
      <c r="AMA47" s="98"/>
      <c r="AMB47" s="98"/>
      <c r="AMC47" s="98"/>
      <c r="AMD47" s="98"/>
      <c r="AME47" s="98"/>
      <c r="AMF47" s="98"/>
      <c r="AMG47" s="98"/>
      <c r="AMH47" s="98"/>
      <c r="AMI47" s="98"/>
      <c r="AMJ47" s="98"/>
      <c r="AMK47" s="98"/>
    </row>
    <row r="48" spans="1:1025">
      <c r="A48" s="132"/>
      <c r="B48" s="133"/>
      <c r="C48" s="134"/>
      <c r="D48" s="134"/>
      <c r="E48" s="134"/>
      <c r="F48" s="134"/>
      <c r="G48" s="134"/>
      <c r="H48" s="134"/>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c r="BV48" s="98"/>
      <c r="BW48" s="98"/>
      <c r="BX48" s="98"/>
      <c r="BY48" s="98"/>
      <c r="BZ48" s="98"/>
      <c r="CA48" s="98"/>
      <c r="CB48" s="98"/>
      <c r="CC48" s="98"/>
      <c r="CD48" s="98"/>
      <c r="CE48" s="98"/>
      <c r="CF48" s="98"/>
      <c r="CG48" s="98"/>
      <c r="CH48" s="98"/>
      <c r="CI48" s="98"/>
      <c r="CJ48" s="98"/>
      <c r="CK48" s="98"/>
      <c r="CL48" s="98"/>
      <c r="CM48" s="98"/>
      <c r="CN48" s="98"/>
      <c r="CO48" s="98"/>
      <c r="CP48" s="98"/>
      <c r="CQ48" s="98"/>
      <c r="CR48" s="98"/>
      <c r="CS48" s="98"/>
      <c r="CT48" s="98"/>
      <c r="CU48" s="98"/>
      <c r="CV48" s="98"/>
      <c r="CW48" s="98"/>
      <c r="CX48" s="98"/>
      <c r="CY48" s="98"/>
      <c r="CZ48" s="98"/>
      <c r="DA48" s="98"/>
      <c r="DB48" s="98"/>
      <c r="DC48" s="98"/>
      <c r="DD48" s="98"/>
      <c r="DE48" s="98"/>
      <c r="DF48" s="98"/>
      <c r="DG48" s="98"/>
      <c r="DH48" s="98"/>
      <c r="DI48" s="98"/>
      <c r="DJ48" s="98"/>
      <c r="DK48" s="98"/>
      <c r="DL48" s="98"/>
      <c r="DM48" s="98"/>
      <c r="DN48" s="98"/>
      <c r="DO48" s="98"/>
      <c r="DP48" s="98"/>
      <c r="DQ48" s="98"/>
      <c r="DR48" s="98"/>
      <c r="DS48" s="98"/>
      <c r="DT48" s="98"/>
      <c r="DU48" s="98"/>
      <c r="DV48" s="98"/>
      <c r="DW48" s="98"/>
      <c r="DX48" s="98"/>
      <c r="DY48" s="98"/>
      <c r="DZ48" s="98"/>
      <c r="EA48" s="98"/>
      <c r="EB48" s="98"/>
      <c r="EC48" s="98"/>
      <c r="ED48" s="98"/>
      <c r="EE48" s="98"/>
      <c r="EF48" s="98"/>
      <c r="EG48" s="98"/>
      <c r="EH48" s="98"/>
      <c r="EI48" s="98"/>
      <c r="EJ48" s="98"/>
      <c r="EK48" s="98"/>
      <c r="EL48" s="98"/>
      <c r="EM48" s="98"/>
      <c r="EN48" s="98"/>
      <c r="EO48" s="98"/>
      <c r="EP48" s="98"/>
      <c r="EQ48" s="98"/>
      <c r="ER48" s="98"/>
      <c r="ES48" s="98"/>
      <c r="ET48" s="98"/>
      <c r="EU48" s="98"/>
      <c r="EV48" s="98"/>
      <c r="EW48" s="98"/>
      <c r="EX48" s="98"/>
      <c r="EY48" s="98"/>
      <c r="EZ48" s="98"/>
      <c r="FA48" s="98"/>
      <c r="FB48" s="98"/>
      <c r="FC48" s="98"/>
      <c r="FD48" s="98"/>
      <c r="FE48" s="98"/>
      <c r="FF48" s="98"/>
      <c r="FG48" s="98"/>
      <c r="FH48" s="98"/>
      <c r="FI48" s="98"/>
      <c r="FJ48" s="98"/>
      <c r="FK48" s="98"/>
      <c r="FL48" s="98"/>
      <c r="FM48" s="98"/>
      <c r="FN48" s="98"/>
      <c r="FO48" s="98"/>
      <c r="FP48" s="98"/>
      <c r="FQ48" s="98"/>
      <c r="FR48" s="98"/>
      <c r="FS48" s="98"/>
      <c r="FT48" s="98"/>
      <c r="FU48" s="98"/>
      <c r="FV48" s="98"/>
      <c r="FW48" s="98"/>
      <c r="FX48" s="98"/>
      <c r="FY48" s="98"/>
      <c r="FZ48" s="98"/>
      <c r="GA48" s="98"/>
      <c r="GB48" s="98"/>
      <c r="GC48" s="98"/>
      <c r="GD48" s="98"/>
      <c r="GE48" s="98"/>
      <c r="GF48" s="98"/>
      <c r="GG48" s="98"/>
      <c r="GH48" s="98"/>
      <c r="GI48" s="98"/>
      <c r="GJ48" s="98"/>
      <c r="GK48" s="98"/>
      <c r="GL48" s="98"/>
      <c r="GM48" s="98"/>
      <c r="GN48" s="98"/>
      <c r="GO48" s="98"/>
      <c r="GP48" s="98"/>
      <c r="GQ48" s="98"/>
      <c r="GR48" s="98"/>
      <c r="GS48" s="98"/>
      <c r="GT48" s="98"/>
      <c r="GU48" s="98"/>
      <c r="GV48" s="98"/>
      <c r="GW48" s="98"/>
      <c r="GX48" s="98"/>
      <c r="GY48" s="98"/>
      <c r="GZ48" s="98"/>
      <c r="HA48" s="98"/>
      <c r="HB48" s="98"/>
      <c r="HC48" s="98"/>
      <c r="HD48" s="98"/>
      <c r="HE48" s="98"/>
      <c r="HF48" s="98"/>
      <c r="HG48" s="98"/>
      <c r="HH48" s="98"/>
      <c r="HI48" s="98"/>
      <c r="HJ48" s="98"/>
      <c r="HK48" s="98"/>
      <c r="HL48" s="98"/>
      <c r="HM48" s="98"/>
      <c r="HN48" s="98"/>
      <c r="HO48" s="98"/>
      <c r="HP48" s="98"/>
      <c r="HQ48" s="98"/>
      <c r="HR48" s="98"/>
      <c r="HS48" s="98"/>
      <c r="HT48" s="98"/>
      <c r="HU48" s="98"/>
      <c r="HV48" s="98"/>
      <c r="HW48" s="98"/>
      <c r="HX48" s="98"/>
      <c r="HY48" s="98"/>
      <c r="HZ48" s="98"/>
      <c r="IA48" s="98"/>
      <c r="IB48" s="98"/>
      <c r="IC48" s="98"/>
      <c r="ID48" s="98"/>
      <c r="IE48" s="98"/>
      <c r="IF48" s="98"/>
      <c r="IG48" s="98"/>
      <c r="IH48" s="98"/>
      <c r="II48" s="98"/>
      <c r="IJ48" s="98"/>
      <c r="IK48" s="98"/>
      <c r="IL48" s="98"/>
      <c r="IM48" s="98"/>
      <c r="IN48" s="98"/>
      <c r="IO48" s="98"/>
      <c r="IP48" s="98"/>
      <c r="IQ48" s="98"/>
      <c r="IR48" s="98"/>
      <c r="IS48" s="98"/>
      <c r="IT48" s="98"/>
      <c r="IU48" s="98"/>
      <c r="IV48" s="98"/>
      <c r="IW48" s="98"/>
      <c r="IX48" s="98"/>
      <c r="IY48" s="98"/>
      <c r="IZ48" s="98"/>
      <c r="JA48" s="98"/>
      <c r="JB48" s="98"/>
      <c r="JC48" s="98"/>
      <c r="JD48" s="98"/>
      <c r="JE48" s="98"/>
      <c r="JF48" s="98"/>
      <c r="JG48" s="98"/>
      <c r="JH48" s="98"/>
      <c r="JI48" s="98"/>
      <c r="JJ48" s="98"/>
      <c r="JK48" s="98"/>
      <c r="JL48" s="98"/>
      <c r="JM48" s="98"/>
      <c r="JN48" s="98"/>
      <c r="JO48" s="98"/>
      <c r="JP48" s="98"/>
      <c r="JQ48" s="98"/>
      <c r="JR48" s="98"/>
      <c r="JS48" s="98"/>
      <c r="JT48" s="98"/>
      <c r="JU48" s="98"/>
      <c r="JV48" s="98"/>
      <c r="JW48" s="98"/>
      <c r="JX48" s="98"/>
      <c r="JY48" s="98"/>
      <c r="JZ48" s="98"/>
      <c r="KA48" s="98"/>
      <c r="KB48" s="98"/>
      <c r="KC48" s="98"/>
      <c r="KD48" s="98"/>
      <c r="KE48" s="98"/>
      <c r="KF48" s="98"/>
      <c r="KG48" s="98"/>
      <c r="KH48" s="98"/>
      <c r="KI48" s="98"/>
      <c r="KJ48" s="98"/>
      <c r="KK48" s="98"/>
      <c r="KL48" s="98"/>
      <c r="KM48" s="98"/>
      <c r="KN48" s="98"/>
      <c r="KO48" s="98"/>
      <c r="KP48" s="98"/>
      <c r="KQ48" s="98"/>
      <c r="KR48" s="98"/>
      <c r="KS48" s="98"/>
      <c r="KT48" s="98"/>
      <c r="KU48" s="98"/>
      <c r="KV48" s="98"/>
      <c r="KW48" s="98"/>
      <c r="KX48" s="98"/>
      <c r="KY48" s="98"/>
      <c r="KZ48" s="98"/>
      <c r="LA48" s="98"/>
      <c r="LB48" s="98"/>
      <c r="LC48" s="98"/>
      <c r="LD48" s="98"/>
      <c r="LE48" s="98"/>
      <c r="LF48" s="98"/>
      <c r="LG48" s="98"/>
      <c r="LH48" s="98"/>
      <c r="LI48" s="98"/>
      <c r="LJ48" s="98"/>
      <c r="LK48" s="98"/>
      <c r="LL48" s="98"/>
      <c r="LM48" s="98"/>
      <c r="LN48" s="98"/>
      <c r="LO48" s="98"/>
      <c r="LP48" s="98"/>
      <c r="LQ48" s="98"/>
      <c r="LR48" s="98"/>
      <c r="LS48" s="98"/>
      <c r="LT48" s="98"/>
      <c r="LU48" s="98"/>
      <c r="LV48" s="98"/>
      <c r="LW48" s="98"/>
      <c r="LX48" s="98"/>
      <c r="LY48" s="98"/>
      <c r="LZ48" s="98"/>
      <c r="MA48" s="98"/>
      <c r="MB48" s="98"/>
      <c r="MC48" s="98"/>
      <c r="MD48" s="98"/>
      <c r="ME48" s="98"/>
      <c r="MF48" s="98"/>
      <c r="MG48" s="98"/>
      <c r="MH48" s="98"/>
      <c r="MI48" s="98"/>
      <c r="MJ48" s="98"/>
      <c r="MK48" s="98"/>
      <c r="ML48" s="98"/>
      <c r="MM48" s="98"/>
      <c r="MN48" s="98"/>
      <c r="MO48" s="98"/>
      <c r="MP48" s="98"/>
      <c r="MQ48" s="98"/>
      <c r="MR48" s="98"/>
      <c r="MS48" s="98"/>
      <c r="MT48" s="98"/>
      <c r="MU48" s="98"/>
      <c r="MV48" s="98"/>
      <c r="MW48" s="98"/>
      <c r="MX48" s="98"/>
      <c r="MY48" s="98"/>
      <c r="MZ48" s="98"/>
      <c r="NA48" s="98"/>
      <c r="NB48" s="98"/>
      <c r="NC48" s="98"/>
      <c r="ND48" s="98"/>
      <c r="NE48" s="98"/>
      <c r="NF48" s="98"/>
      <c r="NG48" s="98"/>
      <c r="NH48" s="98"/>
      <c r="NI48" s="98"/>
      <c r="NJ48" s="98"/>
      <c r="NK48" s="98"/>
      <c r="NL48" s="98"/>
      <c r="NM48" s="98"/>
      <c r="NN48" s="98"/>
      <c r="NO48" s="98"/>
      <c r="NP48" s="98"/>
      <c r="NQ48" s="98"/>
      <c r="NR48" s="98"/>
      <c r="NS48" s="98"/>
      <c r="NT48" s="98"/>
      <c r="NU48" s="98"/>
      <c r="NV48" s="98"/>
      <c r="NW48" s="98"/>
      <c r="NX48" s="98"/>
      <c r="NY48" s="98"/>
      <c r="NZ48" s="98"/>
      <c r="OA48" s="98"/>
      <c r="OB48" s="98"/>
      <c r="OC48" s="98"/>
      <c r="OD48" s="98"/>
      <c r="OE48" s="98"/>
      <c r="OF48" s="98"/>
      <c r="OG48" s="98"/>
      <c r="OH48" s="98"/>
      <c r="OI48" s="98"/>
      <c r="OJ48" s="98"/>
      <c r="OK48" s="98"/>
      <c r="OL48" s="98"/>
      <c r="OM48" s="98"/>
      <c r="ON48" s="98"/>
      <c r="OO48" s="98"/>
      <c r="OP48" s="98"/>
      <c r="OQ48" s="98"/>
      <c r="OR48" s="98"/>
      <c r="OS48" s="98"/>
      <c r="OT48" s="98"/>
      <c r="OU48" s="98"/>
      <c r="OV48" s="98"/>
      <c r="OW48" s="98"/>
      <c r="OX48" s="98"/>
      <c r="OY48" s="98"/>
      <c r="OZ48" s="98"/>
      <c r="PA48" s="98"/>
      <c r="PB48" s="98"/>
      <c r="PC48" s="98"/>
      <c r="PD48" s="98"/>
      <c r="PE48" s="98"/>
      <c r="PF48" s="98"/>
      <c r="PG48" s="98"/>
      <c r="PH48" s="98"/>
      <c r="PI48" s="98"/>
      <c r="PJ48" s="98"/>
      <c r="PK48" s="98"/>
      <c r="PL48" s="98"/>
      <c r="PM48" s="98"/>
      <c r="PN48" s="98"/>
      <c r="PO48" s="98"/>
      <c r="PP48" s="98"/>
      <c r="PQ48" s="98"/>
      <c r="PR48" s="98"/>
      <c r="PS48" s="98"/>
      <c r="PT48" s="98"/>
      <c r="PU48" s="98"/>
      <c r="PV48" s="98"/>
      <c r="PW48" s="98"/>
      <c r="PX48" s="98"/>
      <c r="PY48" s="98"/>
      <c r="PZ48" s="98"/>
      <c r="QA48" s="98"/>
      <c r="QB48" s="98"/>
      <c r="QC48" s="98"/>
      <c r="QD48" s="98"/>
      <c r="QE48" s="98"/>
      <c r="QF48" s="98"/>
      <c r="QG48" s="98"/>
      <c r="QH48" s="98"/>
      <c r="QI48" s="98"/>
      <c r="QJ48" s="98"/>
      <c r="QK48" s="98"/>
      <c r="QL48" s="98"/>
      <c r="QM48" s="98"/>
      <c r="QN48" s="98"/>
      <c r="QO48" s="98"/>
      <c r="QP48" s="98"/>
      <c r="QQ48" s="98"/>
      <c r="QR48" s="98"/>
      <c r="QS48" s="98"/>
      <c r="QT48" s="98"/>
      <c r="QU48" s="98"/>
      <c r="QV48" s="98"/>
      <c r="QW48" s="98"/>
      <c r="QX48" s="98"/>
      <c r="QY48" s="98"/>
      <c r="QZ48" s="98"/>
      <c r="RA48" s="98"/>
      <c r="RB48" s="98"/>
      <c r="RC48" s="98"/>
      <c r="RD48" s="98"/>
      <c r="RE48" s="98"/>
      <c r="RF48" s="98"/>
      <c r="RG48" s="98"/>
      <c r="RH48" s="98"/>
      <c r="RI48" s="98"/>
      <c r="RJ48" s="98"/>
      <c r="RK48" s="98"/>
      <c r="RL48" s="98"/>
      <c r="RM48" s="98"/>
      <c r="RN48" s="98"/>
      <c r="RO48" s="98"/>
      <c r="RP48" s="98"/>
      <c r="RQ48" s="98"/>
      <c r="RR48" s="98"/>
      <c r="RS48" s="98"/>
      <c r="RT48" s="98"/>
      <c r="RU48" s="98"/>
      <c r="RV48" s="98"/>
      <c r="RW48" s="98"/>
      <c r="RX48" s="98"/>
      <c r="RY48" s="98"/>
      <c r="RZ48" s="98"/>
      <c r="SA48" s="98"/>
      <c r="SB48" s="98"/>
      <c r="SC48" s="98"/>
      <c r="SD48" s="98"/>
      <c r="SE48" s="98"/>
      <c r="SF48" s="98"/>
      <c r="SG48" s="98"/>
      <c r="SH48" s="98"/>
      <c r="SI48" s="98"/>
      <c r="SJ48" s="98"/>
      <c r="SK48" s="98"/>
      <c r="SL48" s="98"/>
      <c r="SM48" s="98"/>
      <c r="SN48" s="98"/>
      <c r="SO48" s="98"/>
      <c r="SP48" s="98"/>
      <c r="SQ48" s="98"/>
      <c r="SR48" s="98"/>
      <c r="SS48" s="98"/>
      <c r="ST48" s="98"/>
      <c r="SU48" s="98"/>
      <c r="SV48" s="98"/>
      <c r="SW48" s="98"/>
      <c r="SX48" s="98"/>
      <c r="SY48" s="98"/>
      <c r="SZ48" s="98"/>
      <c r="TA48" s="98"/>
      <c r="TB48" s="98"/>
      <c r="TC48" s="98"/>
      <c r="TD48" s="98"/>
      <c r="TE48" s="98"/>
      <c r="TF48" s="98"/>
      <c r="TG48" s="98"/>
      <c r="TH48" s="98"/>
      <c r="TI48" s="98"/>
      <c r="TJ48" s="98"/>
      <c r="TK48" s="98"/>
      <c r="TL48" s="98"/>
      <c r="TM48" s="98"/>
      <c r="TN48" s="98"/>
      <c r="TO48" s="98"/>
      <c r="TP48" s="98"/>
      <c r="TQ48" s="98"/>
      <c r="TR48" s="98"/>
      <c r="TS48" s="98"/>
      <c r="TT48" s="98"/>
      <c r="TU48" s="98"/>
      <c r="TV48" s="98"/>
      <c r="TW48" s="98"/>
      <c r="TX48" s="98"/>
      <c r="TY48" s="98"/>
      <c r="TZ48" s="98"/>
      <c r="UA48" s="98"/>
      <c r="UB48" s="98"/>
      <c r="UC48" s="98"/>
      <c r="UD48" s="98"/>
      <c r="UE48" s="98"/>
      <c r="UF48" s="98"/>
      <c r="UG48" s="98"/>
      <c r="UH48" s="98"/>
      <c r="UI48" s="98"/>
      <c r="UJ48" s="98"/>
      <c r="UK48" s="98"/>
      <c r="UL48" s="98"/>
      <c r="UM48" s="98"/>
      <c r="UN48" s="98"/>
      <c r="UO48" s="98"/>
      <c r="UP48" s="98"/>
      <c r="UQ48" s="98"/>
      <c r="UR48" s="98"/>
      <c r="US48" s="98"/>
      <c r="UT48" s="98"/>
      <c r="UU48" s="98"/>
      <c r="UV48" s="98"/>
      <c r="UW48" s="98"/>
      <c r="UX48" s="98"/>
      <c r="UY48" s="98"/>
      <c r="UZ48" s="98"/>
      <c r="VA48" s="98"/>
      <c r="VB48" s="98"/>
      <c r="VC48" s="98"/>
      <c r="VD48" s="98"/>
      <c r="VE48" s="98"/>
      <c r="VF48" s="98"/>
      <c r="VG48" s="98"/>
      <c r="VH48" s="98"/>
      <c r="VI48" s="98"/>
      <c r="VJ48" s="98"/>
      <c r="VK48" s="98"/>
      <c r="VL48" s="98"/>
      <c r="VM48" s="98"/>
      <c r="VN48" s="98"/>
      <c r="VO48" s="98"/>
      <c r="VP48" s="98"/>
      <c r="VQ48" s="98"/>
      <c r="VR48" s="98"/>
      <c r="VS48" s="98"/>
      <c r="VT48" s="98"/>
      <c r="VU48" s="98"/>
      <c r="VV48" s="98"/>
      <c r="VW48" s="98"/>
      <c r="VX48" s="98"/>
      <c r="VY48" s="98"/>
      <c r="VZ48" s="98"/>
      <c r="WA48" s="98"/>
      <c r="WB48" s="98"/>
      <c r="WC48" s="98"/>
      <c r="WD48" s="98"/>
      <c r="WE48" s="98"/>
      <c r="WF48" s="98"/>
      <c r="WG48" s="98"/>
      <c r="WH48" s="98"/>
      <c r="WI48" s="98"/>
      <c r="WJ48" s="98"/>
      <c r="WK48" s="98"/>
      <c r="WL48" s="98"/>
      <c r="WM48" s="98"/>
      <c r="WN48" s="98"/>
      <c r="WO48" s="98"/>
      <c r="WP48" s="98"/>
      <c r="WQ48" s="98"/>
      <c r="WR48" s="98"/>
      <c r="WS48" s="98"/>
      <c r="WT48" s="98"/>
      <c r="WU48" s="98"/>
      <c r="WV48" s="98"/>
      <c r="WW48" s="98"/>
      <c r="WX48" s="98"/>
      <c r="WY48" s="98"/>
      <c r="WZ48" s="98"/>
      <c r="XA48" s="98"/>
      <c r="XB48" s="98"/>
      <c r="XC48" s="98"/>
      <c r="XD48" s="98"/>
      <c r="XE48" s="98"/>
      <c r="XF48" s="98"/>
      <c r="XG48" s="98"/>
      <c r="XH48" s="98"/>
      <c r="XI48" s="98"/>
      <c r="XJ48" s="98"/>
      <c r="XK48" s="98"/>
      <c r="XL48" s="98"/>
      <c r="XM48" s="98"/>
      <c r="XN48" s="98"/>
      <c r="XO48" s="98"/>
      <c r="XP48" s="98"/>
      <c r="XQ48" s="98"/>
      <c r="XR48" s="98"/>
      <c r="XS48" s="98"/>
      <c r="XT48" s="98"/>
      <c r="XU48" s="98"/>
      <c r="XV48" s="98"/>
      <c r="XW48" s="98"/>
      <c r="XX48" s="98"/>
      <c r="XY48" s="98"/>
      <c r="XZ48" s="98"/>
      <c r="YA48" s="98"/>
      <c r="YB48" s="98"/>
      <c r="YC48" s="98"/>
      <c r="YD48" s="98"/>
      <c r="YE48" s="98"/>
      <c r="YF48" s="98"/>
      <c r="YG48" s="98"/>
      <c r="YH48" s="98"/>
      <c r="YI48" s="98"/>
      <c r="YJ48" s="98"/>
      <c r="YK48" s="98"/>
      <c r="YL48" s="98"/>
      <c r="YM48" s="98"/>
      <c r="YN48" s="98"/>
      <c r="YO48" s="98"/>
      <c r="YP48" s="98"/>
      <c r="YQ48" s="98"/>
      <c r="YR48" s="98"/>
      <c r="YS48" s="98"/>
      <c r="YT48" s="98"/>
      <c r="YU48" s="98"/>
      <c r="YV48" s="98"/>
      <c r="YW48" s="98"/>
      <c r="YX48" s="98"/>
      <c r="YY48" s="98"/>
      <c r="YZ48" s="98"/>
      <c r="ZA48" s="98"/>
      <c r="ZB48" s="98"/>
      <c r="ZC48" s="98"/>
      <c r="ZD48" s="98"/>
      <c r="ZE48" s="98"/>
      <c r="ZF48" s="98"/>
      <c r="ZG48" s="98"/>
      <c r="ZH48" s="98"/>
      <c r="ZI48" s="98"/>
      <c r="ZJ48" s="98"/>
      <c r="ZK48" s="98"/>
      <c r="ZL48" s="98"/>
      <c r="ZM48" s="98"/>
      <c r="ZN48" s="98"/>
      <c r="ZO48" s="98"/>
      <c r="ZP48" s="98"/>
      <c r="ZQ48" s="98"/>
      <c r="ZR48" s="98"/>
      <c r="ZS48" s="98"/>
      <c r="ZT48" s="98"/>
      <c r="ZU48" s="98"/>
      <c r="ZV48" s="98"/>
      <c r="ZW48" s="98"/>
      <c r="ZX48" s="98"/>
      <c r="ZY48" s="98"/>
      <c r="ZZ48" s="98"/>
      <c r="AAA48" s="98"/>
      <c r="AAB48" s="98"/>
      <c r="AAC48" s="98"/>
      <c r="AAD48" s="98"/>
      <c r="AAE48" s="98"/>
      <c r="AAF48" s="98"/>
      <c r="AAG48" s="98"/>
      <c r="AAH48" s="98"/>
      <c r="AAI48" s="98"/>
      <c r="AAJ48" s="98"/>
      <c r="AAK48" s="98"/>
      <c r="AAL48" s="98"/>
      <c r="AAM48" s="98"/>
      <c r="AAN48" s="98"/>
      <c r="AAO48" s="98"/>
      <c r="AAP48" s="98"/>
      <c r="AAQ48" s="98"/>
      <c r="AAR48" s="98"/>
      <c r="AAS48" s="98"/>
      <c r="AAT48" s="98"/>
      <c r="AAU48" s="98"/>
      <c r="AAV48" s="98"/>
      <c r="AAW48" s="98"/>
      <c r="AAX48" s="98"/>
      <c r="AAY48" s="98"/>
      <c r="AAZ48" s="98"/>
      <c r="ABA48" s="98"/>
      <c r="ABB48" s="98"/>
      <c r="ABC48" s="98"/>
      <c r="ABD48" s="98"/>
      <c r="ABE48" s="98"/>
      <c r="ABF48" s="98"/>
      <c r="ABG48" s="98"/>
      <c r="ABH48" s="98"/>
      <c r="ABI48" s="98"/>
      <c r="ABJ48" s="98"/>
      <c r="ABK48" s="98"/>
      <c r="ABL48" s="98"/>
      <c r="ABM48" s="98"/>
      <c r="ABN48" s="98"/>
      <c r="ABO48" s="98"/>
      <c r="ABP48" s="98"/>
      <c r="ABQ48" s="98"/>
      <c r="ABR48" s="98"/>
      <c r="ABS48" s="98"/>
      <c r="ABT48" s="98"/>
      <c r="ABU48" s="98"/>
      <c r="ABV48" s="98"/>
      <c r="ABW48" s="98"/>
      <c r="ABX48" s="98"/>
      <c r="ABY48" s="98"/>
      <c r="ABZ48" s="98"/>
      <c r="ACA48" s="98"/>
      <c r="ACB48" s="98"/>
      <c r="ACC48" s="98"/>
      <c r="ACD48" s="98"/>
      <c r="ACE48" s="98"/>
      <c r="ACF48" s="98"/>
      <c r="ACG48" s="98"/>
      <c r="ACH48" s="98"/>
      <c r="ACI48" s="98"/>
      <c r="ACJ48" s="98"/>
      <c r="ACK48" s="98"/>
      <c r="ACL48" s="98"/>
      <c r="ACM48" s="98"/>
      <c r="ACN48" s="98"/>
      <c r="ACO48" s="98"/>
      <c r="ACP48" s="98"/>
      <c r="ACQ48" s="98"/>
      <c r="ACR48" s="98"/>
      <c r="ACS48" s="98"/>
      <c r="ACT48" s="98"/>
      <c r="ACU48" s="98"/>
      <c r="ACV48" s="98"/>
      <c r="ACW48" s="98"/>
      <c r="ACX48" s="98"/>
      <c r="ACY48" s="98"/>
      <c r="ACZ48" s="98"/>
      <c r="ADA48" s="98"/>
      <c r="ADB48" s="98"/>
      <c r="ADC48" s="98"/>
      <c r="ADD48" s="98"/>
      <c r="ADE48" s="98"/>
      <c r="ADF48" s="98"/>
      <c r="ADG48" s="98"/>
      <c r="ADH48" s="98"/>
      <c r="ADI48" s="98"/>
      <c r="ADJ48" s="98"/>
      <c r="ADK48" s="98"/>
      <c r="ADL48" s="98"/>
      <c r="ADM48" s="98"/>
      <c r="ADN48" s="98"/>
      <c r="ADO48" s="98"/>
      <c r="ADP48" s="98"/>
      <c r="ADQ48" s="98"/>
      <c r="ADR48" s="98"/>
      <c r="ADS48" s="98"/>
      <c r="ADT48" s="98"/>
      <c r="ADU48" s="98"/>
      <c r="ADV48" s="98"/>
      <c r="ADW48" s="98"/>
      <c r="ADX48" s="98"/>
      <c r="ADY48" s="98"/>
      <c r="ADZ48" s="98"/>
      <c r="AEA48" s="98"/>
      <c r="AEB48" s="98"/>
      <c r="AEC48" s="98"/>
      <c r="AED48" s="98"/>
      <c r="AEE48" s="98"/>
      <c r="AEF48" s="98"/>
      <c r="AEG48" s="98"/>
      <c r="AEH48" s="98"/>
      <c r="AEI48" s="98"/>
      <c r="AEJ48" s="98"/>
      <c r="AEK48" s="98"/>
      <c r="AEL48" s="98"/>
      <c r="AEM48" s="98"/>
      <c r="AEN48" s="98"/>
      <c r="AEO48" s="98"/>
      <c r="AEP48" s="98"/>
      <c r="AEQ48" s="98"/>
      <c r="AER48" s="98"/>
      <c r="AES48" s="98"/>
      <c r="AET48" s="98"/>
      <c r="AEU48" s="98"/>
      <c r="AEV48" s="98"/>
      <c r="AEW48" s="98"/>
      <c r="AEX48" s="98"/>
      <c r="AEY48" s="98"/>
      <c r="AEZ48" s="98"/>
      <c r="AFA48" s="98"/>
      <c r="AFB48" s="98"/>
      <c r="AFC48" s="98"/>
      <c r="AFD48" s="98"/>
      <c r="AFE48" s="98"/>
      <c r="AFF48" s="98"/>
      <c r="AFG48" s="98"/>
      <c r="AFH48" s="98"/>
      <c r="AFI48" s="98"/>
      <c r="AFJ48" s="98"/>
      <c r="AFK48" s="98"/>
      <c r="AFL48" s="98"/>
      <c r="AFM48" s="98"/>
      <c r="AFN48" s="98"/>
      <c r="AFO48" s="98"/>
      <c r="AFP48" s="98"/>
      <c r="AFQ48" s="98"/>
      <c r="AFR48" s="98"/>
      <c r="AFS48" s="98"/>
      <c r="AFT48" s="98"/>
      <c r="AFU48" s="98"/>
      <c r="AFV48" s="98"/>
      <c r="AFW48" s="98"/>
      <c r="AFX48" s="98"/>
      <c r="AFY48" s="98"/>
      <c r="AFZ48" s="98"/>
      <c r="AGA48" s="98"/>
      <c r="AGB48" s="98"/>
      <c r="AGC48" s="98"/>
      <c r="AGD48" s="98"/>
      <c r="AGE48" s="98"/>
      <c r="AGF48" s="98"/>
      <c r="AGG48" s="98"/>
      <c r="AGH48" s="98"/>
      <c r="AGI48" s="98"/>
      <c r="AGJ48" s="98"/>
      <c r="AGK48" s="98"/>
      <c r="AGL48" s="98"/>
      <c r="AGM48" s="98"/>
      <c r="AGN48" s="98"/>
      <c r="AGO48" s="98"/>
      <c r="AGP48" s="98"/>
      <c r="AGQ48" s="98"/>
      <c r="AGR48" s="98"/>
      <c r="AGS48" s="98"/>
      <c r="AGT48" s="98"/>
      <c r="AGU48" s="98"/>
      <c r="AGV48" s="98"/>
      <c r="AGW48" s="98"/>
      <c r="AGX48" s="98"/>
      <c r="AGY48" s="98"/>
      <c r="AGZ48" s="98"/>
      <c r="AHA48" s="98"/>
      <c r="AHB48" s="98"/>
      <c r="AHC48" s="98"/>
      <c r="AHD48" s="98"/>
      <c r="AHE48" s="98"/>
      <c r="AHF48" s="98"/>
      <c r="AHG48" s="98"/>
      <c r="AHH48" s="98"/>
      <c r="AHI48" s="98"/>
      <c r="AHJ48" s="98"/>
      <c r="AHK48" s="98"/>
      <c r="AHL48" s="98"/>
      <c r="AHM48" s="98"/>
      <c r="AHN48" s="98"/>
      <c r="AHO48" s="98"/>
      <c r="AHP48" s="98"/>
      <c r="AHQ48" s="98"/>
      <c r="AHR48" s="98"/>
      <c r="AHS48" s="98"/>
      <c r="AHT48" s="98"/>
      <c r="AHU48" s="98"/>
      <c r="AHV48" s="98"/>
      <c r="AHW48" s="98"/>
      <c r="AHX48" s="98"/>
      <c r="AHY48" s="98"/>
      <c r="AHZ48" s="98"/>
      <c r="AIA48" s="98"/>
      <c r="AIB48" s="98"/>
      <c r="AIC48" s="98"/>
      <c r="AID48" s="98"/>
      <c r="AIE48" s="98"/>
      <c r="AIF48" s="98"/>
      <c r="AIG48" s="98"/>
      <c r="AIH48" s="98"/>
      <c r="AII48" s="98"/>
      <c r="AIJ48" s="98"/>
      <c r="AIK48" s="98"/>
      <c r="AIL48" s="98"/>
      <c r="AIM48" s="98"/>
      <c r="AIN48" s="98"/>
      <c r="AIO48" s="98"/>
      <c r="AIP48" s="98"/>
      <c r="AIQ48" s="98"/>
      <c r="AIR48" s="98"/>
      <c r="AIS48" s="98"/>
      <c r="AIT48" s="98"/>
      <c r="AIU48" s="98"/>
      <c r="AIV48" s="98"/>
      <c r="AIW48" s="98"/>
      <c r="AIX48" s="98"/>
      <c r="AIY48" s="98"/>
      <c r="AIZ48" s="98"/>
      <c r="AJA48" s="98"/>
      <c r="AJB48" s="98"/>
      <c r="AJC48" s="98"/>
      <c r="AJD48" s="98"/>
      <c r="AJE48" s="98"/>
      <c r="AJF48" s="98"/>
      <c r="AJG48" s="98"/>
      <c r="AJH48" s="98"/>
      <c r="AJI48" s="98"/>
      <c r="AJJ48" s="98"/>
      <c r="AJK48" s="98"/>
      <c r="AJL48" s="98"/>
      <c r="AJM48" s="98"/>
      <c r="AJN48" s="98"/>
      <c r="AJO48" s="98"/>
      <c r="AJP48" s="98"/>
      <c r="AJQ48" s="98"/>
      <c r="AJR48" s="98"/>
      <c r="AJS48" s="98"/>
      <c r="AJT48" s="98"/>
      <c r="AJU48" s="98"/>
      <c r="AJV48" s="98"/>
      <c r="AJW48" s="98"/>
      <c r="AJX48" s="98"/>
      <c r="AJY48" s="98"/>
      <c r="AJZ48" s="98"/>
      <c r="AKA48" s="98"/>
      <c r="AKB48" s="98"/>
      <c r="AKC48" s="98"/>
      <c r="AKD48" s="98"/>
      <c r="AKE48" s="98"/>
      <c r="AKF48" s="98"/>
      <c r="AKG48" s="98"/>
      <c r="AKH48" s="98"/>
      <c r="AKI48" s="98"/>
      <c r="AKJ48" s="98"/>
      <c r="AKK48" s="98"/>
      <c r="AKL48" s="98"/>
      <c r="AKM48" s="98"/>
      <c r="AKN48" s="98"/>
      <c r="AKO48" s="98"/>
      <c r="AKP48" s="98"/>
      <c r="AKQ48" s="98"/>
      <c r="AKR48" s="98"/>
      <c r="AKS48" s="98"/>
      <c r="AKT48" s="98"/>
      <c r="AKU48" s="98"/>
      <c r="AKV48" s="98"/>
      <c r="AKW48" s="98"/>
      <c r="AKX48" s="98"/>
      <c r="AKY48" s="98"/>
      <c r="AKZ48" s="98"/>
      <c r="ALA48" s="98"/>
      <c r="ALB48" s="98"/>
      <c r="ALC48" s="98"/>
      <c r="ALD48" s="98"/>
      <c r="ALE48" s="98"/>
      <c r="ALF48" s="98"/>
      <c r="ALG48" s="98"/>
      <c r="ALH48" s="98"/>
      <c r="ALI48" s="98"/>
      <c r="ALJ48" s="98"/>
      <c r="ALK48" s="98"/>
      <c r="ALL48" s="98"/>
      <c r="ALM48" s="98"/>
      <c r="ALN48" s="98"/>
      <c r="ALO48" s="98"/>
      <c r="ALP48" s="98"/>
      <c r="ALQ48" s="98"/>
      <c r="ALR48" s="98"/>
      <c r="ALS48" s="98"/>
      <c r="ALT48" s="98"/>
      <c r="ALU48" s="98"/>
      <c r="ALV48" s="98"/>
      <c r="ALW48" s="98"/>
      <c r="ALX48" s="98"/>
      <c r="ALY48" s="98"/>
      <c r="ALZ48" s="98"/>
      <c r="AMA48" s="98"/>
      <c r="AMB48" s="98"/>
      <c r="AMC48" s="98"/>
      <c r="AMD48" s="98"/>
      <c r="AME48" s="98"/>
      <c r="AMF48" s="98"/>
      <c r="AMG48" s="98"/>
      <c r="AMH48" s="98"/>
      <c r="AMI48" s="98"/>
      <c r="AMJ48" s="98"/>
      <c r="AMK48" s="98"/>
    </row>
    <row r="49" spans="1:1025" ht="15">
      <c r="B49" s="135" t="s">
        <v>196</v>
      </c>
      <c r="C49" s="136"/>
      <c r="D49" s="136"/>
      <c r="E49" s="136"/>
      <c r="F49" s="136"/>
      <c r="G49" s="136"/>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c r="AZ49" s="98"/>
      <c r="BA49" s="98"/>
      <c r="BB49" s="98"/>
      <c r="BC49" s="98"/>
      <c r="BD49" s="98"/>
      <c r="BE49" s="98"/>
      <c r="BF49" s="98"/>
      <c r="BG49" s="98"/>
      <c r="BH49" s="98"/>
      <c r="BI49" s="98"/>
      <c r="BJ49" s="98"/>
      <c r="BK49" s="98"/>
      <c r="BL49" s="98"/>
      <c r="BM49" s="98"/>
      <c r="BN49" s="98"/>
      <c r="BO49" s="98"/>
      <c r="BP49" s="98"/>
      <c r="BQ49" s="98"/>
      <c r="BR49" s="98"/>
      <c r="BS49" s="98"/>
      <c r="BT49" s="98"/>
      <c r="BU49" s="98"/>
      <c r="BV49" s="98"/>
      <c r="BW49" s="98"/>
      <c r="BX49" s="98"/>
      <c r="BY49" s="98"/>
      <c r="BZ49" s="98"/>
      <c r="CA49" s="98"/>
      <c r="CB49" s="98"/>
      <c r="CC49" s="98"/>
      <c r="CD49" s="98"/>
      <c r="CE49" s="98"/>
      <c r="CF49" s="98"/>
      <c r="CG49" s="98"/>
      <c r="CH49" s="98"/>
      <c r="CI49" s="98"/>
      <c r="CJ49" s="98"/>
      <c r="CK49" s="98"/>
      <c r="CL49" s="98"/>
      <c r="CM49" s="98"/>
      <c r="CN49" s="98"/>
      <c r="CO49" s="98"/>
      <c r="CP49" s="98"/>
      <c r="CQ49" s="98"/>
      <c r="CR49" s="98"/>
      <c r="CS49" s="98"/>
      <c r="CT49" s="98"/>
      <c r="CU49" s="98"/>
      <c r="CV49" s="98"/>
      <c r="CW49" s="98"/>
      <c r="CX49" s="98"/>
      <c r="CY49" s="98"/>
      <c r="CZ49" s="98"/>
      <c r="DA49" s="98"/>
      <c r="DB49" s="98"/>
      <c r="DC49" s="98"/>
      <c r="DD49" s="98"/>
      <c r="DE49" s="98"/>
      <c r="DF49" s="98"/>
      <c r="DG49" s="98"/>
      <c r="DH49" s="98"/>
      <c r="DI49" s="98"/>
      <c r="DJ49" s="98"/>
      <c r="DK49" s="98"/>
      <c r="DL49" s="98"/>
      <c r="DM49" s="98"/>
      <c r="DN49" s="98"/>
      <c r="DO49" s="98"/>
      <c r="DP49" s="98"/>
      <c r="DQ49" s="98"/>
      <c r="DR49" s="98"/>
      <c r="DS49" s="98"/>
      <c r="DT49" s="98"/>
      <c r="DU49" s="98"/>
      <c r="DV49" s="98"/>
      <c r="DW49" s="98"/>
      <c r="DX49" s="98"/>
      <c r="DY49" s="98"/>
      <c r="DZ49" s="98"/>
      <c r="EA49" s="98"/>
      <c r="EB49" s="98"/>
      <c r="EC49" s="98"/>
      <c r="ED49" s="98"/>
      <c r="EE49" s="98"/>
      <c r="EF49" s="98"/>
      <c r="EG49" s="98"/>
      <c r="EH49" s="98"/>
      <c r="EI49" s="98"/>
      <c r="EJ49" s="98"/>
      <c r="EK49" s="98"/>
      <c r="EL49" s="98"/>
      <c r="EM49" s="98"/>
      <c r="EN49" s="98"/>
      <c r="EO49" s="98"/>
      <c r="EP49" s="98"/>
      <c r="EQ49" s="98"/>
      <c r="ER49" s="98"/>
      <c r="ES49" s="98"/>
      <c r="ET49" s="98"/>
      <c r="EU49" s="98"/>
      <c r="EV49" s="98"/>
      <c r="EW49" s="98"/>
      <c r="EX49" s="98"/>
      <c r="EY49" s="98"/>
      <c r="EZ49" s="98"/>
      <c r="FA49" s="98"/>
      <c r="FB49" s="98"/>
      <c r="FC49" s="98"/>
      <c r="FD49" s="98"/>
      <c r="FE49" s="98"/>
      <c r="FF49" s="98"/>
      <c r="FG49" s="98"/>
      <c r="FH49" s="98"/>
      <c r="FI49" s="98"/>
      <c r="FJ49" s="98"/>
      <c r="FK49" s="98"/>
      <c r="FL49" s="98"/>
      <c r="FM49" s="98"/>
      <c r="FN49" s="98"/>
      <c r="FO49" s="98"/>
      <c r="FP49" s="98"/>
      <c r="FQ49" s="98"/>
      <c r="FR49" s="98"/>
      <c r="FS49" s="98"/>
      <c r="FT49" s="98"/>
      <c r="FU49" s="98"/>
      <c r="FV49" s="98"/>
      <c r="FW49" s="98"/>
      <c r="FX49" s="98"/>
      <c r="FY49" s="98"/>
      <c r="FZ49" s="98"/>
      <c r="GA49" s="98"/>
      <c r="GB49" s="98"/>
      <c r="GC49" s="98"/>
      <c r="GD49" s="98"/>
      <c r="GE49" s="98"/>
      <c r="GF49" s="98"/>
      <c r="GG49" s="98"/>
      <c r="GH49" s="98"/>
      <c r="GI49" s="98"/>
      <c r="GJ49" s="98"/>
      <c r="GK49" s="98"/>
      <c r="GL49" s="98"/>
      <c r="GM49" s="98"/>
      <c r="GN49" s="98"/>
      <c r="GO49" s="98"/>
      <c r="GP49" s="98"/>
      <c r="GQ49" s="98"/>
      <c r="GR49" s="98"/>
      <c r="GS49" s="98"/>
      <c r="GT49" s="98"/>
      <c r="GU49" s="98"/>
      <c r="GV49" s="98"/>
      <c r="GW49" s="98"/>
      <c r="GX49" s="98"/>
      <c r="GY49" s="98"/>
      <c r="GZ49" s="98"/>
      <c r="HA49" s="98"/>
      <c r="HB49" s="98"/>
      <c r="HC49" s="98"/>
      <c r="HD49" s="98"/>
      <c r="HE49" s="98"/>
      <c r="HF49" s="98"/>
      <c r="HG49" s="98"/>
      <c r="HH49" s="98"/>
      <c r="HI49" s="98"/>
      <c r="HJ49" s="98"/>
      <c r="HK49" s="98"/>
      <c r="HL49" s="98"/>
      <c r="HM49" s="98"/>
      <c r="HN49" s="98"/>
      <c r="HO49" s="98"/>
      <c r="HP49" s="98"/>
      <c r="HQ49" s="98"/>
      <c r="HR49" s="98"/>
      <c r="HS49" s="98"/>
      <c r="HT49" s="98"/>
      <c r="HU49" s="98"/>
      <c r="HV49" s="98"/>
      <c r="HW49" s="98"/>
      <c r="HX49" s="98"/>
      <c r="HY49" s="98"/>
      <c r="HZ49" s="98"/>
      <c r="IA49" s="98"/>
      <c r="IB49" s="98"/>
      <c r="IC49" s="98"/>
      <c r="ID49" s="98"/>
      <c r="IE49" s="98"/>
      <c r="IF49" s="98"/>
      <c r="IG49" s="98"/>
      <c r="IH49" s="98"/>
      <c r="II49" s="98"/>
      <c r="IJ49" s="98"/>
      <c r="IK49" s="98"/>
      <c r="IL49" s="98"/>
      <c r="IM49" s="98"/>
      <c r="IN49" s="98"/>
      <c r="IO49" s="98"/>
      <c r="IP49" s="98"/>
      <c r="IQ49" s="98"/>
      <c r="IR49" s="98"/>
      <c r="IS49" s="98"/>
      <c r="IT49" s="98"/>
      <c r="IU49" s="98"/>
      <c r="IV49" s="98"/>
      <c r="IW49" s="98"/>
      <c r="IX49" s="98"/>
      <c r="IY49" s="98"/>
      <c r="IZ49" s="98"/>
      <c r="JA49" s="98"/>
      <c r="JB49" s="98"/>
      <c r="JC49" s="98"/>
      <c r="JD49" s="98"/>
      <c r="JE49" s="98"/>
      <c r="JF49" s="98"/>
      <c r="JG49" s="98"/>
      <c r="JH49" s="98"/>
      <c r="JI49" s="98"/>
      <c r="JJ49" s="98"/>
      <c r="JK49" s="98"/>
      <c r="JL49" s="98"/>
      <c r="JM49" s="98"/>
      <c r="JN49" s="98"/>
      <c r="JO49" s="98"/>
      <c r="JP49" s="98"/>
      <c r="JQ49" s="98"/>
      <c r="JR49" s="98"/>
      <c r="JS49" s="98"/>
      <c r="JT49" s="98"/>
      <c r="JU49" s="98"/>
      <c r="JV49" s="98"/>
      <c r="JW49" s="98"/>
      <c r="JX49" s="98"/>
      <c r="JY49" s="98"/>
      <c r="JZ49" s="98"/>
      <c r="KA49" s="98"/>
      <c r="KB49" s="98"/>
      <c r="KC49" s="98"/>
      <c r="KD49" s="98"/>
      <c r="KE49" s="98"/>
      <c r="KF49" s="98"/>
      <c r="KG49" s="98"/>
      <c r="KH49" s="98"/>
      <c r="KI49" s="98"/>
      <c r="KJ49" s="98"/>
      <c r="KK49" s="98"/>
      <c r="KL49" s="98"/>
      <c r="KM49" s="98"/>
      <c r="KN49" s="98"/>
      <c r="KO49" s="98"/>
      <c r="KP49" s="98"/>
      <c r="KQ49" s="98"/>
      <c r="KR49" s="98"/>
      <c r="KS49" s="98"/>
      <c r="KT49" s="98"/>
      <c r="KU49" s="98"/>
      <c r="KV49" s="98"/>
      <c r="KW49" s="98"/>
      <c r="KX49" s="98"/>
      <c r="KY49" s="98"/>
      <c r="KZ49" s="98"/>
      <c r="LA49" s="98"/>
      <c r="LB49" s="98"/>
      <c r="LC49" s="98"/>
      <c r="LD49" s="98"/>
      <c r="LE49" s="98"/>
      <c r="LF49" s="98"/>
      <c r="LG49" s="98"/>
      <c r="LH49" s="98"/>
      <c r="LI49" s="98"/>
      <c r="LJ49" s="98"/>
      <c r="LK49" s="98"/>
      <c r="LL49" s="98"/>
      <c r="LM49" s="98"/>
      <c r="LN49" s="98"/>
      <c r="LO49" s="98"/>
      <c r="LP49" s="98"/>
      <c r="LQ49" s="98"/>
      <c r="LR49" s="98"/>
      <c r="LS49" s="98"/>
      <c r="LT49" s="98"/>
      <c r="LU49" s="98"/>
      <c r="LV49" s="98"/>
      <c r="LW49" s="98"/>
      <c r="LX49" s="98"/>
      <c r="LY49" s="98"/>
      <c r="LZ49" s="98"/>
      <c r="MA49" s="98"/>
      <c r="MB49" s="98"/>
      <c r="MC49" s="98"/>
      <c r="MD49" s="98"/>
      <c r="ME49" s="98"/>
      <c r="MF49" s="98"/>
      <c r="MG49" s="98"/>
      <c r="MH49" s="98"/>
      <c r="MI49" s="98"/>
      <c r="MJ49" s="98"/>
      <c r="MK49" s="98"/>
      <c r="ML49" s="98"/>
      <c r="MM49" s="98"/>
      <c r="MN49" s="98"/>
      <c r="MO49" s="98"/>
      <c r="MP49" s="98"/>
      <c r="MQ49" s="98"/>
      <c r="MR49" s="98"/>
      <c r="MS49" s="98"/>
      <c r="MT49" s="98"/>
      <c r="MU49" s="98"/>
      <c r="MV49" s="98"/>
      <c r="MW49" s="98"/>
      <c r="MX49" s="98"/>
      <c r="MY49" s="98"/>
      <c r="MZ49" s="98"/>
      <c r="NA49" s="98"/>
      <c r="NB49" s="98"/>
      <c r="NC49" s="98"/>
      <c r="ND49" s="98"/>
      <c r="NE49" s="98"/>
      <c r="NF49" s="98"/>
      <c r="NG49" s="98"/>
      <c r="NH49" s="98"/>
      <c r="NI49" s="98"/>
      <c r="NJ49" s="98"/>
      <c r="NK49" s="98"/>
      <c r="NL49" s="98"/>
      <c r="NM49" s="98"/>
      <c r="NN49" s="98"/>
      <c r="NO49" s="98"/>
      <c r="NP49" s="98"/>
      <c r="NQ49" s="98"/>
      <c r="NR49" s="98"/>
      <c r="NS49" s="98"/>
      <c r="NT49" s="98"/>
      <c r="NU49" s="98"/>
      <c r="NV49" s="98"/>
      <c r="NW49" s="98"/>
      <c r="NX49" s="98"/>
      <c r="NY49" s="98"/>
      <c r="NZ49" s="98"/>
      <c r="OA49" s="98"/>
      <c r="OB49" s="98"/>
      <c r="OC49" s="98"/>
      <c r="OD49" s="98"/>
      <c r="OE49" s="98"/>
      <c r="OF49" s="98"/>
      <c r="OG49" s="98"/>
      <c r="OH49" s="98"/>
      <c r="OI49" s="98"/>
      <c r="OJ49" s="98"/>
      <c r="OK49" s="98"/>
      <c r="OL49" s="98"/>
      <c r="OM49" s="98"/>
      <c r="ON49" s="98"/>
      <c r="OO49" s="98"/>
      <c r="OP49" s="98"/>
      <c r="OQ49" s="98"/>
      <c r="OR49" s="98"/>
      <c r="OS49" s="98"/>
      <c r="OT49" s="98"/>
      <c r="OU49" s="98"/>
      <c r="OV49" s="98"/>
      <c r="OW49" s="98"/>
      <c r="OX49" s="98"/>
      <c r="OY49" s="98"/>
      <c r="OZ49" s="98"/>
      <c r="PA49" s="98"/>
      <c r="PB49" s="98"/>
      <c r="PC49" s="98"/>
      <c r="PD49" s="98"/>
      <c r="PE49" s="98"/>
      <c r="PF49" s="98"/>
      <c r="PG49" s="98"/>
      <c r="PH49" s="98"/>
      <c r="PI49" s="98"/>
      <c r="PJ49" s="98"/>
      <c r="PK49" s="98"/>
      <c r="PL49" s="98"/>
      <c r="PM49" s="98"/>
      <c r="PN49" s="98"/>
      <c r="PO49" s="98"/>
      <c r="PP49" s="98"/>
      <c r="PQ49" s="98"/>
      <c r="PR49" s="98"/>
      <c r="PS49" s="98"/>
      <c r="PT49" s="98"/>
      <c r="PU49" s="98"/>
      <c r="PV49" s="98"/>
      <c r="PW49" s="98"/>
      <c r="PX49" s="98"/>
      <c r="PY49" s="98"/>
      <c r="PZ49" s="98"/>
      <c r="QA49" s="98"/>
      <c r="QB49" s="98"/>
      <c r="QC49" s="98"/>
      <c r="QD49" s="98"/>
      <c r="QE49" s="98"/>
      <c r="QF49" s="98"/>
      <c r="QG49" s="98"/>
      <c r="QH49" s="98"/>
      <c r="QI49" s="98"/>
      <c r="QJ49" s="98"/>
      <c r="QK49" s="98"/>
      <c r="QL49" s="98"/>
      <c r="QM49" s="98"/>
      <c r="QN49" s="98"/>
      <c r="QO49" s="98"/>
      <c r="QP49" s="98"/>
      <c r="QQ49" s="98"/>
      <c r="QR49" s="98"/>
      <c r="QS49" s="98"/>
      <c r="QT49" s="98"/>
      <c r="QU49" s="98"/>
      <c r="QV49" s="98"/>
      <c r="QW49" s="98"/>
      <c r="QX49" s="98"/>
      <c r="QY49" s="98"/>
      <c r="QZ49" s="98"/>
      <c r="RA49" s="98"/>
      <c r="RB49" s="98"/>
      <c r="RC49" s="98"/>
      <c r="RD49" s="98"/>
      <c r="RE49" s="98"/>
      <c r="RF49" s="98"/>
      <c r="RG49" s="98"/>
      <c r="RH49" s="98"/>
      <c r="RI49" s="98"/>
      <c r="RJ49" s="98"/>
      <c r="RK49" s="98"/>
      <c r="RL49" s="98"/>
      <c r="RM49" s="98"/>
      <c r="RN49" s="98"/>
      <c r="RO49" s="98"/>
      <c r="RP49" s="98"/>
      <c r="RQ49" s="98"/>
      <c r="RR49" s="98"/>
      <c r="RS49" s="98"/>
      <c r="RT49" s="98"/>
      <c r="RU49" s="98"/>
      <c r="RV49" s="98"/>
      <c r="RW49" s="98"/>
      <c r="RX49" s="98"/>
      <c r="RY49" s="98"/>
      <c r="RZ49" s="98"/>
      <c r="SA49" s="98"/>
      <c r="SB49" s="98"/>
      <c r="SC49" s="98"/>
      <c r="SD49" s="98"/>
      <c r="SE49" s="98"/>
      <c r="SF49" s="98"/>
      <c r="SG49" s="98"/>
      <c r="SH49" s="98"/>
      <c r="SI49" s="98"/>
      <c r="SJ49" s="98"/>
      <c r="SK49" s="98"/>
      <c r="SL49" s="98"/>
      <c r="SM49" s="98"/>
      <c r="SN49" s="98"/>
      <c r="SO49" s="98"/>
      <c r="SP49" s="98"/>
      <c r="SQ49" s="98"/>
      <c r="SR49" s="98"/>
      <c r="SS49" s="98"/>
      <c r="ST49" s="98"/>
      <c r="SU49" s="98"/>
      <c r="SV49" s="98"/>
      <c r="SW49" s="98"/>
      <c r="SX49" s="98"/>
      <c r="SY49" s="98"/>
      <c r="SZ49" s="98"/>
      <c r="TA49" s="98"/>
      <c r="TB49" s="98"/>
      <c r="TC49" s="98"/>
      <c r="TD49" s="98"/>
      <c r="TE49" s="98"/>
      <c r="TF49" s="98"/>
      <c r="TG49" s="98"/>
      <c r="TH49" s="98"/>
      <c r="TI49" s="98"/>
      <c r="TJ49" s="98"/>
      <c r="TK49" s="98"/>
      <c r="TL49" s="98"/>
      <c r="TM49" s="98"/>
      <c r="TN49" s="98"/>
      <c r="TO49" s="98"/>
      <c r="TP49" s="98"/>
      <c r="TQ49" s="98"/>
      <c r="TR49" s="98"/>
      <c r="TS49" s="98"/>
      <c r="TT49" s="98"/>
      <c r="TU49" s="98"/>
      <c r="TV49" s="98"/>
      <c r="TW49" s="98"/>
      <c r="TX49" s="98"/>
      <c r="TY49" s="98"/>
      <c r="TZ49" s="98"/>
      <c r="UA49" s="98"/>
      <c r="UB49" s="98"/>
      <c r="UC49" s="98"/>
      <c r="UD49" s="98"/>
      <c r="UE49" s="98"/>
      <c r="UF49" s="98"/>
      <c r="UG49" s="98"/>
      <c r="UH49" s="98"/>
      <c r="UI49" s="98"/>
      <c r="UJ49" s="98"/>
      <c r="UK49" s="98"/>
      <c r="UL49" s="98"/>
      <c r="UM49" s="98"/>
      <c r="UN49" s="98"/>
      <c r="UO49" s="98"/>
      <c r="UP49" s="98"/>
      <c r="UQ49" s="98"/>
      <c r="UR49" s="98"/>
      <c r="US49" s="98"/>
      <c r="UT49" s="98"/>
      <c r="UU49" s="98"/>
      <c r="UV49" s="98"/>
      <c r="UW49" s="98"/>
      <c r="UX49" s="98"/>
      <c r="UY49" s="98"/>
      <c r="UZ49" s="98"/>
      <c r="VA49" s="98"/>
      <c r="VB49" s="98"/>
      <c r="VC49" s="98"/>
      <c r="VD49" s="98"/>
      <c r="VE49" s="98"/>
      <c r="VF49" s="98"/>
      <c r="VG49" s="98"/>
      <c r="VH49" s="98"/>
      <c r="VI49" s="98"/>
      <c r="VJ49" s="98"/>
      <c r="VK49" s="98"/>
      <c r="VL49" s="98"/>
      <c r="VM49" s="98"/>
      <c r="VN49" s="98"/>
      <c r="VO49" s="98"/>
      <c r="VP49" s="98"/>
      <c r="VQ49" s="98"/>
      <c r="VR49" s="98"/>
      <c r="VS49" s="98"/>
      <c r="VT49" s="98"/>
      <c r="VU49" s="98"/>
      <c r="VV49" s="98"/>
      <c r="VW49" s="98"/>
      <c r="VX49" s="98"/>
      <c r="VY49" s="98"/>
      <c r="VZ49" s="98"/>
      <c r="WA49" s="98"/>
      <c r="WB49" s="98"/>
      <c r="WC49" s="98"/>
      <c r="WD49" s="98"/>
      <c r="WE49" s="98"/>
      <c r="WF49" s="98"/>
      <c r="WG49" s="98"/>
      <c r="WH49" s="98"/>
      <c r="WI49" s="98"/>
      <c r="WJ49" s="98"/>
      <c r="WK49" s="98"/>
      <c r="WL49" s="98"/>
      <c r="WM49" s="98"/>
      <c r="WN49" s="98"/>
      <c r="WO49" s="98"/>
      <c r="WP49" s="98"/>
      <c r="WQ49" s="98"/>
      <c r="WR49" s="98"/>
      <c r="WS49" s="98"/>
      <c r="WT49" s="98"/>
      <c r="WU49" s="98"/>
      <c r="WV49" s="98"/>
      <c r="WW49" s="98"/>
      <c r="WX49" s="98"/>
      <c r="WY49" s="98"/>
      <c r="WZ49" s="98"/>
      <c r="XA49" s="98"/>
      <c r="XB49" s="98"/>
      <c r="XC49" s="98"/>
      <c r="XD49" s="98"/>
      <c r="XE49" s="98"/>
      <c r="XF49" s="98"/>
      <c r="XG49" s="98"/>
      <c r="XH49" s="98"/>
      <c r="XI49" s="98"/>
      <c r="XJ49" s="98"/>
      <c r="XK49" s="98"/>
      <c r="XL49" s="98"/>
      <c r="XM49" s="98"/>
      <c r="XN49" s="98"/>
      <c r="XO49" s="98"/>
      <c r="XP49" s="98"/>
      <c r="XQ49" s="98"/>
      <c r="XR49" s="98"/>
      <c r="XS49" s="98"/>
      <c r="XT49" s="98"/>
      <c r="XU49" s="98"/>
      <c r="XV49" s="98"/>
      <c r="XW49" s="98"/>
      <c r="XX49" s="98"/>
      <c r="XY49" s="98"/>
      <c r="XZ49" s="98"/>
      <c r="YA49" s="98"/>
      <c r="YB49" s="98"/>
      <c r="YC49" s="98"/>
      <c r="YD49" s="98"/>
      <c r="YE49" s="98"/>
      <c r="YF49" s="98"/>
      <c r="YG49" s="98"/>
      <c r="YH49" s="98"/>
      <c r="YI49" s="98"/>
      <c r="YJ49" s="98"/>
      <c r="YK49" s="98"/>
      <c r="YL49" s="98"/>
      <c r="YM49" s="98"/>
      <c r="YN49" s="98"/>
      <c r="YO49" s="98"/>
      <c r="YP49" s="98"/>
      <c r="YQ49" s="98"/>
      <c r="YR49" s="98"/>
      <c r="YS49" s="98"/>
      <c r="YT49" s="98"/>
      <c r="YU49" s="98"/>
      <c r="YV49" s="98"/>
      <c r="YW49" s="98"/>
      <c r="YX49" s="98"/>
      <c r="YY49" s="98"/>
      <c r="YZ49" s="98"/>
      <c r="ZA49" s="98"/>
      <c r="ZB49" s="98"/>
      <c r="ZC49" s="98"/>
      <c r="ZD49" s="98"/>
      <c r="ZE49" s="98"/>
      <c r="ZF49" s="98"/>
      <c r="ZG49" s="98"/>
      <c r="ZH49" s="98"/>
      <c r="ZI49" s="98"/>
      <c r="ZJ49" s="98"/>
      <c r="ZK49" s="98"/>
      <c r="ZL49" s="98"/>
      <c r="ZM49" s="98"/>
      <c r="ZN49" s="98"/>
      <c r="ZO49" s="98"/>
      <c r="ZP49" s="98"/>
      <c r="ZQ49" s="98"/>
      <c r="ZR49" s="98"/>
      <c r="ZS49" s="98"/>
      <c r="ZT49" s="98"/>
      <c r="ZU49" s="98"/>
      <c r="ZV49" s="98"/>
      <c r="ZW49" s="98"/>
      <c r="ZX49" s="98"/>
      <c r="ZY49" s="98"/>
      <c r="ZZ49" s="98"/>
      <c r="AAA49" s="98"/>
      <c r="AAB49" s="98"/>
      <c r="AAC49" s="98"/>
      <c r="AAD49" s="98"/>
      <c r="AAE49" s="98"/>
      <c r="AAF49" s="98"/>
      <c r="AAG49" s="98"/>
      <c r="AAH49" s="98"/>
      <c r="AAI49" s="98"/>
      <c r="AAJ49" s="98"/>
      <c r="AAK49" s="98"/>
      <c r="AAL49" s="98"/>
      <c r="AAM49" s="98"/>
      <c r="AAN49" s="98"/>
      <c r="AAO49" s="98"/>
      <c r="AAP49" s="98"/>
      <c r="AAQ49" s="98"/>
      <c r="AAR49" s="98"/>
      <c r="AAS49" s="98"/>
      <c r="AAT49" s="98"/>
      <c r="AAU49" s="98"/>
      <c r="AAV49" s="98"/>
      <c r="AAW49" s="98"/>
      <c r="AAX49" s="98"/>
      <c r="AAY49" s="98"/>
      <c r="AAZ49" s="98"/>
      <c r="ABA49" s="98"/>
      <c r="ABB49" s="98"/>
      <c r="ABC49" s="98"/>
      <c r="ABD49" s="98"/>
      <c r="ABE49" s="98"/>
      <c r="ABF49" s="98"/>
      <c r="ABG49" s="98"/>
      <c r="ABH49" s="98"/>
      <c r="ABI49" s="98"/>
      <c r="ABJ49" s="98"/>
      <c r="ABK49" s="98"/>
      <c r="ABL49" s="98"/>
      <c r="ABM49" s="98"/>
      <c r="ABN49" s="98"/>
      <c r="ABO49" s="98"/>
      <c r="ABP49" s="98"/>
      <c r="ABQ49" s="98"/>
      <c r="ABR49" s="98"/>
      <c r="ABS49" s="98"/>
      <c r="ABT49" s="98"/>
      <c r="ABU49" s="98"/>
      <c r="ABV49" s="98"/>
      <c r="ABW49" s="98"/>
      <c r="ABX49" s="98"/>
      <c r="ABY49" s="98"/>
      <c r="ABZ49" s="98"/>
      <c r="ACA49" s="98"/>
      <c r="ACB49" s="98"/>
      <c r="ACC49" s="98"/>
      <c r="ACD49" s="98"/>
      <c r="ACE49" s="98"/>
      <c r="ACF49" s="98"/>
      <c r="ACG49" s="98"/>
      <c r="ACH49" s="98"/>
      <c r="ACI49" s="98"/>
      <c r="ACJ49" s="98"/>
      <c r="ACK49" s="98"/>
      <c r="ACL49" s="98"/>
      <c r="ACM49" s="98"/>
      <c r="ACN49" s="98"/>
      <c r="ACO49" s="98"/>
      <c r="ACP49" s="98"/>
      <c r="ACQ49" s="98"/>
      <c r="ACR49" s="98"/>
      <c r="ACS49" s="98"/>
      <c r="ACT49" s="98"/>
      <c r="ACU49" s="98"/>
      <c r="ACV49" s="98"/>
      <c r="ACW49" s="98"/>
      <c r="ACX49" s="98"/>
      <c r="ACY49" s="98"/>
      <c r="ACZ49" s="98"/>
      <c r="ADA49" s="98"/>
      <c r="ADB49" s="98"/>
      <c r="ADC49" s="98"/>
      <c r="ADD49" s="98"/>
      <c r="ADE49" s="98"/>
      <c r="ADF49" s="98"/>
      <c r="ADG49" s="98"/>
      <c r="ADH49" s="98"/>
      <c r="ADI49" s="98"/>
      <c r="ADJ49" s="98"/>
      <c r="ADK49" s="98"/>
      <c r="ADL49" s="98"/>
      <c r="ADM49" s="98"/>
      <c r="ADN49" s="98"/>
      <c r="ADO49" s="98"/>
      <c r="ADP49" s="98"/>
      <c r="ADQ49" s="98"/>
      <c r="ADR49" s="98"/>
      <c r="ADS49" s="98"/>
      <c r="ADT49" s="98"/>
      <c r="ADU49" s="98"/>
      <c r="ADV49" s="98"/>
      <c r="ADW49" s="98"/>
      <c r="ADX49" s="98"/>
      <c r="ADY49" s="98"/>
      <c r="ADZ49" s="98"/>
      <c r="AEA49" s="98"/>
      <c r="AEB49" s="98"/>
      <c r="AEC49" s="98"/>
      <c r="AED49" s="98"/>
      <c r="AEE49" s="98"/>
      <c r="AEF49" s="98"/>
      <c r="AEG49" s="98"/>
      <c r="AEH49" s="98"/>
      <c r="AEI49" s="98"/>
      <c r="AEJ49" s="98"/>
      <c r="AEK49" s="98"/>
      <c r="AEL49" s="98"/>
      <c r="AEM49" s="98"/>
      <c r="AEN49" s="98"/>
      <c r="AEO49" s="98"/>
      <c r="AEP49" s="98"/>
      <c r="AEQ49" s="98"/>
      <c r="AER49" s="98"/>
      <c r="AES49" s="98"/>
      <c r="AET49" s="98"/>
      <c r="AEU49" s="98"/>
      <c r="AEV49" s="98"/>
      <c r="AEW49" s="98"/>
      <c r="AEX49" s="98"/>
      <c r="AEY49" s="98"/>
      <c r="AEZ49" s="98"/>
      <c r="AFA49" s="98"/>
      <c r="AFB49" s="98"/>
      <c r="AFC49" s="98"/>
      <c r="AFD49" s="98"/>
      <c r="AFE49" s="98"/>
      <c r="AFF49" s="98"/>
      <c r="AFG49" s="98"/>
      <c r="AFH49" s="98"/>
      <c r="AFI49" s="98"/>
      <c r="AFJ49" s="98"/>
      <c r="AFK49" s="98"/>
      <c r="AFL49" s="98"/>
      <c r="AFM49" s="98"/>
      <c r="AFN49" s="98"/>
      <c r="AFO49" s="98"/>
      <c r="AFP49" s="98"/>
      <c r="AFQ49" s="98"/>
      <c r="AFR49" s="98"/>
      <c r="AFS49" s="98"/>
      <c r="AFT49" s="98"/>
      <c r="AFU49" s="98"/>
      <c r="AFV49" s="98"/>
      <c r="AFW49" s="98"/>
      <c r="AFX49" s="98"/>
      <c r="AFY49" s="98"/>
      <c r="AFZ49" s="98"/>
      <c r="AGA49" s="98"/>
      <c r="AGB49" s="98"/>
      <c r="AGC49" s="98"/>
      <c r="AGD49" s="98"/>
      <c r="AGE49" s="98"/>
      <c r="AGF49" s="98"/>
      <c r="AGG49" s="98"/>
      <c r="AGH49" s="98"/>
      <c r="AGI49" s="98"/>
      <c r="AGJ49" s="98"/>
      <c r="AGK49" s="98"/>
      <c r="AGL49" s="98"/>
      <c r="AGM49" s="98"/>
      <c r="AGN49" s="98"/>
      <c r="AGO49" s="98"/>
      <c r="AGP49" s="98"/>
      <c r="AGQ49" s="98"/>
      <c r="AGR49" s="98"/>
      <c r="AGS49" s="98"/>
      <c r="AGT49" s="98"/>
      <c r="AGU49" s="98"/>
      <c r="AGV49" s="98"/>
      <c r="AGW49" s="98"/>
      <c r="AGX49" s="98"/>
      <c r="AGY49" s="98"/>
      <c r="AGZ49" s="98"/>
      <c r="AHA49" s="98"/>
      <c r="AHB49" s="98"/>
      <c r="AHC49" s="98"/>
      <c r="AHD49" s="98"/>
      <c r="AHE49" s="98"/>
      <c r="AHF49" s="98"/>
      <c r="AHG49" s="98"/>
      <c r="AHH49" s="98"/>
      <c r="AHI49" s="98"/>
      <c r="AHJ49" s="98"/>
      <c r="AHK49" s="98"/>
      <c r="AHL49" s="98"/>
      <c r="AHM49" s="98"/>
      <c r="AHN49" s="98"/>
      <c r="AHO49" s="98"/>
      <c r="AHP49" s="98"/>
      <c r="AHQ49" s="98"/>
      <c r="AHR49" s="98"/>
      <c r="AHS49" s="98"/>
      <c r="AHT49" s="98"/>
      <c r="AHU49" s="98"/>
      <c r="AHV49" s="98"/>
      <c r="AHW49" s="98"/>
      <c r="AHX49" s="98"/>
      <c r="AHY49" s="98"/>
      <c r="AHZ49" s="98"/>
      <c r="AIA49" s="98"/>
      <c r="AIB49" s="98"/>
      <c r="AIC49" s="98"/>
      <c r="AID49" s="98"/>
      <c r="AIE49" s="98"/>
      <c r="AIF49" s="98"/>
      <c r="AIG49" s="98"/>
      <c r="AIH49" s="98"/>
      <c r="AII49" s="98"/>
      <c r="AIJ49" s="98"/>
      <c r="AIK49" s="98"/>
      <c r="AIL49" s="98"/>
      <c r="AIM49" s="98"/>
      <c r="AIN49" s="98"/>
      <c r="AIO49" s="98"/>
      <c r="AIP49" s="98"/>
      <c r="AIQ49" s="98"/>
      <c r="AIR49" s="98"/>
      <c r="AIS49" s="98"/>
      <c r="AIT49" s="98"/>
      <c r="AIU49" s="98"/>
      <c r="AIV49" s="98"/>
      <c r="AIW49" s="98"/>
      <c r="AIX49" s="98"/>
      <c r="AIY49" s="98"/>
      <c r="AIZ49" s="98"/>
      <c r="AJA49" s="98"/>
      <c r="AJB49" s="98"/>
      <c r="AJC49" s="98"/>
      <c r="AJD49" s="98"/>
      <c r="AJE49" s="98"/>
      <c r="AJF49" s="98"/>
      <c r="AJG49" s="98"/>
      <c r="AJH49" s="98"/>
      <c r="AJI49" s="98"/>
      <c r="AJJ49" s="98"/>
      <c r="AJK49" s="98"/>
      <c r="AJL49" s="98"/>
      <c r="AJM49" s="98"/>
      <c r="AJN49" s="98"/>
      <c r="AJO49" s="98"/>
      <c r="AJP49" s="98"/>
      <c r="AJQ49" s="98"/>
      <c r="AJR49" s="98"/>
      <c r="AJS49" s="98"/>
      <c r="AJT49" s="98"/>
      <c r="AJU49" s="98"/>
      <c r="AJV49" s="98"/>
      <c r="AJW49" s="98"/>
      <c r="AJX49" s="98"/>
      <c r="AJY49" s="98"/>
      <c r="AJZ49" s="98"/>
      <c r="AKA49" s="98"/>
      <c r="AKB49" s="98"/>
      <c r="AKC49" s="98"/>
      <c r="AKD49" s="98"/>
      <c r="AKE49" s="98"/>
      <c r="AKF49" s="98"/>
      <c r="AKG49" s="98"/>
      <c r="AKH49" s="98"/>
      <c r="AKI49" s="98"/>
      <c r="AKJ49" s="98"/>
      <c r="AKK49" s="98"/>
      <c r="AKL49" s="98"/>
      <c r="AKM49" s="98"/>
      <c r="AKN49" s="98"/>
      <c r="AKO49" s="98"/>
      <c r="AKP49" s="98"/>
      <c r="AKQ49" s="98"/>
      <c r="AKR49" s="98"/>
      <c r="AKS49" s="98"/>
      <c r="AKT49" s="98"/>
      <c r="AKU49" s="98"/>
      <c r="AKV49" s="98"/>
      <c r="AKW49" s="98"/>
      <c r="AKX49" s="98"/>
      <c r="AKY49" s="98"/>
      <c r="AKZ49" s="98"/>
      <c r="ALA49" s="98"/>
      <c r="ALB49" s="98"/>
      <c r="ALC49" s="98"/>
      <c r="ALD49" s="98"/>
      <c r="ALE49" s="98"/>
      <c r="ALF49" s="98"/>
      <c r="ALG49" s="98"/>
      <c r="ALH49" s="98"/>
      <c r="ALI49" s="98"/>
      <c r="ALJ49" s="98"/>
      <c r="ALK49" s="98"/>
      <c r="ALL49" s="98"/>
      <c r="ALM49" s="98"/>
      <c r="ALN49" s="98"/>
      <c r="ALO49" s="98"/>
      <c r="ALP49" s="98"/>
      <c r="ALQ49" s="98"/>
      <c r="ALR49" s="98"/>
      <c r="ALS49" s="98"/>
      <c r="ALT49" s="98"/>
      <c r="ALU49" s="98"/>
      <c r="ALV49" s="98"/>
      <c r="ALW49" s="98"/>
      <c r="ALX49" s="98"/>
      <c r="ALY49" s="98"/>
      <c r="ALZ49" s="98"/>
      <c r="AMA49" s="98"/>
      <c r="AMB49" s="98"/>
      <c r="AMC49" s="98"/>
      <c r="AMD49" s="98"/>
      <c r="AME49" s="98"/>
      <c r="AMF49" s="98"/>
      <c r="AMG49" s="98"/>
      <c r="AMH49" s="98"/>
      <c r="AMI49" s="98"/>
      <c r="AMJ49" s="98"/>
      <c r="AMK49" s="98"/>
    </row>
    <row r="50" spans="1:1025" ht="14.25" customHeight="1">
      <c r="A50" s="116" t="s">
        <v>116</v>
      </c>
      <c r="B50" s="116" t="s">
        <v>33</v>
      </c>
      <c r="C50" s="116" t="s">
        <v>127</v>
      </c>
      <c r="D50" s="116" t="s">
        <v>128</v>
      </c>
      <c r="E50" s="116" t="s">
        <v>118</v>
      </c>
      <c r="F50" s="178" t="s">
        <v>119</v>
      </c>
      <c r="G50" s="179"/>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c r="BP50" s="98"/>
      <c r="BQ50" s="98"/>
      <c r="BR50" s="98"/>
      <c r="BS50" s="98"/>
      <c r="BT50" s="98"/>
      <c r="BU50" s="98"/>
      <c r="BV50" s="98"/>
      <c r="BW50" s="98"/>
      <c r="BX50" s="98"/>
      <c r="BY50" s="98"/>
      <c r="BZ50" s="98"/>
      <c r="CA50" s="98"/>
      <c r="CB50" s="98"/>
      <c r="CC50" s="98"/>
      <c r="CD50" s="98"/>
      <c r="CE50" s="98"/>
      <c r="CF50" s="98"/>
      <c r="CG50" s="98"/>
      <c r="CH50" s="98"/>
      <c r="CI50" s="9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H50" s="98"/>
      <c r="DI50" s="98"/>
      <c r="DJ50" s="98"/>
      <c r="DK50" s="98"/>
      <c r="DL50" s="98"/>
      <c r="DM50" s="98"/>
      <c r="DN50" s="98"/>
      <c r="DO50" s="98"/>
      <c r="DP50" s="98"/>
      <c r="DQ50" s="98"/>
      <c r="DR50" s="98"/>
      <c r="DS50" s="98"/>
      <c r="DT50" s="98"/>
      <c r="DU50" s="98"/>
      <c r="DV50" s="98"/>
      <c r="DW50" s="98"/>
      <c r="DX50" s="98"/>
      <c r="DY50" s="98"/>
      <c r="DZ50" s="98"/>
      <c r="EA50" s="98"/>
      <c r="EB50" s="98"/>
      <c r="EC50" s="98"/>
      <c r="ED50" s="98"/>
      <c r="EE50" s="98"/>
      <c r="EF50" s="98"/>
      <c r="EG50" s="98"/>
      <c r="EH50" s="98"/>
      <c r="EI50" s="98"/>
      <c r="EJ50" s="98"/>
      <c r="EK50" s="98"/>
      <c r="EL50" s="98"/>
      <c r="EM50" s="98"/>
      <c r="EN50" s="98"/>
      <c r="EO50" s="98"/>
      <c r="EP50" s="98"/>
      <c r="EQ50" s="98"/>
      <c r="ER50" s="98"/>
      <c r="ES50" s="98"/>
      <c r="ET50" s="98"/>
      <c r="EU50" s="98"/>
      <c r="EV50" s="98"/>
      <c r="EW50" s="98"/>
      <c r="EX50" s="98"/>
      <c r="EY50" s="98"/>
      <c r="EZ50" s="98"/>
      <c r="FA50" s="98"/>
      <c r="FB50" s="98"/>
      <c r="FC50" s="98"/>
      <c r="FD50" s="98"/>
      <c r="FE50" s="98"/>
      <c r="FF50" s="98"/>
      <c r="FG50" s="98"/>
      <c r="FH50" s="98"/>
      <c r="FI50" s="98"/>
      <c r="FJ50" s="98"/>
      <c r="FK50" s="98"/>
      <c r="FL50" s="98"/>
      <c r="FM50" s="98"/>
      <c r="FN50" s="98"/>
      <c r="FO50" s="98"/>
      <c r="FP50" s="98"/>
      <c r="FQ50" s="98"/>
      <c r="FR50" s="98"/>
      <c r="FS50" s="98"/>
      <c r="FT50" s="98"/>
      <c r="FU50" s="98"/>
      <c r="FV50" s="98"/>
      <c r="FW50" s="98"/>
      <c r="FX50" s="98"/>
      <c r="FY50" s="98"/>
      <c r="FZ50" s="98"/>
      <c r="GA50" s="98"/>
      <c r="GB50" s="98"/>
      <c r="GC50" s="98"/>
      <c r="GD50" s="98"/>
      <c r="GE50" s="98"/>
      <c r="GF50" s="98"/>
      <c r="GG50" s="98"/>
      <c r="GH50" s="98"/>
      <c r="GI50" s="98"/>
      <c r="GJ50" s="98"/>
      <c r="GK50" s="98"/>
      <c r="GL50" s="98"/>
      <c r="GM50" s="98"/>
      <c r="GN50" s="98"/>
      <c r="GO50" s="98"/>
      <c r="GP50" s="98"/>
      <c r="GQ50" s="98"/>
      <c r="GR50" s="98"/>
      <c r="GS50" s="98"/>
      <c r="GT50" s="98"/>
      <c r="GU50" s="98"/>
      <c r="GV50" s="98"/>
      <c r="GW50" s="98"/>
      <c r="GX50" s="98"/>
      <c r="GY50" s="98"/>
      <c r="GZ50" s="98"/>
      <c r="HA50" s="98"/>
      <c r="HB50" s="98"/>
      <c r="HC50" s="98"/>
      <c r="HD50" s="98"/>
      <c r="HE50" s="98"/>
      <c r="HF50" s="98"/>
      <c r="HG50" s="98"/>
      <c r="HH50" s="98"/>
      <c r="HI50" s="98"/>
      <c r="HJ50" s="98"/>
      <c r="HK50" s="98"/>
      <c r="HL50" s="98"/>
      <c r="HM50" s="98"/>
      <c r="HN50" s="98"/>
      <c r="HO50" s="98"/>
      <c r="HP50" s="98"/>
      <c r="HQ50" s="98"/>
      <c r="HR50" s="98"/>
      <c r="HS50" s="98"/>
      <c r="HT50" s="98"/>
      <c r="HU50" s="98"/>
      <c r="HV50" s="98"/>
      <c r="HW50" s="98"/>
      <c r="HX50" s="98"/>
      <c r="HY50" s="98"/>
      <c r="HZ50" s="98"/>
      <c r="IA50" s="98"/>
      <c r="IB50" s="98"/>
      <c r="IC50" s="98"/>
      <c r="ID50" s="98"/>
      <c r="IE50" s="98"/>
      <c r="IF50" s="98"/>
      <c r="IG50" s="98"/>
      <c r="IH50" s="98"/>
      <c r="II50" s="98"/>
      <c r="IJ50" s="98"/>
      <c r="IK50" s="98"/>
      <c r="IL50" s="98"/>
      <c r="IM50" s="98"/>
      <c r="IN50" s="98"/>
      <c r="IO50" s="98"/>
      <c r="IP50" s="98"/>
      <c r="IQ50" s="98"/>
      <c r="IR50" s="98"/>
      <c r="IS50" s="98"/>
      <c r="IT50" s="98"/>
      <c r="IU50" s="98"/>
      <c r="IV50" s="98"/>
      <c r="IW50" s="98"/>
      <c r="IX50" s="98"/>
      <c r="IY50" s="98"/>
      <c r="IZ50" s="98"/>
      <c r="JA50" s="98"/>
      <c r="JB50" s="98"/>
      <c r="JC50" s="98"/>
      <c r="JD50" s="98"/>
      <c r="JE50" s="98"/>
      <c r="JF50" s="98"/>
      <c r="JG50" s="98"/>
      <c r="JH50" s="98"/>
      <c r="JI50" s="98"/>
      <c r="JJ50" s="98"/>
      <c r="JK50" s="98"/>
      <c r="JL50" s="98"/>
      <c r="JM50" s="98"/>
      <c r="JN50" s="98"/>
      <c r="JO50" s="98"/>
      <c r="JP50" s="98"/>
      <c r="JQ50" s="98"/>
      <c r="JR50" s="98"/>
      <c r="JS50" s="98"/>
      <c r="JT50" s="98"/>
      <c r="JU50" s="98"/>
      <c r="JV50" s="98"/>
      <c r="JW50" s="98"/>
      <c r="JX50" s="98"/>
      <c r="JY50" s="98"/>
      <c r="JZ50" s="98"/>
      <c r="KA50" s="98"/>
      <c r="KB50" s="98"/>
      <c r="KC50" s="98"/>
      <c r="KD50" s="98"/>
      <c r="KE50" s="98"/>
      <c r="KF50" s="98"/>
      <c r="KG50" s="98"/>
      <c r="KH50" s="98"/>
      <c r="KI50" s="98"/>
      <c r="KJ50" s="98"/>
      <c r="KK50" s="98"/>
      <c r="KL50" s="98"/>
      <c r="KM50" s="98"/>
      <c r="KN50" s="98"/>
      <c r="KO50" s="98"/>
      <c r="KP50" s="98"/>
      <c r="KQ50" s="98"/>
      <c r="KR50" s="98"/>
      <c r="KS50" s="98"/>
      <c r="KT50" s="98"/>
      <c r="KU50" s="98"/>
      <c r="KV50" s="98"/>
      <c r="KW50" s="98"/>
      <c r="KX50" s="98"/>
      <c r="KY50" s="98"/>
      <c r="KZ50" s="98"/>
      <c r="LA50" s="98"/>
      <c r="LB50" s="98"/>
      <c r="LC50" s="98"/>
      <c r="LD50" s="98"/>
      <c r="LE50" s="98"/>
      <c r="LF50" s="98"/>
      <c r="LG50" s="98"/>
      <c r="LH50" s="98"/>
      <c r="LI50" s="98"/>
      <c r="LJ50" s="98"/>
      <c r="LK50" s="98"/>
      <c r="LL50" s="98"/>
      <c r="LM50" s="98"/>
      <c r="LN50" s="98"/>
      <c r="LO50" s="98"/>
      <c r="LP50" s="98"/>
      <c r="LQ50" s="98"/>
      <c r="LR50" s="98"/>
      <c r="LS50" s="98"/>
      <c r="LT50" s="98"/>
      <c r="LU50" s="98"/>
      <c r="LV50" s="98"/>
      <c r="LW50" s="98"/>
      <c r="LX50" s="98"/>
      <c r="LY50" s="98"/>
      <c r="LZ50" s="98"/>
      <c r="MA50" s="98"/>
      <c r="MB50" s="98"/>
      <c r="MC50" s="98"/>
      <c r="MD50" s="98"/>
      <c r="ME50" s="98"/>
      <c r="MF50" s="98"/>
      <c r="MG50" s="98"/>
      <c r="MH50" s="98"/>
      <c r="MI50" s="98"/>
      <c r="MJ50" s="98"/>
      <c r="MK50" s="98"/>
      <c r="ML50" s="98"/>
      <c r="MM50" s="98"/>
      <c r="MN50" s="98"/>
      <c r="MO50" s="98"/>
      <c r="MP50" s="98"/>
      <c r="MQ50" s="98"/>
      <c r="MR50" s="98"/>
      <c r="MS50" s="98"/>
      <c r="MT50" s="98"/>
      <c r="MU50" s="98"/>
      <c r="MV50" s="98"/>
      <c r="MW50" s="98"/>
      <c r="MX50" s="98"/>
      <c r="MY50" s="98"/>
      <c r="MZ50" s="98"/>
      <c r="NA50" s="98"/>
      <c r="NB50" s="98"/>
      <c r="NC50" s="98"/>
      <c r="ND50" s="98"/>
      <c r="NE50" s="98"/>
      <c r="NF50" s="98"/>
      <c r="NG50" s="98"/>
      <c r="NH50" s="98"/>
      <c r="NI50" s="98"/>
      <c r="NJ50" s="98"/>
      <c r="NK50" s="98"/>
      <c r="NL50" s="98"/>
      <c r="NM50" s="98"/>
      <c r="NN50" s="98"/>
      <c r="NO50" s="98"/>
      <c r="NP50" s="98"/>
      <c r="NQ50" s="98"/>
      <c r="NR50" s="98"/>
      <c r="NS50" s="98"/>
      <c r="NT50" s="98"/>
      <c r="NU50" s="98"/>
      <c r="NV50" s="98"/>
      <c r="NW50" s="98"/>
      <c r="NX50" s="98"/>
      <c r="NY50" s="98"/>
      <c r="NZ50" s="98"/>
      <c r="OA50" s="98"/>
      <c r="OB50" s="98"/>
      <c r="OC50" s="98"/>
      <c r="OD50" s="98"/>
      <c r="OE50" s="98"/>
      <c r="OF50" s="98"/>
      <c r="OG50" s="98"/>
      <c r="OH50" s="98"/>
      <c r="OI50" s="98"/>
      <c r="OJ50" s="98"/>
      <c r="OK50" s="98"/>
      <c r="OL50" s="98"/>
      <c r="OM50" s="98"/>
      <c r="ON50" s="98"/>
      <c r="OO50" s="98"/>
      <c r="OP50" s="98"/>
      <c r="OQ50" s="98"/>
      <c r="OR50" s="98"/>
      <c r="OS50" s="98"/>
      <c r="OT50" s="98"/>
      <c r="OU50" s="98"/>
      <c r="OV50" s="98"/>
      <c r="OW50" s="98"/>
      <c r="OX50" s="98"/>
      <c r="OY50" s="98"/>
      <c r="OZ50" s="98"/>
      <c r="PA50" s="98"/>
      <c r="PB50" s="98"/>
      <c r="PC50" s="98"/>
      <c r="PD50" s="98"/>
      <c r="PE50" s="98"/>
      <c r="PF50" s="98"/>
      <c r="PG50" s="98"/>
      <c r="PH50" s="98"/>
      <c r="PI50" s="98"/>
      <c r="PJ50" s="98"/>
      <c r="PK50" s="98"/>
      <c r="PL50" s="98"/>
      <c r="PM50" s="98"/>
      <c r="PN50" s="98"/>
      <c r="PO50" s="98"/>
      <c r="PP50" s="98"/>
      <c r="PQ50" s="98"/>
      <c r="PR50" s="98"/>
      <c r="PS50" s="98"/>
      <c r="PT50" s="98"/>
      <c r="PU50" s="98"/>
      <c r="PV50" s="98"/>
      <c r="PW50" s="98"/>
      <c r="PX50" s="98"/>
      <c r="PY50" s="98"/>
      <c r="PZ50" s="98"/>
      <c r="QA50" s="98"/>
      <c r="QB50" s="98"/>
      <c r="QC50" s="98"/>
      <c r="QD50" s="98"/>
      <c r="QE50" s="98"/>
      <c r="QF50" s="98"/>
      <c r="QG50" s="98"/>
      <c r="QH50" s="98"/>
      <c r="QI50" s="98"/>
      <c r="QJ50" s="98"/>
      <c r="QK50" s="98"/>
      <c r="QL50" s="98"/>
      <c r="QM50" s="98"/>
      <c r="QN50" s="98"/>
      <c r="QO50" s="98"/>
      <c r="QP50" s="98"/>
      <c r="QQ50" s="98"/>
      <c r="QR50" s="98"/>
      <c r="QS50" s="98"/>
      <c r="QT50" s="98"/>
      <c r="QU50" s="98"/>
      <c r="QV50" s="98"/>
      <c r="QW50" s="98"/>
      <c r="QX50" s="98"/>
      <c r="QY50" s="98"/>
      <c r="QZ50" s="98"/>
      <c r="RA50" s="98"/>
      <c r="RB50" s="98"/>
      <c r="RC50" s="98"/>
      <c r="RD50" s="98"/>
      <c r="RE50" s="98"/>
      <c r="RF50" s="98"/>
      <c r="RG50" s="98"/>
      <c r="RH50" s="98"/>
      <c r="RI50" s="98"/>
      <c r="RJ50" s="98"/>
      <c r="RK50" s="98"/>
      <c r="RL50" s="98"/>
      <c r="RM50" s="98"/>
      <c r="RN50" s="98"/>
      <c r="RO50" s="98"/>
      <c r="RP50" s="98"/>
      <c r="RQ50" s="98"/>
      <c r="RR50" s="98"/>
      <c r="RS50" s="98"/>
      <c r="RT50" s="98"/>
      <c r="RU50" s="98"/>
      <c r="RV50" s="98"/>
      <c r="RW50" s="98"/>
      <c r="RX50" s="98"/>
      <c r="RY50" s="98"/>
      <c r="RZ50" s="98"/>
      <c r="SA50" s="98"/>
      <c r="SB50" s="98"/>
      <c r="SC50" s="98"/>
      <c r="SD50" s="98"/>
      <c r="SE50" s="98"/>
      <c r="SF50" s="98"/>
      <c r="SG50" s="98"/>
      <c r="SH50" s="98"/>
      <c r="SI50" s="98"/>
      <c r="SJ50" s="98"/>
      <c r="SK50" s="98"/>
      <c r="SL50" s="98"/>
      <c r="SM50" s="98"/>
      <c r="SN50" s="98"/>
      <c r="SO50" s="98"/>
      <c r="SP50" s="98"/>
      <c r="SQ50" s="98"/>
      <c r="SR50" s="98"/>
      <c r="SS50" s="98"/>
      <c r="ST50" s="98"/>
      <c r="SU50" s="98"/>
      <c r="SV50" s="98"/>
      <c r="SW50" s="98"/>
      <c r="SX50" s="98"/>
      <c r="SY50" s="98"/>
      <c r="SZ50" s="98"/>
      <c r="TA50" s="98"/>
      <c r="TB50" s="98"/>
      <c r="TC50" s="98"/>
      <c r="TD50" s="98"/>
      <c r="TE50" s="98"/>
      <c r="TF50" s="98"/>
      <c r="TG50" s="98"/>
      <c r="TH50" s="98"/>
      <c r="TI50" s="98"/>
      <c r="TJ50" s="98"/>
      <c r="TK50" s="98"/>
      <c r="TL50" s="98"/>
      <c r="TM50" s="98"/>
      <c r="TN50" s="98"/>
      <c r="TO50" s="98"/>
      <c r="TP50" s="98"/>
      <c r="TQ50" s="98"/>
      <c r="TR50" s="98"/>
      <c r="TS50" s="98"/>
      <c r="TT50" s="98"/>
      <c r="TU50" s="98"/>
      <c r="TV50" s="98"/>
      <c r="TW50" s="98"/>
      <c r="TX50" s="98"/>
      <c r="TY50" s="98"/>
      <c r="TZ50" s="98"/>
      <c r="UA50" s="98"/>
      <c r="UB50" s="98"/>
      <c r="UC50" s="98"/>
      <c r="UD50" s="98"/>
      <c r="UE50" s="98"/>
      <c r="UF50" s="98"/>
      <c r="UG50" s="98"/>
      <c r="UH50" s="98"/>
      <c r="UI50" s="98"/>
      <c r="UJ50" s="98"/>
      <c r="UK50" s="98"/>
      <c r="UL50" s="98"/>
      <c r="UM50" s="98"/>
      <c r="UN50" s="98"/>
      <c r="UO50" s="98"/>
      <c r="UP50" s="98"/>
      <c r="UQ50" s="98"/>
      <c r="UR50" s="98"/>
      <c r="US50" s="98"/>
      <c r="UT50" s="98"/>
      <c r="UU50" s="98"/>
      <c r="UV50" s="98"/>
      <c r="UW50" s="98"/>
      <c r="UX50" s="98"/>
      <c r="UY50" s="98"/>
      <c r="UZ50" s="98"/>
      <c r="VA50" s="98"/>
      <c r="VB50" s="98"/>
      <c r="VC50" s="98"/>
      <c r="VD50" s="98"/>
      <c r="VE50" s="98"/>
      <c r="VF50" s="98"/>
      <c r="VG50" s="98"/>
      <c r="VH50" s="98"/>
      <c r="VI50" s="98"/>
      <c r="VJ50" s="98"/>
      <c r="VK50" s="98"/>
      <c r="VL50" s="98"/>
      <c r="VM50" s="98"/>
      <c r="VN50" s="98"/>
      <c r="VO50" s="98"/>
      <c r="VP50" s="98"/>
      <c r="VQ50" s="98"/>
      <c r="VR50" s="98"/>
      <c r="VS50" s="98"/>
      <c r="VT50" s="98"/>
      <c r="VU50" s="98"/>
      <c r="VV50" s="98"/>
      <c r="VW50" s="98"/>
      <c r="VX50" s="98"/>
      <c r="VY50" s="98"/>
      <c r="VZ50" s="98"/>
      <c r="WA50" s="98"/>
      <c r="WB50" s="98"/>
      <c r="WC50" s="98"/>
      <c r="WD50" s="98"/>
      <c r="WE50" s="98"/>
      <c r="WF50" s="98"/>
      <c r="WG50" s="98"/>
      <c r="WH50" s="98"/>
      <c r="WI50" s="98"/>
      <c r="WJ50" s="98"/>
      <c r="WK50" s="98"/>
      <c r="WL50" s="98"/>
      <c r="WM50" s="98"/>
      <c r="WN50" s="98"/>
      <c r="WO50" s="98"/>
      <c r="WP50" s="98"/>
      <c r="WQ50" s="98"/>
      <c r="WR50" s="98"/>
      <c r="WS50" s="98"/>
      <c r="WT50" s="98"/>
      <c r="WU50" s="98"/>
      <c r="WV50" s="98"/>
      <c r="WW50" s="98"/>
      <c r="WX50" s="98"/>
      <c r="WY50" s="98"/>
      <c r="WZ50" s="98"/>
      <c r="XA50" s="98"/>
      <c r="XB50" s="98"/>
      <c r="XC50" s="98"/>
      <c r="XD50" s="98"/>
      <c r="XE50" s="98"/>
      <c r="XF50" s="98"/>
      <c r="XG50" s="98"/>
      <c r="XH50" s="98"/>
      <c r="XI50" s="98"/>
      <c r="XJ50" s="98"/>
      <c r="XK50" s="98"/>
      <c r="XL50" s="98"/>
      <c r="XM50" s="98"/>
      <c r="XN50" s="98"/>
      <c r="XO50" s="98"/>
      <c r="XP50" s="98"/>
      <c r="XQ50" s="98"/>
      <c r="XR50" s="98"/>
      <c r="XS50" s="98"/>
      <c r="XT50" s="98"/>
      <c r="XU50" s="98"/>
      <c r="XV50" s="98"/>
      <c r="XW50" s="98"/>
      <c r="XX50" s="98"/>
      <c r="XY50" s="98"/>
      <c r="XZ50" s="98"/>
      <c r="YA50" s="98"/>
      <c r="YB50" s="98"/>
      <c r="YC50" s="98"/>
      <c r="YD50" s="98"/>
      <c r="YE50" s="98"/>
      <c r="YF50" s="98"/>
      <c r="YG50" s="98"/>
      <c r="YH50" s="98"/>
      <c r="YI50" s="98"/>
      <c r="YJ50" s="98"/>
      <c r="YK50" s="98"/>
      <c r="YL50" s="98"/>
      <c r="YM50" s="98"/>
      <c r="YN50" s="98"/>
      <c r="YO50" s="98"/>
      <c r="YP50" s="98"/>
      <c r="YQ50" s="98"/>
      <c r="YR50" s="98"/>
      <c r="YS50" s="98"/>
      <c r="YT50" s="98"/>
      <c r="YU50" s="98"/>
      <c r="YV50" s="98"/>
      <c r="YW50" s="98"/>
      <c r="YX50" s="98"/>
      <c r="YY50" s="98"/>
      <c r="YZ50" s="98"/>
      <c r="ZA50" s="98"/>
      <c r="ZB50" s="98"/>
      <c r="ZC50" s="98"/>
      <c r="ZD50" s="98"/>
      <c r="ZE50" s="98"/>
      <c r="ZF50" s="98"/>
      <c r="ZG50" s="98"/>
      <c r="ZH50" s="98"/>
      <c r="ZI50" s="98"/>
      <c r="ZJ50" s="98"/>
      <c r="ZK50" s="98"/>
      <c r="ZL50" s="98"/>
      <c r="ZM50" s="98"/>
      <c r="ZN50" s="98"/>
      <c r="ZO50" s="98"/>
      <c r="ZP50" s="98"/>
      <c r="ZQ50" s="98"/>
      <c r="ZR50" s="98"/>
      <c r="ZS50" s="98"/>
      <c r="ZT50" s="98"/>
      <c r="ZU50" s="98"/>
      <c r="ZV50" s="98"/>
      <c r="ZW50" s="98"/>
      <c r="ZX50" s="98"/>
      <c r="ZY50" s="98"/>
      <c r="ZZ50" s="98"/>
      <c r="AAA50" s="98"/>
      <c r="AAB50" s="98"/>
      <c r="AAC50" s="98"/>
      <c r="AAD50" s="98"/>
      <c r="AAE50" s="98"/>
      <c r="AAF50" s="98"/>
      <c r="AAG50" s="98"/>
      <c r="AAH50" s="98"/>
      <c r="AAI50" s="98"/>
      <c r="AAJ50" s="98"/>
      <c r="AAK50" s="98"/>
      <c r="AAL50" s="98"/>
      <c r="AAM50" s="98"/>
      <c r="AAN50" s="98"/>
      <c r="AAO50" s="98"/>
      <c r="AAP50" s="98"/>
      <c r="AAQ50" s="98"/>
      <c r="AAR50" s="98"/>
      <c r="AAS50" s="98"/>
      <c r="AAT50" s="98"/>
      <c r="AAU50" s="98"/>
      <c r="AAV50" s="98"/>
      <c r="AAW50" s="98"/>
      <c r="AAX50" s="98"/>
      <c r="AAY50" s="98"/>
      <c r="AAZ50" s="98"/>
      <c r="ABA50" s="98"/>
      <c r="ABB50" s="98"/>
      <c r="ABC50" s="98"/>
      <c r="ABD50" s="98"/>
      <c r="ABE50" s="98"/>
      <c r="ABF50" s="98"/>
      <c r="ABG50" s="98"/>
      <c r="ABH50" s="98"/>
      <c r="ABI50" s="98"/>
      <c r="ABJ50" s="98"/>
      <c r="ABK50" s="98"/>
      <c r="ABL50" s="98"/>
      <c r="ABM50" s="98"/>
      <c r="ABN50" s="98"/>
      <c r="ABO50" s="98"/>
      <c r="ABP50" s="98"/>
      <c r="ABQ50" s="98"/>
      <c r="ABR50" s="98"/>
      <c r="ABS50" s="98"/>
      <c r="ABT50" s="98"/>
      <c r="ABU50" s="98"/>
      <c r="ABV50" s="98"/>
      <c r="ABW50" s="98"/>
      <c r="ABX50" s="98"/>
      <c r="ABY50" s="98"/>
      <c r="ABZ50" s="98"/>
      <c r="ACA50" s="98"/>
      <c r="ACB50" s="98"/>
      <c r="ACC50" s="98"/>
      <c r="ACD50" s="98"/>
      <c r="ACE50" s="98"/>
      <c r="ACF50" s="98"/>
      <c r="ACG50" s="98"/>
      <c r="ACH50" s="98"/>
      <c r="ACI50" s="98"/>
      <c r="ACJ50" s="98"/>
      <c r="ACK50" s="98"/>
      <c r="ACL50" s="98"/>
      <c r="ACM50" s="98"/>
      <c r="ACN50" s="98"/>
      <c r="ACO50" s="98"/>
      <c r="ACP50" s="98"/>
      <c r="ACQ50" s="98"/>
      <c r="ACR50" s="98"/>
      <c r="ACS50" s="98"/>
      <c r="ACT50" s="98"/>
      <c r="ACU50" s="98"/>
      <c r="ACV50" s="98"/>
      <c r="ACW50" s="98"/>
      <c r="ACX50" s="98"/>
      <c r="ACY50" s="98"/>
      <c r="ACZ50" s="98"/>
      <c r="ADA50" s="98"/>
      <c r="ADB50" s="98"/>
      <c r="ADC50" s="98"/>
      <c r="ADD50" s="98"/>
      <c r="ADE50" s="98"/>
      <c r="ADF50" s="98"/>
      <c r="ADG50" s="98"/>
      <c r="ADH50" s="98"/>
      <c r="ADI50" s="98"/>
      <c r="ADJ50" s="98"/>
      <c r="ADK50" s="98"/>
      <c r="ADL50" s="98"/>
      <c r="ADM50" s="98"/>
      <c r="ADN50" s="98"/>
      <c r="ADO50" s="98"/>
      <c r="ADP50" s="98"/>
      <c r="ADQ50" s="98"/>
      <c r="ADR50" s="98"/>
      <c r="ADS50" s="98"/>
      <c r="ADT50" s="98"/>
      <c r="ADU50" s="98"/>
      <c r="ADV50" s="98"/>
      <c r="ADW50" s="98"/>
      <c r="ADX50" s="98"/>
      <c r="ADY50" s="98"/>
      <c r="ADZ50" s="98"/>
      <c r="AEA50" s="98"/>
      <c r="AEB50" s="98"/>
      <c r="AEC50" s="98"/>
      <c r="AED50" s="98"/>
      <c r="AEE50" s="98"/>
      <c r="AEF50" s="98"/>
      <c r="AEG50" s="98"/>
      <c r="AEH50" s="98"/>
      <c r="AEI50" s="98"/>
      <c r="AEJ50" s="98"/>
      <c r="AEK50" s="98"/>
      <c r="AEL50" s="98"/>
      <c r="AEM50" s="98"/>
      <c r="AEN50" s="98"/>
      <c r="AEO50" s="98"/>
      <c r="AEP50" s="98"/>
      <c r="AEQ50" s="98"/>
      <c r="AER50" s="98"/>
      <c r="AES50" s="98"/>
      <c r="AET50" s="98"/>
      <c r="AEU50" s="98"/>
      <c r="AEV50" s="98"/>
      <c r="AEW50" s="98"/>
      <c r="AEX50" s="98"/>
      <c r="AEY50" s="98"/>
      <c r="AEZ50" s="98"/>
      <c r="AFA50" s="98"/>
      <c r="AFB50" s="98"/>
      <c r="AFC50" s="98"/>
      <c r="AFD50" s="98"/>
      <c r="AFE50" s="98"/>
      <c r="AFF50" s="98"/>
      <c r="AFG50" s="98"/>
      <c r="AFH50" s="98"/>
      <c r="AFI50" s="98"/>
      <c r="AFJ50" s="98"/>
      <c r="AFK50" s="98"/>
      <c r="AFL50" s="98"/>
      <c r="AFM50" s="98"/>
      <c r="AFN50" s="98"/>
      <c r="AFO50" s="98"/>
      <c r="AFP50" s="98"/>
      <c r="AFQ50" s="98"/>
      <c r="AFR50" s="98"/>
      <c r="AFS50" s="98"/>
      <c r="AFT50" s="98"/>
      <c r="AFU50" s="98"/>
      <c r="AFV50" s="98"/>
      <c r="AFW50" s="98"/>
      <c r="AFX50" s="98"/>
      <c r="AFY50" s="98"/>
      <c r="AFZ50" s="98"/>
      <c r="AGA50" s="98"/>
      <c r="AGB50" s="98"/>
      <c r="AGC50" s="98"/>
      <c r="AGD50" s="98"/>
      <c r="AGE50" s="98"/>
      <c r="AGF50" s="98"/>
      <c r="AGG50" s="98"/>
      <c r="AGH50" s="98"/>
      <c r="AGI50" s="98"/>
      <c r="AGJ50" s="98"/>
      <c r="AGK50" s="98"/>
      <c r="AGL50" s="98"/>
      <c r="AGM50" s="98"/>
      <c r="AGN50" s="98"/>
      <c r="AGO50" s="98"/>
      <c r="AGP50" s="98"/>
      <c r="AGQ50" s="98"/>
      <c r="AGR50" s="98"/>
      <c r="AGS50" s="98"/>
      <c r="AGT50" s="98"/>
      <c r="AGU50" s="98"/>
      <c r="AGV50" s="98"/>
      <c r="AGW50" s="98"/>
      <c r="AGX50" s="98"/>
      <c r="AGY50" s="98"/>
      <c r="AGZ50" s="98"/>
      <c r="AHA50" s="98"/>
      <c r="AHB50" s="98"/>
      <c r="AHC50" s="98"/>
      <c r="AHD50" s="98"/>
      <c r="AHE50" s="98"/>
      <c r="AHF50" s="98"/>
      <c r="AHG50" s="98"/>
      <c r="AHH50" s="98"/>
      <c r="AHI50" s="98"/>
      <c r="AHJ50" s="98"/>
      <c r="AHK50" s="98"/>
      <c r="AHL50" s="98"/>
      <c r="AHM50" s="98"/>
      <c r="AHN50" s="98"/>
      <c r="AHO50" s="98"/>
      <c r="AHP50" s="98"/>
      <c r="AHQ50" s="98"/>
      <c r="AHR50" s="98"/>
      <c r="AHS50" s="98"/>
      <c r="AHT50" s="98"/>
      <c r="AHU50" s="98"/>
      <c r="AHV50" s="98"/>
      <c r="AHW50" s="98"/>
      <c r="AHX50" s="98"/>
      <c r="AHY50" s="98"/>
      <c r="AHZ50" s="98"/>
      <c r="AIA50" s="98"/>
      <c r="AIB50" s="98"/>
      <c r="AIC50" s="98"/>
      <c r="AID50" s="98"/>
      <c r="AIE50" s="98"/>
      <c r="AIF50" s="98"/>
      <c r="AIG50" s="98"/>
      <c r="AIH50" s="98"/>
      <c r="AII50" s="98"/>
      <c r="AIJ50" s="98"/>
      <c r="AIK50" s="98"/>
      <c r="AIL50" s="98"/>
      <c r="AIM50" s="98"/>
      <c r="AIN50" s="98"/>
      <c r="AIO50" s="98"/>
      <c r="AIP50" s="98"/>
      <c r="AIQ50" s="98"/>
      <c r="AIR50" s="98"/>
      <c r="AIS50" s="98"/>
      <c r="AIT50" s="98"/>
      <c r="AIU50" s="98"/>
      <c r="AIV50" s="98"/>
      <c r="AIW50" s="98"/>
      <c r="AIX50" s="98"/>
      <c r="AIY50" s="98"/>
      <c r="AIZ50" s="98"/>
      <c r="AJA50" s="98"/>
      <c r="AJB50" s="98"/>
      <c r="AJC50" s="98"/>
      <c r="AJD50" s="98"/>
      <c r="AJE50" s="98"/>
      <c r="AJF50" s="98"/>
      <c r="AJG50" s="98"/>
      <c r="AJH50" s="98"/>
      <c r="AJI50" s="98"/>
      <c r="AJJ50" s="98"/>
      <c r="AJK50" s="98"/>
      <c r="AJL50" s="98"/>
      <c r="AJM50" s="98"/>
      <c r="AJN50" s="98"/>
      <c r="AJO50" s="98"/>
      <c r="AJP50" s="98"/>
      <c r="AJQ50" s="98"/>
      <c r="AJR50" s="98"/>
      <c r="AJS50" s="98"/>
      <c r="AJT50" s="98"/>
      <c r="AJU50" s="98"/>
      <c r="AJV50" s="98"/>
      <c r="AJW50" s="98"/>
      <c r="AJX50" s="98"/>
      <c r="AJY50" s="98"/>
      <c r="AJZ50" s="98"/>
      <c r="AKA50" s="98"/>
      <c r="AKB50" s="98"/>
      <c r="AKC50" s="98"/>
      <c r="AKD50" s="98"/>
      <c r="AKE50" s="98"/>
      <c r="AKF50" s="98"/>
      <c r="AKG50" s="98"/>
      <c r="AKH50" s="98"/>
      <c r="AKI50" s="98"/>
      <c r="AKJ50" s="98"/>
      <c r="AKK50" s="98"/>
      <c r="AKL50" s="98"/>
      <c r="AKM50" s="98"/>
      <c r="AKN50" s="98"/>
      <c r="AKO50" s="98"/>
      <c r="AKP50" s="98"/>
      <c r="AKQ50" s="98"/>
      <c r="AKR50" s="98"/>
      <c r="AKS50" s="98"/>
      <c r="AKT50" s="98"/>
      <c r="AKU50" s="98"/>
      <c r="AKV50" s="98"/>
      <c r="AKW50" s="98"/>
      <c r="AKX50" s="98"/>
      <c r="AKY50" s="98"/>
      <c r="AKZ50" s="98"/>
      <c r="ALA50" s="98"/>
      <c r="ALB50" s="98"/>
      <c r="ALC50" s="98"/>
      <c r="ALD50" s="98"/>
      <c r="ALE50" s="98"/>
      <c r="ALF50" s="98"/>
      <c r="ALG50" s="98"/>
      <c r="ALH50" s="98"/>
      <c r="ALI50" s="98"/>
      <c r="ALJ50" s="98"/>
      <c r="ALK50" s="98"/>
      <c r="ALL50" s="98"/>
      <c r="ALM50" s="98"/>
      <c r="ALN50" s="98"/>
      <c r="ALO50" s="98"/>
      <c r="ALP50" s="98"/>
      <c r="ALQ50" s="98"/>
      <c r="ALR50" s="98"/>
      <c r="ALS50" s="98"/>
      <c r="ALT50" s="98"/>
      <c r="ALU50" s="98"/>
      <c r="ALV50" s="98"/>
      <c r="ALW50" s="98"/>
      <c r="ALX50" s="98"/>
      <c r="ALY50" s="98"/>
      <c r="ALZ50" s="98"/>
      <c r="AMA50" s="98"/>
      <c r="AMB50" s="98"/>
      <c r="AMC50" s="98"/>
      <c r="AMD50" s="98"/>
      <c r="AME50" s="98"/>
      <c r="AMF50" s="98"/>
      <c r="AMG50" s="98"/>
      <c r="AMH50" s="98"/>
      <c r="AMI50" s="98"/>
      <c r="AMJ50" s="98"/>
      <c r="AMK50" s="98"/>
    </row>
    <row r="51" spans="1:1025" s="139" customFormat="1" ht="25.5">
      <c r="A51" s="137">
        <v>1</v>
      </c>
      <c r="B51" s="95" t="s">
        <v>188</v>
      </c>
      <c r="C51" s="95" t="s">
        <v>192</v>
      </c>
      <c r="D51" s="113" t="s">
        <v>153</v>
      </c>
      <c r="E51" s="95" t="s">
        <v>176</v>
      </c>
      <c r="F51" s="95" t="s">
        <v>177</v>
      </c>
      <c r="G51" s="95"/>
      <c r="H51" s="138"/>
      <c r="I51" s="138"/>
      <c r="K51" s="138"/>
      <c r="L51" s="138"/>
      <c r="M51" s="138"/>
      <c r="N51" s="138"/>
      <c r="O51" s="138"/>
      <c r="P51" s="138"/>
      <c r="Q51" s="138"/>
    </row>
    <row r="52" spans="1:1025" s="139" customFormat="1" ht="25.5">
      <c r="A52" s="137">
        <v>2</v>
      </c>
      <c r="B52" s="95" t="s">
        <v>189</v>
      </c>
      <c r="C52" s="95" t="s">
        <v>193</v>
      </c>
      <c r="D52" s="113" t="s">
        <v>153</v>
      </c>
      <c r="E52" s="95" t="s">
        <v>176</v>
      </c>
      <c r="F52" s="95" t="s">
        <v>177</v>
      </c>
      <c r="G52" s="95"/>
      <c r="H52" s="138"/>
      <c r="I52" s="138"/>
      <c r="K52" s="138"/>
      <c r="L52" s="138"/>
      <c r="M52" s="138"/>
      <c r="N52" s="138"/>
      <c r="O52" s="138"/>
      <c r="P52" s="138"/>
      <c r="Q52" s="138"/>
    </row>
    <row r="53" spans="1:1025" s="139" customFormat="1" ht="25.5">
      <c r="A53" s="137">
        <v>3</v>
      </c>
      <c r="B53" s="95" t="s">
        <v>190</v>
      </c>
      <c r="C53" s="95" t="s">
        <v>194</v>
      </c>
      <c r="D53" s="113" t="s">
        <v>184</v>
      </c>
      <c r="E53" s="95" t="s">
        <v>176</v>
      </c>
      <c r="F53" s="95" t="s">
        <v>177</v>
      </c>
      <c r="G53" s="95"/>
      <c r="H53" s="138"/>
      <c r="I53" s="138"/>
      <c r="K53" s="138"/>
      <c r="L53" s="138"/>
      <c r="M53" s="138"/>
      <c r="N53" s="138"/>
      <c r="O53" s="138"/>
      <c r="P53" s="138"/>
      <c r="Q53" s="138"/>
    </row>
    <row r="54" spans="1:1025" s="139" customFormat="1" ht="25.5">
      <c r="A54" s="137">
        <v>4</v>
      </c>
      <c r="B54" s="95" t="s">
        <v>191</v>
      </c>
      <c r="C54" s="95" t="s">
        <v>195</v>
      </c>
      <c r="D54" s="113" t="s">
        <v>184</v>
      </c>
      <c r="E54" s="95" t="s">
        <v>176</v>
      </c>
      <c r="F54" s="95" t="s">
        <v>177</v>
      </c>
      <c r="G54" s="95"/>
      <c r="H54" s="138"/>
      <c r="I54" s="138"/>
      <c r="K54" s="138"/>
      <c r="L54" s="138"/>
      <c r="M54" s="138"/>
      <c r="N54" s="138"/>
      <c r="O54" s="138"/>
      <c r="P54" s="138"/>
      <c r="Q54" s="138"/>
    </row>
    <row r="55" spans="1:1025" s="139" customFormat="1">
      <c r="A55" s="137"/>
      <c r="B55" s="95"/>
      <c r="C55" s="95"/>
      <c r="D55" s="95"/>
      <c r="E55" s="95"/>
      <c r="F55" s="140"/>
      <c r="G55" s="141"/>
      <c r="H55" s="138"/>
      <c r="I55" s="138"/>
      <c r="K55" s="138"/>
      <c r="L55" s="138"/>
      <c r="M55" s="138"/>
      <c r="N55" s="138"/>
      <c r="O55" s="138"/>
      <c r="P55" s="138"/>
      <c r="Q55" s="138"/>
    </row>
    <row r="56" spans="1:1025" ht="20.25" customHeight="1">
      <c r="A56" s="142"/>
      <c r="B56" s="183" t="s">
        <v>229</v>
      </c>
      <c r="C56" s="183"/>
      <c r="D56" s="143"/>
      <c r="E56" s="143"/>
      <c r="F56" s="143"/>
      <c r="G56" s="143"/>
      <c r="H56" s="144"/>
      <c r="I56" s="144"/>
      <c r="J56" s="144"/>
      <c r="K56" s="98"/>
      <c r="L56" s="98"/>
      <c r="M56" s="98"/>
      <c r="N56" s="118"/>
      <c r="O56" s="118"/>
      <c r="P56" s="118"/>
      <c r="Q56" s="11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c r="BK56" s="98"/>
      <c r="BL56" s="98"/>
      <c r="BM56" s="98"/>
      <c r="BN56" s="98"/>
      <c r="BO56" s="98"/>
      <c r="BP56" s="98"/>
      <c r="BQ56" s="98"/>
      <c r="BR56" s="98"/>
      <c r="BS56" s="98"/>
      <c r="BT56" s="98"/>
      <c r="BU56" s="98"/>
      <c r="BV56" s="98"/>
      <c r="BW56" s="98"/>
      <c r="BX56" s="98"/>
      <c r="BY56" s="98"/>
      <c r="BZ56" s="98"/>
      <c r="CA56" s="98"/>
      <c r="CB56" s="98"/>
      <c r="CC56" s="98"/>
      <c r="CD56" s="98"/>
      <c r="CE56" s="98"/>
      <c r="CF56" s="98"/>
      <c r="CG56" s="98"/>
      <c r="CH56" s="98"/>
      <c r="CI56" s="9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H56" s="98"/>
      <c r="DI56" s="98"/>
      <c r="DJ56" s="98"/>
      <c r="DK56" s="98"/>
      <c r="DL56" s="98"/>
      <c r="DM56" s="98"/>
      <c r="DN56" s="98"/>
      <c r="DO56" s="98"/>
      <c r="DP56" s="98"/>
      <c r="DQ56" s="98"/>
      <c r="DR56" s="98"/>
      <c r="DS56" s="98"/>
      <c r="DT56" s="98"/>
      <c r="DU56" s="98"/>
      <c r="DV56" s="98"/>
      <c r="DW56" s="98"/>
      <c r="DX56" s="98"/>
      <c r="DY56" s="98"/>
      <c r="DZ56" s="98"/>
      <c r="EA56" s="98"/>
      <c r="EB56" s="98"/>
      <c r="EC56" s="98"/>
      <c r="ED56" s="98"/>
      <c r="EE56" s="98"/>
      <c r="EF56" s="98"/>
      <c r="EG56" s="98"/>
      <c r="EH56" s="98"/>
      <c r="EI56" s="98"/>
      <c r="EJ56" s="98"/>
      <c r="EK56" s="98"/>
      <c r="EL56" s="98"/>
      <c r="EM56" s="98"/>
      <c r="EN56" s="98"/>
      <c r="EO56" s="98"/>
      <c r="EP56" s="98"/>
      <c r="EQ56" s="98"/>
      <c r="ER56" s="98"/>
      <c r="ES56" s="98"/>
      <c r="ET56" s="98"/>
      <c r="EU56" s="98"/>
      <c r="EV56" s="98"/>
      <c r="EW56" s="98"/>
      <c r="EX56" s="98"/>
      <c r="EY56" s="98"/>
      <c r="EZ56" s="98"/>
      <c r="FA56" s="98"/>
      <c r="FB56" s="98"/>
      <c r="FC56" s="98"/>
      <c r="FD56" s="98"/>
      <c r="FE56" s="98"/>
      <c r="FF56" s="98"/>
      <c r="FG56" s="98"/>
      <c r="FH56" s="98"/>
      <c r="FI56" s="98"/>
      <c r="FJ56" s="98"/>
      <c r="FK56" s="98"/>
      <c r="FL56" s="98"/>
      <c r="FM56" s="98"/>
      <c r="FN56" s="98"/>
      <c r="FO56" s="98"/>
      <c r="FP56" s="98"/>
      <c r="FQ56" s="98"/>
      <c r="FR56" s="98"/>
      <c r="FS56" s="98"/>
      <c r="FT56" s="98"/>
      <c r="FU56" s="98"/>
      <c r="FV56" s="98"/>
      <c r="FW56" s="98"/>
      <c r="FX56" s="98"/>
      <c r="FY56" s="98"/>
      <c r="FZ56" s="98"/>
      <c r="GA56" s="98"/>
      <c r="GB56" s="98"/>
      <c r="GC56" s="98"/>
      <c r="GD56" s="98"/>
      <c r="GE56" s="98"/>
      <c r="GF56" s="98"/>
      <c r="GG56" s="98"/>
      <c r="GH56" s="98"/>
      <c r="GI56" s="98"/>
      <c r="GJ56" s="98"/>
      <c r="GK56" s="98"/>
      <c r="GL56" s="98"/>
      <c r="GM56" s="98"/>
      <c r="GN56" s="98"/>
      <c r="GO56" s="98"/>
      <c r="GP56" s="98"/>
      <c r="GQ56" s="98"/>
      <c r="GR56" s="98"/>
      <c r="GS56" s="98"/>
      <c r="GT56" s="98"/>
      <c r="GU56" s="98"/>
      <c r="GV56" s="98"/>
      <c r="GW56" s="98"/>
      <c r="GX56" s="98"/>
      <c r="GY56" s="98"/>
      <c r="GZ56" s="98"/>
      <c r="HA56" s="98"/>
      <c r="HB56" s="98"/>
      <c r="HC56" s="98"/>
      <c r="HD56" s="98"/>
      <c r="HE56" s="98"/>
      <c r="HF56" s="98"/>
      <c r="HG56" s="98"/>
      <c r="HH56" s="98"/>
      <c r="HI56" s="98"/>
      <c r="HJ56" s="98"/>
      <c r="HK56" s="98"/>
      <c r="HL56" s="98"/>
      <c r="HM56" s="98"/>
      <c r="HN56" s="98"/>
      <c r="HO56" s="98"/>
      <c r="HP56" s="98"/>
      <c r="HQ56" s="98"/>
      <c r="HR56" s="98"/>
      <c r="HS56" s="98"/>
      <c r="HT56" s="98"/>
      <c r="HU56" s="98"/>
      <c r="HV56" s="98"/>
      <c r="HW56" s="98"/>
      <c r="HX56" s="98"/>
      <c r="HY56" s="98"/>
      <c r="HZ56" s="98"/>
      <c r="IA56" s="98"/>
      <c r="IB56" s="98"/>
      <c r="IC56" s="98"/>
      <c r="ID56" s="98"/>
      <c r="IE56" s="98"/>
      <c r="IF56" s="98"/>
      <c r="IG56" s="98"/>
      <c r="IH56" s="98"/>
      <c r="II56" s="98"/>
      <c r="IJ56" s="98"/>
      <c r="IK56" s="98"/>
      <c r="IL56" s="98"/>
      <c r="IM56" s="98"/>
      <c r="IN56" s="98"/>
      <c r="IO56" s="98"/>
      <c r="IP56" s="98"/>
      <c r="IQ56" s="98"/>
      <c r="IR56" s="98"/>
      <c r="IS56" s="98"/>
      <c r="IT56" s="98"/>
      <c r="IU56" s="98"/>
      <c r="IV56" s="98"/>
      <c r="IW56" s="98"/>
      <c r="IX56" s="98"/>
      <c r="IY56" s="98"/>
      <c r="IZ56" s="98"/>
      <c r="JA56" s="98"/>
      <c r="JB56" s="98"/>
      <c r="JC56" s="98"/>
      <c r="JD56" s="98"/>
      <c r="JE56" s="98"/>
      <c r="JF56" s="98"/>
      <c r="JG56" s="98"/>
      <c r="JH56" s="98"/>
      <c r="JI56" s="98"/>
      <c r="JJ56" s="98"/>
      <c r="JK56" s="98"/>
      <c r="JL56" s="98"/>
      <c r="JM56" s="98"/>
      <c r="JN56" s="98"/>
      <c r="JO56" s="98"/>
      <c r="JP56" s="98"/>
      <c r="JQ56" s="98"/>
      <c r="JR56" s="98"/>
      <c r="JS56" s="98"/>
      <c r="JT56" s="98"/>
      <c r="JU56" s="98"/>
      <c r="JV56" s="98"/>
      <c r="JW56" s="98"/>
      <c r="JX56" s="98"/>
      <c r="JY56" s="98"/>
      <c r="JZ56" s="98"/>
      <c r="KA56" s="98"/>
      <c r="KB56" s="98"/>
      <c r="KC56" s="98"/>
      <c r="KD56" s="98"/>
      <c r="KE56" s="98"/>
      <c r="KF56" s="98"/>
      <c r="KG56" s="98"/>
      <c r="KH56" s="98"/>
      <c r="KI56" s="98"/>
      <c r="KJ56" s="98"/>
      <c r="KK56" s="98"/>
      <c r="KL56" s="98"/>
      <c r="KM56" s="98"/>
      <c r="KN56" s="98"/>
      <c r="KO56" s="98"/>
      <c r="KP56" s="98"/>
      <c r="KQ56" s="98"/>
      <c r="KR56" s="98"/>
      <c r="KS56" s="98"/>
      <c r="KT56" s="98"/>
      <c r="KU56" s="98"/>
      <c r="KV56" s="98"/>
      <c r="KW56" s="98"/>
      <c r="KX56" s="98"/>
      <c r="KY56" s="98"/>
      <c r="KZ56" s="98"/>
      <c r="LA56" s="98"/>
      <c r="LB56" s="98"/>
      <c r="LC56" s="98"/>
      <c r="LD56" s="98"/>
      <c r="LE56" s="98"/>
      <c r="LF56" s="98"/>
      <c r="LG56" s="98"/>
      <c r="LH56" s="98"/>
      <c r="LI56" s="98"/>
      <c r="LJ56" s="98"/>
      <c r="LK56" s="98"/>
      <c r="LL56" s="98"/>
      <c r="LM56" s="98"/>
      <c r="LN56" s="98"/>
      <c r="LO56" s="98"/>
      <c r="LP56" s="98"/>
      <c r="LQ56" s="98"/>
      <c r="LR56" s="98"/>
      <c r="LS56" s="98"/>
      <c r="LT56" s="98"/>
      <c r="LU56" s="98"/>
      <c r="LV56" s="98"/>
      <c r="LW56" s="98"/>
      <c r="LX56" s="98"/>
      <c r="LY56" s="98"/>
      <c r="LZ56" s="98"/>
      <c r="MA56" s="98"/>
      <c r="MB56" s="98"/>
      <c r="MC56" s="98"/>
      <c r="MD56" s="98"/>
      <c r="ME56" s="98"/>
      <c r="MF56" s="98"/>
      <c r="MG56" s="98"/>
      <c r="MH56" s="98"/>
      <c r="MI56" s="98"/>
      <c r="MJ56" s="98"/>
      <c r="MK56" s="98"/>
      <c r="ML56" s="98"/>
      <c r="MM56" s="98"/>
      <c r="MN56" s="98"/>
      <c r="MO56" s="98"/>
      <c r="MP56" s="98"/>
      <c r="MQ56" s="98"/>
      <c r="MR56" s="98"/>
      <c r="MS56" s="98"/>
      <c r="MT56" s="98"/>
      <c r="MU56" s="98"/>
      <c r="MV56" s="98"/>
      <c r="MW56" s="98"/>
      <c r="MX56" s="98"/>
      <c r="MY56" s="98"/>
      <c r="MZ56" s="98"/>
      <c r="NA56" s="98"/>
      <c r="NB56" s="98"/>
      <c r="NC56" s="98"/>
      <c r="ND56" s="98"/>
      <c r="NE56" s="98"/>
      <c r="NF56" s="98"/>
      <c r="NG56" s="98"/>
      <c r="NH56" s="98"/>
      <c r="NI56" s="98"/>
      <c r="NJ56" s="98"/>
      <c r="NK56" s="98"/>
      <c r="NL56" s="98"/>
      <c r="NM56" s="98"/>
      <c r="NN56" s="98"/>
      <c r="NO56" s="98"/>
      <c r="NP56" s="98"/>
      <c r="NQ56" s="98"/>
      <c r="NR56" s="98"/>
      <c r="NS56" s="98"/>
      <c r="NT56" s="98"/>
      <c r="NU56" s="98"/>
      <c r="NV56" s="98"/>
      <c r="NW56" s="98"/>
      <c r="NX56" s="98"/>
      <c r="NY56" s="98"/>
      <c r="NZ56" s="98"/>
      <c r="OA56" s="98"/>
      <c r="OB56" s="98"/>
      <c r="OC56" s="98"/>
      <c r="OD56" s="98"/>
      <c r="OE56" s="98"/>
      <c r="OF56" s="98"/>
      <c r="OG56" s="98"/>
      <c r="OH56" s="98"/>
      <c r="OI56" s="98"/>
      <c r="OJ56" s="98"/>
      <c r="OK56" s="98"/>
      <c r="OL56" s="98"/>
      <c r="OM56" s="98"/>
      <c r="ON56" s="98"/>
      <c r="OO56" s="98"/>
      <c r="OP56" s="98"/>
      <c r="OQ56" s="98"/>
      <c r="OR56" s="98"/>
      <c r="OS56" s="98"/>
      <c r="OT56" s="98"/>
      <c r="OU56" s="98"/>
      <c r="OV56" s="98"/>
      <c r="OW56" s="98"/>
      <c r="OX56" s="98"/>
      <c r="OY56" s="98"/>
      <c r="OZ56" s="98"/>
      <c r="PA56" s="98"/>
      <c r="PB56" s="98"/>
      <c r="PC56" s="98"/>
      <c r="PD56" s="98"/>
      <c r="PE56" s="98"/>
      <c r="PF56" s="98"/>
      <c r="PG56" s="98"/>
      <c r="PH56" s="98"/>
      <c r="PI56" s="98"/>
      <c r="PJ56" s="98"/>
      <c r="PK56" s="98"/>
      <c r="PL56" s="98"/>
      <c r="PM56" s="98"/>
      <c r="PN56" s="98"/>
      <c r="PO56" s="98"/>
      <c r="PP56" s="98"/>
      <c r="PQ56" s="98"/>
      <c r="PR56" s="98"/>
      <c r="PS56" s="98"/>
      <c r="PT56" s="98"/>
      <c r="PU56" s="98"/>
      <c r="PV56" s="98"/>
      <c r="PW56" s="98"/>
      <c r="PX56" s="98"/>
      <c r="PY56" s="98"/>
      <c r="PZ56" s="98"/>
      <c r="QA56" s="98"/>
      <c r="QB56" s="98"/>
      <c r="QC56" s="98"/>
      <c r="QD56" s="98"/>
      <c r="QE56" s="98"/>
      <c r="QF56" s="98"/>
      <c r="QG56" s="98"/>
      <c r="QH56" s="98"/>
      <c r="QI56" s="98"/>
      <c r="QJ56" s="98"/>
      <c r="QK56" s="98"/>
      <c r="QL56" s="98"/>
      <c r="QM56" s="98"/>
      <c r="QN56" s="98"/>
      <c r="QO56" s="98"/>
      <c r="QP56" s="98"/>
      <c r="QQ56" s="98"/>
      <c r="QR56" s="98"/>
      <c r="QS56" s="98"/>
      <c r="QT56" s="98"/>
      <c r="QU56" s="98"/>
      <c r="QV56" s="98"/>
      <c r="QW56" s="98"/>
      <c r="QX56" s="98"/>
      <c r="QY56" s="98"/>
      <c r="QZ56" s="98"/>
      <c r="RA56" s="98"/>
      <c r="RB56" s="98"/>
      <c r="RC56" s="98"/>
      <c r="RD56" s="98"/>
      <c r="RE56" s="98"/>
      <c r="RF56" s="98"/>
      <c r="RG56" s="98"/>
      <c r="RH56" s="98"/>
      <c r="RI56" s="98"/>
      <c r="RJ56" s="98"/>
      <c r="RK56" s="98"/>
      <c r="RL56" s="98"/>
      <c r="RM56" s="98"/>
      <c r="RN56" s="98"/>
      <c r="RO56" s="98"/>
      <c r="RP56" s="98"/>
      <c r="RQ56" s="98"/>
      <c r="RR56" s="98"/>
      <c r="RS56" s="98"/>
      <c r="RT56" s="98"/>
      <c r="RU56" s="98"/>
      <c r="RV56" s="98"/>
      <c r="RW56" s="98"/>
      <c r="RX56" s="98"/>
      <c r="RY56" s="98"/>
      <c r="RZ56" s="98"/>
      <c r="SA56" s="98"/>
      <c r="SB56" s="98"/>
      <c r="SC56" s="98"/>
      <c r="SD56" s="98"/>
      <c r="SE56" s="98"/>
      <c r="SF56" s="98"/>
      <c r="SG56" s="98"/>
      <c r="SH56" s="98"/>
      <c r="SI56" s="98"/>
      <c r="SJ56" s="98"/>
      <c r="SK56" s="98"/>
      <c r="SL56" s="98"/>
      <c r="SM56" s="98"/>
      <c r="SN56" s="98"/>
      <c r="SO56" s="98"/>
      <c r="SP56" s="98"/>
      <c r="SQ56" s="98"/>
      <c r="SR56" s="98"/>
      <c r="SS56" s="98"/>
      <c r="ST56" s="98"/>
      <c r="SU56" s="98"/>
      <c r="SV56" s="98"/>
      <c r="SW56" s="98"/>
      <c r="SX56" s="98"/>
      <c r="SY56" s="98"/>
      <c r="SZ56" s="98"/>
      <c r="TA56" s="98"/>
      <c r="TB56" s="98"/>
      <c r="TC56" s="98"/>
      <c r="TD56" s="98"/>
      <c r="TE56" s="98"/>
      <c r="TF56" s="98"/>
      <c r="TG56" s="98"/>
      <c r="TH56" s="98"/>
      <c r="TI56" s="98"/>
      <c r="TJ56" s="98"/>
      <c r="TK56" s="98"/>
      <c r="TL56" s="98"/>
      <c r="TM56" s="98"/>
      <c r="TN56" s="98"/>
      <c r="TO56" s="98"/>
      <c r="TP56" s="98"/>
      <c r="TQ56" s="98"/>
      <c r="TR56" s="98"/>
      <c r="TS56" s="98"/>
      <c r="TT56" s="98"/>
      <c r="TU56" s="98"/>
      <c r="TV56" s="98"/>
      <c r="TW56" s="98"/>
      <c r="TX56" s="98"/>
      <c r="TY56" s="98"/>
      <c r="TZ56" s="98"/>
      <c r="UA56" s="98"/>
      <c r="UB56" s="98"/>
      <c r="UC56" s="98"/>
      <c r="UD56" s="98"/>
      <c r="UE56" s="98"/>
      <c r="UF56" s="98"/>
      <c r="UG56" s="98"/>
      <c r="UH56" s="98"/>
      <c r="UI56" s="98"/>
      <c r="UJ56" s="98"/>
      <c r="UK56" s="98"/>
      <c r="UL56" s="98"/>
      <c r="UM56" s="98"/>
      <c r="UN56" s="98"/>
      <c r="UO56" s="98"/>
      <c r="UP56" s="98"/>
      <c r="UQ56" s="98"/>
      <c r="UR56" s="98"/>
      <c r="US56" s="98"/>
      <c r="UT56" s="98"/>
      <c r="UU56" s="98"/>
      <c r="UV56" s="98"/>
      <c r="UW56" s="98"/>
      <c r="UX56" s="98"/>
      <c r="UY56" s="98"/>
      <c r="UZ56" s="98"/>
      <c r="VA56" s="98"/>
      <c r="VB56" s="98"/>
      <c r="VC56" s="98"/>
      <c r="VD56" s="98"/>
      <c r="VE56" s="98"/>
      <c r="VF56" s="98"/>
      <c r="VG56" s="98"/>
      <c r="VH56" s="98"/>
      <c r="VI56" s="98"/>
      <c r="VJ56" s="98"/>
      <c r="VK56" s="98"/>
      <c r="VL56" s="98"/>
      <c r="VM56" s="98"/>
      <c r="VN56" s="98"/>
      <c r="VO56" s="98"/>
      <c r="VP56" s="98"/>
      <c r="VQ56" s="98"/>
      <c r="VR56" s="98"/>
      <c r="VS56" s="98"/>
      <c r="VT56" s="98"/>
      <c r="VU56" s="98"/>
      <c r="VV56" s="98"/>
      <c r="VW56" s="98"/>
      <c r="VX56" s="98"/>
      <c r="VY56" s="98"/>
      <c r="VZ56" s="98"/>
      <c r="WA56" s="98"/>
      <c r="WB56" s="98"/>
      <c r="WC56" s="98"/>
      <c r="WD56" s="98"/>
      <c r="WE56" s="98"/>
      <c r="WF56" s="98"/>
      <c r="WG56" s="98"/>
      <c r="WH56" s="98"/>
      <c r="WI56" s="98"/>
      <c r="WJ56" s="98"/>
      <c r="WK56" s="98"/>
      <c r="WL56" s="98"/>
      <c r="WM56" s="98"/>
      <c r="WN56" s="98"/>
      <c r="WO56" s="98"/>
      <c r="WP56" s="98"/>
      <c r="WQ56" s="98"/>
      <c r="WR56" s="98"/>
      <c r="WS56" s="98"/>
      <c r="WT56" s="98"/>
      <c r="WU56" s="98"/>
      <c r="WV56" s="98"/>
      <c r="WW56" s="98"/>
      <c r="WX56" s="98"/>
      <c r="WY56" s="98"/>
      <c r="WZ56" s="98"/>
      <c r="XA56" s="98"/>
      <c r="XB56" s="98"/>
      <c r="XC56" s="98"/>
      <c r="XD56" s="98"/>
      <c r="XE56" s="98"/>
      <c r="XF56" s="98"/>
      <c r="XG56" s="98"/>
      <c r="XH56" s="98"/>
      <c r="XI56" s="98"/>
      <c r="XJ56" s="98"/>
      <c r="XK56" s="98"/>
      <c r="XL56" s="98"/>
      <c r="XM56" s="98"/>
      <c r="XN56" s="98"/>
      <c r="XO56" s="98"/>
      <c r="XP56" s="98"/>
      <c r="XQ56" s="98"/>
      <c r="XR56" s="98"/>
      <c r="XS56" s="98"/>
      <c r="XT56" s="98"/>
      <c r="XU56" s="98"/>
      <c r="XV56" s="98"/>
      <c r="XW56" s="98"/>
      <c r="XX56" s="98"/>
      <c r="XY56" s="98"/>
      <c r="XZ56" s="98"/>
      <c r="YA56" s="98"/>
      <c r="YB56" s="98"/>
      <c r="YC56" s="98"/>
      <c r="YD56" s="98"/>
      <c r="YE56" s="98"/>
      <c r="YF56" s="98"/>
      <c r="YG56" s="98"/>
      <c r="YH56" s="98"/>
      <c r="YI56" s="98"/>
      <c r="YJ56" s="98"/>
      <c r="YK56" s="98"/>
      <c r="YL56" s="98"/>
      <c r="YM56" s="98"/>
      <c r="YN56" s="98"/>
      <c r="YO56" s="98"/>
      <c r="YP56" s="98"/>
      <c r="YQ56" s="98"/>
      <c r="YR56" s="98"/>
      <c r="YS56" s="98"/>
      <c r="YT56" s="98"/>
      <c r="YU56" s="98"/>
      <c r="YV56" s="98"/>
      <c r="YW56" s="98"/>
      <c r="YX56" s="98"/>
      <c r="YY56" s="98"/>
      <c r="YZ56" s="98"/>
      <c r="ZA56" s="98"/>
      <c r="ZB56" s="98"/>
      <c r="ZC56" s="98"/>
      <c r="ZD56" s="98"/>
      <c r="ZE56" s="98"/>
      <c r="ZF56" s="98"/>
      <c r="ZG56" s="98"/>
      <c r="ZH56" s="98"/>
      <c r="ZI56" s="98"/>
      <c r="ZJ56" s="98"/>
      <c r="ZK56" s="98"/>
      <c r="ZL56" s="98"/>
      <c r="ZM56" s="98"/>
      <c r="ZN56" s="98"/>
      <c r="ZO56" s="98"/>
      <c r="ZP56" s="98"/>
      <c r="ZQ56" s="98"/>
      <c r="ZR56" s="98"/>
      <c r="ZS56" s="98"/>
      <c r="ZT56" s="98"/>
      <c r="ZU56" s="98"/>
      <c r="ZV56" s="98"/>
      <c r="ZW56" s="98"/>
      <c r="ZX56" s="98"/>
      <c r="ZY56" s="98"/>
      <c r="ZZ56" s="98"/>
      <c r="AAA56" s="98"/>
      <c r="AAB56" s="98"/>
      <c r="AAC56" s="98"/>
      <c r="AAD56" s="98"/>
      <c r="AAE56" s="98"/>
      <c r="AAF56" s="98"/>
      <c r="AAG56" s="98"/>
      <c r="AAH56" s="98"/>
      <c r="AAI56" s="98"/>
      <c r="AAJ56" s="98"/>
      <c r="AAK56" s="98"/>
      <c r="AAL56" s="98"/>
      <c r="AAM56" s="98"/>
      <c r="AAN56" s="98"/>
      <c r="AAO56" s="98"/>
      <c r="AAP56" s="98"/>
      <c r="AAQ56" s="98"/>
      <c r="AAR56" s="98"/>
      <c r="AAS56" s="98"/>
      <c r="AAT56" s="98"/>
      <c r="AAU56" s="98"/>
      <c r="AAV56" s="98"/>
      <c r="AAW56" s="98"/>
      <c r="AAX56" s="98"/>
      <c r="AAY56" s="98"/>
      <c r="AAZ56" s="98"/>
      <c r="ABA56" s="98"/>
      <c r="ABB56" s="98"/>
      <c r="ABC56" s="98"/>
      <c r="ABD56" s="98"/>
      <c r="ABE56" s="98"/>
      <c r="ABF56" s="98"/>
      <c r="ABG56" s="98"/>
      <c r="ABH56" s="98"/>
      <c r="ABI56" s="98"/>
      <c r="ABJ56" s="98"/>
      <c r="ABK56" s="98"/>
      <c r="ABL56" s="98"/>
      <c r="ABM56" s="98"/>
      <c r="ABN56" s="98"/>
      <c r="ABO56" s="98"/>
      <c r="ABP56" s="98"/>
      <c r="ABQ56" s="98"/>
      <c r="ABR56" s="98"/>
      <c r="ABS56" s="98"/>
      <c r="ABT56" s="98"/>
      <c r="ABU56" s="98"/>
      <c r="ABV56" s="98"/>
      <c r="ABW56" s="98"/>
      <c r="ABX56" s="98"/>
      <c r="ABY56" s="98"/>
      <c r="ABZ56" s="98"/>
      <c r="ACA56" s="98"/>
      <c r="ACB56" s="98"/>
      <c r="ACC56" s="98"/>
      <c r="ACD56" s="98"/>
      <c r="ACE56" s="98"/>
      <c r="ACF56" s="98"/>
      <c r="ACG56" s="98"/>
      <c r="ACH56" s="98"/>
      <c r="ACI56" s="98"/>
      <c r="ACJ56" s="98"/>
      <c r="ACK56" s="98"/>
      <c r="ACL56" s="98"/>
      <c r="ACM56" s="98"/>
      <c r="ACN56" s="98"/>
      <c r="ACO56" s="98"/>
      <c r="ACP56" s="98"/>
      <c r="ACQ56" s="98"/>
      <c r="ACR56" s="98"/>
      <c r="ACS56" s="98"/>
      <c r="ACT56" s="98"/>
      <c r="ACU56" s="98"/>
      <c r="ACV56" s="98"/>
      <c r="ACW56" s="98"/>
      <c r="ACX56" s="98"/>
      <c r="ACY56" s="98"/>
      <c r="ACZ56" s="98"/>
      <c r="ADA56" s="98"/>
      <c r="ADB56" s="98"/>
      <c r="ADC56" s="98"/>
      <c r="ADD56" s="98"/>
      <c r="ADE56" s="98"/>
      <c r="ADF56" s="98"/>
      <c r="ADG56" s="98"/>
      <c r="ADH56" s="98"/>
      <c r="ADI56" s="98"/>
      <c r="ADJ56" s="98"/>
      <c r="ADK56" s="98"/>
      <c r="ADL56" s="98"/>
      <c r="ADM56" s="98"/>
      <c r="ADN56" s="98"/>
      <c r="ADO56" s="98"/>
      <c r="ADP56" s="98"/>
      <c r="ADQ56" s="98"/>
      <c r="ADR56" s="98"/>
      <c r="ADS56" s="98"/>
      <c r="ADT56" s="98"/>
      <c r="ADU56" s="98"/>
      <c r="ADV56" s="98"/>
      <c r="ADW56" s="98"/>
      <c r="ADX56" s="98"/>
      <c r="ADY56" s="98"/>
      <c r="ADZ56" s="98"/>
      <c r="AEA56" s="98"/>
      <c r="AEB56" s="98"/>
      <c r="AEC56" s="98"/>
      <c r="AED56" s="98"/>
      <c r="AEE56" s="98"/>
      <c r="AEF56" s="98"/>
      <c r="AEG56" s="98"/>
      <c r="AEH56" s="98"/>
      <c r="AEI56" s="98"/>
      <c r="AEJ56" s="98"/>
      <c r="AEK56" s="98"/>
      <c r="AEL56" s="98"/>
      <c r="AEM56" s="98"/>
      <c r="AEN56" s="98"/>
      <c r="AEO56" s="98"/>
      <c r="AEP56" s="98"/>
      <c r="AEQ56" s="98"/>
      <c r="AER56" s="98"/>
      <c r="AES56" s="98"/>
      <c r="AET56" s="98"/>
      <c r="AEU56" s="98"/>
      <c r="AEV56" s="98"/>
      <c r="AEW56" s="98"/>
      <c r="AEX56" s="98"/>
      <c r="AEY56" s="98"/>
      <c r="AEZ56" s="98"/>
      <c r="AFA56" s="98"/>
      <c r="AFB56" s="98"/>
      <c r="AFC56" s="98"/>
      <c r="AFD56" s="98"/>
      <c r="AFE56" s="98"/>
      <c r="AFF56" s="98"/>
      <c r="AFG56" s="98"/>
      <c r="AFH56" s="98"/>
      <c r="AFI56" s="98"/>
      <c r="AFJ56" s="98"/>
      <c r="AFK56" s="98"/>
      <c r="AFL56" s="98"/>
      <c r="AFM56" s="98"/>
      <c r="AFN56" s="98"/>
      <c r="AFO56" s="98"/>
      <c r="AFP56" s="98"/>
      <c r="AFQ56" s="98"/>
      <c r="AFR56" s="98"/>
      <c r="AFS56" s="98"/>
      <c r="AFT56" s="98"/>
      <c r="AFU56" s="98"/>
      <c r="AFV56" s="98"/>
      <c r="AFW56" s="98"/>
      <c r="AFX56" s="98"/>
      <c r="AFY56" s="98"/>
      <c r="AFZ56" s="98"/>
      <c r="AGA56" s="98"/>
      <c r="AGB56" s="98"/>
      <c r="AGC56" s="98"/>
      <c r="AGD56" s="98"/>
      <c r="AGE56" s="98"/>
      <c r="AGF56" s="98"/>
      <c r="AGG56" s="98"/>
      <c r="AGH56" s="98"/>
      <c r="AGI56" s="98"/>
      <c r="AGJ56" s="98"/>
      <c r="AGK56" s="98"/>
      <c r="AGL56" s="98"/>
      <c r="AGM56" s="98"/>
      <c r="AGN56" s="98"/>
      <c r="AGO56" s="98"/>
      <c r="AGP56" s="98"/>
      <c r="AGQ56" s="98"/>
      <c r="AGR56" s="98"/>
      <c r="AGS56" s="98"/>
      <c r="AGT56" s="98"/>
      <c r="AGU56" s="98"/>
      <c r="AGV56" s="98"/>
      <c r="AGW56" s="98"/>
      <c r="AGX56" s="98"/>
      <c r="AGY56" s="98"/>
      <c r="AGZ56" s="98"/>
      <c r="AHA56" s="98"/>
      <c r="AHB56" s="98"/>
      <c r="AHC56" s="98"/>
      <c r="AHD56" s="98"/>
      <c r="AHE56" s="98"/>
      <c r="AHF56" s="98"/>
      <c r="AHG56" s="98"/>
      <c r="AHH56" s="98"/>
      <c r="AHI56" s="98"/>
      <c r="AHJ56" s="98"/>
      <c r="AHK56" s="98"/>
      <c r="AHL56" s="98"/>
      <c r="AHM56" s="98"/>
      <c r="AHN56" s="98"/>
      <c r="AHO56" s="98"/>
      <c r="AHP56" s="98"/>
      <c r="AHQ56" s="98"/>
      <c r="AHR56" s="98"/>
      <c r="AHS56" s="98"/>
      <c r="AHT56" s="98"/>
      <c r="AHU56" s="98"/>
      <c r="AHV56" s="98"/>
      <c r="AHW56" s="98"/>
      <c r="AHX56" s="98"/>
      <c r="AHY56" s="98"/>
      <c r="AHZ56" s="98"/>
      <c r="AIA56" s="98"/>
      <c r="AIB56" s="98"/>
      <c r="AIC56" s="98"/>
      <c r="AID56" s="98"/>
      <c r="AIE56" s="98"/>
      <c r="AIF56" s="98"/>
      <c r="AIG56" s="98"/>
      <c r="AIH56" s="98"/>
      <c r="AII56" s="98"/>
      <c r="AIJ56" s="98"/>
      <c r="AIK56" s="98"/>
      <c r="AIL56" s="98"/>
      <c r="AIM56" s="98"/>
      <c r="AIN56" s="98"/>
      <c r="AIO56" s="98"/>
      <c r="AIP56" s="98"/>
      <c r="AIQ56" s="98"/>
      <c r="AIR56" s="98"/>
      <c r="AIS56" s="98"/>
      <c r="AIT56" s="98"/>
      <c r="AIU56" s="98"/>
      <c r="AIV56" s="98"/>
      <c r="AIW56" s="98"/>
      <c r="AIX56" s="98"/>
      <c r="AIY56" s="98"/>
      <c r="AIZ56" s="98"/>
      <c r="AJA56" s="98"/>
      <c r="AJB56" s="98"/>
      <c r="AJC56" s="98"/>
      <c r="AJD56" s="98"/>
      <c r="AJE56" s="98"/>
      <c r="AJF56" s="98"/>
      <c r="AJG56" s="98"/>
      <c r="AJH56" s="98"/>
      <c r="AJI56" s="98"/>
      <c r="AJJ56" s="98"/>
      <c r="AJK56" s="98"/>
      <c r="AJL56" s="98"/>
      <c r="AJM56" s="98"/>
      <c r="AJN56" s="98"/>
      <c r="AJO56" s="98"/>
      <c r="AJP56" s="98"/>
      <c r="AJQ56" s="98"/>
      <c r="AJR56" s="98"/>
      <c r="AJS56" s="98"/>
      <c r="AJT56" s="98"/>
      <c r="AJU56" s="98"/>
      <c r="AJV56" s="98"/>
      <c r="AJW56" s="98"/>
      <c r="AJX56" s="98"/>
      <c r="AJY56" s="98"/>
      <c r="AJZ56" s="98"/>
      <c r="AKA56" s="98"/>
      <c r="AKB56" s="98"/>
      <c r="AKC56" s="98"/>
      <c r="AKD56" s="98"/>
      <c r="AKE56" s="98"/>
      <c r="AKF56" s="98"/>
      <c r="AKG56" s="98"/>
      <c r="AKH56" s="98"/>
      <c r="AKI56" s="98"/>
      <c r="AKJ56" s="98"/>
      <c r="AKK56" s="98"/>
      <c r="AKL56" s="98"/>
      <c r="AKM56" s="98"/>
      <c r="AKN56" s="98"/>
      <c r="AKO56" s="98"/>
      <c r="AKP56" s="98"/>
      <c r="AKQ56" s="98"/>
      <c r="AKR56" s="98"/>
      <c r="AKS56" s="98"/>
      <c r="AKT56" s="98"/>
      <c r="AKU56" s="98"/>
      <c r="AKV56" s="98"/>
      <c r="AKW56" s="98"/>
      <c r="AKX56" s="98"/>
      <c r="AKY56" s="98"/>
      <c r="AKZ56" s="98"/>
      <c r="ALA56" s="98"/>
      <c r="ALB56" s="98"/>
      <c r="ALC56" s="98"/>
      <c r="ALD56" s="98"/>
      <c r="ALE56" s="98"/>
      <c r="ALF56" s="98"/>
      <c r="ALG56" s="98"/>
      <c r="ALH56" s="98"/>
      <c r="ALI56" s="98"/>
      <c r="ALJ56" s="98"/>
      <c r="ALK56" s="98"/>
      <c r="ALL56" s="98"/>
      <c r="ALM56" s="98"/>
      <c r="ALN56" s="98"/>
      <c r="ALO56" s="98"/>
      <c r="ALP56" s="98"/>
      <c r="ALQ56" s="98"/>
      <c r="ALR56" s="98"/>
      <c r="ALS56" s="98"/>
      <c r="ALT56" s="98"/>
      <c r="ALU56" s="98"/>
      <c r="ALV56" s="98"/>
      <c r="ALW56" s="98"/>
      <c r="ALX56" s="98"/>
      <c r="ALY56" s="98"/>
      <c r="ALZ56" s="98"/>
      <c r="AMA56" s="98"/>
      <c r="AMB56" s="98"/>
      <c r="AMC56" s="98"/>
      <c r="AMD56" s="98"/>
      <c r="AME56" s="98"/>
      <c r="AMF56" s="98"/>
      <c r="AMG56" s="98"/>
      <c r="AMH56" s="98"/>
      <c r="AMI56" s="98"/>
      <c r="AMJ56" s="98"/>
      <c r="AMK56" s="98"/>
    </row>
    <row r="57" spans="1:1025" s="145" customFormat="1" ht="14.25" customHeight="1">
      <c r="A57" s="180" t="s">
        <v>116</v>
      </c>
      <c r="B57" s="181" t="s">
        <v>129</v>
      </c>
      <c r="C57" s="182" t="s">
        <v>130</v>
      </c>
      <c r="D57" s="182"/>
      <c r="E57" s="182"/>
      <c r="F57" s="182"/>
      <c r="G57" s="182" t="s">
        <v>121</v>
      </c>
      <c r="H57" s="182" t="s">
        <v>129</v>
      </c>
      <c r="I57" s="178" t="s">
        <v>131</v>
      </c>
      <c r="J57" s="144"/>
    </row>
    <row r="58" spans="1:1025" s="94" customFormat="1">
      <c r="A58" s="180"/>
      <c r="B58" s="181"/>
      <c r="C58" s="146" t="s">
        <v>123</v>
      </c>
      <c r="D58" s="146" t="s">
        <v>164</v>
      </c>
      <c r="E58" s="147" t="s">
        <v>187</v>
      </c>
      <c r="F58" s="147" t="s">
        <v>168</v>
      </c>
      <c r="G58" s="182"/>
      <c r="H58" s="182"/>
      <c r="I58" s="178"/>
      <c r="J58" s="144"/>
    </row>
    <row r="59" spans="1:1025" s="151" customFormat="1">
      <c r="A59" s="148">
        <v>1</v>
      </c>
      <c r="B59" s="148"/>
      <c r="C59" s="149">
        <f>C42</f>
        <v>0</v>
      </c>
      <c r="D59" s="149">
        <f>C43</f>
        <v>2</v>
      </c>
      <c r="E59" s="149">
        <f>C44</f>
        <v>1</v>
      </c>
      <c r="F59" s="149">
        <f>SUM(C45:C46)</f>
        <v>0</v>
      </c>
      <c r="G59" s="155">
        <f>D24</f>
        <v>0.65</v>
      </c>
      <c r="H59" s="150" t="s">
        <v>186</v>
      </c>
      <c r="I59" s="150" t="s">
        <v>186</v>
      </c>
      <c r="J59" s="144"/>
    </row>
    <row r="60" spans="1:1025" s="94" customFormat="1">
      <c r="A60" s="119"/>
      <c r="B60" s="119"/>
      <c r="C60" s="152"/>
      <c r="D60" s="152"/>
      <c r="E60" s="152"/>
      <c r="F60" s="152"/>
      <c r="G60" s="152"/>
      <c r="H60" s="152"/>
      <c r="I60" s="152"/>
    </row>
    <row r="61" spans="1:1025">
      <c r="B61" s="153"/>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c r="BK61" s="98"/>
      <c r="BL61" s="98"/>
      <c r="BM61" s="98"/>
      <c r="BN61" s="98"/>
      <c r="BO61" s="98"/>
      <c r="BP61" s="98"/>
      <c r="BQ61" s="98"/>
      <c r="BR61" s="98"/>
      <c r="BS61" s="98"/>
      <c r="BT61" s="98"/>
      <c r="BU61" s="98"/>
      <c r="BV61" s="98"/>
      <c r="BW61" s="98"/>
      <c r="BX61" s="98"/>
      <c r="BY61" s="98"/>
      <c r="BZ61" s="98"/>
      <c r="CA61" s="98"/>
      <c r="CB61" s="98"/>
      <c r="CC61" s="98"/>
      <c r="CD61" s="98"/>
      <c r="CE61" s="98"/>
      <c r="CF61" s="98"/>
      <c r="CG61" s="98"/>
      <c r="CH61" s="98"/>
      <c r="CI61" s="9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H61" s="98"/>
      <c r="DI61" s="98"/>
      <c r="DJ61" s="98"/>
      <c r="DK61" s="98"/>
      <c r="DL61" s="98"/>
      <c r="DM61" s="98"/>
      <c r="DN61" s="98"/>
      <c r="DO61" s="98"/>
      <c r="DP61" s="98"/>
      <c r="DQ61" s="98"/>
      <c r="DR61" s="98"/>
      <c r="DS61" s="98"/>
      <c r="DT61" s="98"/>
      <c r="DU61" s="98"/>
      <c r="DV61" s="98"/>
      <c r="DW61" s="98"/>
      <c r="DX61" s="98"/>
      <c r="DY61" s="98"/>
      <c r="DZ61" s="98"/>
      <c r="EA61" s="98"/>
      <c r="EB61" s="98"/>
      <c r="EC61" s="98"/>
      <c r="ED61" s="98"/>
      <c r="EE61" s="98"/>
      <c r="EF61" s="98"/>
      <c r="EG61" s="98"/>
      <c r="EH61" s="98"/>
      <c r="EI61" s="98"/>
      <c r="EJ61" s="98"/>
      <c r="EK61" s="98"/>
      <c r="EL61" s="98"/>
      <c r="EM61" s="98"/>
      <c r="EN61" s="98"/>
      <c r="EO61" s="98"/>
      <c r="EP61" s="98"/>
      <c r="EQ61" s="98"/>
      <c r="ER61" s="98"/>
      <c r="ES61" s="98"/>
      <c r="ET61" s="98"/>
      <c r="EU61" s="98"/>
      <c r="EV61" s="98"/>
      <c r="EW61" s="98"/>
      <c r="EX61" s="98"/>
      <c r="EY61" s="98"/>
      <c r="EZ61" s="98"/>
      <c r="FA61" s="98"/>
      <c r="FB61" s="98"/>
      <c r="FC61" s="98"/>
      <c r="FD61" s="98"/>
      <c r="FE61" s="98"/>
      <c r="FF61" s="98"/>
      <c r="FG61" s="98"/>
      <c r="FH61" s="98"/>
      <c r="FI61" s="98"/>
      <c r="FJ61" s="98"/>
      <c r="FK61" s="98"/>
      <c r="FL61" s="98"/>
      <c r="FM61" s="98"/>
      <c r="FN61" s="98"/>
      <c r="FO61" s="98"/>
      <c r="FP61" s="98"/>
      <c r="FQ61" s="98"/>
      <c r="FR61" s="98"/>
      <c r="FS61" s="98"/>
      <c r="FT61" s="98"/>
      <c r="FU61" s="98"/>
      <c r="FV61" s="98"/>
      <c r="FW61" s="98"/>
      <c r="FX61" s="98"/>
      <c r="FY61" s="98"/>
      <c r="FZ61" s="98"/>
      <c r="GA61" s="98"/>
      <c r="GB61" s="98"/>
      <c r="GC61" s="98"/>
      <c r="GD61" s="98"/>
      <c r="GE61" s="98"/>
      <c r="GF61" s="98"/>
      <c r="GG61" s="98"/>
      <c r="GH61" s="98"/>
      <c r="GI61" s="98"/>
      <c r="GJ61" s="98"/>
      <c r="GK61" s="98"/>
      <c r="GL61" s="98"/>
      <c r="GM61" s="98"/>
      <c r="GN61" s="98"/>
      <c r="GO61" s="98"/>
      <c r="GP61" s="98"/>
      <c r="GQ61" s="98"/>
      <c r="GR61" s="98"/>
      <c r="GS61" s="98"/>
      <c r="GT61" s="98"/>
      <c r="GU61" s="98"/>
      <c r="GV61" s="98"/>
      <c r="GW61" s="98"/>
      <c r="GX61" s="98"/>
      <c r="GY61" s="98"/>
      <c r="GZ61" s="98"/>
      <c r="HA61" s="98"/>
      <c r="HB61" s="98"/>
      <c r="HC61" s="98"/>
      <c r="HD61" s="98"/>
      <c r="HE61" s="98"/>
      <c r="HF61" s="98"/>
      <c r="HG61" s="98"/>
      <c r="HH61" s="98"/>
      <c r="HI61" s="98"/>
      <c r="HJ61" s="98"/>
      <c r="HK61" s="98"/>
      <c r="HL61" s="98"/>
      <c r="HM61" s="98"/>
      <c r="HN61" s="98"/>
      <c r="HO61" s="98"/>
      <c r="HP61" s="98"/>
      <c r="HQ61" s="98"/>
      <c r="HR61" s="98"/>
      <c r="HS61" s="98"/>
      <c r="HT61" s="98"/>
      <c r="HU61" s="98"/>
      <c r="HV61" s="98"/>
      <c r="HW61" s="98"/>
      <c r="HX61" s="98"/>
      <c r="HY61" s="98"/>
      <c r="HZ61" s="98"/>
      <c r="IA61" s="98"/>
      <c r="IB61" s="98"/>
      <c r="IC61" s="98"/>
      <c r="ID61" s="98"/>
      <c r="IE61" s="98"/>
      <c r="IF61" s="98"/>
      <c r="IG61" s="98"/>
      <c r="IH61" s="98"/>
      <c r="II61" s="98"/>
      <c r="IJ61" s="98"/>
      <c r="IK61" s="98"/>
      <c r="IL61" s="98"/>
      <c r="IM61" s="98"/>
      <c r="IN61" s="98"/>
      <c r="IO61" s="98"/>
      <c r="IP61" s="98"/>
      <c r="IQ61" s="98"/>
      <c r="IR61" s="98"/>
      <c r="IS61" s="98"/>
      <c r="IT61" s="98"/>
      <c r="IU61" s="98"/>
      <c r="IV61" s="98"/>
      <c r="IW61" s="98"/>
      <c r="IX61" s="98"/>
      <c r="IY61" s="98"/>
      <c r="IZ61" s="98"/>
      <c r="JA61" s="98"/>
      <c r="JB61" s="98"/>
      <c r="JC61" s="98"/>
      <c r="JD61" s="98"/>
      <c r="JE61" s="98"/>
      <c r="JF61" s="98"/>
      <c r="JG61" s="98"/>
      <c r="JH61" s="98"/>
      <c r="JI61" s="98"/>
      <c r="JJ61" s="98"/>
      <c r="JK61" s="98"/>
      <c r="JL61" s="98"/>
      <c r="JM61" s="98"/>
      <c r="JN61" s="98"/>
      <c r="JO61" s="98"/>
      <c r="JP61" s="98"/>
      <c r="JQ61" s="98"/>
      <c r="JR61" s="98"/>
      <c r="JS61" s="98"/>
      <c r="JT61" s="98"/>
      <c r="JU61" s="98"/>
      <c r="JV61" s="98"/>
      <c r="JW61" s="98"/>
      <c r="JX61" s="98"/>
      <c r="JY61" s="98"/>
      <c r="JZ61" s="98"/>
      <c r="KA61" s="98"/>
      <c r="KB61" s="98"/>
      <c r="KC61" s="98"/>
      <c r="KD61" s="98"/>
      <c r="KE61" s="98"/>
      <c r="KF61" s="98"/>
      <c r="KG61" s="98"/>
      <c r="KH61" s="98"/>
      <c r="KI61" s="98"/>
      <c r="KJ61" s="98"/>
      <c r="KK61" s="98"/>
      <c r="KL61" s="98"/>
      <c r="KM61" s="98"/>
      <c r="KN61" s="98"/>
      <c r="KO61" s="98"/>
      <c r="KP61" s="98"/>
      <c r="KQ61" s="98"/>
      <c r="KR61" s="98"/>
      <c r="KS61" s="98"/>
      <c r="KT61" s="98"/>
      <c r="KU61" s="98"/>
      <c r="KV61" s="98"/>
      <c r="KW61" s="98"/>
      <c r="KX61" s="98"/>
      <c r="KY61" s="98"/>
      <c r="KZ61" s="98"/>
      <c r="LA61" s="98"/>
      <c r="LB61" s="98"/>
      <c r="LC61" s="98"/>
      <c r="LD61" s="98"/>
      <c r="LE61" s="98"/>
      <c r="LF61" s="98"/>
      <c r="LG61" s="98"/>
      <c r="LH61" s="98"/>
      <c r="LI61" s="98"/>
      <c r="LJ61" s="98"/>
      <c r="LK61" s="98"/>
      <c r="LL61" s="98"/>
      <c r="LM61" s="98"/>
      <c r="LN61" s="98"/>
      <c r="LO61" s="98"/>
      <c r="LP61" s="98"/>
      <c r="LQ61" s="98"/>
      <c r="LR61" s="98"/>
      <c r="LS61" s="98"/>
      <c r="LT61" s="98"/>
      <c r="LU61" s="98"/>
      <c r="LV61" s="98"/>
      <c r="LW61" s="98"/>
      <c r="LX61" s="98"/>
      <c r="LY61" s="98"/>
      <c r="LZ61" s="98"/>
      <c r="MA61" s="98"/>
      <c r="MB61" s="98"/>
      <c r="MC61" s="98"/>
      <c r="MD61" s="98"/>
      <c r="ME61" s="98"/>
      <c r="MF61" s="98"/>
      <c r="MG61" s="98"/>
      <c r="MH61" s="98"/>
      <c r="MI61" s="98"/>
      <c r="MJ61" s="98"/>
      <c r="MK61" s="98"/>
      <c r="ML61" s="98"/>
      <c r="MM61" s="98"/>
      <c r="MN61" s="98"/>
      <c r="MO61" s="98"/>
      <c r="MP61" s="98"/>
      <c r="MQ61" s="98"/>
      <c r="MR61" s="98"/>
      <c r="MS61" s="98"/>
      <c r="MT61" s="98"/>
      <c r="MU61" s="98"/>
      <c r="MV61" s="98"/>
      <c r="MW61" s="98"/>
      <c r="MX61" s="98"/>
      <c r="MY61" s="98"/>
      <c r="MZ61" s="98"/>
      <c r="NA61" s="98"/>
      <c r="NB61" s="98"/>
      <c r="NC61" s="98"/>
      <c r="ND61" s="98"/>
      <c r="NE61" s="98"/>
      <c r="NF61" s="98"/>
      <c r="NG61" s="98"/>
      <c r="NH61" s="98"/>
      <c r="NI61" s="98"/>
      <c r="NJ61" s="98"/>
      <c r="NK61" s="98"/>
      <c r="NL61" s="98"/>
      <c r="NM61" s="98"/>
      <c r="NN61" s="98"/>
      <c r="NO61" s="98"/>
      <c r="NP61" s="98"/>
      <c r="NQ61" s="98"/>
      <c r="NR61" s="98"/>
      <c r="NS61" s="98"/>
      <c r="NT61" s="98"/>
      <c r="NU61" s="98"/>
      <c r="NV61" s="98"/>
      <c r="NW61" s="98"/>
      <c r="NX61" s="98"/>
      <c r="NY61" s="98"/>
      <c r="NZ61" s="98"/>
      <c r="OA61" s="98"/>
      <c r="OB61" s="98"/>
      <c r="OC61" s="98"/>
      <c r="OD61" s="98"/>
      <c r="OE61" s="98"/>
      <c r="OF61" s="98"/>
      <c r="OG61" s="98"/>
      <c r="OH61" s="98"/>
      <c r="OI61" s="98"/>
      <c r="OJ61" s="98"/>
      <c r="OK61" s="98"/>
      <c r="OL61" s="98"/>
      <c r="OM61" s="98"/>
      <c r="ON61" s="98"/>
      <c r="OO61" s="98"/>
      <c r="OP61" s="98"/>
      <c r="OQ61" s="98"/>
      <c r="OR61" s="98"/>
      <c r="OS61" s="98"/>
      <c r="OT61" s="98"/>
      <c r="OU61" s="98"/>
      <c r="OV61" s="98"/>
      <c r="OW61" s="98"/>
      <c r="OX61" s="98"/>
      <c r="OY61" s="98"/>
      <c r="OZ61" s="98"/>
      <c r="PA61" s="98"/>
      <c r="PB61" s="98"/>
      <c r="PC61" s="98"/>
      <c r="PD61" s="98"/>
      <c r="PE61" s="98"/>
      <c r="PF61" s="98"/>
      <c r="PG61" s="98"/>
      <c r="PH61" s="98"/>
      <c r="PI61" s="98"/>
      <c r="PJ61" s="98"/>
      <c r="PK61" s="98"/>
      <c r="PL61" s="98"/>
      <c r="PM61" s="98"/>
      <c r="PN61" s="98"/>
      <c r="PO61" s="98"/>
      <c r="PP61" s="98"/>
      <c r="PQ61" s="98"/>
      <c r="PR61" s="98"/>
      <c r="PS61" s="98"/>
      <c r="PT61" s="98"/>
      <c r="PU61" s="98"/>
      <c r="PV61" s="98"/>
      <c r="PW61" s="98"/>
      <c r="PX61" s="98"/>
      <c r="PY61" s="98"/>
      <c r="PZ61" s="98"/>
      <c r="QA61" s="98"/>
      <c r="QB61" s="98"/>
      <c r="QC61" s="98"/>
      <c r="QD61" s="98"/>
      <c r="QE61" s="98"/>
      <c r="QF61" s="98"/>
      <c r="QG61" s="98"/>
      <c r="QH61" s="98"/>
      <c r="QI61" s="98"/>
      <c r="QJ61" s="98"/>
      <c r="QK61" s="98"/>
      <c r="QL61" s="98"/>
      <c r="QM61" s="98"/>
      <c r="QN61" s="98"/>
      <c r="QO61" s="98"/>
      <c r="QP61" s="98"/>
      <c r="QQ61" s="98"/>
      <c r="QR61" s="98"/>
      <c r="QS61" s="98"/>
      <c r="QT61" s="98"/>
      <c r="QU61" s="98"/>
      <c r="QV61" s="98"/>
      <c r="QW61" s="98"/>
      <c r="QX61" s="98"/>
      <c r="QY61" s="98"/>
      <c r="QZ61" s="98"/>
      <c r="RA61" s="98"/>
      <c r="RB61" s="98"/>
      <c r="RC61" s="98"/>
      <c r="RD61" s="98"/>
      <c r="RE61" s="98"/>
      <c r="RF61" s="98"/>
      <c r="RG61" s="98"/>
      <c r="RH61" s="98"/>
      <c r="RI61" s="98"/>
      <c r="RJ61" s="98"/>
      <c r="RK61" s="98"/>
      <c r="RL61" s="98"/>
      <c r="RM61" s="98"/>
      <c r="RN61" s="98"/>
      <c r="RO61" s="98"/>
      <c r="RP61" s="98"/>
      <c r="RQ61" s="98"/>
      <c r="RR61" s="98"/>
      <c r="RS61" s="98"/>
      <c r="RT61" s="98"/>
      <c r="RU61" s="98"/>
      <c r="RV61" s="98"/>
      <c r="RW61" s="98"/>
      <c r="RX61" s="98"/>
      <c r="RY61" s="98"/>
      <c r="RZ61" s="98"/>
      <c r="SA61" s="98"/>
      <c r="SB61" s="98"/>
      <c r="SC61" s="98"/>
      <c r="SD61" s="98"/>
      <c r="SE61" s="98"/>
      <c r="SF61" s="98"/>
      <c r="SG61" s="98"/>
      <c r="SH61" s="98"/>
      <c r="SI61" s="98"/>
      <c r="SJ61" s="98"/>
      <c r="SK61" s="98"/>
      <c r="SL61" s="98"/>
      <c r="SM61" s="98"/>
      <c r="SN61" s="98"/>
      <c r="SO61" s="98"/>
      <c r="SP61" s="98"/>
      <c r="SQ61" s="98"/>
      <c r="SR61" s="98"/>
      <c r="SS61" s="98"/>
      <c r="ST61" s="98"/>
      <c r="SU61" s="98"/>
      <c r="SV61" s="98"/>
      <c r="SW61" s="98"/>
      <c r="SX61" s="98"/>
      <c r="SY61" s="98"/>
      <c r="SZ61" s="98"/>
      <c r="TA61" s="98"/>
      <c r="TB61" s="98"/>
      <c r="TC61" s="98"/>
      <c r="TD61" s="98"/>
      <c r="TE61" s="98"/>
      <c r="TF61" s="98"/>
      <c r="TG61" s="98"/>
      <c r="TH61" s="98"/>
      <c r="TI61" s="98"/>
      <c r="TJ61" s="98"/>
      <c r="TK61" s="98"/>
      <c r="TL61" s="98"/>
      <c r="TM61" s="98"/>
      <c r="TN61" s="98"/>
      <c r="TO61" s="98"/>
      <c r="TP61" s="98"/>
      <c r="TQ61" s="98"/>
      <c r="TR61" s="98"/>
      <c r="TS61" s="98"/>
      <c r="TT61" s="98"/>
      <c r="TU61" s="98"/>
      <c r="TV61" s="98"/>
      <c r="TW61" s="98"/>
      <c r="TX61" s="98"/>
      <c r="TY61" s="98"/>
      <c r="TZ61" s="98"/>
      <c r="UA61" s="98"/>
      <c r="UB61" s="98"/>
      <c r="UC61" s="98"/>
      <c r="UD61" s="98"/>
      <c r="UE61" s="98"/>
      <c r="UF61" s="98"/>
      <c r="UG61" s="98"/>
      <c r="UH61" s="98"/>
      <c r="UI61" s="98"/>
      <c r="UJ61" s="98"/>
      <c r="UK61" s="98"/>
      <c r="UL61" s="98"/>
      <c r="UM61" s="98"/>
      <c r="UN61" s="98"/>
      <c r="UO61" s="98"/>
      <c r="UP61" s="98"/>
      <c r="UQ61" s="98"/>
      <c r="UR61" s="98"/>
      <c r="US61" s="98"/>
      <c r="UT61" s="98"/>
      <c r="UU61" s="98"/>
      <c r="UV61" s="98"/>
      <c r="UW61" s="98"/>
      <c r="UX61" s="98"/>
      <c r="UY61" s="98"/>
      <c r="UZ61" s="98"/>
      <c r="VA61" s="98"/>
      <c r="VB61" s="98"/>
      <c r="VC61" s="98"/>
      <c r="VD61" s="98"/>
      <c r="VE61" s="98"/>
      <c r="VF61" s="98"/>
      <c r="VG61" s="98"/>
      <c r="VH61" s="98"/>
      <c r="VI61" s="98"/>
      <c r="VJ61" s="98"/>
      <c r="VK61" s="98"/>
      <c r="VL61" s="98"/>
      <c r="VM61" s="98"/>
      <c r="VN61" s="98"/>
      <c r="VO61" s="98"/>
      <c r="VP61" s="98"/>
      <c r="VQ61" s="98"/>
      <c r="VR61" s="98"/>
      <c r="VS61" s="98"/>
      <c r="VT61" s="98"/>
      <c r="VU61" s="98"/>
      <c r="VV61" s="98"/>
      <c r="VW61" s="98"/>
      <c r="VX61" s="98"/>
      <c r="VY61" s="98"/>
      <c r="VZ61" s="98"/>
      <c r="WA61" s="98"/>
      <c r="WB61" s="98"/>
      <c r="WC61" s="98"/>
      <c r="WD61" s="98"/>
      <c r="WE61" s="98"/>
      <c r="WF61" s="98"/>
      <c r="WG61" s="98"/>
      <c r="WH61" s="98"/>
      <c r="WI61" s="98"/>
      <c r="WJ61" s="98"/>
      <c r="WK61" s="98"/>
      <c r="WL61" s="98"/>
      <c r="WM61" s="98"/>
      <c r="WN61" s="98"/>
      <c r="WO61" s="98"/>
      <c r="WP61" s="98"/>
      <c r="WQ61" s="98"/>
      <c r="WR61" s="98"/>
      <c r="WS61" s="98"/>
      <c r="WT61" s="98"/>
      <c r="WU61" s="98"/>
      <c r="WV61" s="98"/>
      <c r="WW61" s="98"/>
      <c r="WX61" s="98"/>
      <c r="WY61" s="98"/>
      <c r="WZ61" s="98"/>
      <c r="XA61" s="98"/>
      <c r="XB61" s="98"/>
      <c r="XC61" s="98"/>
      <c r="XD61" s="98"/>
      <c r="XE61" s="98"/>
      <c r="XF61" s="98"/>
      <c r="XG61" s="98"/>
      <c r="XH61" s="98"/>
      <c r="XI61" s="98"/>
      <c r="XJ61" s="98"/>
      <c r="XK61" s="98"/>
      <c r="XL61" s="98"/>
      <c r="XM61" s="98"/>
      <c r="XN61" s="98"/>
      <c r="XO61" s="98"/>
      <c r="XP61" s="98"/>
      <c r="XQ61" s="98"/>
      <c r="XR61" s="98"/>
      <c r="XS61" s="98"/>
      <c r="XT61" s="98"/>
      <c r="XU61" s="98"/>
      <c r="XV61" s="98"/>
      <c r="XW61" s="98"/>
      <c r="XX61" s="98"/>
      <c r="XY61" s="98"/>
      <c r="XZ61" s="98"/>
      <c r="YA61" s="98"/>
      <c r="YB61" s="98"/>
      <c r="YC61" s="98"/>
      <c r="YD61" s="98"/>
      <c r="YE61" s="98"/>
      <c r="YF61" s="98"/>
      <c r="YG61" s="98"/>
      <c r="YH61" s="98"/>
      <c r="YI61" s="98"/>
      <c r="YJ61" s="98"/>
      <c r="YK61" s="98"/>
      <c r="YL61" s="98"/>
      <c r="YM61" s="98"/>
      <c r="YN61" s="98"/>
      <c r="YO61" s="98"/>
      <c r="YP61" s="98"/>
      <c r="YQ61" s="98"/>
      <c r="YR61" s="98"/>
      <c r="YS61" s="98"/>
      <c r="YT61" s="98"/>
      <c r="YU61" s="98"/>
      <c r="YV61" s="98"/>
      <c r="YW61" s="98"/>
      <c r="YX61" s="98"/>
      <c r="YY61" s="98"/>
      <c r="YZ61" s="98"/>
      <c r="ZA61" s="98"/>
      <c r="ZB61" s="98"/>
      <c r="ZC61" s="98"/>
      <c r="ZD61" s="98"/>
      <c r="ZE61" s="98"/>
      <c r="ZF61" s="98"/>
      <c r="ZG61" s="98"/>
      <c r="ZH61" s="98"/>
      <c r="ZI61" s="98"/>
      <c r="ZJ61" s="98"/>
      <c r="ZK61" s="98"/>
      <c r="ZL61" s="98"/>
      <c r="ZM61" s="98"/>
      <c r="ZN61" s="98"/>
      <c r="ZO61" s="98"/>
      <c r="ZP61" s="98"/>
      <c r="ZQ61" s="98"/>
      <c r="ZR61" s="98"/>
      <c r="ZS61" s="98"/>
      <c r="ZT61" s="98"/>
      <c r="ZU61" s="98"/>
      <c r="ZV61" s="98"/>
      <c r="ZW61" s="98"/>
      <c r="ZX61" s="98"/>
      <c r="ZY61" s="98"/>
      <c r="ZZ61" s="98"/>
      <c r="AAA61" s="98"/>
      <c r="AAB61" s="98"/>
      <c r="AAC61" s="98"/>
      <c r="AAD61" s="98"/>
      <c r="AAE61" s="98"/>
      <c r="AAF61" s="98"/>
      <c r="AAG61" s="98"/>
      <c r="AAH61" s="98"/>
      <c r="AAI61" s="98"/>
      <c r="AAJ61" s="98"/>
      <c r="AAK61" s="98"/>
      <c r="AAL61" s="98"/>
      <c r="AAM61" s="98"/>
      <c r="AAN61" s="98"/>
      <c r="AAO61" s="98"/>
      <c r="AAP61" s="98"/>
      <c r="AAQ61" s="98"/>
      <c r="AAR61" s="98"/>
      <c r="AAS61" s="98"/>
      <c r="AAT61" s="98"/>
      <c r="AAU61" s="98"/>
      <c r="AAV61" s="98"/>
      <c r="AAW61" s="98"/>
      <c r="AAX61" s="98"/>
      <c r="AAY61" s="98"/>
      <c r="AAZ61" s="98"/>
      <c r="ABA61" s="98"/>
      <c r="ABB61" s="98"/>
      <c r="ABC61" s="98"/>
      <c r="ABD61" s="98"/>
      <c r="ABE61" s="98"/>
      <c r="ABF61" s="98"/>
      <c r="ABG61" s="98"/>
      <c r="ABH61" s="98"/>
      <c r="ABI61" s="98"/>
      <c r="ABJ61" s="98"/>
      <c r="ABK61" s="98"/>
      <c r="ABL61" s="98"/>
      <c r="ABM61" s="98"/>
      <c r="ABN61" s="98"/>
      <c r="ABO61" s="98"/>
      <c r="ABP61" s="98"/>
      <c r="ABQ61" s="98"/>
      <c r="ABR61" s="98"/>
      <c r="ABS61" s="98"/>
      <c r="ABT61" s="98"/>
      <c r="ABU61" s="98"/>
      <c r="ABV61" s="98"/>
      <c r="ABW61" s="98"/>
      <c r="ABX61" s="98"/>
      <c r="ABY61" s="98"/>
      <c r="ABZ61" s="98"/>
      <c r="ACA61" s="98"/>
      <c r="ACB61" s="98"/>
      <c r="ACC61" s="98"/>
      <c r="ACD61" s="98"/>
      <c r="ACE61" s="98"/>
      <c r="ACF61" s="98"/>
      <c r="ACG61" s="98"/>
      <c r="ACH61" s="98"/>
      <c r="ACI61" s="98"/>
      <c r="ACJ61" s="98"/>
      <c r="ACK61" s="98"/>
      <c r="ACL61" s="98"/>
      <c r="ACM61" s="98"/>
      <c r="ACN61" s="98"/>
      <c r="ACO61" s="98"/>
      <c r="ACP61" s="98"/>
      <c r="ACQ61" s="98"/>
      <c r="ACR61" s="98"/>
      <c r="ACS61" s="98"/>
      <c r="ACT61" s="98"/>
      <c r="ACU61" s="98"/>
      <c r="ACV61" s="98"/>
      <c r="ACW61" s="98"/>
      <c r="ACX61" s="98"/>
      <c r="ACY61" s="98"/>
      <c r="ACZ61" s="98"/>
      <c r="ADA61" s="98"/>
      <c r="ADB61" s="98"/>
      <c r="ADC61" s="98"/>
      <c r="ADD61" s="98"/>
      <c r="ADE61" s="98"/>
      <c r="ADF61" s="98"/>
      <c r="ADG61" s="98"/>
      <c r="ADH61" s="98"/>
      <c r="ADI61" s="98"/>
      <c r="ADJ61" s="98"/>
      <c r="ADK61" s="98"/>
      <c r="ADL61" s="98"/>
      <c r="ADM61" s="98"/>
      <c r="ADN61" s="98"/>
      <c r="ADO61" s="98"/>
      <c r="ADP61" s="98"/>
      <c r="ADQ61" s="98"/>
      <c r="ADR61" s="98"/>
      <c r="ADS61" s="98"/>
      <c r="ADT61" s="98"/>
      <c r="ADU61" s="98"/>
      <c r="ADV61" s="98"/>
      <c r="ADW61" s="98"/>
      <c r="ADX61" s="98"/>
      <c r="ADY61" s="98"/>
      <c r="ADZ61" s="98"/>
      <c r="AEA61" s="98"/>
      <c r="AEB61" s="98"/>
      <c r="AEC61" s="98"/>
      <c r="AED61" s="98"/>
      <c r="AEE61" s="98"/>
      <c r="AEF61" s="98"/>
      <c r="AEG61" s="98"/>
      <c r="AEH61" s="98"/>
      <c r="AEI61" s="98"/>
      <c r="AEJ61" s="98"/>
      <c r="AEK61" s="98"/>
      <c r="AEL61" s="98"/>
      <c r="AEM61" s="98"/>
      <c r="AEN61" s="98"/>
      <c r="AEO61" s="98"/>
      <c r="AEP61" s="98"/>
      <c r="AEQ61" s="98"/>
      <c r="AER61" s="98"/>
      <c r="AES61" s="98"/>
      <c r="AET61" s="98"/>
      <c r="AEU61" s="98"/>
      <c r="AEV61" s="98"/>
      <c r="AEW61" s="98"/>
      <c r="AEX61" s="98"/>
      <c r="AEY61" s="98"/>
      <c r="AEZ61" s="98"/>
      <c r="AFA61" s="98"/>
      <c r="AFB61" s="98"/>
      <c r="AFC61" s="98"/>
      <c r="AFD61" s="98"/>
      <c r="AFE61" s="98"/>
      <c r="AFF61" s="98"/>
      <c r="AFG61" s="98"/>
      <c r="AFH61" s="98"/>
      <c r="AFI61" s="98"/>
      <c r="AFJ61" s="98"/>
      <c r="AFK61" s="98"/>
      <c r="AFL61" s="98"/>
      <c r="AFM61" s="98"/>
      <c r="AFN61" s="98"/>
      <c r="AFO61" s="98"/>
      <c r="AFP61" s="98"/>
      <c r="AFQ61" s="98"/>
      <c r="AFR61" s="98"/>
      <c r="AFS61" s="98"/>
      <c r="AFT61" s="98"/>
      <c r="AFU61" s="98"/>
      <c r="AFV61" s="98"/>
      <c r="AFW61" s="98"/>
      <c r="AFX61" s="98"/>
      <c r="AFY61" s="98"/>
      <c r="AFZ61" s="98"/>
      <c r="AGA61" s="98"/>
      <c r="AGB61" s="98"/>
      <c r="AGC61" s="98"/>
      <c r="AGD61" s="98"/>
      <c r="AGE61" s="98"/>
      <c r="AGF61" s="98"/>
      <c r="AGG61" s="98"/>
      <c r="AGH61" s="98"/>
      <c r="AGI61" s="98"/>
      <c r="AGJ61" s="98"/>
      <c r="AGK61" s="98"/>
      <c r="AGL61" s="98"/>
      <c r="AGM61" s="98"/>
      <c r="AGN61" s="98"/>
      <c r="AGO61" s="98"/>
      <c r="AGP61" s="98"/>
      <c r="AGQ61" s="98"/>
      <c r="AGR61" s="98"/>
      <c r="AGS61" s="98"/>
      <c r="AGT61" s="98"/>
      <c r="AGU61" s="98"/>
      <c r="AGV61" s="98"/>
      <c r="AGW61" s="98"/>
      <c r="AGX61" s="98"/>
      <c r="AGY61" s="98"/>
      <c r="AGZ61" s="98"/>
      <c r="AHA61" s="98"/>
      <c r="AHB61" s="98"/>
      <c r="AHC61" s="98"/>
      <c r="AHD61" s="98"/>
      <c r="AHE61" s="98"/>
      <c r="AHF61" s="98"/>
      <c r="AHG61" s="98"/>
      <c r="AHH61" s="98"/>
      <c r="AHI61" s="98"/>
      <c r="AHJ61" s="98"/>
      <c r="AHK61" s="98"/>
      <c r="AHL61" s="98"/>
      <c r="AHM61" s="98"/>
      <c r="AHN61" s="98"/>
      <c r="AHO61" s="98"/>
      <c r="AHP61" s="98"/>
      <c r="AHQ61" s="98"/>
      <c r="AHR61" s="98"/>
      <c r="AHS61" s="98"/>
      <c r="AHT61" s="98"/>
      <c r="AHU61" s="98"/>
      <c r="AHV61" s="98"/>
      <c r="AHW61" s="98"/>
      <c r="AHX61" s="98"/>
      <c r="AHY61" s="98"/>
      <c r="AHZ61" s="98"/>
      <c r="AIA61" s="98"/>
      <c r="AIB61" s="98"/>
      <c r="AIC61" s="98"/>
      <c r="AID61" s="98"/>
      <c r="AIE61" s="98"/>
      <c r="AIF61" s="98"/>
      <c r="AIG61" s="98"/>
      <c r="AIH61" s="98"/>
      <c r="AII61" s="98"/>
      <c r="AIJ61" s="98"/>
      <c r="AIK61" s="98"/>
      <c r="AIL61" s="98"/>
      <c r="AIM61" s="98"/>
      <c r="AIN61" s="98"/>
      <c r="AIO61" s="98"/>
      <c r="AIP61" s="98"/>
      <c r="AIQ61" s="98"/>
      <c r="AIR61" s="98"/>
      <c r="AIS61" s="98"/>
      <c r="AIT61" s="98"/>
      <c r="AIU61" s="98"/>
      <c r="AIV61" s="98"/>
      <c r="AIW61" s="98"/>
      <c r="AIX61" s="98"/>
      <c r="AIY61" s="98"/>
      <c r="AIZ61" s="98"/>
      <c r="AJA61" s="98"/>
      <c r="AJB61" s="98"/>
      <c r="AJC61" s="98"/>
      <c r="AJD61" s="98"/>
      <c r="AJE61" s="98"/>
      <c r="AJF61" s="98"/>
      <c r="AJG61" s="98"/>
      <c r="AJH61" s="98"/>
      <c r="AJI61" s="98"/>
      <c r="AJJ61" s="98"/>
      <c r="AJK61" s="98"/>
      <c r="AJL61" s="98"/>
      <c r="AJM61" s="98"/>
      <c r="AJN61" s="98"/>
      <c r="AJO61" s="98"/>
      <c r="AJP61" s="98"/>
      <c r="AJQ61" s="98"/>
      <c r="AJR61" s="98"/>
      <c r="AJS61" s="98"/>
      <c r="AJT61" s="98"/>
      <c r="AJU61" s="98"/>
      <c r="AJV61" s="98"/>
      <c r="AJW61" s="98"/>
      <c r="AJX61" s="98"/>
      <c r="AJY61" s="98"/>
      <c r="AJZ61" s="98"/>
      <c r="AKA61" s="98"/>
      <c r="AKB61" s="98"/>
      <c r="AKC61" s="98"/>
      <c r="AKD61" s="98"/>
      <c r="AKE61" s="98"/>
      <c r="AKF61" s="98"/>
      <c r="AKG61" s="98"/>
      <c r="AKH61" s="98"/>
      <c r="AKI61" s="98"/>
      <c r="AKJ61" s="98"/>
      <c r="AKK61" s="98"/>
      <c r="AKL61" s="98"/>
      <c r="AKM61" s="98"/>
      <c r="AKN61" s="98"/>
      <c r="AKO61" s="98"/>
      <c r="AKP61" s="98"/>
      <c r="AKQ61" s="98"/>
      <c r="AKR61" s="98"/>
      <c r="AKS61" s="98"/>
      <c r="AKT61" s="98"/>
      <c r="AKU61" s="98"/>
      <c r="AKV61" s="98"/>
      <c r="AKW61" s="98"/>
      <c r="AKX61" s="98"/>
      <c r="AKY61" s="98"/>
      <c r="AKZ61" s="98"/>
      <c r="ALA61" s="98"/>
      <c r="ALB61" s="98"/>
      <c r="ALC61" s="98"/>
      <c r="ALD61" s="98"/>
      <c r="ALE61" s="98"/>
      <c r="ALF61" s="98"/>
      <c r="ALG61" s="98"/>
      <c r="ALH61" s="98"/>
      <c r="ALI61" s="98"/>
      <c r="ALJ61" s="98"/>
      <c r="ALK61" s="98"/>
      <c r="ALL61" s="98"/>
      <c r="ALM61" s="98"/>
      <c r="ALN61" s="98"/>
      <c r="ALO61" s="98"/>
      <c r="ALP61" s="98"/>
      <c r="ALQ61" s="98"/>
      <c r="ALR61" s="98"/>
      <c r="ALS61" s="98"/>
      <c r="ALT61" s="98"/>
      <c r="ALU61" s="98"/>
      <c r="ALV61" s="98"/>
      <c r="ALW61" s="98"/>
      <c r="ALX61" s="98"/>
      <c r="ALY61" s="98"/>
      <c r="ALZ61" s="98"/>
      <c r="AMA61" s="98"/>
      <c r="AMB61" s="98"/>
      <c r="AMC61" s="98"/>
      <c r="AMD61" s="98"/>
      <c r="AME61" s="98"/>
      <c r="AMF61" s="98"/>
      <c r="AMG61" s="98"/>
      <c r="AMH61" s="98"/>
      <c r="AMI61" s="98"/>
      <c r="AMJ61" s="98"/>
      <c r="AMK61" s="98"/>
    </row>
    <row r="62" spans="1:1025">
      <c r="B62" s="154"/>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c r="BK62" s="98"/>
      <c r="BL62" s="98"/>
      <c r="BM62" s="98"/>
      <c r="BN62" s="98"/>
      <c r="BO62" s="98"/>
      <c r="BP62" s="98"/>
      <c r="BQ62" s="98"/>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8"/>
      <c r="EQ62" s="98"/>
      <c r="ER62" s="98"/>
      <c r="ES62" s="98"/>
      <c r="ET62" s="98"/>
      <c r="EU62" s="98"/>
      <c r="EV62" s="98"/>
      <c r="EW62" s="98"/>
      <c r="EX62" s="98"/>
      <c r="EY62" s="98"/>
      <c r="EZ62" s="98"/>
      <c r="FA62" s="98"/>
      <c r="FB62" s="98"/>
      <c r="FC62" s="98"/>
      <c r="FD62" s="98"/>
      <c r="FE62" s="98"/>
      <c r="FF62" s="98"/>
      <c r="FG62" s="98"/>
      <c r="FH62" s="98"/>
      <c r="FI62" s="98"/>
      <c r="FJ62" s="98"/>
      <c r="FK62" s="98"/>
      <c r="FL62" s="98"/>
      <c r="FM62" s="98"/>
      <c r="FN62" s="98"/>
      <c r="FO62" s="98"/>
      <c r="FP62" s="98"/>
      <c r="FQ62" s="98"/>
      <c r="FR62" s="98"/>
      <c r="FS62" s="98"/>
      <c r="FT62" s="98"/>
      <c r="FU62" s="98"/>
      <c r="FV62" s="98"/>
      <c r="FW62" s="98"/>
      <c r="FX62" s="98"/>
      <c r="FY62" s="98"/>
      <c r="FZ62" s="98"/>
      <c r="GA62" s="98"/>
      <c r="GB62" s="98"/>
      <c r="GC62" s="98"/>
      <c r="GD62" s="98"/>
      <c r="GE62" s="98"/>
      <c r="GF62" s="98"/>
      <c r="GG62" s="98"/>
      <c r="GH62" s="98"/>
      <c r="GI62" s="98"/>
      <c r="GJ62" s="98"/>
      <c r="GK62" s="98"/>
      <c r="GL62" s="98"/>
      <c r="GM62" s="98"/>
      <c r="GN62" s="98"/>
      <c r="GO62" s="98"/>
      <c r="GP62" s="98"/>
      <c r="GQ62" s="98"/>
      <c r="GR62" s="98"/>
      <c r="GS62" s="98"/>
      <c r="GT62" s="98"/>
      <c r="GU62" s="98"/>
      <c r="GV62" s="98"/>
      <c r="GW62" s="98"/>
      <c r="GX62" s="98"/>
      <c r="GY62" s="98"/>
      <c r="GZ62" s="98"/>
      <c r="HA62" s="98"/>
      <c r="HB62" s="98"/>
      <c r="HC62" s="98"/>
      <c r="HD62" s="98"/>
      <c r="HE62" s="98"/>
      <c r="HF62" s="98"/>
      <c r="HG62" s="98"/>
      <c r="HH62" s="98"/>
      <c r="HI62" s="98"/>
      <c r="HJ62" s="98"/>
      <c r="HK62" s="98"/>
      <c r="HL62" s="98"/>
      <c r="HM62" s="98"/>
      <c r="HN62" s="98"/>
      <c r="HO62" s="98"/>
      <c r="HP62" s="98"/>
      <c r="HQ62" s="98"/>
      <c r="HR62" s="98"/>
      <c r="HS62" s="98"/>
      <c r="HT62" s="98"/>
      <c r="HU62" s="98"/>
      <c r="HV62" s="98"/>
      <c r="HW62" s="98"/>
      <c r="HX62" s="98"/>
      <c r="HY62" s="98"/>
      <c r="HZ62" s="98"/>
      <c r="IA62" s="98"/>
      <c r="IB62" s="98"/>
      <c r="IC62" s="98"/>
      <c r="ID62" s="98"/>
      <c r="IE62" s="98"/>
      <c r="IF62" s="98"/>
      <c r="IG62" s="98"/>
      <c r="IH62" s="98"/>
      <c r="II62" s="98"/>
      <c r="IJ62" s="98"/>
      <c r="IK62" s="98"/>
      <c r="IL62" s="98"/>
      <c r="IM62" s="98"/>
      <c r="IN62" s="98"/>
      <c r="IO62" s="98"/>
      <c r="IP62" s="98"/>
      <c r="IQ62" s="98"/>
      <c r="IR62" s="98"/>
      <c r="IS62" s="98"/>
      <c r="IT62" s="98"/>
      <c r="IU62" s="98"/>
      <c r="IV62" s="98"/>
      <c r="IW62" s="98"/>
      <c r="IX62" s="98"/>
      <c r="IY62" s="98"/>
      <c r="IZ62" s="98"/>
      <c r="JA62" s="98"/>
      <c r="JB62" s="98"/>
      <c r="JC62" s="98"/>
      <c r="JD62" s="98"/>
      <c r="JE62" s="98"/>
      <c r="JF62" s="98"/>
      <c r="JG62" s="98"/>
      <c r="JH62" s="98"/>
      <c r="JI62" s="98"/>
      <c r="JJ62" s="98"/>
      <c r="JK62" s="98"/>
      <c r="JL62" s="98"/>
      <c r="JM62" s="98"/>
      <c r="JN62" s="98"/>
      <c r="JO62" s="98"/>
      <c r="JP62" s="98"/>
      <c r="JQ62" s="98"/>
      <c r="JR62" s="98"/>
      <c r="JS62" s="98"/>
      <c r="JT62" s="98"/>
      <c r="JU62" s="98"/>
      <c r="JV62" s="98"/>
      <c r="JW62" s="98"/>
      <c r="JX62" s="98"/>
      <c r="JY62" s="98"/>
      <c r="JZ62" s="98"/>
      <c r="KA62" s="98"/>
      <c r="KB62" s="98"/>
      <c r="KC62" s="98"/>
      <c r="KD62" s="98"/>
      <c r="KE62" s="98"/>
      <c r="KF62" s="98"/>
      <c r="KG62" s="98"/>
      <c r="KH62" s="98"/>
      <c r="KI62" s="98"/>
      <c r="KJ62" s="98"/>
      <c r="KK62" s="98"/>
      <c r="KL62" s="98"/>
      <c r="KM62" s="98"/>
      <c r="KN62" s="98"/>
      <c r="KO62" s="98"/>
      <c r="KP62" s="98"/>
      <c r="KQ62" s="98"/>
      <c r="KR62" s="98"/>
      <c r="KS62" s="98"/>
      <c r="KT62" s="98"/>
      <c r="KU62" s="98"/>
      <c r="KV62" s="98"/>
      <c r="KW62" s="98"/>
      <c r="KX62" s="98"/>
      <c r="KY62" s="98"/>
      <c r="KZ62" s="98"/>
      <c r="LA62" s="98"/>
      <c r="LB62" s="98"/>
      <c r="LC62" s="98"/>
      <c r="LD62" s="98"/>
      <c r="LE62" s="98"/>
      <c r="LF62" s="98"/>
      <c r="LG62" s="98"/>
      <c r="LH62" s="98"/>
      <c r="LI62" s="98"/>
      <c r="LJ62" s="98"/>
      <c r="LK62" s="98"/>
      <c r="LL62" s="98"/>
      <c r="LM62" s="98"/>
      <c r="LN62" s="98"/>
      <c r="LO62" s="98"/>
      <c r="LP62" s="98"/>
      <c r="LQ62" s="98"/>
      <c r="LR62" s="98"/>
      <c r="LS62" s="98"/>
      <c r="LT62" s="98"/>
      <c r="LU62" s="98"/>
      <c r="LV62" s="98"/>
      <c r="LW62" s="98"/>
      <c r="LX62" s="98"/>
      <c r="LY62" s="98"/>
      <c r="LZ62" s="98"/>
      <c r="MA62" s="98"/>
      <c r="MB62" s="98"/>
      <c r="MC62" s="98"/>
      <c r="MD62" s="98"/>
      <c r="ME62" s="98"/>
      <c r="MF62" s="98"/>
      <c r="MG62" s="98"/>
      <c r="MH62" s="98"/>
      <c r="MI62" s="98"/>
      <c r="MJ62" s="98"/>
      <c r="MK62" s="98"/>
      <c r="ML62" s="98"/>
      <c r="MM62" s="98"/>
      <c r="MN62" s="98"/>
      <c r="MO62" s="98"/>
      <c r="MP62" s="98"/>
      <c r="MQ62" s="98"/>
      <c r="MR62" s="98"/>
      <c r="MS62" s="98"/>
      <c r="MT62" s="98"/>
      <c r="MU62" s="98"/>
      <c r="MV62" s="98"/>
      <c r="MW62" s="98"/>
      <c r="MX62" s="98"/>
      <c r="MY62" s="98"/>
      <c r="MZ62" s="98"/>
      <c r="NA62" s="98"/>
      <c r="NB62" s="98"/>
      <c r="NC62" s="98"/>
      <c r="ND62" s="98"/>
      <c r="NE62" s="98"/>
      <c r="NF62" s="98"/>
      <c r="NG62" s="98"/>
      <c r="NH62" s="98"/>
      <c r="NI62" s="98"/>
      <c r="NJ62" s="98"/>
      <c r="NK62" s="98"/>
      <c r="NL62" s="98"/>
      <c r="NM62" s="98"/>
      <c r="NN62" s="98"/>
      <c r="NO62" s="98"/>
      <c r="NP62" s="98"/>
      <c r="NQ62" s="98"/>
      <c r="NR62" s="98"/>
      <c r="NS62" s="98"/>
      <c r="NT62" s="98"/>
      <c r="NU62" s="98"/>
      <c r="NV62" s="98"/>
      <c r="NW62" s="98"/>
      <c r="NX62" s="98"/>
      <c r="NY62" s="98"/>
      <c r="NZ62" s="98"/>
      <c r="OA62" s="98"/>
      <c r="OB62" s="98"/>
      <c r="OC62" s="98"/>
      <c r="OD62" s="98"/>
      <c r="OE62" s="98"/>
      <c r="OF62" s="98"/>
      <c r="OG62" s="98"/>
      <c r="OH62" s="98"/>
      <c r="OI62" s="98"/>
      <c r="OJ62" s="98"/>
      <c r="OK62" s="98"/>
      <c r="OL62" s="98"/>
      <c r="OM62" s="98"/>
      <c r="ON62" s="98"/>
      <c r="OO62" s="98"/>
      <c r="OP62" s="98"/>
      <c r="OQ62" s="98"/>
      <c r="OR62" s="98"/>
      <c r="OS62" s="98"/>
      <c r="OT62" s="98"/>
      <c r="OU62" s="98"/>
      <c r="OV62" s="98"/>
      <c r="OW62" s="98"/>
      <c r="OX62" s="98"/>
      <c r="OY62" s="98"/>
      <c r="OZ62" s="98"/>
      <c r="PA62" s="98"/>
      <c r="PB62" s="98"/>
      <c r="PC62" s="98"/>
      <c r="PD62" s="98"/>
      <c r="PE62" s="98"/>
      <c r="PF62" s="98"/>
      <c r="PG62" s="98"/>
      <c r="PH62" s="98"/>
      <c r="PI62" s="98"/>
      <c r="PJ62" s="98"/>
      <c r="PK62" s="98"/>
      <c r="PL62" s="98"/>
      <c r="PM62" s="98"/>
      <c r="PN62" s="98"/>
      <c r="PO62" s="98"/>
      <c r="PP62" s="98"/>
      <c r="PQ62" s="98"/>
      <c r="PR62" s="98"/>
      <c r="PS62" s="98"/>
      <c r="PT62" s="98"/>
      <c r="PU62" s="98"/>
      <c r="PV62" s="98"/>
      <c r="PW62" s="98"/>
      <c r="PX62" s="98"/>
      <c r="PY62" s="98"/>
      <c r="PZ62" s="98"/>
      <c r="QA62" s="98"/>
      <c r="QB62" s="98"/>
      <c r="QC62" s="98"/>
      <c r="QD62" s="98"/>
      <c r="QE62" s="98"/>
      <c r="QF62" s="98"/>
      <c r="QG62" s="98"/>
      <c r="QH62" s="98"/>
      <c r="QI62" s="98"/>
      <c r="QJ62" s="98"/>
      <c r="QK62" s="98"/>
      <c r="QL62" s="98"/>
      <c r="QM62" s="98"/>
      <c r="QN62" s="98"/>
      <c r="QO62" s="98"/>
      <c r="QP62" s="98"/>
      <c r="QQ62" s="98"/>
      <c r="QR62" s="98"/>
      <c r="QS62" s="98"/>
      <c r="QT62" s="98"/>
      <c r="QU62" s="98"/>
      <c r="QV62" s="98"/>
      <c r="QW62" s="98"/>
      <c r="QX62" s="98"/>
      <c r="QY62" s="98"/>
      <c r="QZ62" s="98"/>
      <c r="RA62" s="98"/>
      <c r="RB62" s="98"/>
      <c r="RC62" s="98"/>
      <c r="RD62" s="98"/>
      <c r="RE62" s="98"/>
      <c r="RF62" s="98"/>
      <c r="RG62" s="98"/>
      <c r="RH62" s="98"/>
      <c r="RI62" s="98"/>
      <c r="RJ62" s="98"/>
      <c r="RK62" s="98"/>
      <c r="RL62" s="98"/>
      <c r="RM62" s="98"/>
      <c r="RN62" s="98"/>
      <c r="RO62" s="98"/>
      <c r="RP62" s="98"/>
      <c r="RQ62" s="98"/>
      <c r="RR62" s="98"/>
      <c r="RS62" s="98"/>
      <c r="RT62" s="98"/>
      <c r="RU62" s="98"/>
      <c r="RV62" s="98"/>
      <c r="RW62" s="98"/>
      <c r="RX62" s="98"/>
      <c r="RY62" s="98"/>
      <c r="RZ62" s="98"/>
      <c r="SA62" s="98"/>
      <c r="SB62" s="98"/>
      <c r="SC62" s="98"/>
      <c r="SD62" s="98"/>
      <c r="SE62" s="98"/>
      <c r="SF62" s="98"/>
      <c r="SG62" s="98"/>
      <c r="SH62" s="98"/>
      <c r="SI62" s="98"/>
      <c r="SJ62" s="98"/>
      <c r="SK62" s="98"/>
      <c r="SL62" s="98"/>
      <c r="SM62" s="98"/>
      <c r="SN62" s="98"/>
      <c r="SO62" s="98"/>
      <c r="SP62" s="98"/>
      <c r="SQ62" s="98"/>
      <c r="SR62" s="98"/>
      <c r="SS62" s="98"/>
      <c r="ST62" s="98"/>
      <c r="SU62" s="98"/>
      <c r="SV62" s="98"/>
      <c r="SW62" s="98"/>
      <c r="SX62" s="98"/>
      <c r="SY62" s="98"/>
      <c r="SZ62" s="98"/>
      <c r="TA62" s="98"/>
      <c r="TB62" s="98"/>
      <c r="TC62" s="98"/>
      <c r="TD62" s="98"/>
      <c r="TE62" s="98"/>
      <c r="TF62" s="98"/>
      <c r="TG62" s="98"/>
      <c r="TH62" s="98"/>
      <c r="TI62" s="98"/>
      <c r="TJ62" s="98"/>
      <c r="TK62" s="98"/>
      <c r="TL62" s="98"/>
      <c r="TM62" s="98"/>
      <c r="TN62" s="98"/>
      <c r="TO62" s="98"/>
      <c r="TP62" s="98"/>
      <c r="TQ62" s="98"/>
      <c r="TR62" s="98"/>
      <c r="TS62" s="98"/>
      <c r="TT62" s="98"/>
      <c r="TU62" s="98"/>
      <c r="TV62" s="98"/>
      <c r="TW62" s="98"/>
      <c r="TX62" s="98"/>
      <c r="TY62" s="98"/>
      <c r="TZ62" s="98"/>
      <c r="UA62" s="98"/>
      <c r="UB62" s="98"/>
      <c r="UC62" s="98"/>
      <c r="UD62" s="98"/>
      <c r="UE62" s="98"/>
      <c r="UF62" s="98"/>
      <c r="UG62" s="98"/>
      <c r="UH62" s="98"/>
      <c r="UI62" s="98"/>
      <c r="UJ62" s="98"/>
      <c r="UK62" s="98"/>
      <c r="UL62" s="98"/>
      <c r="UM62" s="98"/>
      <c r="UN62" s="98"/>
      <c r="UO62" s="98"/>
      <c r="UP62" s="98"/>
      <c r="UQ62" s="98"/>
      <c r="UR62" s="98"/>
      <c r="US62" s="98"/>
      <c r="UT62" s="98"/>
      <c r="UU62" s="98"/>
      <c r="UV62" s="98"/>
      <c r="UW62" s="98"/>
      <c r="UX62" s="98"/>
      <c r="UY62" s="98"/>
      <c r="UZ62" s="98"/>
      <c r="VA62" s="98"/>
      <c r="VB62" s="98"/>
      <c r="VC62" s="98"/>
      <c r="VD62" s="98"/>
      <c r="VE62" s="98"/>
      <c r="VF62" s="98"/>
      <c r="VG62" s="98"/>
      <c r="VH62" s="98"/>
      <c r="VI62" s="98"/>
      <c r="VJ62" s="98"/>
      <c r="VK62" s="98"/>
      <c r="VL62" s="98"/>
      <c r="VM62" s="98"/>
      <c r="VN62" s="98"/>
      <c r="VO62" s="98"/>
      <c r="VP62" s="98"/>
      <c r="VQ62" s="98"/>
      <c r="VR62" s="98"/>
      <c r="VS62" s="98"/>
      <c r="VT62" s="98"/>
      <c r="VU62" s="98"/>
      <c r="VV62" s="98"/>
      <c r="VW62" s="98"/>
      <c r="VX62" s="98"/>
      <c r="VY62" s="98"/>
      <c r="VZ62" s="98"/>
      <c r="WA62" s="98"/>
      <c r="WB62" s="98"/>
      <c r="WC62" s="98"/>
      <c r="WD62" s="98"/>
      <c r="WE62" s="98"/>
      <c r="WF62" s="98"/>
      <c r="WG62" s="98"/>
      <c r="WH62" s="98"/>
      <c r="WI62" s="98"/>
      <c r="WJ62" s="98"/>
      <c r="WK62" s="98"/>
      <c r="WL62" s="98"/>
      <c r="WM62" s="98"/>
      <c r="WN62" s="98"/>
      <c r="WO62" s="98"/>
      <c r="WP62" s="98"/>
      <c r="WQ62" s="98"/>
      <c r="WR62" s="98"/>
      <c r="WS62" s="98"/>
      <c r="WT62" s="98"/>
      <c r="WU62" s="98"/>
      <c r="WV62" s="98"/>
      <c r="WW62" s="98"/>
      <c r="WX62" s="98"/>
      <c r="WY62" s="98"/>
      <c r="WZ62" s="98"/>
      <c r="XA62" s="98"/>
      <c r="XB62" s="98"/>
      <c r="XC62" s="98"/>
      <c r="XD62" s="98"/>
      <c r="XE62" s="98"/>
      <c r="XF62" s="98"/>
      <c r="XG62" s="98"/>
      <c r="XH62" s="98"/>
      <c r="XI62" s="98"/>
      <c r="XJ62" s="98"/>
      <c r="XK62" s="98"/>
      <c r="XL62" s="98"/>
      <c r="XM62" s="98"/>
      <c r="XN62" s="98"/>
      <c r="XO62" s="98"/>
      <c r="XP62" s="98"/>
      <c r="XQ62" s="98"/>
      <c r="XR62" s="98"/>
      <c r="XS62" s="98"/>
      <c r="XT62" s="98"/>
      <c r="XU62" s="98"/>
      <c r="XV62" s="98"/>
      <c r="XW62" s="98"/>
      <c r="XX62" s="98"/>
      <c r="XY62" s="98"/>
      <c r="XZ62" s="98"/>
      <c r="YA62" s="98"/>
      <c r="YB62" s="98"/>
      <c r="YC62" s="98"/>
      <c r="YD62" s="98"/>
      <c r="YE62" s="98"/>
      <c r="YF62" s="98"/>
      <c r="YG62" s="98"/>
      <c r="YH62" s="98"/>
      <c r="YI62" s="98"/>
      <c r="YJ62" s="98"/>
      <c r="YK62" s="98"/>
      <c r="YL62" s="98"/>
      <c r="YM62" s="98"/>
      <c r="YN62" s="98"/>
      <c r="YO62" s="98"/>
      <c r="YP62" s="98"/>
      <c r="YQ62" s="98"/>
      <c r="YR62" s="98"/>
      <c r="YS62" s="98"/>
      <c r="YT62" s="98"/>
      <c r="YU62" s="98"/>
      <c r="YV62" s="98"/>
      <c r="YW62" s="98"/>
      <c r="YX62" s="98"/>
      <c r="YY62" s="98"/>
      <c r="YZ62" s="98"/>
      <c r="ZA62" s="98"/>
      <c r="ZB62" s="98"/>
      <c r="ZC62" s="98"/>
      <c r="ZD62" s="98"/>
      <c r="ZE62" s="98"/>
      <c r="ZF62" s="98"/>
      <c r="ZG62" s="98"/>
      <c r="ZH62" s="98"/>
      <c r="ZI62" s="98"/>
      <c r="ZJ62" s="98"/>
      <c r="ZK62" s="98"/>
      <c r="ZL62" s="98"/>
      <c r="ZM62" s="98"/>
      <c r="ZN62" s="98"/>
      <c r="ZO62" s="98"/>
      <c r="ZP62" s="98"/>
      <c r="ZQ62" s="98"/>
      <c r="ZR62" s="98"/>
      <c r="ZS62" s="98"/>
      <c r="ZT62" s="98"/>
      <c r="ZU62" s="98"/>
      <c r="ZV62" s="98"/>
      <c r="ZW62" s="98"/>
      <c r="ZX62" s="98"/>
      <c r="ZY62" s="98"/>
      <c r="ZZ62" s="98"/>
      <c r="AAA62" s="98"/>
      <c r="AAB62" s="98"/>
      <c r="AAC62" s="98"/>
      <c r="AAD62" s="98"/>
      <c r="AAE62" s="98"/>
      <c r="AAF62" s="98"/>
      <c r="AAG62" s="98"/>
      <c r="AAH62" s="98"/>
      <c r="AAI62" s="98"/>
      <c r="AAJ62" s="98"/>
      <c r="AAK62" s="98"/>
      <c r="AAL62" s="98"/>
      <c r="AAM62" s="98"/>
      <c r="AAN62" s="98"/>
      <c r="AAO62" s="98"/>
      <c r="AAP62" s="98"/>
      <c r="AAQ62" s="98"/>
      <c r="AAR62" s="98"/>
      <c r="AAS62" s="98"/>
      <c r="AAT62" s="98"/>
      <c r="AAU62" s="98"/>
      <c r="AAV62" s="98"/>
      <c r="AAW62" s="98"/>
      <c r="AAX62" s="98"/>
      <c r="AAY62" s="98"/>
      <c r="AAZ62" s="98"/>
      <c r="ABA62" s="98"/>
      <c r="ABB62" s="98"/>
      <c r="ABC62" s="98"/>
      <c r="ABD62" s="98"/>
      <c r="ABE62" s="98"/>
      <c r="ABF62" s="98"/>
      <c r="ABG62" s="98"/>
      <c r="ABH62" s="98"/>
      <c r="ABI62" s="98"/>
      <c r="ABJ62" s="98"/>
      <c r="ABK62" s="98"/>
      <c r="ABL62" s="98"/>
      <c r="ABM62" s="98"/>
      <c r="ABN62" s="98"/>
      <c r="ABO62" s="98"/>
      <c r="ABP62" s="98"/>
      <c r="ABQ62" s="98"/>
      <c r="ABR62" s="98"/>
      <c r="ABS62" s="98"/>
      <c r="ABT62" s="98"/>
      <c r="ABU62" s="98"/>
      <c r="ABV62" s="98"/>
      <c r="ABW62" s="98"/>
      <c r="ABX62" s="98"/>
      <c r="ABY62" s="98"/>
      <c r="ABZ62" s="98"/>
      <c r="ACA62" s="98"/>
      <c r="ACB62" s="98"/>
      <c r="ACC62" s="98"/>
      <c r="ACD62" s="98"/>
      <c r="ACE62" s="98"/>
      <c r="ACF62" s="98"/>
      <c r="ACG62" s="98"/>
      <c r="ACH62" s="98"/>
      <c r="ACI62" s="98"/>
      <c r="ACJ62" s="98"/>
      <c r="ACK62" s="98"/>
      <c r="ACL62" s="98"/>
      <c r="ACM62" s="98"/>
      <c r="ACN62" s="98"/>
      <c r="ACO62" s="98"/>
      <c r="ACP62" s="98"/>
      <c r="ACQ62" s="98"/>
      <c r="ACR62" s="98"/>
      <c r="ACS62" s="98"/>
      <c r="ACT62" s="98"/>
      <c r="ACU62" s="98"/>
      <c r="ACV62" s="98"/>
      <c r="ACW62" s="98"/>
      <c r="ACX62" s="98"/>
      <c r="ACY62" s="98"/>
      <c r="ACZ62" s="98"/>
      <c r="ADA62" s="98"/>
      <c r="ADB62" s="98"/>
      <c r="ADC62" s="98"/>
      <c r="ADD62" s="98"/>
      <c r="ADE62" s="98"/>
      <c r="ADF62" s="98"/>
      <c r="ADG62" s="98"/>
      <c r="ADH62" s="98"/>
      <c r="ADI62" s="98"/>
      <c r="ADJ62" s="98"/>
      <c r="ADK62" s="98"/>
      <c r="ADL62" s="98"/>
      <c r="ADM62" s="98"/>
      <c r="ADN62" s="98"/>
      <c r="ADO62" s="98"/>
      <c r="ADP62" s="98"/>
      <c r="ADQ62" s="98"/>
      <c r="ADR62" s="98"/>
      <c r="ADS62" s="98"/>
      <c r="ADT62" s="98"/>
      <c r="ADU62" s="98"/>
      <c r="ADV62" s="98"/>
      <c r="ADW62" s="98"/>
      <c r="ADX62" s="98"/>
      <c r="ADY62" s="98"/>
      <c r="ADZ62" s="98"/>
      <c r="AEA62" s="98"/>
      <c r="AEB62" s="98"/>
      <c r="AEC62" s="98"/>
      <c r="AED62" s="98"/>
      <c r="AEE62" s="98"/>
      <c r="AEF62" s="98"/>
      <c r="AEG62" s="98"/>
      <c r="AEH62" s="98"/>
      <c r="AEI62" s="98"/>
      <c r="AEJ62" s="98"/>
      <c r="AEK62" s="98"/>
      <c r="AEL62" s="98"/>
      <c r="AEM62" s="98"/>
      <c r="AEN62" s="98"/>
      <c r="AEO62" s="98"/>
      <c r="AEP62" s="98"/>
      <c r="AEQ62" s="98"/>
      <c r="AER62" s="98"/>
      <c r="AES62" s="98"/>
      <c r="AET62" s="98"/>
      <c r="AEU62" s="98"/>
      <c r="AEV62" s="98"/>
      <c r="AEW62" s="98"/>
      <c r="AEX62" s="98"/>
      <c r="AEY62" s="98"/>
      <c r="AEZ62" s="98"/>
      <c r="AFA62" s="98"/>
      <c r="AFB62" s="98"/>
      <c r="AFC62" s="98"/>
      <c r="AFD62" s="98"/>
      <c r="AFE62" s="98"/>
      <c r="AFF62" s="98"/>
      <c r="AFG62" s="98"/>
      <c r="AFH62" s="98"/>
      <c r="AFI62" s="98"/>
      <c r="AFJ62" s="98"/>
      <c r="AFK62" s="98"/>
      <c r="AFL62" s="98"/>
      <c r="AFM62" s="98"/>
      <c r="AFN62" s="98"/>
      <c r="AFO62" s="98"/>
      <c r="AFP62" s="98"/>
      <c r="AFQ62" s="98"/>
      <c r="AFR62" s="98"/>
      <c r="AFS62" s="98"/>
      <c r="AFT62" s="98"/>
      <c r="AFU62" s="98"/>
      <c r="AFV62" s="98"/>
      <c r="AFW62" s="98"/>
      <c r="AFX62" s="98"/>
      <c r="AFY62" s="98"/>
      <c r="AFZ62" s="98"/>
      <c r="AGA62" s="98"/>
      <c r="AGB62" s="98"/>
      <c r="AGC62" s="98"/>
      <c r="AGD62" s="98"/>
      <c r="AGE62" s="98"/>
      <c r="AGF62" s="98"/>
      <c r="AGG62" s="98"/>
      <c r="AGH62" s="98"/>
      <c r="AGI62" s="98"/>
      <c r="AGJ62" s="98"/>
      <c r="AGK62" s="98"/>
      <c r="AGL62" s="98"/>
      <c r="AGM62" s="98"/>
      <c r="AGN62" s="98"/>
      <c r="AGO62" s="98"/>
      <c r="AGP62" s="98"/>
      <c r="AGQ62" s="98"/>
      <c r="AGR62" s="98"/>
      <c r="AGS62" s="98"/>
      <c r="AGT62" s="98"/>
      <c r="AGU62" s="98"/>
      <c r="AGV62" s="98"/>
      <c r="AGW62" s="98"/>
      <c r="AGX62" s="98"/>
      <c r="AGY62" s="98"/>
      <c r="AGZ62" s="98"/>
      <c r="AHA62" s="98"/>
      <c r="AHB62" s="98"/>
      <c r="AHC62" s="98"/>
      <c r="AHD62" s="98"/>
      <c r="AHE62" s="98"/>
      <c r="AHF62" s="98"/>
      <c r="AHG62" s="98"/>
      <c r="AHH62" s="98"/>
      <c r="AHI62" s="98"/>
      <c r="AHJ62" s="98"/>
      <c r="AHK62" s="98"/>
      <c r="AHL62" s="98"/>
      <c r="AHM62" s="98"/>
      <c r="AHN62" s="98"/>
      <c r="AHO62" s="98"/>
      <c r="AHP62" s="98"/>
      <c r="AHQ62" s="98"/>
      <c r="AHR62" s="98"/>
      <c r="AHS62" s="98"/>
      <c r="AHT62" s="98"/>
      <c r="AHU62" s="98"/>
      <c r="AHV62" s="98"/>
      <c r="AHW62" s="98"/>
      <c r="AHX62" s="98"/>
      <c r="AHY62" s="98"/>
      <c r="AHZ62" s="98"/>
      <c r="AIA62" s="98"/>
      <c r="AIB62" s="98"/>
      <c r="AIC62" s="98"/>
      <c r="AID62" s="98"/>
      <c r="AIE62" s="98"/>
      <c r="AIF62" s="98"/>
      <c r="AIG62" s="98"/>
      <c r="AIH62" s="98"/>
      <c r="AII62" s="98"/>
      <c r="AIJ62" s="98"/>
      <c r="AIK62" s="98"/>
      <c r="AIL62" s="98"/>
      <c r="AIM62" s="98"/>
      <c r="AIN62" s="98"/>
      <c r="AIO62" s="98"/>
      <c r="AIP62" s="98"/>
      <c r="AIQ62" s="98"/>
      <c r="AIR62" s="98"/>
      <c r="AIS62" s="98"/>
      <c r="AIT62" s="98"/>
      <c r="AIU62" s="98"/>
      <c r="AIV62" s="98"/>
      <c r="AIW62" s="98"/>
      <c r="AIX62" s="98"/>
      <c r="AIY62" s="98"/>
      <c r="AIZ62" s="98"/>
      <c r="AJA62" s="98"/>
      <c r="AJB62" s="98"/>
      <c r="AJC62" s="98"/>
      <c r="AJD62" s="98"/>
      <c r="AJE62" s="98"/>
      <c r="AJF62" s="98"/>
      <c r="AJG62" s="98"/>
      <c r="AJH62" s="98"/>
      <c r="AJI62" s="98"/>
      <c r="AJJ62" s="98"/>
      <c r="AJK62" s="98"/>
      <c r="AJL62" s="98"/>
      <c r="AJM62" s="98"/>
      <c r="AJN62" s="98"/>
      <c r="AJO62" s="98"/>
      <c r="AJP62" s="98"/>
      <c r="AJQ62" s="98"/>
      <c r="AJR62" s="98"/>
      <c r="AJS62" s="98"/>
      <c r="AJT62" s="98"/>
      <c r="AJU62" s="98"/>
      <c r="AJV62" s="98"/>
      <c r="AJW62" s="98"/>
      <c r="AJX62" s="98"/>
      <c r="AJY62" s="98"/>
      <c r="AJZ62" s="98"/>
      <c r="AKA62" s="98"/>
      <c r="AKB62" s="98"/>
      <c r="AKC62" s="98"/>
      <c r="AKD62" s="98"/>
      <c r="AKE62" s="98"/>
      <c r="AKF62" s="98"/>
      <c r="AKG62" s="98"/>
      <c r="AKH62" s="98"/>
      <c r="AKI62" s="98"/>
      <c r="AKJ62" s="98"/>
      <c r="AKK62" s="98"/>
      <c r="AKL62" s="98"/>
      <c r="AKM62" s="98"/>
      <c r="AKN62" s="98"/>
      <c r="AKO62" s="98"/>
      <c r="AKP62" s="98"/>
      <c r="AKQ62" s="98"/>
      <c r="AKR62" s="98"/>
      <c r="AKS62" s="98"/>
      <c r="AKT62" s="98"/>
      <c r="AKU62" s="98"/>
      <c r="AKV62" s="98"/>
      <c r="AKW62" s="98"/>
      <c r="AKX62" s="98"/>
      <c r="AKY62" s="98"/>
      <c r="AKZ62" s="98"/>
      <c r="ALA62" s="98"/>
      <c r="ALB62" s="98"/>
      <c r="ALC62" s="98"/>
      <c r="ALD62" s="98"/>
      <c r="ALE62" s="98"/>
      <c r="ALF62" s="98"/>
      <c r="ALG62" s="98"/>
      <c r="ALH62" s="98"/>
      <c r="ALI62" s="98"/>
      <c r="ALJ62" s="98"/>
      <c r="ALK62" s="98"/>
      <c r="ALL62" s="98"/>
      <c r="ALM62" s="98"/>
      <c r="ALN62" s="98"/>
      <c r="ALO62" s="98"/>
      <c r="ALP62" s="98"/>
      <c r="ALQ62" s="98"/>
      <c r="ALR62" s="98"/>
      <c r="ALS62" s="98"/>
      <c r="ALT62" s="98"/>
      <c r="ALU62" s="98"/>
      <c r="ALV62" s="98"/>
      <c r="ALW62" s="98"/>
      <c r="ALX62" s="98"/>
      <c r="ALY62" s="98"/>
      <c r="ALZ62" s="98"/>
      <c r="AMA62" s="98"/>
      <c r="AMB62" s="98"/>
      <c r="AMC62" s="98"/>
      <c r="AMD62" s="98"/>
      <c r="AME62" s="98"/>
      <c r="AMF62" s="98"/>
      <c r="AMG62" s="98"/>
      <c r="AMH62" s="98"/>
      <c r="AMI62" s="98"/>
      <c r="AMJ62" s="98"/>
      <c r="AMK62" s="98"/>
    </row>
    <row r="63" spans="1:1025">
      <c r="B63" s="154"/>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c r="BK63" s="98"/>
      <c r="BL63" s="98"/>
      <c r="BM63" s="98"/>
      <c r="BN63" s="98"/>
      <c r="BO63" s="98"/>
      <c r="BP63" s="98"/>
      <c r="BQ63" s="98"/>
      <c r="BR63" s="98"/>
      <c r="BS63" s="98"/>
      <c r="BT63" s="98"/>
      <c r="BU63" s="98"/>
      <c r="BV63" s="98"/>
      <c r="BW63" s="98"/>
      <c r="BX63" s="98"/>
      <c r="BY63" s="98"/>
      <c r="BZ63" s="98"/>
      <c r="CA63" s="98"/>
      <c r="CB63" s="98"/>
      <c r="CC63" s="98"/>
      <c r="CD63" s="98"/>
      <c r="CE63" s="98"/>
      <c r="CF63" s="98"/>
      <c r="CG63" s="98"/>
      <c r="CH63" s="98"/>
      <c r="CI63" s="98"/>
      <c r="CJ63" s="98"/>
      <c r="CK63" s="98"/>
      <c r="CL63" s="98"/>
      <c r="CM63" s="98"/>
      <c r="CN63" s="98"/>
      <c r="CO63" s="98"/>
      <c r="CP63" s="98"/>
      <c r="CQ63" s="98"/>
      <c r="CR63" s="98"/>
      <c r="CS63" s="98"/>
      <c r="CT63" s="98"/>
      <c r="CU63" s="98"/>
      <c r="CV63" s="98"/>
      <c r="CW63" s="98"/>
      <c r="CX63" s="98"/>
      <c r="CY63" s="98"/>
      <c r="CZ63" s="98"/>
      <c r="DA63" s="98"/>
      <c r="DB63" s="98"/>
      <c r="DC63" s="98"/>
      <c r="DD63" s="98"/>
      <c r="DE63" s="98"/>
      <c r="DF63" s="98"/>
      <c r="DG63" s="98"/>
      <c r="DH63" s="98"/>
      <c r="DI63" s="98"/>
      <c r="DJ63" s="98"/>
      <c r="DK63" s="98"/>
      <c r="DL63" s="98"/>
      <c r="DM63" s="98"/>
      <c r="DN63" s="98"/>
      <c r="DO63" s="98"/>
      <c r="DP63" s="98"/>
      <c r="DQ63" s="98"/>
      <c r="DR63" s="98"/>
      <c r="DS63" s="98"/>
      <c r="DT63" s="98"/>
      <c r="DU63" s="98"/>
      <c r="DV63" s="98"/>
      <c r="DW63" s="98"/>
      <c r="DX63" s="98"/>
      <c r="DY63" s="98"/>
      <c r="DZ63" s="98"/>
      <c r="EA63" s="98"/>
      <c r="EB63" s="98"/>
      <c r="EC63" s="98"/>
      <c r="ED63" s="98"/>
      <c r="EE63" s="98"/>
      <c r="EF63" s="98"/>
      <c r="EG63" s="98"/>
      <c r="EH63" s="98"/>
      <c r="EI63" s="98"/>
      <c r="EJ63" s="98"/>
      <c r="EK63" s="98"/>
      <c r="EL63" s="98"/>
      <c r="EM63" s="98"/>
      <c r="EN63" s="98"/>
      <c r="EO63" s="98"/>
      <c r="EP63" s="98"/>
      <c r="EQ63" s="98"/>
      <c r="ER63" s="98"/>
      <c r="ES63" s="98"/>
      <c r="ET63" s="98"/>
      <c r="EU63" s="98"/>
      <c r="EV63" s="98"/>
      <c r="EW63" s="98"/>
      <c r="EX63" s="98"/>
      <c r="EY63" s="98"/>
      <c r="EZ63" s="98"/>
      <c r="FA63" s="98"/>
      <c r="FB63" s="98"/>
      <c r="FC63" s="98"/>
      <c r="FD63" s="98"/>
      <c r="FE63" s="98"/>
      <c r="FF63" s="98"/>
      <c r="FG63" s="98"/>
      <c r="FH63" s="98"/>
      <c r="FI63" s="98"/>
      <c r="FJ63" s="98"/>
      <c r="FK63" s="98"/>
      <c r="FL63" s="98"/>
      <c r="FM63" s="98"/>
      <c r="FN63" s="98"/>
      <c r="FO63" s="98"/>
      <c r="FP63" s="98"/>
      <c r="FQ63" s="98"/>
      <c r="FR63" s="98"/>
      <c r="FS63" s="98"/>
      <c r="FT63" s="98"/>
      <c r="FU63" s="98"/>
      <c r="FV63" s="98"/>
      <c r="FW63" s="98"/>
      <c r="FX63" s="98"/>
      <c r="FY63" s="98"/>
      <c r="FZ63" s="98"/>
      <c r="GA63" s="98"/>
      <c r="GB63" s="98"/>
      <c r="GC63" s="98"/>
      <c r="GD63" s="98"/>
      <c r="GE63" s="98"/>
      <c r="GF63" s="98"/>
      <c r="GG63" s="98"/>
      <c r="GH63" s="98"/>
      <c r="GI63" s="98"/>
      <c r="GJ63" s="98"/>
      <c r="GK63" s="98"/>
      <c r="GL63" s="98"/>
      <c r="GM63" s="98"/>
      <c r="GN63" s="98"/>
      <c r="GO63" s="98"/>
      <c r="GP63" s="98"/>
      <c r="GQ63" s="98"/>
      <c r="GR63" s="98"/>
      <c r="GS63" s="98"/>
      <c r="GT63" s="98"/>
      <c r="GU63" s="98"/>
      <c r="GV63" s="98"/>
      <c r="GW63" s="98"/>
      <c r="GX63" s="98"/>
      <c r="GY63" s="98"/>
      <c r="GZ63" s="98"/>
      <c r="HA63" s="98"/>
      <c r="HB63" s="98"/>
      <c r="HC63" s="98"/>
      <c r="HD63" s="98"/>
      <c r="HE63" s="98"/>
      <c r="HF63" s="98"/>
      <c r="HG63" s="98"/>
      <c r="HH63" s="98"/>
      <c r="HI63" s="98"/>
      <c r="HJ63" s="98"/>
      <c r="HK63" s="98"/>
      <c r="HL63" s="98"/>
      <c r="HM63" s="98"/>
      <c r="HN63" s="98"/>
      <c r="HO63" s="98"/>
      <c r="HP63" s="98"/>
      <c r="HQ63" s="98"/>
      <c r="HR63" s="98"/>
      <c r="HS63" s="98"/>
      <c r="HT63" s="98"/>
      <c r="HU63" s="98"/>
      <c r="HV63" s="98"/>
      <c r="HW63" s="98"/>
      <c r="HX63" s="98"/>
      <c r="HY63" s="98"/>
      <c r="HZ63" s="98"/>
      <c r="IA63" s="98"/>
      <c r="IB63" s="98"/>
      <c r="IC63" s="98"/>
      <c r="ID63" s="98"/>
      <c r="IE63" s="98"/>
      <c r="IF63" s="98"/>
      <c r="IG63" s="98"/>
      <c r="IH63" s="98"/>
      <c r="II63" s="98"/>
      <c r="IJ63" s="98"/>
      <c r="IK63" s="98"/>
      <c r="IL63" s="98"/>
      <c r="IM63" s="98"/>
      <c r="IN63" s="98"/>
      <c r="IO63" s="98"/>
      <c r="IP63" s="98"/>
      <c r="IQ63" s="98"/>
      <c r="IR63" s="98"/>
      <c r="IS63" s="98"/>
      <c r="IT63" s="98"/>
      <c r="IU63" s="98"/>
      <c r="IV63" s="98"/>
      <c r="IW63" s="98"/>
      <c r="IX63" s="98"/>
      <c r="IY63" s="98"/>
      <c r="IZ63" s="98"/>
      <c r="JA63" s="98"/>
      <c r="JB63" s="98"/>
      <c r="JC63" s="98"/>
      <c r="JD63" s="98"/>
      <c r="JE63" s="98"/>
      <c r="JF63" s="98"/>
      <c r="JG63" s="98"/>
      <c r="JH63" s="98"/>
      <c r="JI63" s="98"/>
      <c r="JJ63" s="98"/>
      <c r="JK63" s="98"/>
      <c r="JL63" s="98"/>
      <c r="JM63" s="98"/>
      <c r="JN63" s="98"/>
      <c r="JO63" s="98"/>
      <c r="JP63" s="98"/>
      <c r="JQ63" s="98"/>
      <c r="JR63" s="98"/>
      <c r="JS63" s="98"/>
      <c r="JT63" s="98"/>
      <c r="JU63" s="98"/>
      <c r="JV63" s="98"/>
      <c r="JW63" s="98"/>
      <c r="JX63" s="98"/>
      <c r="JY63" s="98"/>
      <c r="JZ63" s="98"/>
      <c r="KA63" s="98"/>
      <c r="KB63" s="98"/>
      <c r="KC63" s="98"/>
      <c r="KD63" s="98"/>
      <c r="KE63" s="98"/>
      <c r="KF63" s="98"/>
      <c r="KG63" s="98"/>
      <c r="KH63" s="98"/>
      <c r="KI63" s="98"/>
      <c r="KJ63" s="98"/>
      <c r="KK63" s="98"/>
      <c r="KL63" s="98"/>
      <c r="KM63" s="98"/>
      <c r="KN63" s="98"/>
      <c r="KO63" s="98"/>
      <c r="KP63" s="98"/>
      <c r="KQ63" s="98"/>
      <c r="KR63" s="98"/>
      <c r="KS63" s="98"/>
      <c r="KT63" s="98"/>
      <c r="KU63" s="98"/>
      <c r="KV63" s="98"/>
      <c r="KW63" s="98"/>
      <c r="KX63" s="98"/>
      <c r="KY63" s="98"/>
      <c r="KZ63" s="98"/>
      <c r="LA63" s="98"/>
      <c r="LB63" s="98"/>
      <c r="LC63" s="98"/>
      <c r="LD63" s="98"/>
      <c r="LE63" s="98"/>
      <c r="LF63" s="98"/>
      <c r="LG63" s="98"/>
      <c r="LH63" s="98"/>
      <c r="LI63" s="98"/>
      <c r="LJ63" s="98"/>
      <c r="LK63" s="98"/>
      <c r="LL63" s="98"/>
      <c r="LM63" s="98"/>
      <c r="LN63" s="98"/>
      <c r="LO63" s="98"/>
      <c r="LP63" s="98"/>
      <c r="LQ63" s="98"/>
      <c r="LR63" s="98"/>
      <c r="LS63" s="98"/>
      <c r="LT63" s="98"/>
      <c r="LU63" s="98"/>
      <c r="LV63" s="98"/>
      <c r="LW63" s="98"/>
      <c r="LX63" s="98"/>
      <c r="LY63" s="98"/>
      <c r="LZ63" s="98"/>
      <c r="MA63" s="98"/>
      <c r="MB63" s="98"/>
      <c r="MC63" s="98"/>
      <c r="MD63" s="98"/>
      <c r="ME63" s="98"/>
      <c r="MF63" s="98"/>
      <c r="MG63" s="98"/>
      <c r="MH63" s="98"/>
      <c r="MI63" s="98"/>
      <c r="MJ63" s="98"/>
      <c r="MK63" s="98"/>
      <c r="ML63" s="98"/>
      <c r="MM63" s="98"/>
      <c r="MN63" s="98"/>
      <c r="MO63" s="98"/>
      <c r="MP63" s="98"/>
      <c r="MQ63" s="98"/>
      <c r="MR63" s="98"/>
      <c r="MS63" s="98"/>
      <c r="MT63" s="98"/>
      <c r="MU63" s="98"/>
      <c r="MV63" s="98"/>
      <c r="MW63" s="98"/>
      <c r="MX63" s="98"/>
      <c r="MY63" s="98"/>
      <c r="MZ63" s="98"/>
      <c r="NA63" s="98"/>
      <c r="NB63" s="98"/>
      <c r="NC63" s="98"/>
      <c r="ND63" s="98"/>
      <c r="NE63" s="98"/>
      <c r="NF63" s="98"/>
      <c r="NG63" s="98"/>
      <c r="NH63" s="98"/>
      <c r="NI63" s="98"/>
      <c r="NJ63" s="98"/>
      <c r="NK63" s="98"/>
      <c r="NL63" s="98"/>
      <c r="NM63" s="98"/>
      <c r="NN63" s="98"/>
      <c r="NO63" s="98"/>
      <c r="NP63" s="98"/>
      <c r="NQ63" s="98"/>
      <c r="NR63" s="98"/>
      <c r="NS63" s="98"/>
      <c r="NT63" s="98"/>
      <c r="NU63" s="98"/>
      <c r="NV63" s="98"/>
      <c r="NW63" s="98"/>
      <c r="NX63" s="98"/>
      <c r="NY63" s="98"/>
      <c r="NZ63" s="98"/>
      <c r="OA63" s="98"/>
      <c r="OB63" s="98"/>
      <c r="OC63" s="98"/>
      <c r="OD63" s="98"/>
      <c r="OE63" s="98"/>
      <c r="OF63" s="98"/>
      <c r="OG63" s="98"/>
      <c r="OH63" s="98"/>
      <c r="OI63" s="98"/>
      <c r="OJ63" s="98"/>
      <c r="OK63" s="98"/>
      <c r="OL63" s="98"/>
      <c r="OM63" s="98"/>
      <c r="ON63" s="98"/>
      <c r="OO63" s="98"/>
      <c r="OP63" s="98"/>
      <c r="OQ63" s="98"/>
      <c r="OR63" s="98"/>
      <c r="OS63" s="98"/>
      <c r="OT63" s="98"/>
      <c r="OU63" s="98"/>
      <c r="OV63" s="98"/>
      <c r="OW63" s="98"/>
      <c r="OX63" s="98"/>
      <c r="OY63" s="98"/>
      <c r="OZ63" s="98"/>
      <c r="PA63" s="98"/>
      <c r="PB63" s="98"/>
      <c r="PC63" s="98"/>
      <c r="PD63" s="98"/>
      <c r="PE63" s="98"/>
      <c r="PF63" s="98"/>
      <c r="PG63" s="98"/>
      <c r="PH63" s="98"/>
      <c r="PI63" s="98"/>
      <c r="PJ63" s="98"/>
      <c r="PK63" s="98"/>
      <c r="PL63" s="98"/>
      <c r="PM63" s="98"/>
      <c r="PN63" s="98"/>
      <c r="PO63" s="98"/>
      <c r="PP63" s="98"/>
      <c r="PQ63" s="98"/>
      <c r="PR63" s="98"/>
      <c r="PS63" s="98"/>
      <c r="PT63" s="98"/>
      <c r="PU63" s="98"/>
      <c r="PV63" s="98"/>
      <c r="PW63" s="98"/>
      <c r="PX63" s="98"/>
      <c r="PY63" s="98"/>
      <c r="PZ63" s="98"/>
      <c r="QA63" s="98"/>
      <c r="QB63" s="98"/>
      <c r="QC63" s="98"/>
      <c r="QD63" s="98"/>
      <c r="QE63" s="98"/>
      <c r="QF63" s="98"/>
      <c r="QG63" s="98"/>
      <c r="QH63" s="98"/>
      <c r="QI63" s="98"/>
      <c r="QJ63" s="98"/>
      <c r="QK63" s="98"/>
      <c r="QL63" s="98"/>
      <c r="QM63" s="98"/>
      <c r="QN63" s="98"/>
      <c r="QO63" s="98"/>
      <c r="QP63" s="98"/>
      <c r="QQ63" s="98"/>
      <c r="QR63" s="98"/>
      <c r="QS63" s="98"/>
      <c r="QT63" s="98"/>
      <c r="QU63" s="98"/>
      <c r="QV63" s="98"/>
      <c r="QW63" s="98"/>
      <c r="QX63" s="98"/>
      <c r="QY63" s="98"/>
      <c r="QZ63" s="98"/>
      <c r="RA63" s="98"/>
      <c r="RB63" s="98"/>
      <c r="RC63" s="98"/>
      <c r="RD63" s="98"/>
      <c r="RE63" s="98"/>
      <c r="RF63" s="98"/>
      <c r="RG63" s="98"/>
      <c r="RH63" s="98"/>
      <c r="RI63" s="98"/>
      <c r="RJ63" s="98"/>
      <c r="RK63" s="98"/>
      <c r="RL63" s="98"/>
      <c r="RM63" s="98"/>
      <c r="RN63" s="98"/>
      <c r="RO63" s="98"/>
      <c r="RP63" s="98"/>
      <c r="RQ63" s="98"/>
      <c r="RR63" s="98"/>
      <c r="RS63" s="98"/>
      <c r="RT63" s="98"/>
      <c r="RU63" s="98"/>
      <c r="RV63" s="98"/>
      <c r="RW63" s="98"/>
      <c r="RX63" s="98"/>
      <c r="RY63" s="98"/>
      <c r="RZ63" s="98"/>
      <c r="SA63" s="98"/>
      <c r="SB63" s="98"/>
      <c r="SC63" s="98"/>
      <c r="SD63" s="98"/>
      <c r="SE63" s="98"/>
      <c r="SF63" s="98"/>
      <c r="SG63" s="98"/>
      <c r="SH63" s="98"/>
      <c r="SI63" s="98"/>
      <c r="SJ63" s="98"/>
      <c r="SK63" s="98"/>
      <c r="SL63" s="98"/>
      <c r="SM63" s="98"/>
      <c r="SN63" s="98"/>
      <c r="SO63" s="98"/>
      <c r="SP63" s="98"/>
      <c r="SQ63" s="98"/>
      <c r="SR63" s="98"/>
      <c r="SS63" s="98"/>
      <c r="ST63" s="98"/>
      <c r="SU63" s="98"/>
      <c r="SV63" s="98"/>
      <c r="SW63" s="98"/>
      <c r="SX63" s="98"/>
      <c r="SY63" s="98"/>
      <c r="SZ63" s="98"/>
      <c r="TA63" s="98"/>
      <c r="TB63" s="98"/>
      <c r="TC63" s="98"/>
      <c r="TD63" s="98"/>
      <c r="TE63" s="98"/>
      <c r="TF63" s="98"/>
      <c r="TG63" s="98"/>
      <c r="TH63" s="98"/>
      <c r="TI63" s="98"/>
      <c r="TJ63" s="98"/>
      <c r="TK63" s="98"/>
      <c r="TL63" s="98"/>
      <c r="TM63" s="98"/>
      <c r="TN63" s="98"/>
      <c r="TO63" s="98"/>
      <c r="TP63" s="98"/>
      <c r="TQ63" s="98"/>
      <c r="TR63" s="98"/>
      <c r="TS63" s="98"/>
      <c r="TT63" s="98"/>
      <c r="TU63" s="98"/>
      <c r="TV63" s="98"/>
      <c r="TW63" s="98"/>
      <c r="TX63" s="98"/>
      <c r="TY63" s="98"/>
      <c r="TZ63" s="98"/>
      <c r="UA63" s="98"/>
      <c r="UB63" s="98"/>
      <c r="UC63" s="98"/>
      <c r="UD63" s="98"/>
      <c r="UE63" s="98"/>
      <c r="UF63" s="98"/>
      <c r="UG63" s="98"/>
      <c r="UH63" s="98"/>
      <c r="UI63" s="98"/>
      <c r="UJ63" s="98"/>
      <c r="UK63" s="98"/>
      <c r="UL63" s="98"/>
      <c r="UM63" s="98"/>
      <c r="UN63" s="98"/>
      <c r="UO63" s="98"/>
      <c r="UP63" s="98"/>
      <c r="UQ63" s="98"/>
      <c r="UR63" s="98"/>
      <c r="US63" s="98"/>
      <c r="UT63" s="98"/>
      <c r="UU63" s="98"/>
      <c r="UV63" s="98"/>
      <c r="UW63" s="98"/>
      <c r="UX63" s="98"/>
      <c r="UY63" s="98"/>
      <c r="UZ63" s="98"/>
      <c r="VA63" s="98"/>
      <c r="VB63" s="98"/>
      <c r="VC63" s="98"/>
      <c r="VD63" s="98"/>
      <c r="VE63" s="98"/>
      <c r="VF63" s="98"/>
      <c r="VG63" s="98"/>
      <c r="VH63" s="98"/>
      <c r="VI63" s="98"/>
      <c r="VJ63" s="98"/>
      <c r="VK63" s="98"/>
      <c r="VL63" s="98"/>
      <c r="VM63" s="98"/>
      <c r="VN63" s="98"/>
      <c r="VO63" s="98"/>
      <c r="VP63" s="98"/>
      <c r="VQ63" s="98"/>
      <c r="VR63" s="98"/>
      <c r="VS63" s="98"/>
      <c r="VT63" s="98"/>
      <c r="VU63" s="98"/>
      <c r="VV63" s="98"/>
      <c r="VW63" s="98"/>
      <c r="VX63" s="98"/>
      <c r="VY63" s="98"/>
      <c r="VZ63" s="98"/>
      <c r="WA63" s="98"/>
      <c r="WB63" s="98"/>
      <c r="WC63" s="98"/>
      <c r="WD63" s="98"/>
      <c r="WE63" s="98"/>
      <c r="WF63" s="98"/>
      <c r="WG63" s="98"/>
      <c r="WH63" s="98"/>
      <c r="WI63" s="98"/>
      <c r="WJ63" s="98"/>
      <c r="WK63" s="98"/>
      <c r="WL63" s="98"/>
      <c r="WM63" s="98"/>
      <c r="WN63" s="98"/>
      <c r="WO63" s="98"/>
      <c r="WP63" s="98"/>
      <c r="WQ63" s="98"/>
      <c r="WR63" s="98"/>
      <c r="WS63" s="98"/>
      <c r="WT63" s="98"/>
      <c r="WU63" s="98"/>
      <c r="WV63" s="98"/>
      <c r="WW63" s="98"/>
      <c r="WX63" s="98"/>
      <c r="WY63" s="98"/>
      <c r="WZ63" s="98"/>
      <c r="XA63" s="98"/>
      <c r="XB63" s="98"/>
      <c r="XC63" s="98"/>
      <c r="XD63" s="98"/>
      <c r="XE63" s="98"/>
      <c r="XF63" s="98"/>
      <c r="XG63" s="98"/>
      <c r="XH63" s="98"/>
      <c r="XI63" s="98"/>
      <c r="XJ63" s="98"/>
      <c r="XK63" s="98"/>
      <c r="XL63" s="98"/>
      <c r="XM63" s="98"/>
      <c r="XN63" s="98"/>
      <c r="XO63" s="98"/>
      <c r="XP63" s="98"/>
      <c r="XQ63" s="98"/>
      <c r="XR63" s="98"/>
      <c r="XS63" s="98"/>
      <c r="XT63" s="98"/>
      <c r="XU63" s="98"/>
      <c r="XV63" s="98"/>
      <c r="XW63" s="98"/>
      <c r="XX63" s="98"/>
      <c r="XY63" s="98"/>
      <c r="XZ63" s="98"/>
      <c r="YA63" s="98"/>
      <c r="YB63" s="98"/>
      <c r="YC63" s="98"/>
      <c r="YD63" s="98"/>
      <c r="YE63" s="98"/>
      <c r="YF63" s="98"/>
      <c r="YG63" s="98"/>
      <c r="YH63" s="98"/>
      <c r="YI63" s="98"/>
      <c r="YJ63" s="98"/>
      <c r="YK63" s="98"/>
      <c r="YL63" s="98"/>
      <c r="YM63" s="98"/>
      <c r="YN63" s="98"/>
      <c r="YO63" s="98"/>
      <c r="YP63" s="98"/>
      <c r="YQ63" s="98"/>
      <c r="YR63" s="98"/>
      <c r="YS63" s="98"/>
      <c r="YT63" s="98"/>
      <c r="YU63" s="98"/>
      <c r="YV63" s="98"/>
      <c r="YW63" s="98"/>
      <c r="YX63" s="98"/>
      <c r="YY63" s="98"/>
      <c r="YZ63" s="98"/>
      <c r="ZA63" s="98"/>
      <c r="ZB63" s="98"/>
      <c r="ZC63" s="98"/>
      <c r="ZD63" s="98"/>
      <c r="ZE63" s="98"/>
      <c r="ZF63" s="98"/>
      <c r="ZG63" s="98"/>
      <c r="ZH63" s="98"/>
      <c r="ZI63" s="98"/>
      <c r="ZJ63" s="98"/>
      <c r="ZK63" s="98"/>
      <c r="ZL63" s="98"/>
      <c r="ZM63" s="98"/>
      <c r="ZN63" s="98"/>
      <c r="ZO63" s="98"/>
      <c r="ZP63" s="98"/>
      <c r="ZQ63" s="98"/>
      <c r="ZR63" s="98"/>
      <c r="ZS63" s="98"/>
      <c r="ZT63" s="98"/>
      <c r="ZU63" s="98"/>
      <c r="ZV63" s="98"/>
      <c r="ZW63" s="98"/>
      <c r="ZX63" s="98"/>
      <c r="ZY63" s="98"/>
      <c r="ZZ63" s="98"/>
      <c r="AAA63" s="98"/>
      <c r="AAB63" s="98"/>
      <c r="AAC63" s="98"/>
      <c r="AAD63" s="98"/>
      <c r="AAE63" s="98"/>
      <c r="AAF63" s="98"/>
      <c r="AAG63" s="98"/>
      <c r="AAH63" s="98"/>
      <c r="AAI63" s="98"/>
      <c r="AAJ63" s="98"/>
      <c r="AAK63" s="98"/>
      <c r="AAL63" s="98"/>
      <c r="AAM63" s="98"/>
      <c r="AAN63" s="98"/>
      <c r="AAO63" s="98"/>
      <c r="AAP63" s="98"/>
      <c r="AAQ63" s="98"/>
      <c r="AAR63" s="98"/>
      <c r="AAS63" s="98"/>
      <c r="AAT63" s="98"/>
      <c r="AAU63" s="98"/>
      <c r="AAV63" s="98"/>
      <c r="AAW63" s="98"/>
      <c r="AAX63" s="98"/>
      <c r="AAY63" s="98"/>
      <c r="AAZ63" s="98"/>
      <c r="ABA63" s="98"/>
      <c r="ABB63" s="98"/>
      <c r="ABC63" s="98"/>
      <c r="ABD63" s="98"/>
      <c r="ABE63" s="98"/>
      <c r="ABF63" s="98"/>
      <c r="ABG63" s="98"/>
      <c r="ABH63" s="98"/>
      <c r="ABI63" s="98"/>
      <c r="ABJ63" s="98"/>
      <c r="ABK63" s="98"/>
      <c r="ABL63" s="98"/>
      <c r="ABM63" s="98"/>
      <c r="ABN63" s="98"/>
      <c r="ABO63" s="98"/>
      <c r="ABP63" s="98"/>
      <c r="ABQ63" s="98"/>
      <c r="ABR63" s="98"/>
      <c r="ABS63" s="98"/>
      <c r="ABT63" s="98"/>
      <c r="ABU63" s="98"/>
      <c r="ABV63" s="98"/>
      <c r="ABW63" s="98"/>
      <c r="ABX63" s="98"/>
      <c r="ABY63" s="98"/>
      <c r="ABZ63" s="98"/>
      <c r="ACA63" s="98"/>
      <c r="ACB63" s="98"/>
      <c r="ACC63" s="98"/>
      <c r="ACD63" s="98"/>
      <c r="ACE63" s="98"/>
      <c r="ACF63" s="98"/>
      <c r="ACG63" s="98"/>
      <c r="ACH63" s="98"/>
      <c r="ACI63" s="98"/>
      <c r="ACJ63" s="98"/>
      <c r="ACK63" s="98"/>
      <c r="ACL63" s="98"/>
      <c r="ACM63" s="98"/>
      <c r="ACN63" s="98"/>
      <c r="ACO63" s="98"/>
      <c r="ACP63" s="98"/>
      <c r="ACQ63" s="98"/>
      <c r="ACR63" s="98"/>
      <c r="ACS63" s="98"/>
      <c r="ACT63" s="98"/>
      <c r="ACU63" s="98"/>
      <c r="ACV63" s="98"/>
      <c r="ACW63" s="98"/>
      <c r="ACX63" s="98"/>
      <c r="ACY63" s="98"/>
      <c r="ACZ63" s="98"/>
      <c r="ADA63" s="98"/>
      <c r="ADB63" s="98"/>
      <c r="ADC63" s="98"/>
      <c r="ADD63" s="98"/>
      <c r="ADE63" s="98"/>
      <c r="ADF63" s="98"/>
      <c r="ADG63" s="98"/>
      <c r="ADH63" s="98"/>
      <c r="ADI63" s="98"/>
      <c r="ADJ63" s="98"/>
      <c r="ADK63" s="98"/>
      <c r="ADL63" s="98"/>
      <c r="ADM63" s="98"/>
      <c r="ADN63" s="98"/>
      <c r="ADO63" s="98"/>
      <c r="ADP63" s="98"/>
      <c r="ADQ63" s="98"/>
      <c r="ADR63" s="98"/>
      <c r="ADS63" s="98"/>
      <c r="ADT63" s="98"/>
      <c r="ADU63" s="98"/>
      <c r="ADV63" s="98"/>
      <c r="ADW63" s="98"/>
      <c r="ADX63" s="98"/>
      <c r="ADY63" s="98"/>
      <c r="ADZ63" s="98"/>
      <c r="AEA63" s="98"/>
      <c r="AEB63" s="98"/>
      <c r="AEC63" s="98"/>
      <c r="AED63" s="98"/>
      <c r="AEE63" s="98"/>
      <c r="AEF63" s="98"/>
      <c r="AEG63" s="98"/>
      <c r="AEH63" s="98"/>
      <c r="AEI63" s="98"/>
      <c r="AEJ63" s="98"/>
      <c r="AEK63" s="98"/>
      <c r="AEL63" s="98"/>
      <c r="AEM63" s="98"/>
      <c r="AEN63" s="98"/>
      <c r="AEO63" s="98"/>
      <c r="AEP63" s="98"/>
      <c r="AEQ63" s="98"/>
      <c r="AER63" s="98"/>
      <c r="AES63" s="98"/>
      <c r="AET63" s="98"/>
      <c r="AEU63" s="98"/>
      <c r="AEV63" s="98"/>
      <c r="AEW63" s="98"/>
      <c r="AEX63" s="98"/>
      <c r="AEY63" s="98"/>
      <c r="AEZ63" s="98"/>
      <c r="AFA63" s="98"/>
      <c r="AFB63" s="98"/>
      <c r="AFC63" s="98"/>
      <c r="AFD63" s="98"/>
      <c r="AFE63" s="98"/>
      <c r="AFF63" s="98"/>
      <c r="AFG63" s="98"/>
      <c r="AFH63" s="98"/>
      <c r="AFI63" s="98"/>
      <c r="AFJ63" s="98"/>
      <c r="AFK63" s="98"/>
      <c r="AFL63" s="98"/>
      <c r="AFM63" s="98"/>
      <c r="AFN63" s="98"/>
      <c r="AFO63" s="98"/>
      <c r="AFP63" s="98"/>
      <c r="AFQ63" s="98"/>
      <c r="AFR63" s="98"/>
      <c r="AFS63" s="98"/>
      <c r="AFT63" s="98"/>
      <c r="AFU63" s="98"/>
      <c r="AFV63" s="98"/>
      <c r="AFW63" s="98"/>
      <c r="AFX63" s="98"/>
      <c r="AFY63" s="98"/>
      <c r="AFZ63" s="98"/>
      <c r="AGA63" s="98"/>
      <c r="AGB63" s="98"/>
      <c r="AGC63" s="98"/>
      <c r="AGD63" s="98"/>
      <c r="AGE63" s="98"/>
      <c r="AGF63" s="98"/>
      <c r="AGG63" s="98"/>
      <c r="AGH63" s="98"/>
      <c r="AGI63" s="98"/>
      <c r="AGJ63" s="98"/>
      <c r="AGK63" s="98"/>
      <c r="AGL63" s="98"/>
      <c r="AGM63" s="98"/>
      <c r="AGN63" s="98"/>
      <c r="AGO63" s="98"/>
      <c r="AGP63" s="98"/>
      <c r="AGQ63" s="98"/>
      <c r="AGR63" s="98"/>
      <c r="AGS63" s="98"/>
      <c r="AGT63" s="98"/>
      <c r="AGU63" s="98"/>
      <c r="AGV63" s="98"/>
      <c r="AGW63" s="98"/>
      <c r="AGX63" s="98"/>
      <c r="AGY63" s="98"/>
      <c r="AGZ63" s="98"/>
      <c r="AHA63" s="98"/>
      <c r="AHB63" s="98"/>
      <c r="AHC63" s="98"/>
      <c r="AHD63" s="98"/>
      <c r="AHE63" s="98"/>
      <c r="AHF63" s="98"/>
      <c r="AHG63" s="98"/>
      <c r="AHH63" s="98"/>
      <c r="AHI63" s="98"/>
      <c r="AHJ63" s="98"/>
      <c r="AHK63" s="98"/>
      <c r="AHL63" s="98"/>
      <c r="AHM63" s="98"/>
      <c r="AHN63" s="98"/>
      <c r="AHO63" s="98"/>
      <c r="AHP63" s="98"/>
      <c r="AHQ63" s="98"/>
      <c r="AHR63" s="98"/>
      <c r="AHS63" s="98"/>
      <c r="AHT63" s="98"/>
      <c r="AHU63" s="98"/>
      <c r="AHV63" s="98"/>
      <c r="AHW63" s="98"/>
      <c r="AHX63" s="98"/>
      <c r="AHY63" s="98"/>
      <c r="AHZ63" s="98"/>
      <c r="AIA63" s="98"/>
      <c r="AIB63" s="98"/>
      <c r="AIC63" s="98"/>
      <c r="AID63" s="98"/>
      <c r="AIE63" s="98"/>
      <c r="AIF63" s="98"/>
      <c r="AIG63" s="98"/>
      <c r="AIH63" s="98"/>
      <c r="AII63" s="98"/>
      <c r="AIJ63" s="98"/>
      <c r="AIK63" s="98"/>
      <c r="AIL63" s="98"/>
      <c r="AIM63" s="98"/>
      <c r="AIN63" s="98"/>
      <c r="AIO63" s="98"/>
      <c r="AIP63" s="98"/>
      <c r="AIQ63" s="98"/>
      <c r="AIR63" s="98"/>
      <c r="AIS63" s="98"/>
      <c r="AIT63" s="98"/>
      <c r="AIU63" s="98"/>
      <c r="AIV63" s="98"/>
      <c r="AIW63" s="98"/>
      <c r="AIX63" s="98"/>
      <c r="AIY63" s="98"/>
      <c r="AIZ63" s="98"/>
      <c r="AJA63" s="98"/>
      <c r="AJB63" s="98"/>
      <c r="AJC63" s="98"/>
      <c r="AJD63" s="98"/>
      <c r="AJE63" s="98"/>
      <c r="AJF63" s="98"/>
      <c r="AJG63" s="98"/>
      <c r="AJH63" s="98"/>
      <c r="AJI63" s="98"/>
      <c r="AJJ63" s="98"/>
      <c r="AJK63" s="98"/>
      <c r="AJL63" s="98"/>
      <c r="AJM63" s="98"/>
      <c r="AJN63" s="98"/>
      <c r="AJO63" s="98"/>
      <c r="AJP63" s="98"/>
      <c r="AJQ63" s="98"/>
      <c r="AJR63" s="98"/>
      <c r="AJS63" s="98"/>
      <c r="AJT63" s="98"/>
      <c r="AJU63" s="98"/>
      <c r="AJV63" s="98"/>
      <c r="AJW63" s="98"/>
      <c r="AJX63" s="98"/>
      <c r="AJY63" s="98"/>
      <c r="AJZ63" s="98"/>
      <c r="AKA63" s="98"/>
      <c r="AKB63" s="98"/>
      <c r="AKC63" s="98"/>
      <c r="AKD63" s="98"/>
      <c r="AKE63" s="98"/>
      <c r="AKF63" s="98"/>
      <c r="AKG63" s="98"/>
      <c r="AKH63" s="98"/>
      <c r="AKI63" s="98"/>
      <c r="AKJ63" s="98"/>
      <c r="AKK63" s="98"/>
      <c r="AKL63" s="98"/>
      <c r="AKM63" s="98"/>
      <c r="AKN63" s="98"/>
      <c r="AKO63" s="98"/>
      <c r="AKP63" s="98"/>
      <c r="AKQ63" s="98"/>
      <c r="AKR63" s="98"/>
      <c r="AKS63" s="98"/>
      <c r="AKT63" s="98"/>
      <c r="AKU63" s="98"/>
      <c r="AKV63" s="98"/>
      <c r="AKW63" s="98"/>
      <c r="AKX63" s="98"/>
      <c r="AKY63" s="98"/>
      <c r="AKZ63" s="98"/>
      <c r="ALA63" s="98"/>
      <c r="ALB63" s="98"/>
      <c r="ALC63" s="98"/>
      <c r="ALD63" s="98"/>
      <c r="ALE63" s="98"/>
      <c r="ALF63" s="98"/>
      <c r="ALG63" s="98"/>
      <c r="ALH63" s="98"/>
      <c r="ALI63" s="98"/>
      <c r="ALJ63" s="98"/>
      <c r="ALK63" s="98"/>
      <c r="ALL63" s="98"/>
      <c r="ALM63" s="98"/>
      <c r="ALN63" s="98"/>
      <c r="ALO63" s="98"/>
      <c r="ALP63" s="98"/>
      <c r="ALQ63" s="98"/>
      <c r="ALR63" s="98"/>
      <c r="ALS63" s="98"/>
      <c r="ALT63" s="98"/>
      <c r="ALU63" s="98"/>
      <c r="ALV63" s="98"/>
      <c r="ALW63" s="98"/>
      <c r="ALX63" s="98"/>
      <c r="ALY63" s="98"/>
      <c r="ALZ63" s="98"/>
      <c r="AMA63" s="98"/>
      <c r="AMB63" s="98"/>
      <c r="AMC63" s="98"/>
      <c r="AMD63" s="98"/>
      <c r="AME63" s="98"/>
      <c r="AMF63" s="98"/>
      <c r="AMG63" s="98"/>
      <c r="AMH63" s="98"/>
      <c r="AMI63" s="98"/>
      <c r="AMJ63" s="98"/>
      <c r="AMK63" s="98"/>
    </row>
    <row r="64" spans="1:1025">
      <c r="B64" s="154"/>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c r="BK64" s="98"/>
      <c r="BL64" s="98"/>
      <c r="BM64" s="98"/>
      <c r="BN64" s="98"/>
      <c r="BO64" s="98"/>
      <c r="BP64" s="98"/>
      <c r="BQ64" s="98"/>
      <c r="BR64" s="98"/>
      <c r="BS64" s="98"/>
      <c r="BT64" s="98"/>
      <c r="BU64" s="98"/>
      <c r="BV64" s="98"/>
      <c r="BW64" s="98"/>
      <c r="BX64" s="98"/>
      <c r="BY64" s="98"/>
      <c r="BZ64" s="98"/>
      <c r="CA64" s="98"/>
      <c r="CB64" s="98"/>
      <c r="CC64" s="98"/>
      <c r="CD64" s="98"/>
      <c r="CE64" s="98"/>
      <c r="CF64" s="98"/>
      <c r="CG64" s="98"/>
      <c r="CH64" s="98"/>
      <c r="CI64" s="98"/>
      <c r="CJ64" s="98"/>
      <c r="CK64" s="98"/>
      <c r="CL64" s="98"/>
      <c r="CM64" s="98"/>
      <c r="CN64" s="98"/>
      <c r="CO64" s="98"/>
      <c r="CP64" s="98"/>
      <c r="CQ64" s="98"/>
      <c r="CR64" s="98"/>
      <c r="CS64" s="98"/>
      <c r="CT64" s="98"/>
      <c r="CU64" s="98"/>
      <c r="CV64" s="98"/>
      <c r="CW64" s="98"/>
      <c r="CX64" s="98"/>
      <c r="CY64" s="98"/>
      <c r="CZ64" s="98"/>
      <c r="DA64" s="98"/>
      <c r="DB64" s="98"/>
      <c r="DC64" s="98"/>
      <c r="DD64" s="98"/>
      <c r="DE64" s="98"/>
      <c r="DF64" s="98"/>
      <c r="DG64" s="98"/>
      <c r="DH64" s="98"/>
      <c r="DI64" s="98"/>
      <c r="DJ64" s="98"/>
      <c r="DK64" s="98"/>
      <c r="DL64" s="98"/>
      <c r="DM64" s="98"/>
      <c r="DN64" s="98"/>
      <c r="DO64" s="98"/>
      <c r="DP64" s="98"/>
      <c r="DQ64" s="98"/>
      <c r="DR64" s="98"/>
      <c r="DS64" s="98"/>
      <c r="DT64" s="98"/>
      <c r="DU64" s="98"/>
      <c r="DV64" s="98"/>
      <c r="DW64" s="98"/>
      <c r="DX64" s="98"/>
      <c r="DY64" s="98"/>
      <c r="DZ64" s="98"/>
      <c r="EA64" s="98"/>
      <c r="EB64" s="98"/>
      <c r="EC64" s="98"/>
      <c r="ED64" s="98"/>
      <c r="EE64" s="98"/>
      <c r="EF64" s="98"/>
      <c r="EG64" s="98"/>
      <c r="EH64" s="98"/>
      <c r="EI64" s="98"/>
      <c r="EJ64" s="98"/>
      <c r="EK64" s="98"/>
      <c r="EL64" s="98"/>
      <c r="EM64" s="98"/>
      <c r="EN64" s="98"/>
      <c r="EO64" s="98"/>
      <c r="EP64" s="98"/>
      <c r="EQ64" s="98"/>
      <c r="ER64" s="98"/>
      <c r="ES64" s="98"/>
      <c r="ET64" s="98"/>
      <c r="EU64" s="98"/>
      <c r="EV64" s="98"/>
      <c r="EW64" s="98"/>
      <c r="EX64" s="98"/>
      <c r="EY64" s="98"/>
      <c r="EZ64" s="98"/>
      <c r="FA64" s="98"/>
      <c r="FB64" s="98"/>
      <c r="FC64" s="98"/>
      <c r="FD64" s="98"/>
      <c r="FE64" s="98"/>
      <c r="FF64" s="98"/>
      <c r="FG64" s="98"/>
      <c r="FH64" s="98"/>
      <c r="FI64" s="98"/>
      <c r="FJ64" s="98"/>
      <c r="FK64" s="98"/>
      <c r="FL64" s="98"/>
      <c r="FM64" s="98"/>
      <c r="FN64" s="98"/>
      <c r="FO64" s="98"/>
      <c r="FP64" s="98"/>
      <c r="FQ64" s="98"/>
      <c r="FR64" s="98"/>
      <c r="FS64" s="98"/>
      <c r="FT64" s="98"/>
      <c r="FU64" s="98"/>
      <c r="FV64" s="98"/>
      <c r="FW64" s="98"/>
      <c r="FX64" s="98"/>
      <c r="FY64" s="98"/>
      <c r="FZ64" s="98"/>
      <c r="GA64" s="98"/>
      <c r="GB64" s="98"/>
      <c r="GC64" s="98"/>
      <c r="GD64" s="98"/>
      <c r="GE64" s="98"/>
      <c r="GF64" s="98"/>
      <c r="GG64" s="98"/>
      <c r="GH64" s="98"/>
      <c r="GI64" s="98"/>
      <c r="GJ64" s="98"/>
      <c r="GK64" s="98"/>
      <c r="GL64" s="98"/>
      <c r="GM64" s="98"/>
      <c r="GN64" s="98"/>
      <c r="GO64" s="98"/>
      <c r="GP64" s="98"/>
      <c r="GQ64" s="98"/>
      <c r="GR64" s="98"/>
      <c r="GS64" s="98"/>
      <c r="GT64" s="98"/>
      <c r="GU64" s="98"/>
      <c r="GV64" s="98"/>
      <c r="GW64" s="98"/>
      <c r="GX64" s="98"/>
      <c r="GY64" s="98"/>
      <c r="GZ64" s="98"/>
      <c r="HA64" s="98"/>
      <c r="HB64" s="98"/>
      <c r="HC64" s="98"/>
      <c r="HD64" s="98"/>
      <c r="HE64" s="98"/>
      <c r="HF64" s="98"/>
      <c r="HG64" s="98"/>
      <c r="HH64" s="98"/>
      <c r="HI64" s="98"/>
      <c r="HJ64" s="98"/>
      <c r="HK64" s="98"/>
      <c r="HL64" s="98"/>
      <c r="HM64" s="98"/>
      <c r="HN64" s="98"/>
      <c r="HO64" s="98"/>
      <c r="HP64" s="98"/>
      <c r="HQ64" s="98"/>
      <c r="HR64" s="98"/>
      <c r="HS64" s="98"/>
      <c r="HT64" s="98"/>
      <c r="HU64" s="98"/>
      <c r="HV64" s="98"/>
      <c r="HW64" s="98"/>
      <c r="HX64" s="98"/>
      <c r="HY64" s="98"/>
      <c r="HZ64" s="98"/>
      <c r="IA64" s="98"/>
      <c r="IB64" s="98"/>
      <c r="IC64" s="98"/>
      <c r="ID64" s="98"/>
      <c r="IE64" s="98"/>
      <c r="IF64" s="98"/>
      <c r="IG64" s="98"/>
      <c r="IH64" s="98"/>
      <c r="II64" s="98"/>
      <c r="IJ64" s="98"/>
      <c r="IK64" s="98"/>
      <c r="IL64" s="98"/>
      <c r="IM64" s="98"/>
      <c r="IN64" s="98"/>
      <c r="IO64" s="98"/>
      <c r="IP64" s="98"/>
      <c r="IQ64" s="98"/>
      <c r="IR64" s="98"/>
      <c r="IS64" s="98"/>
      <c r="IT64" s="98"/>
      <c r="IU64" s="98"/>
      <c r="IV64" s="98"/>
      <c r="IW64" s="98"/>
      <c r="IX64" s="98"/>
      <c r="IY64" s="98"/>
      <c r="IZ64" s="98"/>
      <c r="JA64" s="98"/>
      <c r="JB64" s="98"/>
      <c r="JC64" s="98"/>
      <c r="JD64" s="98"/>
      <c r="JE64" s="98"/>
      <c r="JF64" s="98"/>
      <c r="JG64" s="98"/>
      <c r="JH64" s="98"/>
      <c r="JI64" s="98"/>
      <c r="JJ64" s="98"/>
      <c r="JK64" s="98"/>
      <c r="JL64" s="98"/>
      <c r="JM64" s="98"/>
      <c r="JN64" s="98"/>
      <c r="JO64" s="98"/>
      <c r="JP64" s="98"/>
      <c r="JQ64" s="98"/>
      <c r="JR64" s="98"/>
      <c r="JS64" s="98"/>
      <c r="JT64" s="98"/>
      <c r="JU64" s="98"/>
      <c r="JV64" s="98"/>
      <c r="JW64" s="98"/>
      <c r="JX64" s="98"/>
      <c r="JY64" s="98"/>
      <c r="JZ64" s="98"/>
      <c r="KA64" s="98"/>
      <c r="KB64" s="98"/>
      <c r="KC64" s="98"/>
      <c r="KD64" s="98"/>
      <c r="KE64" s="98"/>
      <c r="KF64" s="98"/>
      <c r="KG64" s="98"/>
      <c r="KH64" s="98"/>
      <c r="KI64" s="98"/>
      <c r="KJ64" s="98"/>
      <c r="KK64" s="98"/>
      <c r="KL64" s="98"/>
      <c r="KM64" s="98"/>
      <c r="KN64" s="98"/>
      <c r="KO64" s="98"/>
      <c r="KP64" s="98"/>
      <c r="KQ64" s="98"/>
      <c r="KR64" s="98"/>
      <c r="KS64" s="98"/>
      <c r="KT64" s="98"/>
      <c r="KU64" s="98"/>
      <c r="KV64" s="98"/>
      <c r="KW64" s="98"/>
      <c r="KX64" s="98"/>
      <c r="KY64" s="98"/>
      <c r="KZ64" s="98"/>
      <c r="LA64" s="98"/>
      <c r="LB64" s="98"/>
      <c r="LC64" s="98"/>
      <c r="LD64" s="98"/>
      <c r="LE64" s="98"/>
      <c r="LF64" s="98"/>
      <c r="LG64" s="98"/>
      <c r="LH64" s="98"/>
      <c r="LI64" s="98"/>
      <c r="LJ64" s="98"/>
      <c r="LK64" s="98"/>
      <c r="LL64" s="98"/>
      <c r="LM64" s="98"/>
      <c r="LN64" s="98"/>
      <c r="LO64" s="98"/>
      <c r="LP64" s="98"/>
      <c r="LQ64" s="98"/>
      <c r="LR64" s="98"/>
      <c r="LS64" s="98"/>
      <c r="LT64" s="98"/>
      <c r="LU64" s="98"/>
      <c r="LV64" s="98"/>
      <c r="LW64" s="98"/>
      <c r="LX64" s="98"/>
      <c r="LY64" s="98"/>
      <c r="LZ64" s="98"/>
      <c r="MA64" s="98"/>
      <c r="MB64" s="98"/>
      <c r="MC64" s="98"/>
      <c r="MD64" s="98"/>
      <c r="ME64" s="98"/>
      <c r="MF64" s="98"/>
      <c r="MG64" s="98"/>
      <c r="MH64" s="98"/>
      <c r="MI64" s="98"/>
      <c r="MJ64" s="98"/>
      <c r="MK64" s="98"/>
      <c r="ML64" s="98"/>
      <c r="MM64" s="98"/>
      <c r="MN64" s="98"/>
      <c r="MO64" s="98"/>
      <c r="MP64" s="98"/>
      <c r="MQ64" s="98"/>
      <c r="MR64" s="98"/>
      <c r="MS64" s="98"/>
      <c r="MT64" s="98"/>
      <c r="MU64" s="98"/>
      <c r="MV64" s="98"/>
      <c r="MW64" s="98"/>
      <c r="MX64" s="98"/>
      <c r="MY64" s="98"/>
      <c r="MZ64" s="98"/>
      <c r="NA64" s="98"/>
      <c r="NB64" s="98"/>
      <c r="NC64" s="98"/>
      <c r="ND64" s="98"/>
      <c r="NE64" s="98"/>
      <c r="NF64" s="98"/>
      <c r="NG64" s="98"/>
      <c r="NH64" s="98"/>
      <c r="NI64" s="98"/>
      <c r="NJ64" s="98"/>
      <c r="NK64" s="98"/>
      <c r="NL64" s="98"/>
      <c r="NM64" s="98"/>
      <c r="NN64" s="98"/>
      <c r="NO64" s="98"/>
      <c r="NP64" s="98"/>
      <c r="NQ64" s="98"/>
      <c r="NR64" s="98"/>
      <c r="NS64" s="98"/>
      <c r="NT64" s="98"/>
      <c r="NU64" s="98"/>
      <c r="NV64" s="98"/>
      <c r="NW64" s="98"/>
      <c r="NX64" s="98"/>
      <c r="NY64" s="98"/>
      <c r="NZ64" s="98"/>
      <c r="OA64" s="98"/>
      <c r="OB64" s="98"/>
      <c r="OC64" s="98"/>
      <c r="OD64" s="98"/>
      <c r="OE64" s="98"/>
      <c r="OF64" s="98"/>
      <c r="OG64" s="98"/>
      <c r="OH64" s="98"/>
      <c r="OI64" s="98"/>
      <c r="OJ64" s="98"/>
      <c r="OK64" s="98"/>
      <c r="OL64" s="98"/>
      <c r="OM64" s="98"/>
      <c r="ON64" s="98"/>
      <c r="OO64" s="98"/>
      <c r="OP64" s="98"/>
      <c r="OQ64" s="98"/>
      <c r="OR64" s="98"/>
      <c r="OS64" s="98"/>
      <c r="OT64" s="98"/>
      <c r="OU64" s="98"/>
      <c r="OV64" s="98"/>
      <c r="OW64" s="98"/>
      <c r="OX64" s="98"/>
      <c r="OY64" s="98"/>
      <c r="OZ64" s="98"/>
      <c r="PA64" s="98"/>
      <c r="PB64" s="98"/>
      <c r="PC64" s="98"/>
      <c r="PD64" s="98"/>
      <c r="PE64" s="98"/>
      <c r="PF64" s="98"/>
      <c r="PG64" s="98"/>
      <c r="PH64" s="98"/>
      <c r="PI64" s="98"/>
      <c r="PJ64" s="98"/>
      <c r="PK64" s="98"/>
      <c r="PL64" s="98"/>
      <c r="PM64" s="98"/>
      <c r="PN64" s="98"/>
      <c r="PO64" s="98"/>
      <c r="PP64" s="98"/>
      <c r="PQ64" s="98"/>
      <c r="PR64" s="98"/>
      <c r="PS64" s="98"/>
      <c r="PT64" s="98"/>
      <c r="PU64" s="98"/>
      <c r="PV64" s="98"/>
      <c r="PW64" s="98"/>
      <c r="PX64" s="98"/>
      <c r="PY64" s="98"/>
      <c r="PZ64" s="98"/>
      <c r="QA64" s="98"/>
      <c r="QB64" s="98"/>
      <c r="QC64" s="98"/>
      <c r="QD64" s="98"/>
      <c r="QE64" s="98"/>
      <c r="QF64" s="98"/>
      <c r="QG64" s="98"/>
      <c r="QH64" s="98"/>
      <c r="QI64" s="98"/>
      <c r="QJ64" s="98"/>
      <c r="QK64" s="98"/>
      <c r="QL64" s="98"/>
      <c r="QM64" s="98"/>
      <c r="QN64" s="98"/>
      <c r="QO64" s="98"/>
      <c r="QP64" s="98"/>
      <c r="QQ64" s="98"/>
      <c r="QR64" s="98"/>
      <c r="QS64" s="98"/>
      <c r="QT64" s="98"/>
      <c r="QU64" s="98"/>
      <c r="QV64" s="98"/>
      <c r="QW64" s="98"/>
      <c r="QX64" s="98"/>
      <c r="QY64" s="98"/>
      <c r="QZ64" s="98"/>
      <c r="RA64" s="98"/>
      <c r="RB64" s="98"/>
      <c r="RC64" s="98"/>
      <c r="RD64" s="98"/>
      <c r="RE64" s="98"/>
      <c r="RF64" s="98"/>
      <c r="RG64" s="98"/>
      <c r="RH64" s="98"/>
      <c r="RI64" s="98"/>
      <c r="RJ64" s="98"/>
      <c r="RK64" s="98"/>
      <c r="RL64" s="98"/>
      <c r="RM64" s="98"/>
      <c r="RN64" s="98"/>
      <c r="RO64" s="98"/>
      <c r="RP64" s="98"/>
      <c r="RQ64" s="98"/>
      <c r="RR64" s="98"/>
      <c r="RS64" s="98"/>
      <c r="RT64" s="98"/>
      <c r="RU64" s="98"/>
      <c r="RV64" s="98"/>
      <c r="RW64" s="98"/>
      <c r="RX64" s="98"/>
      <c r="RY64" s="98"/>
      <c r="RZ64" s="98"/>
      <c r="SA64" s="98"/>
      <c r="SB64" s="98"/>
      <c r="SC64" s="98"/>
      <c r="SD64" s="98"/>
      <c r="SE64" s="98"/>
      <c r="SF64" s="98"/>
      <c r="SG64" s="98"/>
      <c r="SH64" s="98"/>
      <c r="SI64" s="98"/>
      <c r="SJ64" s="98"/>
      <c r="SK64" s="98"/>
      <c r="SL64" s="98"/>
      <c r="SM64" s="98"/>
      <c r="SN64" s="98"/>
      <c r="SO64" s="98"/>
      <c r="SP64" s="98"/>
      <c r="SQ64" s="98"/>
      <c r="SR64" s="98"/>
      <c r="SS64" s="98"/>
      <c r="ST64" s="98"/>
      <c r="SU64" s="98"/>
      <c r="SV64" s="98"/>
      <c r="SW64" s="98"/>
      <c r="SX64" s="98"/>
      <c r="SY64" s="98"/>
      <c r="SZ64" s="98"/>
      <c r="TA64" s="98"/>
      <c r="TB64" s="98"/>
      <c r="TC64" s="98"/>
      <c r="TD64" s="98"/>
      <c r="TE64" s="98"/>
      <c r="TF64" s="98"/>
      <c r="TG64" s="98"/>
      <c r="TH64" s="98"/>
      <c r="TI64" s="98"/>
      <c r="TJ64" s="98"/>
      <c r="TK64" s="98"/>
      <c r="TL64" s="98"/>
      <c r="TM64" s="98"/>
      <c r="TN64" s="98"/>
      <c r="TO64" s="98"/>
      <c r="TP64" s="98"/>
      <c r="TQ64" s="98"/>
      <c r="TR64" s="98"/>
      <c r="TS64" s="98"/>
      <c r="TT64" s="98"/>
      <c r="TU64" s="98"/>
      <c r="TV64" s="98"/>
      <c r="TW64" s="98"/>
      <c r="TX64" s="98"/>
      <c r="TY64" s="98"/>
      <c r="TZ64" s="98"/>
      <c r="UA64" s="98"/>
      <c r="UB64" s="98"/>
      <c r="UC64" s="98"/>
      <c r="UD64" s="98"/>
      <c r="UE64" s="98"/>
      <c r="UF64" s="98"/>
      <c r="UG64" s="98"/>
      <c r="UH64" s="98"/>
      <c r="UI64" s="98"/>
      <c r="UJ64" s="98"/>
      <c r="UK64" s="98"/>
      <c r="UL64" s="98"/>
      <c r="UM64" s="98"/>
      <c r="UN64" s="98"/>
      <c r="UO64" s="98"/>
      <c r="UP64" s="98"/>
      <c r="UQ64" s="98"/>
      <c r="UR64" s="98"/>
      <c r="US64" s="98"/>
      <c r="UT64" s="98"/>
      <c r="UU64" s="98"/>
      <c r="UV64" s="98"/>
      <c r="UW64" s="98"/>
      <c r="UX64" s="98"/>
      <c r="UY64" s="98"/>
      <c r="UZ64" s="98"/>
      <c r="VA64" s="98"/>
      <c r="VB64" s="98"/>
      <c r="VC64" s="98"/>
      <c r="VD64" s="98"/>
      <c r="VE64" s="98"/>
      <c r="VF64" s="98"/>
      <c r="VG64" s="98"/>
      <c r="VH64" s="98"/>
      <c r="VI64" s="98"/>
      <c r="VJ64" s="98"/>
      <c r="VK64" s="98"/>
      <c r="VL64" s="98"/>
      <c r="VM64" s="98"/>
      <c r="VN64" s="98"/>
      <c r="VO64" s="98"/>
      <c r="VP64" s="98"/>
      <c r="VQ64" s="98"/>
      <c r="VR64" s="98"/>
      <c r="VS64" s="98"/>
      <c r="VT64" s="98"/>
      <c r="VU64" s="98"/>
      <c r="VV64" s="98"/>
      <c r="VW64" s="98"/>
      <c r="VX64" s="98"/>
      <c r="VY64" s="98"/>
      <c r="VZ64" s="98"/>
      <c r="WA64" s="98"/>
      <c r="WB64" s="98"/>
      <c r="WC64" s="98"/>
      <c r="WD64" s="98"/>
      <c r="WE64" s="98"/>
      <c r="WF64" s="98"/>
      <c r="WG64" s="98"/>
      <c r="WH64" s="98"/>
      <c r="WI64" s="98"/>
      <c r="WJ64" s="98"/>
      <c r="WK64" s="98"/>
      <c r="WL64" s="98"/>
      <c r="WM64" s="98"/>
      <c r="WN64" s="98"/>
      <c r="WO64" s="98"/>
      <c r="WP64" s="98"/>
      <c r="WQ64" s="98"/>
      <c r="WR64" s="98"/>
      <c r="WS64" s="98"/>
      <c r="WT64" s="98"/>
      <c r="WU64" s="98"/>
      <c r="WV64" s="98"/>
      <c r="WW64" s="98"/>
      <c r="WX64" s="98"/>
      <c r="WY64" s="98"/>
      <c r="WZ64" s="98"/>
      <c r="XA64" s="98"/>
      <c r="XB64" s="98"/>
      <c r="XC64" s="98"/>
      <c r="XD64" s="98"/>
      <c r="XE64" s="98"/>
      <c r="XF64" s="98"/>
      <c r="XG64" s="98"/>
      <c r="XH64" s="98"/>
      <c r="XI64" s="98"/>
      <c r="XJ64" s="98"/>
      <c r="XK64" s="98"/>
      <c r="XL64" s="98"/>
      <c r="XM64" s="98"/>
      <c r="XN64" s="98"/>
      <c r="XO64" s="98"/>
      <c r="XP64" s="98"/>
      <c r="XQ64" s="98"/>
      <c r="XR64" s="98"/>
      <c r="XS64" s="98"/>
      <c r="XT64" s="98"/>
      <c r="XU64" s="98"/>
      <c r="XV64" s="98"/>
      <c r="XW64" s="98"/>
      <c r="XX64" s="98"/>
      <c r="XY64" s="98"/>
      <c r="XZ64" s="98"/>
      <c r="YA64" s="98"/>
      <c r="YB64" s="98"/>
      <c r="YC64" s="98"/>
      <c r="YD64" s="98"/>
      <c r="YE64" s="98"/>
      <c r="YF64" s="98"/>
      <c r="YG64" s="98"/>
      <c r="YH64" s="98"/>
      <c r="YI64" s="98"/>
      <c r="YJ64" s="98"/>
      <c r="YK64" s="98"/>
      <c r="YL64" s="98"/>
      <c r="YM64" s="98"/>
      <c r="YN64" s="98"/>
      <c r="YO64" s="98"/>
      <c r="YP64" s="98"/>
      <c r="YQ64" s="98"/>
      <c r="YR64" s="98"/>
      <c r="YS64" s="98"/>
      <c r="YT64" s="98"/>
      <c r="YU64" s="98"/>
      <c r="YV64" s="98"/>
      <c r="YW64" s="98"/>
      <c r="YX64" s="98"/>
      <c r="YY64" s="98"/>
      <c r="YZ64" s="98"/>
      <c r="ZA64" s="98"/>
      <c r="ZB64" s="98"/>
      <c r="ZC64" s="98"/>
      <c r="ZD64" s="98"/>
      <c r="ZE64" s="98"/>
      <c r="ZF64" s="98"/>
      <c r="ZG64" s="98"/>
      <c r="ZH64" s="98"/>
      <c r="ZI64" s="98"/>
      <c r="ZJ64" s="98"/>
      <c r="ZK64" s="98"/>
      <c r="ZL64" s="98"/>
      <c r="ZM64" s="98"/>
      <c r="ZN64" s="98"/>
      <c r="ZO64" s="98"/>
      <c r="ZP64" s="98"/>
      <c r="ZQ64" s="98"/>
      <c r="ZR64" s="98"/>
      <c r="ZS64" s="98"/>
      <c r="ZT64" s="98"/>
      <c r="ZU64" s="98"/>
      <c r="ZV64" s="98"/>
      <c r="ZW64" s="98"/>
      <c r="ZX64" s="98"/>
      <c r="ZY64" s="98"/>
      <c r="ZZ64" s="98"/>
      <c r="AAA64" s="98"/>
      <c r="AAB64" s="98"/>
      <c r="AAC64" s="98"/>
      <c r="AAD64" s="98"/>
      <c r="AAE64" s="98"/>
      <c r="AAF64" s="98"/>
      <c r="AAG64" s="98"/>
      <c r="AAH64" s="98"/>
      <c r="AAI64" s="98"/>
      <c r="AAJ64" s="98"/>
      <c r="AAK64" s="98"/>
      <c r="AAL64" s="98"/>
      <c r="AAM64" s="98"/>
      <c r="AAN64" s="98"/>
      <c r="AAO64" s="98"/>
      <c r="AAP64" s="98"/>
      <c r="AAQ64" s="98"/>
      <c r="AAR64" s="98"/>
      <c r="AAS64" s="98"/>
      <c r="AAT64" s="98"/>
      <c r="AAU64" s="98"/>
      <c r="AAV64" s="98"/>
      <c r="AAW64" s="98"/>
      <c r="AAX64" s="98"/>
      <c r="AAY64" s="98"/>
      <c r="AAZ64" s="98"/>
      <c r="ABA64" s="98"/>
      <c r="ABB64" s="98"/>
      <c r="ABC64" s="98"/>
      <c r="ABD64" s="98"/>
      <c r="ABE64" s="98"/>
      <c r="ABF64" s="98"/>
      <c r="ABG64" s="98"/>
      <c r="ABH64" s="98"/>
      <c r="ABI64" s="98"/>
      <c r="ABJ64" s="98"/>
      <c r="ABK64" s="98"/>
      <c r="ABL64" s="98"/>
      <c r="ABM64" s="98"/>
      <c r="ABN64" s="98"/>
      <c r="ABO64" s="98"/>
      <c r="ABP64" s="98"/>
      <c r="ABQ64" s="98"/>
      <c r="ABR64" s="98"/>
      <c r="ABS64" s="98"/>
      <c r="ABT64" s="98"/>
      <c r="ABU64" s="98"/>
      <c r="ABV64" s="98"/>
      <c r="ABW64" s="98"/>
      <c r="ABX64" s="98"/>
      <c r="ABY64" s="98"/>
      <c r="ABZ64" s="98"/>
      <c r="ACA64" s="98"/>
      <c r="ACB64" s="98"/>
      <c r="ACC64" s="98"/>
      <c r="ACD64" s="98"/>
      <c r="ACE64" s="98"/>
      <c r="ACF64" s="98"/>
      <c r="ACG64" s="98"/>
      <c r="ACH64" s="98"/>
      <c r="ACI64" s="98"/>
      <c r="ACJ64" s="98"/>
      <c r="ACK64" s="98"/>
      <c r="ACL64" s="98"/>
      <c r="ACM64" s="98"/>
      <c r="ACN64" s="98"/>
      <c r="ACO64" s="98"/>
      <c r="ACP64" s="98"/>
      <c r="ACQ64" s="98"/>
      <c r="ACR64" s="98"/>
      <c r="ACS64" s="98"/>
      <c r="ACT64" s="98"/>
      <c r="ACU64" s="98"/>
      <c r="ACV64" s="98"/>
      <c r="ACW64" s="98"/>
      <c r="ACX64" s="98"/>
      <c r="ACY64" s="98"/>
      <c r="ACZ64" s="98"/>
      <c r="ADA64" s="98"/>
      <c r="ADB64" s="98"/>
      <c r="ADC64" s="98"/>
      <c r="ADD64" s="98"/>
      <c r="ADE64" s="98"/>
      <c r="ADF64" s="98"/>
      <c r="ADG64" s="98"/>
      <c r="ADH64" s="98"/>
      <c r="ADI64" s="98"/>
      <c r="ADJ64" s="98"/>
      <c r="ADK64" s="98"/>
      <c r="ADL64" s="98"/>
      <c r="ADM64" s="98"/>
      <c r="ADN64" s="98"/>
      <c r="ADO64" s="98"/>
      <c r="ADP64" s="98"/>
      <c r="ADQ64" s="98"/>
      <c r="ADR64" s="98"/>
      <c r="ADS64" s="98"/>
      <c r="ADT64" s="98"/>
      <c r="ADU64" s="98"/>
      <c r="ADV64" s="98"/>
      <c r="ADW64" s="98"/>
      <c r="ADX64" s="98"/>
      <c r="ADY64" s="98"/>
      <c r="ADZ64" s="98"/>
      <c r="AEA64" s="98"/>
      <c r="AEB64" s="98"/>
      <c r="AEC64" s="98"/>
      <c r="AED64" s="98"/>
      <c r="AEE64" s="98"/>
      <c r="AEF64" s="98"/>
      <c r="AEG64" s="98"/>
      <c r="AEH64" s="98"/>
      <c r="AEI64" s="98"/>
      <c r="AEJ64" s="98"/>
      <c r="AEK64" s="98"/>
      <c r="AEL64" s="98"/>
      <c r="AEM64" s="98"/>
      <c r="AEN64" s="98"/>
      <c r="AEO64" s="98"/>
      <c r="AEP64" s="98"/>
      <c r="AEQ64" s="98"/>
      <c r="AER64" s="98"/>
      <c r="AES64" s="98"/>
      <c r="AET64" s="98"/>
      <c r="AEU64" s="98"/>
      <c r="AEV64" s="98"/>
      <c r="AEW64" s="98"/>
      <c r="AEX64" s="98"/>
      <c r="AEY64" s="98"/>
      <c r="AEZ64" s="98"/>
      <c r="AFA64" s="98"/>
      <c r="AFB64" s="98"/>
      <c r="AFC64" s="98"/>
      <c r="AFD64" s="98"/>
      <c r="AFE64" s="98"/>
      <c r="AFF64" s="98"/>
      <c r="AFG64" s="98"/>
      <c r="AFH64" s="98"/>
      <c r="AFI64" s="98"/>
      <c r="AFJ64" s="98"/>
      <c r="AFK64" s="98"/>
      <c r="AFL64" s="98"/>
      <c r="AFM64" s="98"/>
      <c r="AFN64" s="98"/>
      <c r="AFO64" s="98"/>
      <c r="AFP64" s="98"/>
      <c r="AFQ64" s="98"/>
      <c r="AFR64" s="98"/>
      <c r="AFS64" s="98"/>
      <c r="AFT64" s="98"/>
      <c r="AFU64" s="98"/>
      <c r="AFV64" s="98"/>
      <c r="AFW64" s="98"/>
      <c r="AFX64" s="98"/>
      <c r="AFY64" s="98"/>
      <c r="AFZ64" s="98"/>
      <c r="AGA64" s="98"/>
      <c r="AGB64" s="98"/>
      <c r="AGC64" s="98"/>
      <c r="AGD64" s="98"/>
      <c r="AGE64" s="98"/>
      <c r="AGF64" s="98"/>
      <c r="AGG64" s="98"/>
      <c r="AGH64" s="98"/>
      <c r="AGI64" s="98"/>
      <c r="AGJ64" s="98"/>
      <c r="AGK64" s="98"/>
      <c r="AGL64" s="98"/>
      <c r="AGM64" s="98"/>
      <c r="AGN64" s="98"/>
      <c r="AGO64" s="98"/>
      <c r="AGP64" s="98"/>
      <c r="AGQ64" s="98"/>
      <c r="AGR64" s="98"/>
      <c r="AGS64" s="98"/>
      <c r="AGT64" s="98"/>
      <c r="AGU64" s="98"/>
      <c r="AGV64" s="98"/>
      <c r="AGW64" s="98"/>
      <c r="AGX64" s="98"/>
      <c r="AGY64" s="98"/>
      <c r="AGZ64" s="98"/>
      <c r="AHA64" s="98"/>
      <c r="AHB64" s="98"/>
      <c r="AHC64" s="98"/>
      <c r="AHD64" s="98"/>
      <c r="AHE64" s="98"/>
      <c r="AHF64" s="98"/>
      <c r="AHG64" s="98"/>
      <c r="AHH64" s="98"/>
      <c r="AHI64" s="98"/>
      <c r="AHJ64" s="98"/>
      <c r="AHK64" s="98"/>
      <c r="AHL64" s="98"/>
      <c r="AHM64" s="98"/>
      <c r="AHN64" s="98"/>
      <c r="AHO64" s="98"/>
      <c r="AHP64" s="98"/>
      <c r="AHQ64" s="98"/>
      <c r="AHR64" s="98"/>
      <c r="AHS64" s="98"/>
      <c r="AHT64" s="98"/>
      <c r="AHU64" s="98"/>
      <c r="AHV64" s="98"/>
      <c r="AHW64" s="98"/>
      <c r="AHX64" s="98"/>
      <c r="AHY64" s="98"/>
      <c r="AHZ64" s="98"/>
      <c r="AIA64" s="98"/>
      <c r="AIB64" s="98"/>
      <c r="AIC64" s="98"/>
      <c r="AID64" s="98"/>
      <c r="AIE64" s="98"/>
      <c r="AIF64" s="98"/>
      <c r="AIG64" s="98"/>
      <c r="AIH64" s="98"/>
      <c r="AII64" s="98"/>
      <c r="AIJ64" s="98"/>
      <c r="AIK64" s="98"/>
      <c r="AIL64" s="98"/>
      <c r="AIM64" s="98"/>
      <c r="AIN64" s="98"/>
      <c r="AIO64" s="98"/>
      <c r="AIP64" s="98"/>
      <c r="AIQ64" s="98"/>
      <c r="AIR64" s="98"/>
      <c r="AIS64" s="98"/>
      <c r="AIT64" s="98"/>
      <c r="AIU64" s="98"/>
      <c r="AIV64" s="98"/>
      <c r="AIW64" s="98"/>
      <c r="AIX64" s="98"/>
      <c r="AIY64" s="98"/>
      <c r="AIZ64" s="98"/>
      <c r="AJA64" s="98"/>
      <c r="AJB64" s="98"/>
      <c r="AJC64" s="98"/>
      <c r="AJD64" s="98"/>
      <c r="AJE64" s="98"/>
      <c r="AJF64" s="98"/>
      <c r="AJG64" s="98"/>
      <c r="AJH64" s="98"/>
      <c r="AJI64" s="98"/>
      <c r="AJJ64" s="98"/>
      <c r="AJK64" s="98"/>
      <c r="AJL64" s="98"/>
      <c r="AJM64" s="98"/>
      <c r="AJN64" s="98"/>
      <c r="AJO64" s="98"/>
      <c r="AJP64" s="98"/>
      <c r="AJQ64" s="98"/>
      <c r="AJR64" s="98"/>
      <c r="AJS64" s="98"/>
      <c r="AJT64" s="98"/>
      <c r="AJU64" s="98"/>
      <c r="AJV64" s="98"/>
      <c r="AJW64" s="98"/>
      <c r="AJX64" s="98"/>
      <c r="AJY64" s="98"/>
      <c r="AJZ64" s="98"/>
      <c r="AKA64" s="98"/>
      <c r="AKB64" s="98"/>
      <c r="AKC64" s="98"/>
      <c r="AKD64" s="98"/>
      <c r="AKE64" s="98"/>
      <c r="AKF64" s="98"/>
      <c r="AKG64" s="98"/>
      <c r="AKH64" s="98"/>
      <c r="AKI64" s="98"/>
      <c r="AKJ64" s="98"/>
      <c r="AKK64" s="98"/>
      <c r="AKL64" s="98"/>
      <c r="AKM64" s="98"/>
      <c r="AKN64" s="98"/>
      <c r="AKO64" s="98"/>
      <c r="AKP64" s="98"/>
      <c r="AKQ64" s="98"/>
      <c r="AKR64" s="98"/>
      <c r="AKS64" s="98"/>
      <c r="AKT64" s="98"/>
      <c r="AKU64" s="98"/>
      <c r="AKV64" s="98"/>
      <c r="AKW64" s="98"/>
      <c r="AKX64" s="98"/>
      <c r="AKY64" s="98"/>
      <c r="AKZ64" s="98"/>
      <c r="ALA64" s="98"/>
      <c r="ALB64" s="98"/>
      <c r="ALC64" s="98"/>
      <c r="ALD64" s="98"/>
      <c r="ALE64" s="98"/>
      <c r="ALF64" s="98"/>
      <c r="ALG64" s="98"/>
      <c r="ALH64" s="98"/>
      <c r="ALI64" s="98"/>
      <c r="ALJ64" s="98"/>
      <c r="ALK64" s="98"/>
      <c r="ALL64" s="98"/>
      <c r="ALM64" s="98"/>
      <c r="ALN64" s="98"/>
      <c r="ALO64" s="98"/>
      <c r="ALP64" s="98"/>
      <c r="ALQ64" s="98"/>
      <c r="ALR64" s="98"/>
      <c r="ALS64" s="98"/>
      <c r="ALT64" s="98"/>
      <c r="ALU64" s="98"/>
      <c r="ALV64" s="98"/>
      <c r="ALW64" s="98"/>
      <c r="ALX64" s="98"/>
      <c r="ALY64" s="98"/>
      <c r="ALZ64" s="98"/>
      <c r="AMA64" s="98"/>
      <c r="AMB64" s="98"/>
      <c r="AMC64" s="98"/>
      <c r="AMD64" s="98"/>
      <c r="AME64" s="98"/>
      <c r="AMF64" s="98"/>
      <c r="AMG64" s="98"/>
      <c r="AMH64" s="98"/>
      <c r="AMI64" s="98"/>
      <c r="AMJ64" s="98"/>
      <c r="AMK64" s="98"/>
    </row>
    <row r="65" spans="2:1025">
      <c r="B65" s="154"/>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c r="BV65" s="98"/>
      <c r="BW65" s="98"/>
      <c r="BX65" s="98"/>
      <c r="BY65" s="98"/>
      <c r="BZ65" s="98"/>
      <c r="CA65" s="98"/>
      <c r="CB65" s="98"/>
      <c r="CC65" s="98"/>
      <c r="CD65" s="98"/>
      <c r="CE65" s="98"/>
      <c r="CF65" s="98"/>
      <c r="CG65" s="98"/>
      <c r="CH65" s="98"/>
      <c r="CI65" s="9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H65" s="98"/>
      <c r="DI65" s="98"/>
      <c r="DJ65" s="98"/>
      <c r="DK65" s="98"/>
      <c r="DL65" s="98"/>
      <c r="DM65" s="98"/>
      <c r="DN65" s="98"/>
      <c r="DO65" s="98"/>
      <c r="DP65" s="98"/>
      <c r="DQ65" s="98"/>
      <c r="DR65" s="98"/>
      <c r="DS65" s="98"/>
      <c r="DT65" s="98"/>
      <c r="DU65" s="98"/>
      <c r="DV65" s="98"/>
      <c r="DW65" s="98"/>
      <c r="DX65" s="98"/>
      <c r="DY65" s="98"/>
      <c r="DZ65" s="98"/>
      <c r="EA65" s="98"/>
      <c r="EB65" s="98"/>
      <c r="EC65" s="98"/>
      <c r="ED65" s="98"/>
      <c r="EE65" s="98"/>
      <c r="EF65" s="98"/>
      <c r="EG65" s="98"/>
      <c r="EH65" s="98"/>
      <c r="EI65" s="98"/>
      <c r="EJ65" s="98"/>
      <c r="EK65" s="98"/>
      <c r="EL65" s="98"/>
      <c r="EM65" s="98"/>
      <c r="EN65" s="98"/>
      <c r="EO65" s="98"/>
      <c r="EP65" s="98"/>
      <c r="EQ65" s="98"/>
      <c r="ER65" s="98"/>
      <c r="ES65" s="98"/>
      <c r="ET65" s="98"/>
      <c r="EU65" s="98"/>
      <c r="EV65" s="98"/>
      <c r="EW65" s="98"/>
      <c r="EX65" s="98"/>
      <c r="EY65" s="98"/>
      <c r="EZ65" s="98"/>
      <c r="FA65" s="98"/>
      <c r="FB65" s="98"/>
      <c r="FC65" s="98"/>
      <c r="FD65" s="98"/>
      <c r="FE65" s="98"/>
      <c r="FF65" s="98"/>
      <c r="FG65" s="98"/>
      <c r="FH65" s="98"/>
      <c r="FI65" s="98"/>
      <c r="FJ65" s="98"/>
      <c r="FK65" s="98"/>
      <c r="FL65" s="98"/>
      <c r="FM65" s="98"/>
      <c r="FN65" s="98"/>
      <c r="FO65" s="98"/>
      <c r="FP65" s="98"/>
      <c r="FQ65" s="98"/>
      <c r="FR65" s="98"/>
      <c r="FS65" s="98"/>
      <c r="FT65" s="98"/>
      <c r="FU65" s="98"/>
      <c r="FV65" s="98"/>
      <c r="FW65" s="98"/>
      <c r="FX65" s="98"/>
      <c r="FY65" s="98"/>
      <c r="FZ65" s="98"/>
      <c r="GA65" s="98"/>
      <c r="GB65" s="98"/>
      <c r="GC65" s="98"/>
      <c r="GD65" s="98"/>
      <c r="GE65" s="98"/>
      <c r="GF65" s="98"/>
      <c r="GG65" s="98"/>
      <c r="GH65" s="98"/>
      <c r="GI65" s="98"/>
      <c r="GJ65" s="98"/>
      <c r="GK65" s="98"/>
      <c r="GL65" s="98"/>
      <c r="GM65" s="98"/>
      <c r="GN65" s="98"/>
      <c r="GO65" s="98"/>
      <c r="GP65" s="98"/>
      <c r="GQ65" s="98"/>
      <c r="GR65" s="98"/>
      <c r="GS65" s="98"/>
      <c r="GT65" s="98"/>
      <c r="GU65" s="98"/>
      <c r="GV65" s="98"/>
      <c r="GW65" s="98"/>
      <c r="GX65" s="98"/>
      <c r="GY65" s="98"/>
      <c r="GZ65" s="98"/>
      <c r="HA65" s="98"/>
      <c r="HB65" s="98"/>
      <c r="HC65" s="98"/>
      <c r="HD65" s="98"/>
      <c r="HE65" s="98"/>
      <c r="HF65" s="98"/>
      <c r="HG65" s="98"/>
      <c r="HH65" s="98"/>
      <c r="HI65" s="98"/>
      <c r="HJ65" s="98"/>
      <c r="HK65" s="98"/>
      <c r="HL65" s="98"/>
      <c r="HM65" s="98"/>
      <c r="HN65" s="98"/>
      <c r="HO65" s="98"/>
      <c r="HP65" s="98"/>
      <c r="HQ65" s="98"/>
      <c r="HR65" s="98"/>
      <c r="HS65" s="98"/>
      <c r="HT65" s="98"/>
      <c r="HU65" s="98"/>
      <c r="HV65" s="98"/>
      <c r="HW65" s="98"/>
      <c r="HX65" s="98"/>
      <c r="HY65" s="98"/>
      <c r="HZ65" s="98"/>
      <c r="IA65" s="98"/>
      <c r="IB65" s="98"/>
      <c r="IC65" s="98"/>
      <c r="ID65" s="98"/>
      <c r="IE65" s="98"/>
      <c r="IF65" s="98"/>
      <c r="IG65" s="98"/>
      <c r="IH65" s="98"/>
      <c r="II65" s="98"/>
      <c r="IJ65" s="98"/>
      <c r="IK65" s="98"/>
      <c r="IL65" s="98"/>
      <c r="IM65" s="98"/>
      <c r="IN65" s="98"/>
      <c r="IO65" s="98"/>
      <c r="IP65" s="98"/>
      <c r="IQ65" s="98"/>
      <c r="IR65" s="98"/>
      <c r="IS65" s="98"/>
      <c r="IT65" s="98"/>
      <c r="IU65" s="98"/>
      <c r="IV65" s="98"/>
      <c r="IW65" s="98"/>
      <c r="IX65" s="98"/>
      <c r="IY65" s="98"/>
      <c r="IZ65" s="98"/>
      <c r="JA65" s="98"/>
      <c r="JB65" s="98"/>
      <c r="JC65" s="98"/>
      <c r="JD65" s="98"/>
      <c r="JE65" s="98"/>
      <c r="JF65" s="98"/>
      <c r="JG65" s="98"/>
      <c r="JH65" s="98"/>
      <c r="JI65" s="98"/>
      <c r="JJ65" s="98"/>
      <c r="JK65" s="98"/>
      <c r="JL65" s="98"/>
      <c r="JM65" s="98"/>
      <c r="JN65" s="98"/>
      <c r="JO65" s="98"/>
      <c r="JP65" s="98"/>
      <c r="JQ65" s="98"/>
      <c r="JR65" s="98"/>
      <c r="JS65" s="98"/>
      <c r="JT65" s="98"/>
      <c r="JU65" s="98"/>
      <c r="JV65" s="98"/>
      <c r="JW65" s="98"/>
      <c r="JX65" s="98"/>
      <c r="JY65" s="98"/>
      <c r="JZ65" s="98"/>
      <c r="KA65" s="98"/>
      <c r="KB65" s="98"/>
      <c r="KC65" s="98"/>
      <c r="KD65" s="98"/>
      <c r="KE65" s="98"/>
      <c r="KF65" s="98"/>
      <c r="KG65" s="98"/>
      <c r="KH65" s="98"/>
      <c r="KI65" s="98"/>
      <c r="KJ65" s="98"/>
      <c r="KK65" s="98"/>
      <c r="KL65" s="98"/>
      <c r="KM65" s="98"/>
      <c r="KN65" s="98"/>
      <c r="KO65" s="98"/>
      <c r="KP65" s="98"/>
      <c r="KQ65" s="98"/>
      <c r="KR65" s="98"/>
      <c r="KS65" s="98"/>
      <c r="KT65" s="98"/>
      <c r="KU65" s="98"/>
      <c r="KV65" s="98"/>
      <c r="KW65" s="98"/>
      <c r="KX65" s="98"/>
      <c r="KY65" s="98"/>
      <c r="KZ65" s="98"/>
      <c r="LA65" s="98"/>
      <c r="LB65" s="98"/>
      <c r="LC65" s="98"/>
      <c r="LD65" s="98"/>
      <c r="LE65" s="98"/>
      <c r="LF65" s="98"/>
      <c r="LG65" s="98"/>
      <c r="LH65" s="98"/>
      <c r="LI65" s="98"/>
      <c r="LJ65" s="98"/>
      <c r="LK65" s="98"/>
      <c r="LL65" s="98"/>
      <c r="LM65" s="98"/>
      <c r="LN65" s="98"/>
      <c r="LO65" s="98"/>
      <c r="LP65" s="98"/>
      <c r="LQ65" s="98"/>
      <c r="LR65" s="98"/>
      <c r="LS65" s="98"/>
      <c r="LT65" s="98"/>
      <c r="LU65" s="98"/>
      <c r="LV65" s="98"/>
      <c r="LW65" s="98"/>
      <c r="LX65" s="98"/>
      <c r="LY65" s="98"/>
      <c r="LZ65" s="98"/>
      <c r="MA65" s="98"/>
      <c r="MB65" s="98"/>
      <c r="MC65" s="98"/>
      <c r="MD65" s="98"/>
      <c r="ME65" s="98"/>
      <c r="MF65" s="98"/>
      <c r="MG65" s="98"/>
      <c r="MH65" s="98"/>
      <c r="MI65" s="98"/>
      <c r="MJ65" s="98"/>
      <c r="MK65" s="98"/>
      <c r="ML65" s="98"/>
      <c r="MM65" s="98"/>
      <c r="MN65" s="98"/>
      <c r="MO65" s="98"/>
      <c r="MP65" s="98"/>
      <c r="MQ65" s="98"/>
      <c r="MR65" s="98"/>
      <c r="MS65" s="98"/>
      <c r="MT65" s="98"/>
      <c r="MU65" s="98"/>
      <c r="MV65" s="98"/>
      <c r="MW65" s="98"/>
      <c r="MX65" s="98"/>
      <c r="MY65" s="98"/>
      <c r="MZ65" s="98"/>
      <c r="NA65" s="98"/>
      <c r="NB65" s="98"/>
      <c r="NC65" s="98"/>
      <c r="ND65" s="98"/>
      <c r="NE65" s="98"/>
      <c r="NF65" s="98"/>
      <c r="NG65" s="98"/>
      <c r="NH65" s="98"/>
      <c r="NI65" s="98"/>
      <c r="NJ65" s="98"/>
      <c r="NK65" s="98"/>
      <c r="NL65" s="98"/>
      <c r="NM65" s="98"/>
      <c r="NN65" s="98"/>
      <c r="NO65" s="98"/>
      <c r="NP65" s="98"/>
      <c r="NQ65" s="98"/>
      <c r="NR65" s="98"/>
      <c r="NS65" s="98"/>
      <c r="NT65" s="98"/>
      <c r="NU65" s="98"/>
      <c r="NV65" s="98"/>
      <c r="NW65" s="98"/>
      <c r="NX65" s="98"/>
      <c r="NY65" s="98"/>
      <c r="NZ65" s="98"/>
      <c r="OA65" s="98"/>
      <c r="OB65" s="98"/>
      <c r="OC65" s="98"/>
      <c r="OD65" s="98"/>
      <c r="OE65" s="98"/>
      <c r="OF65" s="98"/>
      <c r="OG65" s="98"/>
      <c r="OH65" s="98"/>
      <c r="OI65" s="98"/>
      <c r="OJ65" s="98"/>
      <c r="OK65" s="98"/>
      <c r="OL65" s="98"/>
      <c r="OM65" s="98"/>
      <c r="ON65" s="98"/>
      <c r="OO65" s="98"/>
      <c r="OP65" s="98"/>
      <c r="OQ65" s="98"/>
      <c r="OR65" s="98"/>
      <c r="OS65" s="98"/>
      <c r="OT65" s="98"/>
      <c r="OU65" s="98"/>
      <c r="OV65" s="98"/>
      <c r="OW65" s="98"/>
      <c r="OX65" s="98"/>
      <c r="OY65" s="98"/>
      <c r="OZ65" s="98"/>
      <c r="PA65" s="98"/>
      <c r="PB65" s="98"/>
      <c r="PC65" s="98"/>
      <c r="PD65" s="98"/>
      <c r="PE65" s="98"/>
      <c r="PF65" s="98"/>
      <c r="PG65" s="98"/>
      <c r="PH65" s="98"/>
      <c r="PI65" s="98"/>
      <c r="PJ65" s="98"/>
      <c r="PK65" s="98"/>
      <c r="PL65" s="98"/>
      <c r="PM65" s="98"/>
      <c r="PN65" s="98"/>
      <c r="PO65" s="98"/>
      <c r="PP65" s="98"/>
      <c r="PQ65" s="98"/>
      <c r="PR65" s="98"/>
      <c r="PS65" s="98"/>
      <c r="PT65" s="98"/>
      <c r="PU65" s="98"/>
      <c r="PV65" s="98"/>
      <c r="PW65" s="98"/>
      <c r="PX65" s="98"/>
      <c r="PY65" s="98"/>
      <c r="PZ65" s="98"/>
      <c r="QA65" s="98"/>
      <c r="QB65" s="98"/>
      <c r="QC65" s="98"/>
      <c r="QD65" s="98"/>
      <c r="QE65" s="98"/>
      <c r="QF65" s="98"/>
      <c r="QG65" s="98"/>
      <c r="QH65" s="98"/>
      <c r="QI65" s="98"/>
      <c r="QJ65" s="98"/>
      <c r="QK65" s="98"/>
      <c r="QL65" s="98"/>
      <c r="QM65" s="98"/>
      <c r="QN65" s="98"/>
      <c r="QO65" s="98"/>
      <c r="QP65" s="98"/>
      <c r="QQ65" s="98"/>
      <c r="QR65" s="98"/>
      <c r="QS65" s="98"/>
      <c r="QT65" s="98"/>
      <c r="QU65" s="98"/>
      <c r="QV65" s="98"/>
      <c r="QW65" s="98"/>
      <c r="QX65" s="98"/>
      <c r="QY65" s="98"/>
      <c r="QZ65" s="98"/>
      <c r="RA65" s="98"/>
      <c r="RB65" s="98"/>
      <c r="RC65" s="98"/>
      <c r="RD65" s="98"/>
      <c r="RE65" s="98"/>
      <c r="RF65" s="98"/>
      <c r="RG65" s="98"/>
      <c r="RH65" s="98"/>
      <c r="RI65" s="98"/>
      <c r="RJ65" s="98"/>
      <c r="RK65" s="98"/>
      <c r="RL65" s="98"/>
      <c r="RM65" s="98"/>
      <c r="RN65" s="98"/>
      <c r="RO65" s="98"/>
      <c r="RP65" s="98"/>
      <c r="RQ65" s="98"/>
      <c r="RR65" s="98"/>
      <c r="RS65" s="98"/>
      <c r="RT65" s="98"/>
      <c r="RU65" s="98"/>
      <c r="RV65" s="98"/>
      <c r="RW65" s="98"/>
      <c r="RX65" s="98"/>
      <c r="RY65" s="98"/>
      <c r="RZ65" s="98"/>
      <c r="SA65" s="98"/>
      <c r="SB65" s="98"/>
      <c r="SC65" s="98"/>
      <c r="SD65" s="98"/>
      <c r="SE65" s="98"/>
      <c r="SF65" s="98"/>
      <c r="SG65" s="98"/>
      <c r="SH65" s="98"/>
      <c r="SI65" s="98"/>
      <c r="SJ65" s="98"/>
      <c r="SK65" s="98"/>
      <c r="SL65" s="98"/>
      <c r="SM65" s="98"/>
      <c r="SN65" s="98"/>
      <c r="SO65" s="98"/>
      <c r="SP65" s="98"/>
      <c r="SQ65" s="98"/>
      <c r="SR65" s="98"/>
      <c r="SS65" s="98"/>
      <c r="ST65" s="98"/>
      <c r="SU65" s="98"/>
      <c r="SV65" s="98"/>
      <c r="SW65" s="98"/>
      <c r="SX65" s="98"/>
      <c r="SY65" s="98"/>
      <c r="SZ65" s="98"/>
      <c r="TA65" s="98"/>
      <c r="TB65" s="98"/>
      <c r="TC65" s="98"/>
      <c r="TD65" s="98"/>
      <c r="TE65" s="98"/>
      <c r="TF65" s="98"/>
      <c r="TG65" s="98"/>
      <c r="TH65" s="98"/>
      <c r="TI65" s="98"/>
      <c r="TJ65" s="98"/>
      <c r="TK65" s="98"/>
      <c r="TL65" s="98"/>
      <c r="TM65" s="98"/>
      <c r="TN65" s="98"/>
      <c r="TO65" s="98"/>
      <c r="TP65" s="98"/>
      <c r="TQ65" s="98"/>
      <c r="TR65" s="98"/>
      <c r="TS65" s="98"/>
      <c r="TT65" s="98"/>
      <c r="TU65" s="98"/>
      <c r="TV65" s="98"/>
      <c r="TW65" s="98"/>
      <c r="TX65" s="98"/>
      <c r="TY65" s="98"/>
      <c r="TZ65" s="98"/>
      <c r="UA65" s="98"/>
      <c r="UB65" s="98"/>
      <c r="UC65" s="98"/>
      <c r="UD65" s="98"/>
      <c r="UE65" s="98"/>
      <c r="UF65" s="98"/>
      <c r="UG65" s="98"/>
      <c r="UH65" s="98"/>
      <c r="UI65" s="98"/>
      <c r="UJ65" s="98"/>
      <c r="UK65" s="98"/>
      <c r="UL65" s="98"/>
      <c r="UM65" s="98"/>
      <c r="UN65" s="98"/>
      <c r="UO65" s="98"/>
      <c r="UP65" s="98"/>
      <c r="UQ65" s="98"/>
      <c r="UR65" s="98"/>
      <c r="US65" s="98"/>
      <c r="UT65" s="98"/>
      <c r="UU65" s="98"/>
      <c r="UV65" s="98"/>
      <c r="UW65" s="98"/>
      <c r="UX65" s="98"/>
      <c r="UY65" s="98"/>
      <c r="UZ65" s="98"/>
      <c r="VA65" s="98"/>
      <c r="VB65" s="98"/>
      <c r="VC65" s="98"/>
      <c r="VD65" s="98"/>
      <c r="VE65" s="98"/>
      <c r="VF65" s="98"/>
      <c r="VG65" s="98"/>
      <c r="VH65" s="98"/>
      <c r="VI65" s="98"/>
      <c r="VJ65" s="98"/>
      <c r="VK65" s="98"/>
      <c r="VL65" s="98"/>
      <c r="VM65" s="98"/>
      <c r="VN65" s="98"/>
      <c r="VO65" s="98"/>
      <c r="VP65" s="98"/>
      <c r="VQ65" s="98"/>
      <c r="VR65" s="98"/>
      <c r="VS65" s="98"/>
      <c r="VT65" s="98"/>
      <c r="VU65" s="98"/>
      <c r="VV65" s="98"/>
      <c r="VW65" s="98"/>
      <c r="VX65" s="98"/>
      <c r="VY65" s="98"/>
      <c r="VZ65" s="98"/>
      <c r="WA65" s="98"/>
      <c r="WB65" s="98"/>
      <c r="WC65" s="98"/>
      <c r="WD65" s="98"/>
      <c r="WE65" s="98"/>
      <c r="WF65" s="98"/>
      <c r="WG65" s="98"/>
      <c r="WH65" s="98"/>
      <c r="WI65" s="98"/>
      <c r="WJ65" s="98"/>
      <c r="WK65" s="98"/>
      <c r="WL65" s="98"/>
      <c r="WM65" s="98"/>
      <c r="WN65" s="98"/>
      <c r="WO65" s="98"/>
      <c r="WP65" s="98"/>
      <c r="WQ65" s="98"/>
      <c r="WR65" s="98"/>
      <c r="WS65" s="98"/>
      <c r="WT65" s="98"/>
      <c r="WU65" s="98"/>
      <c r="WV65" s="98"/>
      <c r="WW65" s="98"/>
      <c r="WX65" s="98"/>
      <c r="WY65" s="98"/>
      <c r="WZ65" s="98"/>
      <c r="XA65" s="98"/>
      <c r="XB65" s="98"/>
      <c r="XC65" s="98"/>
      <c r="XD65" s="98"/>
      <c r="XE65" s="98"/>
      <c r="XF65" s="98"/>
      <c r="XG65" s="98"/>
      <c r="XH65" s="98"/>
      <c r="XI65" s="98"/>
      <c r="XJ65" s="98"/>
      <c r="XK65" s="98"/>
      <c r="XL65" s="98"/>
      <c r="XM65" s="98"/>
      <c r="XN65" s="98"/>
      <c r="XO65" s="98"/>
      <c r="XP65" s="98"/>
      <c r="XQ65" s="98"/>
      <c r="XR65" s="98"/>
      <c r="XS65" s="98"/>
      <c r="XT65" s="98"/>
      <c r="XU65" s="98"/>
      <c r="XV65" s="98"/>
      <c r="XW65" s="98"/>
      <c r="XX65" s="98"/>
      <c r="XY65" s="98"/>
      <c r="XZ65" s="98"/>
      <c r="YA65" s="98"/>
      <c r="YB65" s="98"/>
      <c r="YC65" s="98"/>
      <c r="YD65" s="98"/>
      <c r="YE65" s="98"/>
      <c r="YF65" s="98"/>
      <c r="YG65" s="98"/>
      <c r="YH65" s="98"/>
      <c r="YI65" s="98"/>
      <c r="YJ65" s="98"/>
      <c r="YK65" s="98"/>
      <c r="YL65" s="98"/>
      <c r="YM65" s="98"/>
      <c r="YN65" s="98"/>
      <c r="YO65" s="98"/>
      <c r="YP65" s="98"/>
      <c r="YQ65" s="98"/>
      <c r="YR65" s="98"/>
      <c r="YS65" s="98"/>
      <c r="YT65" s="98"/>
      <c r="YU65" s="98"/>
      <c r="YV65" s="98"/>
      <c r="YW65" s="98"/>
      <c r="YX65" s="98"/>
      <c r="YY65" s="98"/>
      <c r="YZ65" s="98"/>
      <c r="ZA65" s="98"/>
      <c r="ZB65" s="98"/>
      <c r="ZC65" s="98"/>
      <c r="ZD65" s="98"/>
      <c r="ZE65" s="98"/>
      <c r="ZF65" s="98"/>
      <c r="ZG65" s="98"/>
      <c r="ZH65" s="98"/>
      <c r="ZI65" s="98"/>
      <c r="ZJ65" s="98"/>
      <c r="ZK65" s="98"/>
      <c r="ZL65" s="98"/>
      <c r="ZM65" s="98"/>
      <c r="ZN65" s="98"/>
      <c r="ZO65" s="98"/>
      <c r="ZP65" s="98"/>
      <c r="ZQ65" s="98"/>
      <c r="ZR65" s="98"/>
      <c r="ZS65" s="98"/>
      <c r="ZT65" s="98"/>
      <c r="ZU65" s="98"/>
      <c r="ZV65" s="98"/>
      <c r="ZW65" s="98"/>
      <c r="ZX65" s="98"/>
      <c r="ZY65" s="98"/>
      <c r="ZZ65" s="98"/>
      <c r="AAA65" s="98"/>
      <c r="AAB65" s="98"/>
      <c r="AAC65" s="98"/>
      <c r="AAD65" s="98"/>
      <c r="AAE65" s="98"/>
      <c r="AAF65" s="98"/>
      <c r="AAG65" s="98"/>
      <c r="AAH65" s="98"/>
      <c r="AAI65" s="98"/>
      <c r="AAJ65" s="98"/>
      <c r="AAK65" s="98"/>
      <c r="AAL65" s="98"/>
      <c r="AAM65" s="98"/>
      <c r="AAN65" s="98"/>
      <c r="AAO65" s="98"/>
      <c r="AAP65" s="98"/>
      <c r="AAQ65" s="98"/>
      <c r="AAR65" s="98"/>
      <c r="AAS65" s="98"/>
      <c r="AAT65" s="98"/>
      <c r="AAU65" s="98"/>
      <c r="AAV65" s="98"/>
      <c r="AAW65" s="98"/>
      <c r="AAX65" s="98"/>
      <c r="AAY65" s="98"/>
      <c r="AAZ65" s="98"/>
      <c r="ABA65" s="98"/>
      <c r="ABB65" s="98"/>
      <c r="ABC65" s="98"/>
      <c r="ABD65" s="98"/>
      <c r="ABE65" s="98"/>
      <c r="ABF65" s="98"/>
      <c r="ABG65" s="98"/>
      <c r="ABH65" s="98"/>
      <c r="ABI65" s="98"/>
      <c r="ABJ65" s="98"/>
      <c r="ABK65" s="98"/>
      <c r="ABL65" s="98"/>
      <c r="ABM65" s="98"/>
      <c r="ABN65" s="98"/>
      <c r="ABO65" s="98"/>
      <c r="ABP65" s="98"/>
      <c r="ABQ65" s="98"/>
      <c r="ABR65" s="98"/>
      <c r="ABS65" s="98"/>
      <c r="ABT65" s="98"/>
      <c r="ABU65" s="98"/>
      <c r="ABV65" s="98"/>
      <c r="ABW65" s="98"/>
      <c r="ABX65" s="98"/>
      <c r="ABY65" s="98"/>
      <c r="ABZ65" s="98"/>
      <c r="ACA65" s="98"/>
      <c r="ACB65" s="98"/>
      <c r="ACC65" s="98"/>
      <c r="ACD65" s="98"/>
      <c r="ACE65" s="98"/>
      <c r="ACF65" s="98"/>
      <c r="ACG65" s="98"/>
      <c r="ACH65" s="98"/>
      <c r="ACI65" s="98"/>
      <c r="ACJ65" s="98"/>
      <c r="ACK65" s="98"/>
      <c r="ACL65" s="98"/>
      <c r="ACM65" s="98"/>
      <c r="ACN65" s="98"/>
      <c r="ACO65" s="98"/>
      <c r="ACP65" s="98"/>
      <c r="ACQ65" s="98"/>
      <c r="ACR65" s="98"/>
      <c r="ACS65" s="98"/>
      <c r="ACT65" s="98"/>
      <c r="ACU65" s="98"/>
      <c r="ACV65" s="98"/>
      <c r="ACW65" s="98"/>
      <c r="ACX65" s="98"/>
      <c r="ACY65" s="98"/>
      <c r="ACZ65" s="98"/>
      <c r="ADA65" s="98"/>
      <c r="ADB65" s="98"/>
      <c r="ADC65" s="98"/>
      <c r="ADD65" s="98"/>
      <c r="ADE65" s="98"/>
      <c r="ADF65" s="98"/>
      <c r="ADG65" s="98"/>
      <c r="ADH65" s="98"/>
      <c r="ADI65" s="98"/>
      <c r="ADJ65" s="98"/>
      <c r="ADK65" s="98"/>
      <c r="ADL65" s="98"/>
      <c r="ADM65" s="98"/>
      <c r="ADN65" s="98"/>
      <c r="ADO65" s="98"/>
      <c r="ADP65" s="98"/>
      <c r="ADQ65" s="98"/>
      <c r="ADR65" s="98"/>
      <c r="ADS65" s="98"/>
      <c r="ADT65" s="98"/>
      <c r="ADU65" s="98"/>
      <c r="ADV65" s="98"/>
      <c r="ADW65" s="98"/>
      <c r="ADX65" s="98"/>
      <c r="ADY65" s="98"/>
      <c r="ADZ65" s="98"/>
      <c r="AEA65" s="98"/>
      <c r="AEB65" s="98"/>
      <c r="AEC65" s="98"/>
      <c r="AED65" s="98"/>
      <c r="AEE65" s="98"/>
      <c r="AEF65" s="98"/>
      <c r="AEG65" s="98"/>
      <c r="AEH65" s="98"/>
      <c r="AEI65" s="98"/>
      <c r="AEJ65" s="98"/>
      <c r="AEK65" s="98"/>
      <c r="AEL65" s="98"/>
      <c r="AEM65" s="98"/>
      <c r="AEN65" s="98"/>
      <c r="AEO65" s="98"/>
      <c r="AEP65" s="98"/>
      <c r="AEQ65" s="98"/>
      <c r="AER65" s="98"/>
      <c r="AES65" s="98"/>
      <c r="AET65" s="98"/>
      <c r="AEU65" s="98"/>
      <c r="AEV65" s="98"/>
      <c r="AEW65" s="98"/>
      <c r="AEX65" s="98"/>
      <c r="AEY65" s="98"/>
      <c r="AEZ65" s="98"/>
      <c r="AFA65" s="98"/>
      <c r="AFB65" s="98"/>
      <c r="AFC65" s="98"/>
      <c r="AFD65" s="98"/>
      <c r="AFE65" s="98"/>
      <c r="AFF65" s="98"/>
      <c r="AFG65" s="98"/>
      <c r="AFH65" s="98"/>
      <c r="AFI65" s="98"/>
      <c r="AFJ65" s="98"/>
      <c r="AFK65" s="98"/>
      <c r="AFL65" s="98"/>
      <c r="AFM65" s="98"/>
      <c r="AFN65" s="98"/>
      <c r="AFO65" s="98"/>
      <c r="AFP65" s="98"/>
      <c r="AFQ65" s="98"/>
      <c r="AFR65" s="98"/>
      <c r="AFS65" s="98"/>
      <c r="AFT65" s="98"/>
      <c r="AFU65" s="98"/>
      <c r="AFV65" s="98"/>
      <c r="AFW65" s="98"/>
      <c r="AFX65" s="98"/>
      <c r="AFY65" s="98"/>
      <c r="AFZ65" s="98"/>
      <c r="AGA65" s="98"/>
      <c r="AGB65" s="98"/>
      <c r="AGC65" s="98"/>
      <c r="AGD65" s="98"/>
      <c r="AGE65" s="98"/>
      <c r="AGF65" s="98"/>
      <c r="AGG65" s="98"/>
      <c r="AGH65" s="98"/>
      <c r="AGI65" s="98"/>
      <c r="AGJ65" s="98"/>
      <c r="AGK65" s="98"/>
      <c r="AGL65" s="98"/>
      <c r="AGM65" s="98"/>
      <c r="AGN65" s="98"/>
      <c r="AGO65" s="98"/>
      <c r="AGP65" s="98"/>
      <c r="AGQ65" s="98"/>
      <c r="AGR65" s="98"/>
      <c r="AGS65" s="98"/>
      <c r="AGT65" s="98"/>
      <c r="AGU65" s="98"/>
      <c r="AGV65" s="98"/>
      <c r="AGW65" s="98"/>
      <c r="AGX65" s="98"/>
      <c r="AGY65" s="98"/>
      <c r="AGZ65" s="98"/>
      <c r="AHA65" s="98"/>
      <c r="AHB65" s="98"/>
      <c r="AHC65" s="98"/>
      <c r="AHD65" s="98"/>
      <c r="AHE65" s="98"/>
      <c r="AHF65" s="98"/>
      <c r="AHG65" s="98"/>
      <c r="AHH65" s="98"/>
      <c r="AHI65" s="98"/>
      <c r="AHJ65" s="98"/>
      <c r="AHK65" s="98"/>
      <c r="AHL65" s="98"/>
      <c r="AHM65" s="98"/>
      <c r="AHN65" s="98"/>
      <c r="AHO65" s="98"/>
      <c r="AHP65" s="98"/>
      <c r="AHQ65" s="98"/>
      <c r="AHR65" s="98"/>
      <c r="AHS65" s="98"/>
      <c r="AHT65" s="98"/>
      <c r="AHU65" s="98"/>
      <c r="AHV65" s="98"/>
      <c r="AHW65" s="98"/>
      <c r="AHX65" s="98"/>
      <c r="AHY65" s="98"/>
      <c r="AHZ65" s="98"/>
      <c r="AIA65" s="98"/>
      <c r="AIB65" s="98"/>
      <c r="AIC65" s="98"/>
      <c r="AID65" s="98"/>
      <c r="AIE65" s="98"/>
      <c r="AIF65" s="98"/>
      <c r="AIG65" s="98"/>
      <c r="AIH65" s="98"/>
      <c r="AII65" s="98"/>
      <c r="AIJ65" s="98"/>
      <c r="AIK65" s="98"/>
      <c r="AIL65" s="98"/>
      <c r="AIM65" s="98"/>
      <c r="AIN65" s="98"/>
      <c r="AIO65" s="98"/>
      <c r="AIP65" s="98"/>
      <c r="AIQ65" s="98"/>
      <c r="AIR65" s="98"/>
      <c r="AIS65" s="98"/>
      <c r="AIT65" s="98"/>
      <c r="AIU65" s="98"/>
      <c r="AIV65" s="98"/>
      <c r="AIW65" s="98"/>
      <c r="AIX65" s="98"/>
      <c r="AIY65" s="98"/>
      <c r="AIZ65" s="98"/>
      <c r="AJA65" s="98"/>
      <c r="AJB65" s="98"/>
      <c r="AJC65" s="98"/>
      <c r="AJD65" s="98"/>
      <c r="AJE65" s="98"/>
      <c r="AJF65" s="98"/>
      <c r="AJG65" s="98"/>
      <c r="AJH65" s="98"/>
      <c r="AJI65" s="98"/>
      <c r="AJJ65" s="98"/>
      <c r="AJK65" s="98"/>
      <c r="AJL65" s="98"/>
      <c r="AJM65" s="98"/>
      <c r="AJN65" s="98"/>
      <c r="AJO65" s="98"/>
      <c r="AJP65" s="98"/>
      <c r="AJQ65" s="98"/>
      <c r="AJR65" s="98"/>
      <c r="AJS65" s="98"/>
      <c r="AJT65" s="98"/>
      <c r="AJU65" s="98"/>
      <c r="AJV65" s="98"/>
      <c r="AJW65" s="98"/>
      <c r="AJX65" s="98"/>
      <c r="AJY65" s="98"/>
      <c r="AJZ65" s="98"/>
      <c r="AKA65" s="98"/>
      <c r="AKB65" s="98"/>
      <c r="AKC65" s="98"/>
      <c r="AKD65" s="98"/>
      <c r="AKE65" s="98"/>
      <c r="AKF65" s="98"/>
      <c r="AKG65" s="98"/>
      <c r="AKH65" s="98"/>
      <c r="AKI65" s="98"/>
      <c r="AKJ65" s="98"/>
      <c r="AKK65" s="98"/>
      <c r="AKL65" s="98"/>
      <c r="AKM65" s="98"/>
      <c r="AKN65" s="98"/>
      <c r="AKO65" s="98"/>
      <c r="AKP65" s="98"/>
      <c r="AKQ65" s="98"/>
      <c r="AKR65" s="98"/>
      <c r="AKS65" s="98"/>
      <c r="AKT65" s="98"/>
      <c r="AKU65" s="98"/>
      <c r="AKV65" s="98"/>
      <c r="AKW65" s="98"/>
      <c r="AKX65" s="98"/>
      <c r="AKY65" s="98"/>
      <c r="AKZ65" s="98"/>
      <c r="ALA65" s="98"/>
      <c r="ALB65" s="98"/>
      <c r="ALC65" s="98"/>
      <c r="ALD65" s="98"/>
      <c r="ALE65" s="98"/>
      <c r="ALF65" s="98"/>
      <c r="ALG65" s="98"/>
      <c r="ALH65" s="98"/>
      <c r="ALI65" s="98"/>
      <c r="ALJ65" s="98"/>
      <c r="ALK65" s="98"/>
      <c r="ALL65" s="98"/>
      <c r="ALM65" s="98"/>
      <c r="ALN65" s="98"/>
      <c r="ALO65" s="98"/>
      <c r="ALP65" s="98"/>
      <c r="ALQ65" s="98"/>
      <c r="ALR65" s="98"/>
      <c r="ALS65" s="98"/>
      <c r="ALT65" s="98"/>
      <c r="ALU65" s="98"/>
      <c r="ALV65" s="98"/>
      <c r="ALW65" s="98"/>
      <c r="ALX65" s="98"/>
      <c r="ALY65" s="98"/>
      <c r="ALZ65" s="98"/>
      <c r="AMA65" s="98"/>
      <c r="AMB65" s="98"/>
      <c r="AMC65" s="98"/>
      <c r="AMD65" s="98"/>
      <c r="AME65" s="98"/>
      <c r="AMF65" s="98"/>
      <c r="AMG65" s="98"/>
      <c r="AMH65" s="98"/>
      <c r="AMI65" s="98"/>
      <c r="AMJ65" s="98"/>
      <c r="AMK65" s="98"/>
    </row>
    <row r="66" spans="2:1025">
      <c r="B66" s="154"/>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c r="BP66" s="98"/>
      <c r="BQ66" s="98"/>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8"/>
      <c r="EQ66" s="98"/>
      <c r="ER66" s="98"/>
      <c r="ES66" s="98"/>
      <c r="ET66" s="98"/>
      <c r="EU66" s="98"/>
      <c r="EV66" s="98"/>
      <c r="EW66" s="98"/>
      <c r="EX66" s="98"/>
      <c r="EY66" s="98"/>
      <c r="EZ66" s="98"/>
      <c r="FA66" s="98"/>
      <c r="FB66" s="98"/>
      <c r="FC66" s="98"/>
      <c r="FD66" s="98"/>
      <c r="FE66" s="98"/>
      <c r="FF66" s="98"/>
      <c r="FG66" s="98"/>
      <c r="FH66" s="98"/>
      <c r="FI66" s="98"/>
      <c r="FJ66" s="98"/>
      <c r="FK66" s="98"/>
      <c r="FL66" s="98"/>
      <c r="FM66" s="98"/>
      <c r="FN66" s="98"/>
      <c r="FO66" s="98"/>
      <c r="FP66" s="98"/>
      <c r="FQ66" s="98"/>
      <c r="FR66" s="98"/>
      <c r="FS66" s="98"/>
      <c r="FT66" s="98"/>
      <c r="FU66" s="98"/>
      <c r="FV66" s="98"/>
      <c r="FW66" s="98"/>
      <c r="FX66" s="98"/>
      <c r="FY66" s="98"/>
      <c r="FZ66" s="98"/>
      <c r="GA66" s="98"/>
      <c r="GB66" s="98"/>
      <c r="GC66" s="98"/>
      <c r="GD66" s="98"/>
      <c r="GE66" s="98"/>
      <c r="GF66" s="98"/>
      <c r="GG66" s="98"/>
      <c r="GH66" s="98"/>
      <c r="GI66" s="98"/>
      <c r="GJ66" s="98"/>
      <c r="GK66" s="98"/>
      <c r="GL66" s="98"/>
      <c r="GM66" s="98"/>
      <c r="GN66" s="98"/>
      <c r="GO66" s="98"/>
      <c r="GP66" s="98"/>
      <c r="GQ66" s="98"/>
      <c r="GR66" s="98"/>
      <c r="GS66" s="98"/>
      <c r="GT66" s="98"/>
      <c r="GU66" s="98"/>
      <c r="GV66" s="98"/>
      <c r="GW66" s="98"/>
      <c r="GX66" s="98"/>
      <c r="GY66" s="98"/>
      <c r="GZ66" s="98"/>
      <c r="HA66" s="98"/>
      <c r="HB66" s="98"/>
      <c r="HC66" s="98"/>
      <c r="HD66" s="98"/>
      <c r="HE66" s="98"/>
      <c r="HF66" s="98"/>
      <c r="HG66" s="98"/>
      <c r="HH66" s="98"/>
      <c r="HI66" s="98"/>
      <c r="HJ66" s="98"/>
      <c r="HK66" s="98"/>
      <c r="HL66" s="98"/>
      <c r="HM66" s="98"/>
      <c r="HN66" s="98"/>
      <c r="HO66" s="98"/>
      <c r="HP66" s="98"/>
      <c r="HQ66" s="98"/>
      <c r="HR66" s="98"/>
      <c r="HS66" s="98"/>
      <c r="HT66" s="98"/>
      <c r="HU66" s="98"/>
      <c r="HV66" s="98"/>
      <c r="HW66" s="98"/>
      <c r="HX66" s="98"/>
      <c r="HY66" s="98"/>
      <c r="HZ66" s="98"/>
      <c r="IA66" s="98"/>
      <c r="IB66" s="98"/>
      <c r="IC66" s="98"/>
      <c r="ID66" s="98"/>
      <c r="IE66" s="98"/>
      <c r="IF66" s="98"/>
      <c r="IG66" s="98"/>
      <c r="IH66" s="98"/>
      <c r="II66" s="98"/>
      <c r="IJ66" s="98"/>
      <c r="IK66" s="98"/>
      <c r="IL66" s="98"/>
      <c r="IM66" s="98"/>
      <c r="IN66" s="98"/>
      <c r="IO66" s="98"/>
      <c r="IP66" s="98"/>
      <c r="IQ66" s="98"/>
      <c r="IR66" s="98"/>
      <c r="IS66" s="98"/>
      <c r="IT66" s="98"/>
      <c r="IU66" s="98"/>
      <c r="IV66" s="98"/>
      <c r="IW66" s="98"/>
      <c r="IX66" s="98"/>
      <c r="IY66" s="98"/>
      <c r="IZ66" s="98"/>
      <c r="JA66" s="98"/>
      <c r="JB66" s="98"/>
      <c r="JC66" s="98"/>
      <c r="JD66" s="98"/>
      <c r="JE66" s="98"/>
      <c r="JF66" s="98"/>
      <c r="JG66" s="98"/>
      <c r="JH66" s="98"/>
      <c r="JI66" s="98"/>
      <c r="JJ66" s="98"/>
      <c r="JK66" s="98"/>
      <c r="JL66" s="98"/>
      <c r="JM66" s="98"/>
      <c r="JN66" s="98"/>
      <c r="JO66" s="98"/>
      <c r="JP66" s="98"/>
      <c r="JQ66" s="98"/>
      <c r="JR66" s="98"/>
      <c r="JS66" s="98"/>
      <c r="JT66" s="98"/>
      <c r="JU66" s="98"/>
      <c r="JV66" s="98"/>
      <c r="JW66" s="98"/>
      <c r="JX66" s="98"/>
      <c r="JY66" s="98"/>
      <c r="JZ66" s="98"/>
      <c r="KA66" s="98"/>
      <c r="KB66" s="98"/>
      <c r="KC66" s="98"/>
      <c r="KD66" s="98"/>
      <c r="KE66" s="98"/>
      <c r="KF66" s="98"/>
      <c r="KG66" s="98"/>
      <c r="KH66" s="98"/>
      <c r="KI66" s="98"/>
      <c r="KJ66" s="98"/>
      <c r="KK66" s="98"/>
      <c r="KL66" s="98"/>
      <c r="KM66" s="98"/>
      <c r="KN66" s="98"/>
      <c r="KO66" s="98"/>
      <c r="KP66" s="98"/>
      <c r="KQ66" s="98"/>
      <c r="KR66" s="98"/>
      <c r="KS66" s="98"/>
      <c r="KT66" s="98"/>
      <c r="KU66" s="98"/>
      <c r="KV66" s="98"/>
      <c r="KW66" s="98"/>
      <c r="KX66" s="98"/>
      <c r="KY66" s="98"/>
      <c r="KZ66" s="98"/>
      <c r="LA66" s="98"/>
      <c r="LB66" s="98"/>
      <c r="LC66" s="98"/>
      <c r="LD66" s="98"/>
      <c r="LE66" s="98"/>
      <c r="LF66" s="98"/>
      <c r="LG66" s="98"/>
      <c r="LH66" s="98"/>
      <c r="LI66" s="98"/>
      <c r="LJ66" s="98"/>
      <c r="LK66" s="98"/>
      <c r="LL66" s="98"/>
      <c r="LM66" s="98"/>
      <c r="LN66" s="98"/>
      <c r="LO66" s="98"/>
      <c r="LP66" s="98"/>
      <c r="LQ66" s="98"/>
      <c r="LR66" s="98"/>
      <c r="LS66" s="98"/>
      <c r="LT66" s="98"/>
      <c r="LU66" s="98"/>
      <c r="LV66" s="98"/>
      <c r="LW66" s="98"/>
      <c r="LX66" s="98"/>
      <c r="LY66" s="98"/>
      <c r="LZ66" s="98"/>
      <c r="MA66" s="98"/>
      <c r="MB66" s="98"/>
      <c r="MC66" s="98"/>
      <c r="MD66" s="98"/>
      <c r="ME66" s="98"/>
      <c r="MF66" s="98"/>
      <c r="MG66" s="98"/>
      <c r="MH66" s="98"/>
      <c r="MI66" s="98"/>
      <c r="MJ66" s="98"/>
      <c r="MK66" s="98"/>
      <c r="ML66" s="98"/>
      <c r="MM66" s="98"/>
      <c r="MN66" s="98"/>
      <c r="MO66" s="98"/>
      <c r="MP66" s="98"/>
      <c r="MQ66" s="98"/>
      <c r="MR66" s="98"/>
      <c r="MS66" s="98"/>
      <c r="MT66" s="98"/>
      <c r="MU66" s="98"/>
      <c r="MV66" s="98"/>
      <c r="MW66" s="98"/>
      <c r="MX66" s="98"/>
      <c r="MY66" s="98"/>
      <c r="MZ66" s="98"/>
      <c r="NA66" s="98"/>
      <c r="NB66" s="98"/>
      <c r="NC66" s="98"/>
      <c r="ND66" s="98"/>
      <c r="NE66" s="98"/>
      <c r="NF66" s="98"/>
      <c r="NG66" s="98"/>
      <c r="NH66" s="98"/>
      <c r="NI66" s="98"/>
      <c r="NJ66" s="98"/>
      <c r="NK66" s="98"/>
      <c r="NL66" s="98"/>
      <c r="NM66" s="98"/>
      <c r="NN66" s="98"/>
      <c r="NO66" s="98"/>
      <c r="NP66" s="98"/>
      <c r="NQ66" s="98"/>
      <c r="NR66" s="98"/>
      <c r="NS66" s="98"/>
      <c r="NT66" s="98"/>
      <c r="NU66" s="98"/>
      <c r="NV66" s="98"/>
      <c r="NW66" s="98"/>
      <c r="NX66" s="98"/>
      <c r="NY66" s="98"/>
      <c r="NZ66" s="98"/>
      <c r="OA66" s="98"/>
      <c r="OB66" s="98"/>
      <c r="OC66" s="98"/>
      <c r="OD66" s="98"/>
      <c r="OE66" s="98"/>
      <c r="OF66" s="98"/>
      <c r="OG66" s="98"/>
      <c r="OH66" s="98"/>
      <c r="OI66" s="98"/>
      <c r="OJ66" s="98"/>
      <c r="OK66" s="98"/>
      <c r="OL66" s="98"/>
      <c r="OM66" s="98"/>
      <c r="ON66" s="98"/>
      <c r="OO66" s="98"/>
      <c r="OP66" s="98"/>
      <c r="OQ66" s="98"/>
      <c r="OR66" s="98"/>
      <c r="OS66" s="98"/>
      <c r="OT66" s="98"/>
      <c r="OU66" s="98"/>
      <c r="OV66" s="98"/>
      <c r="OW66" s="98"/>
      <c r="OX66" s="98"/>
      <c r="OY66" s="98"/>
      <c r="OZ66" s="98"/>
      <c r="PA66" s="98"/>
      <c r="PB66" s="98"/>
      <c r="PC66" s="98"/>
      <c r="PD66" s="98"/>
      <c r="PE66" s="98"/>
      <c r="PF66" s="98"/>
      <c r="PG66" s="98"/>
      <c r="PH66" s="98"/>
      <c r="PI66" s="98"/>
      <c r="PJ66" s="98"/>
      <c r="PK66" s="98"/>
      <c r="PL66" s="98"/>
      <c r="PM66" s="98"/>
      <c r="PN66" s="98"/>
      <c r="PO66" s="98"/>
      <c r="PP66" s="98"/>
      <c r="PQ66" s="98"/>
      <c r="PR66" s="98"/>
      <c r="PS66" s="98"/>
      <c r="PT66" s="98"/>
      <c r="PU66" s="98"/>
      <c r="PV66" s="98"/>
      <c r="PW66" s="98"/>
      <c r="PX66" s="98"/>
      <c r="PY66" s="98"/>
      <c r="PZ66" s="98"/>
      <c r="QA66" s="98"/>
      <c r="QB66" s="98"/>
      <c r="QC66" s="98"/>
      <c r="QD66" s="98"/>
      <c r="QE66" s="98"/>
      <c r="QF66" s="98"/>
      <c r="QG66" s="98"/>
      <c r="QH66" s="98"/>
      <c r="QI66" s="98"/>
      <c r="QJ66" s="98"/>
      <c r="QK66" s="98"/>
      <c r="QL66" s="98"/>
      <c r="QM66" s="98"/>
      <c r="QN66" s="98"/>
      <c r="QO66" s="98"/>
      <c r="QP66" s="98"/>
      <c r="QQ66" s="98"/>
      <c r="QR66" s="98"/>
      <c r="QS66" s="98"/>
      <c r="QT66" s="98"/>
      <c r="QU66" s="98"/>
      <c r="QV66" s="98"/>
      <c r="QW66" s="98"/>
      <c r="QX66" s="98"/>
      <c r="QY66" s="98"/>
      <c r="QZ66" s="98"/>
      <c r="RA66" s="98"/>
      <c r="RB66" s="98"/>
      <c r="RC66" s="98"/>
      <c r="RD66" s="98"/>
      <c r="RE66" s="98"/>
      <c r="RF66" s="98"/>
      <c r="RG66" s="98"/>
      <c r="RH66" s="98"/>
      <c r="RI66" s="98"/>
      <c r="RJ66" s="98"/>
      <c r="RK66" s="98"/>
      <c r="RL66" s="98"/>
      <c r="RM66" s="98"/>
      <c r="RN66" s="98"/>
      <c r="RO66" s="98"/>
      <c r="RP66" s="98"/>
      <c r="RQ66" s="98"/>
      <c r="RR66" s="98"/>
      <c r="RS66" s="98"/>
      <c r="RT66" s="98"/>
      <c r="RU66" s="98"/>
      <c r="RV66" s="98"/>
      <c r="RW66" s="98"/>
      <c r="RX66" s="98"/>
      <c r="RY66" s="98"/>
      <c r="RZ66" s="98"/>
      <c r="SA66" s="98"/>
      <c r="SB66" s="98"/>
      <c r="SC66" s="98"/>
      <c r="SD66" s="98"/>
      <c r="SE66" s="98"/>
      <c r="SF66" s="98"/>
      <c r="SG66" s="98"/>
      <c r="SH66" s="98"/>
      <c r="SI66" s="98"/>
      <c r="SJ66" s="98"/>
      <c r="SK66" s="98"/>
      <c r="SL66" s="98"/>
      <c r="SM66" s="98"/>
      <c r="SN66" s="98"/>
      <c r="SO66" s="98"/>
      <c r="SP66" s="98"/>
      <c r="SQ66" s="98"/>
      <c r="SR66" s="98"/>
      <c r="SS66" s="98"/>
      <c r="ST66" s="98"/>
      <c r="SU66" s="98"/>
      <c r="SV66" s="98"/>
      <c r="SW66" s="98"/>
      <c r="SX66" s="98"/>
      <c r="SY66" s="98"/>
      <c r="SZ66" s="98"/>
      <c r="TA66" s="98"/>
      <c r="TB66" s="98"/>
      <c r="TC66" s="98"/>
      <c r="TD66" s="98"/>
      <c r="TE66" s="98"/>
      <c r="TF66" s="98"/>
      <c r="TG66" s="98"/>
      <c r="TH66" s="98"/>
      <c r="TI66" s="98"/>
      <c r="TJ66" s="98"/>
      <c r="TK66" s="98"/>
      <c r="TL66" s="98"/>
      <c r="TM66" s="98"/>
      <c r="TN66" s="98"/>
      <c r="TO66" s="98"/>
      <c r="TP66" s="98"/>
      <c r="TQ66" s="98"/>
      <c r="TR66" s="98"/>
      <c r="TS66" s="98"/>
      <c r="TT66" s="98"/>
      <c r="TU66" s="98"/>
      <c r="TV66" s="98"/>
      <c r="TW66" s="98"/>
      <c r="TX66" s="98"/>
      <c r="TY66" s="98"/>
      <c r="TZ66" s="98"/>
      <c r="UA66" s="98"/>
      <c r="UB66" s="98"/>
      <c r="UC66" s="98"/>
      <c r="UD66" s="98"/>
      <c r="UE66" s="98"/>
      <c r="UF66" s="98"/>
      <c r="UG66" s="98"/>
      <c r="UH66" s="98"/>
      <c r="UI66" s="98"/>
      <c r="UJ66" s="98"/>
      <c r="UK66" s="98"/>
      <c r="UL66" s="98"/>
      <c r="UM66" s="98"/>
      <c r="UN66" s="98"/>
      <c r="UO66" s="98"/>
      <c r="UP66" s="98"/>
      <c r="UQ66" s="98"/>
      <c r="UR66" s="98"/>
      <c r="US66" s="98"/>
      <c r="UT66" s="98"/>
      <c r="UU66" s="98"/>
      <c r="UV66" s="98"/>
      <c r="UW66" s="98"/>
      <c r="UX66" s="98"/>
      <c r="UY66" s="98"/>
      <c r="UZ66" s="98"/>
      <c r="VA66" s="98"/>
      <c r="VB66" s="98"/>
      <c r="VC66" s="98"/>
      <c r="VD66" s="98"/>
      <c r="VE66" s="98"/>
      <c r="VF66" s="98"/>
      <c r="VG66" s="98"/>
      <c r="VH66" s="98"/>
      <c r="VI66" s="98"/>
      <c r="VJ66" s="98"/>
      <c r="VK66" s="98"/>
      <c r="VL66" s="98"/>
      <c r="VM66" s="98"/>
      <c r="VN66" s="98"/>
      <c r="VO66" s="98"/>
      <c r="VP66" s="98"/>
      <c r="VQ66" s="98"/>
      <c r="VR66" s="98"/>
      <c r="VS66" s="98"/>
      <c r="VT66" s="98"/>
      <c r="VU66" s="98"/>
      <c r="VV66" s="98"/>
      <c r="VW66" s="98"/>
      <c r="VX66" s="98"/>
      <c r="VY66" s="98"/>
      <c r="VZ66" s="98"/>
      <c r="WA66" s="98"/>
      <c r="WB66" s="98"/>
      <c r="WC66" s="98"/>
      <c r="WD66" s="98"/>
      <c r="WE66" s="98"/>
      <c r="WF66" s="98"/>
      <c r="WG66" s="98"/>
      <c r="WH66" s="98"/>
      <c r="WI66" s="98"/>
      <c r="WJ66" s="98"/>
      <c r="WK66" s="98"/>
      <c r="WL66" s="98"/>
      <c r="WM66" s="98"/>
      <c r="WN66" s="98"/>
      <c r="WO66" s="98"/>
      <c r="WP66" s="98"/>
      <c r="WQ66" s="98"/>
      <c r="WR66" s="98"/>
      <c r="WS66" s="98"/>
      <c r="WT66" s="98"/>
      <c r="WU66" s="98"/>
      <c r="WV66" s="98"/>
      <c r="WW66" s="98"/>
      <c r="WX66" s="98"/>
      <c r="WY66" s="98"/>
      <c r="WZ66" s="98"/>
      <c r="XA66" s="98"/>
      <c r="XB66" s="98"/>
      <c r="XC66" s="98"/>
      <c r="XD66" s="98"/>
      <c r="XE66" s="98"/>
      <c r="XF66" s="98"/>
      <c r="XG66" s="98"/>
      <c r="XH66" s="98"/>
      <c r="XI66" s="98"/>
      <c r="XJ66" s="98"/>
      <c r="XK66" s="98"/>
      <c r="XL66" s="98"/>
      <c r="XM66" s="98"/>
      <c r="XN66" s="98"/>
      <c r="XO66" s="98"/>
      <c r="XP66" s="98"/>
      <c r="XQ66" s="98"/>
      <c r="XR66" s="98"/>
      <c r="XS66" s="98"/>
      <c r="XT66" s="98"/>
      <c r="XU66" s="98"/>
      <c r="XV66" s="98"/>
      <c r="XW66" s="98"/>
      <c r="XX66" s="98"/>
      <c r="XY66" s="98"/>
      <c r="XZ66" s="98"/>
      <c r="YA66" s="98"/>
      <c r="YB66" s="98"/>
      <c r="YC66" s="98"/>
      <c r="YD66" s="98"/>
      <c r="YE66" s="98"/>
      <c r="YF66" s="98"/>
      <c r="YG66" s="98"/>
      <c r="YH66" s="98"/>
      <c r="YI66" s="98"/>
      <c r="YJ66" s="98"/>
      <c r="YK66" s="98"/>
      <c r="YL66" s="98"/>
      <c r="YM66" s="98"/>
      <c r="YN66" s="98"/>
      <c r="YO66" s="98"/>
      <c r="YP66" s="98"/>
      <c r="YQ66" s="98"/>
      <c r="YR66" s="98"/>
      <c r="YS66" s="98"/>
      <c r="YT66" s="98"/>
      <c r="YU66" s="98"/>
      <c r="YV66" s="98"/>
      <c r="YW66" s="98"/>
      <c r="YX66" s="98"/>
      <c r="YY66" s="98"/>
      <c r="YZ66" s="98"/>
      <c r="ZA66" s="98"/>
      <c r="ZB66" s="98"/>
      <c r="ZC66" s="98"/>
      <c r="ZD66" s="98"/>
      <c r="ZE66" s="98"/>
      <c r="ZF66" s="98"/>
      <c r="ZG66" s="98"/>
      <c r="ZH66" s="98"/>
      <c r="ZI66" s="98"/>
      <c r="ZJ66" s="98"/>
      <c r="ZK66" s="98"/>
      <c r="ZL66" s="98"/>
      <c r="ZM66" s="98"/>
      <c r="ZN66" s="98"/>
      <c r="ZO66" s="98"/>
      <c r="ZP66" s="98"/>
      <c r="ZQ66" s="98"/>
      <c r="ZR66" s="98"/>
      <c r="ZS66" s="98"/>
      <c r="ZT66" s="98"/>
      <c r="ZU66" s="98"/>
      <c r="ZV66" s="98"/>
      <c r="ZW66" s="98"/>
      <c r="ZX66" s="98"/>
      <c r="ZY66" s="98"/>
      <c r="ZZ66" s="98"/>
      <c r="AAA66" s="98"/>
      <c r="AAB66" s="98"/>
      <c r="AAC66" s="98"/>
      <c r="AAD66" s="98"/>
      <c r="AAE66" s="98"/>
      <c r="AAF66" s="98"/>
      <c r="AAG66" s="98"/>
      <c r="AAH66" s="98"/>
      <c r="AAI66" s="98"/>
      <c r="AAJ66" s="98"/>
      <c r="AAK66" s="98"/>
      <c r="AAL66" s="98"/>
      <c r="AAM66" s="98"/>
      <c r="AAN66" s="98"/>
      <c r="AAO66" s="98"/>
      <c r="AAP66" s="98"/>
      <c r="AAQ66" s="98"/>
      <c r="AAR66" s="98"/>
      <c r="AAS66" s="98"/>
      <c r="AAT66" s="98"/>
      <c r="AAU66" s="98"/>
      <c r="AAV66" s="98"/>
      <c r="AAW66" s="98"/>
      <c r="AAX66" s="98"/>
      <c r="AAY66" s="98"/>
      <c r="AAZ66" s="98"/>
      <c r="ABA66" s="98"/>
      <c r="ABB66" s="98"/>
      <c r="ABC66" s="98"/>
      <c r="ABD66" s="98"/>
      <c r="ABE66" s="98"/>
      <c r="ABF66" s="98"/>
      <c r="ABG66" s="98"/>
      <c r="ABH66" s="98"/>
      <c r="ABI66" s="98"/>
      <c r="ABJ66" s="98"/>
      <c r="ABK66" s="98"/>
      <c r="ABL66" s="98"/>
      <c r="ABM66" s="98"/>
      <c r="ABN66" s="98"/>
      <c r="ABO66" s="98"/>
      <c r="ABP66" s="98"/>
      <c r="ABQ66" s="98"/>
      <c r="ABR66" s="98"/>
      <c r="ABS66" s="98"/>
      <c r="ABT66" s="98"/>
      <c r="ABU66" s="98"/>
      <c r="ABV66" s="98"/>
      <c r="ABW66" s="98"/>
      <c r="ABX66" s="98"/>
      <c r="ABY66" s="98"/>
      <c r="ABZ66" s="98"/>
      <c r="ACA66" s="98"/>
      <c r="ACB66" s="98"/>
      <c r="ACC66" s="98"/>
      <c r="ACD66" s="98"/>
      <c r="ACE66" s="98"/>
      <c r="ACF66" s="98"/>
      <c r="ACG66" s="98"/>
      <c r="ACH66" s="98"/>
      <c r="ACI66" s="98"/>
      <c r="ACJ66" s="98"/>
      <c r="ACK66" s="98"/>
      <c r="ACL66" s="98"/>
      <c r="ACM66" s="98"/>
      <c r="ACN66" s="98"/>
      <c r="ACO66" s="98"/>
      <c r="ACP66" s="98"/>
      <c r="ACQ66" s="98"/>
      <c r="ACR66" s="98"/>
      <c r="ACS66" s="98"/>
      <c r="ACT66" s="98"/>
      <c r="ACU66" s="98"/>
      <c r="ACV66" s="98"/>
      <c r="ACW66" s="98"/>
      <c r="ACX66" s="98"/>
      <c r="ACY66" s="98"/>
      <c r="ACZ66" s="98"/>
      <c r="ADA66" s="98"/>
      <c r="ADB66" s="98"/>
      <c r="ADC66" s="98"/>
      <c r="ADD66" s="98"/>
      <c r="ADE66" s="98"/>
      <c r="ADF66" s="98"/>
      <c r="ADG66" s="98"/>
      <c r="ADH66" s="98"/>
      <c r="ADI66" s="98"/>
      <c r="ADJ66" s="98"/>
      <c r="ADK66" s="98"/>
      <c r="ADL66" s="98"/>
      <c r="ADM66" s="98"/>
      <c r="ADN66" s="98"/>
      <c r="ADO66" s="98"/>
      <c r="ADP66" s="98"/>
      <c r="ADQ66" s="98"/>
      <c r="ADR66" s="98"/>
      <c r="ADS66" s="98"/>
      <c r="ADT66" s="98"/>
      <c r="ADU66" s="98"/>
      <c r="ADV66" s="98"/>
      <c r="ADW66" s="98"/>
      <c r="ADX66" s="98"/>
      <c r="ADY66" s="98"/>
      <c r="ADZ66" s="98"/>
      <c r="AEA66" s="98"/>
      <c r="AEB66" s="98"/>
      <c r="AEC66" s="98"/>
      <c r="AED66" s="98"/>
      <c r="AEE66" s="98"/>
      <c r="AEF66" s="98"/>
      <c r="AEG66" s="98"/>
      <c r="AEH66" s="98"/>
      <c r="AEI66" s="98"/>
      <c r="AEJ66" s="98"/>
      <c r="AEK66" s="98"/>
      <c r="AEL66" s="98"/>
      <c r="AEM66" s="98"/>
      <c r="AEN66" s="98"/>
      <c r="AEO66" s="98"/>
      <c r="AEP66" s="98"/>
      <c r="AEQ66" s="98"/>
      <c r="AER66" s="98"/>
      <c r="AES66" s="98"/>
      <c r="AET66" s="98"/>
      <c r="AEU66" s="98"/>
      <c r="AEV66" s="98"/>
      <c r="AEW66" s="98"/>
      <c r="AEX66" s="98"/>
      <c r="AEY66" s="98"/>
      <c r="AEZ66" s="98"/>
      <c r="AFA66" s="98"/>
      <c r="AFB66" s="98"/>
      <c r="AFC66" s="98"/>
      <c r="AFD66" s="98"/>
      <c r="AFE66" s="98"/>
      <c r="AFF66" s="98"/>
      <c r="AFG66" s="98"/>
      <c r="AFH66" s="98"/>
      <c r="AFI66" s="98"/>
      <c r="AFJ66" s="98"/>
      <c r="AFK66" s="98"/>
      <c r="AFL66" s="98"/>
      <c r="AFM66" s="98"/>
      <c r="AFN66" s="98"/>
      <c r="AFO66" s="98"/>
      <c r="AFP66" s="98"/>
      <c r="AFQ66" s="98"/>
      <c r="AFR66" s="98"/>
      <c r="AFS66" s="98"/>
      <c r="AFT66" s="98"/>
      <c r="AFU66" s="98"/>
      <c r="AFV66" s="98"/>
      <c r="AFW66" s="98"/>
      <c r="AFX66" s="98"/>
      <c r="AFY66" s="98"/>
      <c r="AFZ66" s="98"/>
      <c r="AGA66" s="98"/>
      <c r="AGB66" s="98"/>
      <c r="AGC66" s="98"/>
      <c r="AGD66" s="98"/>
      <c r="AGE66" s="98"/>
      <c r="AGF66" s="98"/>
      <c r="AGG66" s="98"/>
      <c r="AGH66" s="98"/>
      <c r="AGI66" s="98"/>
      <c r="AGJ66" s="98"/>
      <c r="AGK66" s="98"/>
      <c r="AGL66" s="98"/>
      <c r="AGM66" s="98"/>
      <c r="AGN66" s="98"/>
      <c r="AGO66" s="98"/>
      <c r="AGP66" s="98"/>
      <c r="AGQ66" s="98"/>
      <c r="AGR66" s="98"/>
      <c r="AGS66" s="98"/>
      <c r="AGT66" s="98"/>
      <c r="AGU66" s="98"/>
      <c r="AGV66" s="98"/>
      <c r="AGW66" s="98"/>
      <c r="AGX66" s="98"/>
      <c r="AGY66" s="98"/>
      <c r="AGZ66" s="98"/>
      <c r="AHA66" s="98"/>
      <c r="AHB66" s="98"/>
      <c r="AHC66" s="98"/>
      <c r="AHD66" s="98"/>
      <c r="AHE66" s="98"/>
      <c r="AHF66" s="98"/>
      <c r="AHG66" s="98"/>
      <c r="AHH66" s="98"/>
      <c r="AHI66" s="98"/>
      <c r="AHJ66" s="98"/>
      <c r="AHK66" s="98"/>
      <c r="AHL66" s="98"/>
      <c r="AHM66" s="98"/>
      <c r="AHN66" s="98"/>
      <c r="AHO66" s="98"/>
      <c r="AHP66" s="98"/>
      <c r="AHQ66" s="98"/>
      <c r="AHR66" s="98"/>
      <c r="AHS66" s="98"/>
      <c r="AHT66" s="98"/>
      <c r="AHU66" s="98"/>
      <c r="AHV66" s="98"/>
      <c r="AHW66" s="98"/>
      <c r="AHX66" s="98"/>
      <c r="AHY66" s="98"/>
      <c r="AHZ66" s="98"/>
      <c r="AIA66" s="98"/>
      <c r="AIB66" s="98"/>
      <c r="AIC66" s="98"/>
      <c r="AID66" s="98"/>
      <c r="AIE66" s="98"/>
      <c r="AIF66" s="98"/>
      <c r="AIG66" s="98"/>
      <c r="AIH66" s="98"/>
      <c r="AII66" s="98"/>
      <c r="AIJ66" s="98"/>
      <c r="AIK66" s="98"/>
      <c r="AIL66" s="98"/>
      <c r="AIM66" s="98"/>
      <c r="AIN66" s="98"/>
      <c r="AIO66" s="98"/>
      <c r="AIP66" s="98"/>
      <c r="AIQ66" s="98"/>
      <c r="AIR66" s="98"/>
      <c r="AIS66" s="98"/>
      <c r="AIT66" s="98"/>
      <c r="AIU66" s="98"/>
      <c r="AIV66" s="98"/>
      <c r="AIW66" s="98"/>
      <c r="AIX66" s="98"/>
      <c r="AIY66" s="98"/>
      <c r="AIZ66" s="98"/>
      <c r="AJA66" s="98"/>
      <c r="AJB66" s="98"/>
      <c r="AJC66" s="98"/>
      <c r="AJD66" s="98"/>
      <c r="AJE66" s="98"/>
      <c r="AJF66" s="98"/>
      <c r="AJG66" s="98"/>
      <c r="AJH66" s="98"/>
      <c r="AJI66" s="98"/>
      <c r="AJJ66" s="98"/>
      <c r="AJK66" s="98"/>
      <c r="AJL66" s="98"/>
      <c r="AJM66" s="98"/>
      <c r="AJN66" s="98"/>
      <c r="AJO66" s="98"/>
      <c r="AJP66" s="98"/>
      <c r="AJQ66" s="98"/>
      <c r="AJR66" s="98"/>
      <c r="AJS66" s="98"/>
      <c r="AJT66" s="98"/>
      <c r="AJU66" s="98"/>
      <c r="AJV66" s="98"/>
      <c r="AJW66" s="98"/>
      <c r="AJX66" s="98"/>
      <c r="AJY66" s="98"/>
      <c r="AJZ66" s="98"/>
      <c r="AKA66" s="98"/>
      <c r="AKB66" s="98"/>
      <c r="AKC66" s="98"/>
      <c r="AKD66" s="98"/>
      <c r="AKE66" s="98"/>
      <c r="AKF66" s="98"/>
      <c r="AKG66" s="98"/>
      <c r="AKH66" s="98"/>
      <c r="AKI66" s="98"/>
      <c r="AKJ66" s="98"/>
      <c r="AKK66" s="98"/>
      <c r="AKL66" s="98"/>
      <c r="AKM66" s="98"/>
      <c r="AKN66" s="98"/>
      <c r="AKO66" s="98"/>
      <c r="AKP66" s="98"/>
      <c r="AKQ66" s="98"/>
      <c r="AKR66" s="98"/>
      <c r="AKS66" s="98"/>
      <c r="AKT66" s="98"/>
      <c r="AKU66" s="98"/>
      <c r="AKV66" s="98"/>
      <c r="AKW66" s="98"/>
      <c r="AKX66" s="98"/>
      <c r="AKY66" s="98"/>
      <c r="AKZ66" s="98"/>
      <c r="ALA66" s="98"/>
      <c r="ALB66" s="98"/>
      <c r="ALC66" s="98"/>
      <c r="ALD66" s="98"/>
      <c r="ALE66" s="98"/>
      <c r="ALF66" s="98"/>
      <c r="ALG66" s="98"/>
      <c r="ALH66" s="98"/>
      <c r="ALI66" s="98"/>
      <c r="ALJ66" s="98"/>
      <c r="ALK66" s="98"/>
      <c r="ALL66" s="98"/>
      <c r="ALM66" s="98"/>
      <c r="ALN66" s="98"/>
      <c r="ALO66" s="98"/>
      <c r="ALP66" s="98"/>
      <c r="ALQ66" s="98"/>
      <c r="ALR66" s="98"/>
      <c r="ALS66" s="98"/>
      <c r="ALT66" s="98"/>
      <c r="ALU66" s="98"/>
      <c r="ALV66" s="98"/>
      <c r="ALW66" s="98"/>
      <c r="ALX66" s="98"/>
      <c r="ALY66" s="98"/>
      <c r="ALZ66" s="98"/>
      <c r="AMA66" s="98"/>
      <c r="AMB66" s="98"/>
      <c r="AMC66" s="98"/>
      <c r="AMD66" s="98"/>
      <c r="AME66" s="98"/>
      <c r="AMF66" s="98"/>
      <c r="AMG66" s="98"/>
      <c r="AMH66" s="98"/>
      <c r="AMI66" s="98"/>
      <c r="AMJ66" s="98"/>
      <c r="AMK66" s="98"/>
    </row>
    <row r="67" spans="2:1025">
      <c r="B67" s="154"/>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c r="BK67" s="98"/>
      <c r="BL67" s="98"/>
      <c r="BM67" s="98"/>
      <c r="BN67" s="98"/>
      <c r="BO67" s="98"/>
      <c r="BP67" s="98"/>
      <c r="BQ67" s="98"/>
      <c r="BR67" s="98"/>
      <c r="BS67" s="98"/>
      <c r="BT67" s="98"/>
      <c r="BU67" s="98"/>
      <c r="BV67" s="98"/>
      <c r="BW67" s="98"/>
      <c r="BX67" s="98"/>
      <c r="BY67" s="98"/>
      <c r="BZ67" s="98"/>
      <c r="CA67" s="98"/>
      <c r="CB67" s="98"/>
      <c r="CC67" s="98"/>
      <c r="CD67" s="98"/>
      <c r="CE67" s="98"/>
      <c r="CF67" s="98"/>
      <c r="CG67" s="98"/>
      <c r="CH67" s="98"/>
      <c r="CI67" s="98"/>
      <c r="CJ67" s="98"/>
      <c r="CK67" s="98"/>
      <c r="CL67" s="98"/>
      <c r="CM67" s="98"/>
      <c r="CN67" s="98"/>
      <c r="CO67" s="98"/>
      <c r="CP67" s="98"/>
      <c r="CQ67" s="98"/>
      <c r="CR67" s="98"/>
      <c r="CS67" s="98"/>
      <c r="CT67" s="98"/>
      <c r="CU67" s="98"/>
      <c r="CV67" s="98"/>
      <c r="CW67" s="98"/>
      <c r="CX67" s="98"/>
      <c r="CY67" s="98"/>
      <c r="CZ67" s="98"/>
      <c r="DA67" s="98"/>
      <c r="DB67" s="98"/>
      <c r="DC67" s="98"/>
      <c r="DD67" s="98"/>
      <c r="DE67" s="98"/>
      <c r="DF67" s="98"/>
      <c r="DG67" s="98"/>
      <c r="DH67" s="98"/>
      <c r="DI67" s="98"/>
      <c r="DJ67" s="98"/>
      <c r="DK67" s="98"/>
      <c r="DL67" s="98"/>
      <c r="DM67" s="98"/>
      <c r="DN67" s="98"/>
      <c r="DO67" s="98"/>
      <c r="DP67" s="98"/>
      <c r="DQ67" s="98"/>
      <c r="DR67" s="98"/>
      <c r="DS67" s="98"/>
      <c r="DT67" s="98"/>
      <c r="DU67" s="98"/>
      <c r="DV67" s="98"/>
      <c r="DW67" s="98"/>
      <c r="DX67" s="98"/>
      <c r="DY67" s="98"/>
      <c r="DZ67" s="98"/>
      <c r="EA67" s="98"/>
      <c r="EB67" s="98"/>
      <c r="EC67" s="98"/>
      <c r="ED67" s="98"/>
      <c r="EE67" s="98"/>
      <c r="EF67" s="98"/>
      <c r="EG67" s="98"/>
      <c r="EH67" s="98"/>
      <c r="EI67" s="98"/>
      <c r="EJ67" s="98"/>
      <c r="EK67" s="98"/>
      <c r="EL67" s="98"/>
      <c r="EM67" s="98"/>
      <c r="EN67" s="98"/>
      <c r="EO67" s="98"/>
      <c r="EP67" s="98"/>
      <c r="EQ67" s="98"/>
      <c r="ER67" s="98"/>
      <c r="ES67" s="98"/>
      <c r="ET67" s="98"/>
      <c r="EU67" s="98"/>
      <c r="EV67" s="98"/>
      <c r="EW67" s="98"/>
      <c r="EX67" s="98"/>
      <c r="EY67" s="98"/>
      <c r="EZ67" s="98"/>
      <c r="FA67" s="98"/>
      <c r="FB67" s="98"/>
      <c r="FC67" s="98"/>
      <c r="FD67" s="98"/>
      <c r="FE67" s="98"/>
      <c r="FF67" s="98"/>
      <c r="FG67" s="98"/>
      <c r="FH67" s="98"/>
      <c r="FI67" s="98"/>
      <c r="FJ67" s="98"/>
      <c r="FK67" s="98"/>
      <c r="FL67" s="98"/>
      <c r="FM67" s="98"/>
      <c r="FN67" s="98"/>
      <c r="FO67" s="98"/>
      <c r="FP67" s="98"/>
      <c r="FQ67" s="98"/>
      <c r="FR67" s="98"/>
      <c r="FS67" s="98"/>
      <c r="FT67" s="98"/>
      <c r="FU67" s="98"/>
      <c r="FV67" s="98"/>
      <c r="FW67" s="98"/>
      <c r="FX67" s="98"/>
      <c r="FY67" s="98"/>
      <c r="FZ67" s="98"/>
      <c r="GA67" s="98"/>
      <c r="GB67" s="98"/>
      <c r="GC67" s="98"/>
      <c r="GD67" s="98"/>
      <c r="GE67" s="98"/>
      <c r="GF67" s="98"/>
      <c r="GG67" s="98"/>
      <c r="GH67" s="98"/>
      <c r="GI67" s="98"/>
      <c r="GJ67" s="98"/>
      <c r="GK67" s="98"/>
      <c r="GL67" s="98"/>
      <c r="GM67" s="98"/>
      <c r="GN67" s="98"/>
      <c r="GO67" s="98"/>
      <c r="GP67" s="98"/>
      <c r="GQ67" s="98"/>
      <c r="GR67" s="98"/>
      <c r="GS67" s="98"/>
      <c r="GT67" s="98"/>
      <c r="GU67" s="98"/>
      <c r="GV67" s="98"/>
      <c r="GW67" s="98"/>
      <c r="GX67" s="98"/>
      <c r="GY67" s="98"/>
      <c r="GZ67" s="98"/>
      <c r="HA67" s="98"/>
      <c r="HB67" s="98"/>
      <c r="HC67" s="98"/>
      <c r="HD67" s="98"/>
      <c r="HE67" s="98"/>
      <c r="HF67" s="98"/>
      <c r="HG67" s="98"/>
      <c r="HH67" s="98"/>
      <c r="HI67" s="98"/>
      <c r="HJ67" s="98"/>
      <c r="HK67" s="98"/>
      <c r="HL67" s="98"/>
      <c r="HM67" s="98"/>
      <c r="HN67" s="98"/>
      <c r="HO67" s="98"/>
      <c r="HP67" s="98"/>
      <c r="HQ67" s="98"/>
      <c r="HR67" s="98"/>
      <c r="HS67" s="98"/>
      <c r="HT67" s="98"/>
      <c r="HU67" s="98"/>
      <c r="HV67" s="98"/>
      <c r="HW67" s="98"/>
      <c r="HX67" s="98"/>
      <c r="HY67" s="98"/>
      <c r="HZ67" s="98"/>
      <c r="IA67" s="98"/>
      <c r="IB67" s="98"/>
      <c r="IC67" s="98"/>
      <c r="ID67" s="98"/>
      <c r="IE67" s="98"/>
      <c r="IF67" s="98"/>
      <c r="IG67" s="98"/>
      <c r="IH67" s="98"/>
      <c r="II67" s="98"/>
      <c r="IJ67" s="98"/>
      <c r="IK67" s="98"/>
      <c r="IL67" s="98"/>
      <c r="IM67" s="98"/>
      <c r="IN67" s="98"/>
      <c r="IO67" s="98"/>
      <c r="IP67" s="98"/>
      <c r="IQ67" s="98"/>
      <c r="IR67" s="98"/>
      <c r="IS67" s="98"/>
      <c r="IT67" s="98"/>
      <c r="IU67" s="98"/>
      <c r="IV67" s="98"/>
      <c r="IW67" s="98"/>
      <c r="IX67" s="98"/>
      <c r="IY67" s="98"/>
      <c r="IZ67" s="98"/>
      <c r="JA67" s="98"/>
      <c r="JB67" s="98"/>
      <c r="JC67" s="98"/>
      <c r="JD67" s="98"/>
      <c r="JE67" s="98"/>
      <c r="JF67" s="98"/>
      <c r="JG67" s="98"/>
      <c r="JH67" s="98"/>
      <c r="JI67" s="98"/>
      <c r="JJ67" s="98"/>
      <c r="JK67" s="98"/>
      <c r="JL67" s="98"/>
      <c r="JM67" s="98"/>
      <c r="JN67" s="98"/>
      <c r="JO67" s="98"/>
      <c r="JP67" s="98"/>
      <c r="JQ67" s="98"/>
      <c r="JR67" s="98"/>
      <c r="JS67" s="98"/>
      <c r="JT67" s="98"/>
      <c r="JU67" s="98"/>
      <c r="JV67" s="98"/>
      <c r="JW67" s="98"/>
      <c r="JX67" s="98"/>
      <c r="JY67" s="98"/>
      <c r="JZ67" s="98"/>
      <c r="KA67" s="98"/>
      <c r="KB67" s="98"/>
      <c r="KC67" s="98"/>
      <c r="KD67" s="98"/>
      <c r="KE67" s="98"/>
      <c r="KF67" s="98"/>
      <c r="KG67" s="98"/>
      <c r="KH67" s="98"/>
      <c r="KI67" s="98"/>
      <c r="KJ67" s="98"/>
      <c r="KK67" s="98"/>
      <c r="KL67" s="98"/>
      <c r="KM67" s="98"/>
      <c r="KN67" s="98"/>
      <c r="KO67" s="98"/>
      <c r="KP67" s="98"/>
      <c r="KQ67" s="98"/>
      <c r="KR67" s="98"/>
      <c r="KS67" s="98"/>
      <c r="KT67" s="98"/>
      <c r="KU67" s="98"/>
      <c r="KV67" s="98"/>
      <c r="KW67" s="98"/>
      <c r="KX67" s="98"/>
      <c r="KY67" s="98"/>
      <c r="KZ67" s="98"/>
      <c r="LA67" s="98"/>
      <c r="LB67" s="98"/>
      <c r="LC67" s="98"/>
      <c r="LD67" s="98"/>
      <c r="LE67" s="98"/>
      <c r="LF67" s="98"/>
      <c r="LG67" s="98"/>
      <c r="LH67" s="98"/>
      <c r="LI67" s="98"/>
      <c r="LJ67" s="98"/>
      <c r="LK67" s="98"/>
      <c r="LL67" s="98"/>
      <c r="LM67" s="98"/>
      <c r="LN67" s="98"/>
      <c r="LO67" s="98"/>
      <c r="LP67" s="98"/>
      <c r="LQ67" s="98"/>
      <c r="LR67" s="98"/>
      <c r="LS67" s="98"/>
      <c r="LT67" s="98"/>
      <c r="LU67" s="98"/>
      <c r="LV67" s="98"/>
      <c r="LW67" s="98"/>
      <c r="LX67" s="98"/>
      <c r="LY67" s="98"/>
      <c r="LZ67" s="98"/>
      <c r="MA67" s="98"/>
      <c r="MB67" s="98"/>
      <c r="MC67" s="98"/>
      <c r="MD67" s="98"/>
      <c r="ME67" s="98"/>
      <c r="MF67" s="98"/>
      <c r="MG67" s="98"/>
      <c r="MH67" s="98"/>
      <c r="MI67" s="98"/>
      <c r="MJ67" s="98"/>
      <c r="MK67" s="98"/>
      <c r="ML67" s="98"/>
      <c r="MM67" s="98"/>
      <c r="MN67" s="98"/>
      <c r="MO67" s="98"/>
      <c r="MP67" s="98"/>
      <c r="MQ67" s="98"/>
      <c r="MR67" s="98"/>
      <c r="MS67" s="98"/>
      <c r="MT67" s="98"/>
      <c r="MU67" s="98"/>
      <c r="MV67" s="98"/>
      <c r="MW67" s="98"/>
      <c r="MX67" s="98"/>
      <c r="MY67" s="98"/>
      <c r="MZ67" s="98"/>
      <c r="NA67" s="98"/>
      <c r="NB67" s="98"/>
      <c r="NC67" s="98"/>
      <c r="ND67" s="98"/>
      <c r="NE67" s="98"/>
      <c r="NF67" s="98"/>
      <c r="NG67" s="98"/>
      <c r="NH67" s="98"/>
      <c r="NI67" s="98"/>
      <c r="NJ67" s="98"/>
      <c r="NK67" s="98"/>
      <c r="NL67" s="98"/>
      <c r="NM67" s="98"/>
      <c r="NN67" s="98"/>
      <c r="NO67" s="98"/>
      <c r="NP67" s="98"/>
      <c r="NQ67" s="98"/>
      <c r="NR67" s="98"/>
      <c r="NS67" s="98"/>
      <c r="NT67" s="98"/>
      <c r="NU67" s="98"/>
      <c r="NV67" s="98"/>
      <c r="NW67" s="98"/>
      <c r="NX67" s="98"/>
      <c r="NY67" s="98"/>
      <c r="NZ67" s="98"/>
      <c r="OA67" s="98"/>
      <c r="OB67" s="98"/>
      <c r="OC67" s="98"/>
      <c r="OD67" s="98"/>
      <c r="OE67" s="98"/>
      <c r="OF67" s="98"/>
      <c r="OG67" s="98"/>
      <c r="OH67" s="98"/>
      <c r="OI67" s="98"/>
      <c r="OJ67" s="98"/>
      <c r="OK67" s="98"/>
      <c r="OL67" s="98"/>
      <c r="OM67" s="98"/>
      <c r="ON67" s="98"/>
      <c r="OO67" s="98"/>
      <c r="OP67" s="98"/>
      <c r="OQ67" s="98"/>
      <c r="OR67" s="98"/>
      <c r="OS67" s="98"/>
      <c r="OT67" s="98"/>
      <c r="OU67" s="98"/>
      <c r="OV67" s="98"/>
      <c r="OW67" s="98"/>
      <c r="OX67" s="98"/>
      <c r="OY67" s="98"/>
      <c r="OZ67" s="98"/>
      <c r="PA67" s="98"/>
      <c r="PB67" s="98"/>
      <c r="PC67" s="98"/>
      <c r="PD67" s="98"/>
      <c r="PE67" s="98"/>
      <c r="PF67" s="98"/>
      <c r="PG67" s="98"/>
      <c r="PH67" s="98"/>
      <c r="PI67" s="98"/>
      <c r="PJ67" s="98"/>
      <c r="PK67" s="98"/>
      <c r="PL67" s="98"/>
      <c r="PM67" s="98"/>
      <c r="PN67" s="98"/>
      <c r="PO67" s="98"/>
      <c r="PP67" s="98"/>
      <c r="PQ67" s="98"/>
      <c r="PR67" s="98"/>
      <c r="PS67" s="98"/>
      <c r="PT67" s="98"/>
      <c r="PU67" s="98"/>
      <c r="PV67" s="98"/>
      <c r="PW67" s="98"/>
      <c r="PX67" s="98"/>
      <c r="PY67" s="98"/>
      <c r="PZ67" s="98"/>
      <c r="QA67" s="98"/>
      <c r="QB67" s="98"/>
      <c r="QC67" s="98"/>
      <c r="QD67" s="98"/>
      <c r="QE67" s="98"/>
      <c r="QF67" s="98"/>
      <c r="QG67" s="98"/>
      <c r="QH67" s="98"/>
      <c r="QI67" s="98"/>
      <c r="QJ67" s="98"/>
      <c r="QK67" s="98"/>
      <c r="QL67" s="98"/>
      <c r="QM67" s="98"/>
      <c r="QN67" s="98"/>
      <c r="QO67" s="98"/>
      <c r="QP67" s="98"/>
      <c r="QQ67" s="98"/>
      <c r="QR67" s="98"/>
      <c r="QS67" s="98"/>
      <c r="QT67" s="98"/>
      <c r="QU67" s="98"/>
      <c r="QV67" s="98"/>
      <c r="QW67" s="98"/>
      <c r="QX67" s="98"/>
      <c r="QY67" s="98"/>
      <c r="QZ67" s="98"/>
      <c r="RA67" s="98"/>
      <c r="RB67" s="98"/>
      <c r="RC67" s="98"/>
      <c r="RD67" s="98"/>
      <c r="RE67" s="98"/>
      <c r="RF67" s="98"/>
      <c r="RG67" s="98"/>
      <c r="RH67" s="98"/>
      <c r="RI67" s="98"/>
      <c r="RJ67" s="98"/>
      <c r="RK67" s="98"/>
      <c r="RL67" s="98"/>
      <c r="RM67" s="98"/>
      <c r="RN67" s="98"/>
      <c r="RO67" s="98"/>
      <c r="RP67" s="98"/>
      <c r="RQ67" s="98"/>
      <c r="RR67" s="98"/>
      <c r="RS67" s="98"/>
      <c r="RT67" s="98"/>
      <c r="RU67" s="98"/>
      <c r="RV67" s="98"/>
      <c r="RW67" s="98"/>
      <c r="RX67" s="98"/>
      <c r="RY67" s="98"/>
      <c r="RZ67" s="98"/>
      <c r="SA67" s="98"/>
      <c r="SB67" s="98"/>
      <c r="SC67" s="98"/>
      <c r="SD67" s="98"/>
      <c r="SE67" s="98"/>
      <c r="SF67" s="98"/>
      <c r="SG67" s="98"/>
      <c r="SH67" s="98"/>
      <c r="SI67" s="98"/>
      <c r="SJ67" s="98"/>
      <c r="SK67" s="98"/>
      <c r="SL67" s="98"/>
      <c r="SM67" s="98"/>
      <c r="SN67" s="98"/>
      <c r="SO67" s="98"/>
      <c r="SP67" s="98"/>
      <c r="SQ67" s="98"/>
      <c r="SR67" s="98"/>
      <c r="SS67" s="98"/>
      <c r="ST67" s="98"/>
      <c r="SU67" s="98"/>
      <c r="SV67" s="98"/>
      <c r="SW67" s="98"/>
      <c r="SX67" s="98"/>
      <c r="SY67" s="98"/>
      <c r="SZ67" s="98"/>
      <c r="TA67" s="98"/>
      <c r="TB67" s="98"/>
      <c r="TC67" s="98"/>
      <c r="TD67" s="98"/>
      <c r="TE67" s="98"/>
      <c r="TF67" s="98"/>
      <c r="TG67" s="98"/>
      <c r="TH67" s="98"/>
      <c r="TI67" s="98"/>
      <c r="TJ67" s="98"/>
      <c r="TK67" s="98"/>
      <c r="TL67" s="98"/>
      <c r="TM67" s="98"/>
      <c r="TN67" s="98"/>
      <c r="TO67" s="98"/>
      <c r="TP67" s="98"/>
      <c r="TQ67" s="98"/>
      <c r="TR67" s="98"/>
      <c r="TS67" s="98"/>
      <c r="TT67" s="98"/>
      <c r="TU67" s="98"/>
      <c r="TV67" s="98"/>
      <c r="TW67" s="98"/>
      <c r="TX67" s="98"/>
      <c r="TY67" s="98"/>
      <c r="TZ67" s="98"/>
      <c r="UA67" s="98"/>
      <c r="UB67" s="98"/>
      <c r="UC67" s="98"/>
      <c r="UD67" s="98"/>
      <c r="UE67" s="98"/>
      <c r="UF67" s="98"/>
      <c r="UG67" s="98"/>
      <c r="UH67" s="98"/>
      <c r="UI67" s="98"/>
      <c r="UJ67" s="98"/>
      <c r="UK67" s="98"/>
      <c r="UL67" s="98"/>
      <c r="UM67" s="98"/>
      <c r="UN67" s="98"/>
      <c r="UO67" s="98"/>
      <c r="UP67" s="98"/>
      <c r="UQ67" s="98"/>
      <c r="UR67" s="98"/>
      <c r="US67" s="98"/>
      <c r="UT67" s="98"/>
      <c r="UU67" s="98"/>
      <c r="UV67" s="98"/>
      <c r="UW67" s="98"/>
      <c r="UX67" s="98"/>
      <c r="UY67" s="98"/>
      <c r="UZ67" s="98"/>
      <c r="VA67" s="98"/>
      <c r="VB67" s="98"/>
      <c r="VC67" s="98"/>
      <c r="VD67" s="98"/>
      <c r="VE67" s="98"/>
      <c r="VF67" s="98"/>
      <c r="VG67" s="98"/>
      <c r="VH67" s="98"/>
      <c r="VI67" s="98"/>
      <c r="VJ67" s="98"/>
      <c r="VK67" s="98"/>
      <c r="VL67" s="98"/>
      <c r="VM67" s="98"/>
      <c r="VN67" s="98"/>
      <c r="VO67" s="98"/>
      <c r="VP67" s="98"/>
      <c r="VQ67" s="98"/>
      <c r="VR67" s="98"/>
      <c r="VS67" s="98"/>
      <c r="VT67" s="98"/>
      <c r="VU67" s="98"/>
      <c r="VV67" s="98"/>
      <c r="VW67" s="98"/>
      <c r="VX67" s="98"/>
      <c r="VY67" s="98"/>
      <c r="VZ67" s="98"/>
      <c r="WA67" s="98"/>
      <c r="WB67" s="98"/>
      <c r="WC67" s="98"/>
      <c r="WD67" s="98"/>
      <c r="WE67" s="98"/>
      <c r="WF67" s="98"/>
      <c r="WG67" s="98"/>
      <c r="WH67" s="98"/>
      <c r="WI67" s="98"/>
      <c r="WJ67" s="98"/>
      <c r="WK67" s="98"/>
      <c r="WL67" s="98"/>
      <c r="WM67" s="98"/>
      <c r="WN67" s="98"/>
      <c r="WO67" s="98"/>
      <c r="WP67" s="98"/>
      <c r="WQ67" s="98"/>
      <c r="WR67" s="98"/>
      <c r="WS67" s="98"/>
      <c r="WT67" s="98"/>
      <c r="WU67" s="98"/>
      <c r="WV67" s="98"/>
      <c r="WW67" s="98"/>
      <c r="WX67" s="98"/>
      <c r="WY67" s="98"/>
      <c r="WZ67" s="98"/>
      <c r="XA67" s="98"/>
      <c r="XB67" s="98"/>
      <c r="XC67" s="98"/>
      <c r="XD67" s="98"/>
      <c r="XE67" s="98"/>
      <c r="XF67" s="98"/>
      <c r="XG67" s="98"/>
      <c r="XH67" s="98"/>
      <c r="XI67" s="98"/>
      <c r="XJ67" s="98"/>
      <c r="XK67" s="98"/>
      <c r="XL67" s="98"/>
      <c r="XM67" s="98"/>
      <c r="XN67" s="98"/>
      <c r="XO67" s="98"/>
      <c r="XP67" s="98"/>
      <c r="XQ67" s="98"/>
      <c r="XR67" s="98"/>
      <c r="XS67" s="98"/>
      <c r="XT67" s="98"/>
      <c r="XU67" s="98"/>
      <c r="XV67" s="98"/>
      <c r="XW67" s="98"/>
      <c r="XX67" s="98"/>
      <c r="XY67" s="98"/>
      <c r="XZ67" s="98"/>
      <c r="YA67" s="98"/>
      <c r="YB67" s="98"/>
      <c r="YC67" s="98"/>
      <c r="YD67" s="98"/>
      <c r="YE67" s="98"/>
      <c r="YF67" s="98"/>
      <c r="YG67" s="98"/>
      <c r="YH67" s="98"/>
      <c r="YI67" s="98"/>
      <c r="YJ67" s="98"/>
      <c r="YK67" s="98"/>
      <c r="YL67" s="98"/>
      <c r="YM67" s="98"/>
      <c r="YN67" s="98"/>
      <c r="YO67" s="98"/>
      <c r="YP67" s="98"/>
      <c r="YQ67" s="98"/>
      <c r="YR67" s="98"/>
      <c r="YS67" s="98"/>
      <c r="YT67" s="98"/>
      <c r="YU67" s="98"/>
      <c r="YV67" s="98"/>
      <c r="YW67" s="98"/>
      <c r="YX67" s="98"/>
      <c r="YY67" s="98"/>
      <c r="YZ67" s="98"/>
      <c r="ZA67" s="98"/>
      <c r="ZB67" s="98"/>
      <c r="ZC67" s="98"/>
      <c r="ZD67" s="98"/>
      <c r="ZE67" s="98"/>
      <c r="ZF67" s="98"/>
      <c r="ZG67" s="98"/>
      <c r="ZH67" s="98"/>
      <c r="ZI67" s="98"/>
      <c r="ZJ67" s="98"/>
      <c r="ZK67" s="98"/>
      <c r="ZL67" s="98"/>
      <c r="ZM67" s="98"/>
      <c r="ZN67" s="98"/>
      <c r="ZO67" s="98"/>
      <c r="ZP67" s="98"/>
      <c r="ZQ67" s="98"/>
      <c r="ZR67" s="98"/>
      <c r="ZS67" s="98"/>
      <c r="ZT67" s="98"/>
      <c r="ZU67" s="98"/>
      <c r="ZV67" s="98"/>
      <c r="ZW67" s="98"/>
      <c r="ZX67" s="98"/>
      <c r="ZY67" s="98"/>
      <c r="ZZ67" s="98"/>
      <c r="AAA67" s="98"/>
      <c r="AAB67" s="98"/>
      <c r="AAC67" s="98"/>
      <c r="AAD67" s="98"/>
      <c r="AAE67" s="98"/>
      <c r="AAF67" s="98"/>
      <c r="AAG67" s="98"/>
      <c r="AAH67" s="98"/>
      <c r="AAI67" s="98"/>
      <c r="AAJ67" s="98"/>
      <c r="AAK67" s="98"/>
      <c r="AAL67" s="98"/>
      <c r="AAM67" s="98"/>
      <c r="AAN67" s="98"/>
      <c r="AAO67" s="98"/>
      <c r="AAP67" s="98"/>
      <c r="AAQ67" s="98"/>
      <c r="AAR67" s="98"/>
      <c r="AAS67" s="98"/>
      <c r="AAT67" s="98"/>
      <c r="AAU67" s="98"/>
      <c r="AAV67" s="98"/>
      <c r="AAW67" s="98"/>
      <c r="AAX67" s="98"/>
      <c r="AAY67" s="98"/>
      <c r="AAZ67" s="98"/>
      <c r="ABA67" s="98"/>
      <c r="ABB67" s="98"/>
      <c r="ABC67" s="98"/>
      <c r="ABD67" s="98"/>
      <c r="ABE67" s="98"/>
      <c r="ABF67" s="98"/>
      <c r="ABG67" s="98"/>
      <c r="ABH67" s="98"/>
      <c r="ABI67" s="98"/>
      <c r="ABJ67" s="98"/>
      <c r="ABK67" s="98"/>
      <c r="ABL67" s="98"/>
      <c r="ABM67" s="98"/>
      <c r="ABN67" s="98"/>
      <c r="ABO67" s="98"/>
      <c r="ABP67" s="98"/>
      <c r="ABQ67" s="98"/>
      <c r="ABR67" s="98"/>
      <c r="ABS67" s="98"/>
      <c r="ABT67" s="98"/>
      <c r="ABU67" s="98"/>
      <c r="ABV67" s="98"/>
      <c r="ABW67" s="98"/>
      <c r="ABX67" s="98"/>
      <c r="ABY67" s="98"/>
      <c r="ABZ67" s="98"/>
      <c r="ACA67" s="98"/>
      <c r="ACB67" s="98"/>
      <c r="ACC67" s="98"/>
      <c r="ACD67" s="98"/>
      <c r="ACE67" s="98"/>
      <c r="ACF67" s="98"/>
      <c r="ACG67" s="98"/>
      <c r="ACH67" s="98"/>
      <c r="ACI67" s="98"/>
      <c r="ACJ67" s="98"/>
      <c r="ACK67" s="98"/>
      <c r="ACL67" s="98"/>
      <c r="ACM67" s="98"/>
      <c r="ACN67" s="98"/>
      <c r="ACO67" s="98"/>
      <c r="ACP67" s="98"/>
      <c r="ACQ67" s="98"/>
      <c r="ACR67" s="98"/>
      <c r="ACS67" s="98"/>
      <c r="ACT67" s="98"/>
      <c r="ACU67" s="98"/>
      <c r="ACV67" s="98"/>
      <c r="ACW67" s="98"/>
      <c r="ACX67" s="98"/>
      <c r="ACY67" s="98"/>
      <c r="ACZ67" s="98"/>
      <c r="ADA67" s="98"/>
      <c r="ADB67" s="98"/>
      <c r="ADC67" s="98"/>
      <c r="ADD67" s="98"/>
      <c r="ADE67" s="98"/>
      <c r="ADF67" s="98"/>
      <c r="ADG67" s="98"/>
      <c r="ADH67" s="98"/>
      <c r="ADI67" s="98"/>
      <c r="ADJ67" s="98"/>
      <c r="ADK67" s="98"/>
      <c r="ADL67" s="98"/>
      <c r="ADM67" s="98"/>
      <c r="ADN67" s="98"/>
      <c r="ADO67" s="98"/>
      <c r="ADP67" s="98"/>
      <c r="ADQ67" s="98"/>
      <c r="ADR67" s="98"/>
      <c r="ADS67" s="98"/>
      <c r="ADT67" s="98"/>
      <c r="ADU67" s="98"/>
      <c r="ADV67" s="98"/>
      <c r="ADW67" s="98"/>
      <c r="ADX67" s="98"/>
      <c r="ADY67" s="98"/>
      <c r="ADZ67" s="98"/>
      <c r="AEA67" s="98"/>
      <c r="AEB67" s="98"/>
      <c r="AEC67" s="98"/>
      <c r="AED67" s="98"/>
      <c r="AEE67" s="98"/>
      <c r="AEF67" s="98"/>
      <c r="AEG67" s="98"/>
      <c r="AEH67" s="98"/>
      <c r="AEI67" s="98"/>
      <c r="AEJ67" s="98"/>
      <c r="AEK67" s="98"/>
      <c r="AEL67" s="98"/>
      <c r="AEM67" s="98"/>
      <c r="AEN67" s="98"/>
      <c r="AEO67" s="98"/>
      <c r="AEP67" s="98"/>
      <c r="AEQ67" s="98"/>
      <c r="AER67" s="98"/>
      <c r="AES67" s="98"/>
      <c r="AET67" s="98"/>
      <c r="AEU67" s="98"/>
      <c r="AEV67" s="98"/>
      <c r="AEW67" s="98"/>
      <c r="AEX67" s="98"/>
      <c r="AEY67" s="98"/>
      <c r="AEZ67" s="98"/>
      <c r="AFA67" s="98"/>
      <c r="AFB67" s="98"/>
      <c r="AFC67" s="98"/>
      <c r="AFD67" s="98"/>
      <c r="AFE67" s="98"/>
      <c r="AFF67" s="98"/>
      <c r="AFG67" s="98"/>
      <c r="AFH67" s="98"/>
      <c r="AFI67" s="98"/>
      <c r="AFJ67" s="98"/>
      <c r="AFK67" s="98"/>
      <c r="AFL67" s="98"/>
      <c r="AFM67" s="98"/>
      <c r="AFN67" s="98"/>
      <c r="AFO67" s="98"/>
      <c r="AFP67" s="98"/>
      <c r="AFQ67" s="98"/>
      <c r="AFR67" s="98"/>
      <c r="AFS67" s="98"/>
      <c r="AFT67" s="98"/>
      <c r="AFU67" s="98"/>
      <c r="AFV67" s="98"/>
      <c r="AFW67" s="98"/>
      <c r="AFX67" s="98"/>
      <c r="AFY67" s="98"/>
      <c r="AFZ67" s="98"/>
      <c r="AGA67" s="98"/>
      <c r="AGB67" s="98"/>
      <c r="AGC67" s="98"/>
      <c r="AGD67" s="98"/>
      <c r="AGE67" s="98"/>
      <c r="AGF67" s="98"/>
      <c r="AGG67" s="98"/>
      <c r="AGH67" s="98"/>
      <c r="AGI67" s="98"/>
      <c r="AGJ67" s="98"/>
      <c r="AGK67" s="98"/>
      <c r="AGL67" s="98"/>
      <c r="AGM67" s="98"/>
      <c r="AGN67" s="98"/>
      <c r="AGO67" s="98"/>
      <c r="AGP67" s="98"/>
      <c r="AGQ67" s="98"/>
      <c r="AGR67" s="98"/>
      <c r="AGS67" s="98"/>
      <c r="AGT67" s="98"/>
      <c r="AGU67" s="98"/>
      <c r="AGV67" s="98"/>
      <c r="AGW67" s="98"/>
      <c r="AGX67" s="98"/>
      <c r="AGY67" s="98"/>
      <c r="AGZ67" s="98"/>
      <c r="AHA67" s="98"/>
      <c r="AHB67" s="98"/>
      <c r="AHC67" s="98"/>
      <c r="AHD67" s="98"/>
      <c r="AHE67" s="98"/>
      <c r="AHF67" s="98"/>
      <c r="AHG67" s="98"/>
      <c r="AHH67" s="98"/>
      <c r="AHI67" s="98"/>
      <c r="AHJ67" s="98"/>
      <c r="AHK67" s="98"/>
      <c r="AHL67" s="98"/>
      <c r="AHM67" s="98"/>
      <c r="AHN67" s="98"/>
      <c r="AHO67" s="98"/>
      <c r="AHP67" s="98"/>
      <c r="AHQ67" s="98"/>
      <c r="AHR67" s="98"/>
      <c r="AHS67" s="98"/>
      <c r="AHT67" s="98"/>
      <c r="AHU67" s="98"/>
      <c r="AHV67" s="98"/>
      <c r="AHW67" s="98"/>
      <c r="AHX67" s="98"/>
      <c r="AHY67" s="98"/>
      <c r="AHZ67" s="98"/>
      <c r="AIA67" s="98"/>
      <c r="AIB67" s="98"/>
      <c r="AIC67" s="98"/>
      <c r="AID67" s="98"/>
      <c r="AIE67" s="98"/>
      <c r="AIF67" s="98"/>
      <c r="AIG67" s="98"/>
      <c r="AIH67" s="98"/>
      <c r="AII67" s="98"/>
      <c r="AIJ67" s="98"/>
      <c r="AIK67" s="98"/>
      <c r="AIL67" s="98"/>
      <c r="AIM67" s="98"/>
      <c r="AIN67" s="98"/>
      <c r="AIO67" s="98"/>
      <c r="AIP67" s="98"/>
      <c r="AIQ67" s="98"/>
      <c r="AIR67" s="98"/>
      <c r="AIS67" s="98"/>
      <c r="AIT67" s="98"/>
      <c r="AIU67" s="98"/>
      <c r="AIV67" s="98"/>
      <c r="AIW67" s="98"/>
      <c r="AIX67" s="98"/>
      <c r="AIY67" s="98"/>
      <c r="AIZ67" s="98"/>
      <c r="AJA67" s="98"/>
      <c r="AJB67" s="98"/>
      <c r="AJC67" s="98"/>
      <c r="AJD67" s="98"/>
      <c r="AJE67" s="98"/>
      <c r="AJF67" s="98"/>
      <c r="AJG67" s="98"/>
      <c r="AJH67" s="98"/>
      <c r="AJI67" s="98"/>
      <c r="AJJ67" s="98"/>
      <c r="AJK67" s="98"/>
      <c r="AJL67" s="98"/>
      <c r="AJM67" s="98"/>
      <c r="AJN67" s="98"/>
      <c r="AJO67" s="98"/>
      <c r="AJP67" s="98"/>
      <c r="AJQ67" s="98"/>
      <c r="AJR67" s="98"/>
      <c r="AJS67" s="98"/>
      <c r="AJT67" s="98"/>
      <c r="AJU67" s="98"/>
      <c r="AJV67" s="98"/>
      <c r="AJW67" s="98"/>
      <c r="AJX67" s="98"/>
      <c r="AJY67" s="98"/>
      <c r="AJZ67" s="98"/>
      <c r="AKA67" s="98"/>
      <c r="AKB67" s="98"/>
      <c r="AKC67" s="98"/>
      <c r="AKD67" s="98"/>
      <c r="AKE67" s="98"/>
      <c r="AKF67" s="98"/>
      <c r="AKG67" s="98"/>
      <c r="AKH67" s="98"/>
      <c r="AKI67" s="98"/>
      <c r="AKJ67" s="98"/>
      <c r="AKK67" s="98"/>
      <c r="AKL67" s="98"/>
      <c r="AKM67" s="98"/>
      <c r="AKN67" s="98"/>
      <c r="AKO67" s="98"/>
      <c r="AKP67" s="98"/>
      <c r="AKQ67" s="98"/>
      <c r="AKR67" s="98"/>
      <c r="AKS67" s="98"/>
      <c r="AKT67" s="98"/>
      <c r="AKU67" s="98"/>
      <c r="AKV67" s="98"/>
      <c r="AKW67" s="98"/>
      <c r="AKX67" s="98"/>
      <c r="AKY67" s="98"/>
      <c r="AKZ67" s="98"/>
      <c r="ALA67" s="98"/>
      <c r="ALB67" s="98"/>
      <c r="ALC67" s="98"/>
      <c r="ALD67" s="98"/>
      <c r="ALE67" s="98"/>
      <c r="ALF67" s="98"/>
      <c r="ALG67" s="98"/>
      <c r="ALH67" s="98"/>
      <c r="ALI67" s="98"/>
      <c r="ALJ67" s="98"/>
      <c r="ALK67" s="98"/>
      <c r="ALL67" s="98"/>
      <c r="ALM67" s="98"/>
      <c r="ALN67" s="98"/>
      <c r="ALO67" s="98"/>
      <c r="ALP67" s="98"/>
      <c r="ALQ67" s="98"/>
      <c r="ALR67" s="98"/>
      <c r="ALS67" s="98"/>
      <c r="ALT67" s="98"/>
      <c r="ALU67" s="98"/>
      <c r="ALV67" s="98"/>
      <c r="ALW67" s="98"/>
      <c r="ALX67" s="98"/>
      <c r="ALY67" s="98"/>
      <c r="ALZ67" s="98"/>
      <c r="AMA67" s="98"/>
      <c r="AMB67" s="98"/>
      <c r="AMC67" s="98"/>
      <c r="AMD67" s="98"/>
      <c r="AME67" s="98"/>
      <c r="AMF67" s="98"/>
      <c r="AMG67" s="98"/>
      <c r="AMH67" s="98"/>
      <c r="AMI67" s="98"/>
      <c r="AMJ67" s="98"/>
      <c r="AMK67" s="98"/>
    </row>
    <row r="68" spans="2:1025">
      <c r="B68" s="154"/>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8"/>
      <c r="JR68" s="98"/>
      <c r="JS68" s="98"/>
      <c r="JT68" s="98"/>
      <c r="JU68" s="98"/>
      <c r="JV68" s="98"/>
      <c r="JW68" s="98"/>
      <c r="JX68" s="98"/>
      <c r="JY68" s="98"/>
      <c r="JZ68" s="98"/>
      <c r="KA68" s="98"/>
      <c r="KB68" s="98"/>
      <c r="KC68" s="98"/>
      <c r="KD68" s="98"/>
      <c r="KE68" s="98"/>
      <c r="KF68" s="98"/>
      <c r="KG68" s="98"/>
      <c r="KH68" s="98"/>
      <c r="KI68" s="98"/>
      <c r="KJ68" s="98"/>
      <c r="KK68" s="98"/>
      <c r="KL68" s="98"/>
      <c r="KM68" s="98"/>
      <c r="KN68" s="98"/>
      <c r="KO68" s="98"/>
      <c r="KP68" s="98"/>
      <c r="KQ68" s="98"/>
      <c r="KR68" s="98"/>
      <c r="KS68" s="98"/>
      <c r="KT68" s="98"/>
      <c r="KU68" s="98"/>
      <c r="KV68" s="98"/>
      <c r="KW68" s="98"/>
      <c r="KX68" s="98"/>
      <c r="KY68" s="98"/>
      <c r="KZ68" s="98"/>
      <c r="LA68" s="98"/>
      <c r="LB68" s="98"/>
      <c r="LC68" s="98"/>
      <c r="LD68" s="98"/>
      <c r="LE68" s="98"/>
      <c r="LF68" s="98"/>
      <c r="LG68" s="98"/>
      <c r="LH68" s="98"/>
      <c r="LI68" s="98"/>
      <c r="LJ68" s="98"/>
      <c r="LK68" s="98"/>
      <c r="LL68" s="98"/>
      <c r="LM68" s="98"/>
      <c r="LN68" s="98"/>
      <c r="LO68" s="98"/>
      <c r="LP68" s="98"/>
      <c r="LQ68" s="98"/>
      <c r="LR68" s="98"/>
      <c r="LS68" s="98"/>
      <c r="LT68" s="98"/>
      <c r="LU68" s="98"/>
      <c r="LV68" s="98"/>
      <c r="LW68" s="98"/>
      <c r="LX68" s="98"/>
      <c r="LY68" s="98"/>
      <c r="LZ68" s="98"/>
      <c r="MA68" s="98"/>
      <c r="MB68" s="98"/>
      <c r="MC68" s="98"/>
      <c r="MD68" s="98"/>
      <c r="ME68" s="98"/>
      <c r="MF68" s="98"/>
      <c r="MG68" s="98"/>
      <c r="MH68" s="98"/>
      <c r="MI68" s="98"/>
      <c r="MJ68" s="98"/>
      <c r="MK68" s="98"/>
      <c r="ML68" s="98"/>
      <c r="MM68" s="98"/>
      <c r="MN68" s="98"/>
      <c r="MO68" s="98"/>
      <c r="MP68" s="98"/>
      <c r="MQ68" s="98"/>
      <c r="MR68" s="98"/>
      <c r="MS68" s="98"/>
      <c r="MT68" s="98"/>
      <c r="MU68" s="98"/>
      <c r="MV68" s="98"/>
      <c r="MW68" s="98"/>
      <c r="MX68" s="98"/>
      <c r="MY68" s="98"/>
      <c r="MZ68" s="98"/>
      <c r="NA68" s="98"/>
      <c r="NB68" s="98"/>
      <c r="NC68" s="98"/>
      <c r="ND68" s="98"/>
      <c r="NE68" s="98"/>
      <c r="NF68" s="98"/>
      <c r="NG68" s="98"/>
      <c r="NH68" s="98"/>
      <c r="NI68" s="98"/>
      <c r="NJ68" s="98"/>
      <c r="NK68" s="98"/>
      <c r="NL68" s="98"/>
      <c r="NM68" s="98"/>
      <c r="NN68" s="98"/>
      <c r="NO68" s="98"/>
      <c r="NP68" s="98"/>
      <c r="NQ68" s="98"/>
      <c r="NR68" s="98"/>
      <c r="NS68" s="98"/>
      <c r="NT68" s="98"/>
      <c r="NU68" s="98"/>
      <c r="NV68" s="98"/>
      <c r="NW68" s="98"/>
      <c r="NX68" s="98"/>
      <c r="NY68" s="98"/>
      <c r="NZ68" s="98"/>
      <c r="OA68" s="98"/>
      <c r="OB68" s="98"/>
      <c r="OC68" s="98"/>
      <c r="OD68" s="98"/>
      <c r="OE68" s="98"/>
      <c r="OF68" s="98"/>
      <c r="OG68" s="98"/>
      <c r="OH68" s="98"/>
      <c r="OI68" s="98"/>
      <c r="OJ68" s="98"/>
      <c r="OK68" s="98"/>
      <c r="OL68" s="98"/>
      <c r="OM68" s="98"/>
      <c r="ON68" s="98"/>
      <c r="OO68" s="98"/>
      <c r="OP68" s="98"/>
      <c r="OQ68" s="98"/>
      <c r="OR68" s="98"/>
      <c r="OS68" s="98"/>
      <c r="OT68" s="98"/>
      <c r="OU68" s="98"/>
      <c r="OV68" s="98"/>
      <c r="OW68" s="98"/>
      <c r="OX68" s="98"/>
      <c r="OY68" s="98"/>
      <c r="OZ68" s="98"/>
      <c r="PA68" s="98"/>
      <c r="PB68" s="98"/>
      <c r="PC68" s="98"/>
      <c r="PD68" s="98"/>
      <c r="PE68" s="98"/>
      <c r="PF68" s="98"/>
      <c r="PG68" s="98"/>
      <c r="PH68" s="98"/>
      <c r="PI68" s="98"/>
      <c r="PJ68" s="98"/>
      <c r="PK68" s="98"/>
      <c r="PL68" s="98"/>
      <c r="PM68" s="98"/>
      <c r="PN68" s="98"/>
      <c r="PO68" s="98"/>
      <c r="PP68" s="98"/>
      <c r="PQ68" s="98"/>
      <c r="PR68" s="98"/>
      <c r="PS68" s="98"/>
      <c r="PT68" s="98"/>
      <c r="PU68" s="98"/>
      <c r="PV68" s="98"/>
      <c r="PW68" s="98"/>
      <c r="PX68" s="98"/>
      <c r="PY68" s="98"/>
      <c r="PZ68" s="98"/>
      <c r="QA68" s="98"/>
      <c r="QB68" s="98"/>
      <c r="QC68" s="98"/>
      <c r="QD68" s="98"/>
      <c r="QE68" s="98"/>
      <c r="QF68" s="98"/>
      <c r="QG68" s="98"/>
      <c r="QH68" s="98"/>
      <c r="QI68" s="98"/>
      <c r="QJ68" s="98"/>
      <c r="QK68" s="98"/>
      <c r="QL68" s="98"/>
      <c r="QM68" s="98"/>
      <c r="QN68" s="98"/>
      <c r="QO68" s="98"/>
      <c r="QP68" s="98"/>
      <c r="QQ68" s="98"/>
      <c r="QR68" s="98"/>
      <c r="QS68" s="98"/>
      <c r="QT68" s="98"/>
      <c r="QU68" s="98"/>
      <c r="QV68" s="98"/>
      <c r="QW68" s="98"/>
      <c r="QX68" s="98"/>
      <c r="QY68" s="98"/>
      <c r="QZ68" s="98"/>
      <c r="RA68" s="98"/>
      <c r="RB68" s="98"/>
      <c r="RC68" s="98"/>
      <c r="RD68" s="98"/>
      <c r="RE68" s="98"/>
      <c r="RF68" s="98"/>
      <c r="RG68" s="98"/>
      <c r="RH68" s="98"/>
      <c r="RI68" s="98"/>
      <c r="RJ68" s="98"/>
      <c r="RK68" s="98"/>
      <c r="RL68" s="98"/>
      <c r="RM68" s="98"/>
      <c r="RN68" s="98"/>
      <c r="RO68" s="98"/>
      <c r="RP68" s="98"/>
      <c r="RQ68" s="98"/>
      <c r="RR68" s="98"/>
      <c r="RS68" s="98"/>
      <c r="RT68" s="98"/>
      <c r="RU68" s="98"/>
      <c r="RV68" s="98"/>
      <c r="RW68" s="98"/>
      <c r="RX68" s="98"/>
      <c r="RY68" s="98"/>
      <c r="RZ68" s="98"/>
      <c r="SA68" s="98"/>
      <c r="SB68" s="98"/>
      <c r="SC68" s="98"/>
      <c r="SD68" s="98"/>
      <c r="SE68" s="98"/>
      <c r="SF68" s="98"/>
      <c r="SG68" s="98"/>
      <c r="SH68" s="98"/>
      <c r="SI68" s="98"/>
      <c r="SJ68" s="98"/>
      <c r="SK68" s="98"/>
      <c r="SL68" s="98"/>
      <c r="SM68" s="98"/>
      <c r="SN68" s="98"/>
      <c r="SO68" s="98"/>
      <c r="SP68" s="98"/>
      <c r="SQ68" s="98"/>
      <c r="SR68" s="98"/>
      <c r="SS68" s="98"/>
      <c r="ST68" s="98"/>
      <c r="SU68" s="98"/>
      <c r="SV68" s="98"/>
      <c r="SW68" s="98"/>
      <c r="SX68" s="98"/>
      <c r="SY68" s="98"/>
      <c r="SZ68" s="98"/>
      <c r="TA68" s="98"/>
      <c r="TB68" s="98"/>
      <c r="TC68" s="98"/>
      <c r="TD68" s="98"/>
      <c r="TE68" s="98"/>
      <c r="TF68" s="98"/>
      <c r="TG68" s="98"/>
      <c r="TH68" s="98"/>
      <c r="TI68" s="98"/>
      <c r="TJ68" s="98"/>
      <c r="TK68" s="98"/>
      <c r="TL68" s="98"/>
      <c r="TM68" s="98"/>
      <c r="TN68" s="98"/>
      <c r="TO68" s="98"/>
      <c r="TP68" s="98"/>
      <c r="TQ68" s="98"/>
      <c r="TR68" s="98"/>
      <c r="TS68" s="98"/>
      <c r="TT68" s="98"/>
      <c r="TU68" s="98"/>
      <c r="TV68" s="98"/>
      <c r="TW68" s="98"/>
      <c r="TX68" s="98"/>
      <c r="TY68" s="98"/>
      <c r="TZ68" s="98"/>
      <c r="UA68" s="98"/>
      <c r="UB68" s="98"/>
      <c r="UC68" s="98"/>
      <c r="UD68" s="98"/>
      <c r="UE68" s="98"/>
      <c r="UF68" s="98"/>
      <c r="UG68" s="98"/>
      <c r="UH68" s="98"/>
      <c r="UI68" s="98"/>
      <c r="UJ68" s="98"/>
      <c r="UK68" s="98"/>
      <c r="UL68" s="98"/>
      <c r="UM68" s="98"/>
      <c r="UN68" s="98"/>
      <c r="UO68" s="98"/>
      <c r="UP68" s="98"/>
      <c r="UQ68" s="98"/>
      <c r="UR68" s="98"/>
      <c r="US68" s="98"/>
      <c r="UT68" s="98"/>
      <c r="UU68" s="98"/>
      <c r="UV68" s="98"/>
      <c r="UW68" s="98"/>
      <c r="UX68" s="98"/>
      <c r="UY68" s="98"/>
      <c r="UZ68" s="98"/>
      <c r="VA68" s="98"/>
      <c r="VB68" s="98"/>
      <c r="VC68" s="98"/>
      <c r="VD68" s="98"/>
      <c r="VE68" s="98"/>
      <c r="VF68" s="98"/>
      <c r="VG68" s="98"/>
      <c r="VH68" s="98"/>
      <c r="VI68" s="98"/>
      <c r="VJ68" s="98"/>
      <c r="VK68" s="98"/>
      <c r="VL68" s="98"/>
      <c r="VM68" s="98"/>
      <c r="VN68" s="98"/>
      <c r="VO68" s="98"/>
      <c r="VP68" s="98"/>
      <c r="VQ68" s="98"/>
      <c r="VR68" s="98"/>
      <c r="VS68" s="98"/>
      <c r="VT68" s="98"/>
      <c r="VU68" s="98"/>
      <c r="VV68" s="98"/>
      <c r="VW68" s="98"/>
      <c r="VX68" s="98"/>
      <c r="VY68" s="98"/>
      <c r="VZ68" s="98"/>
      <c r="WA68" s="98"/>
      <c r="WB68" s="98"/>
      <c r="WC68" s="98"/>
      <c r="WD68" s="98"/>
      <c r="WE68" s="98"/>
      <c r="WF68" s="98"/>
      <c r="WG68" s="98"/>
      <c r="WH68" s="98"/>
      <c r="WI68" s="98"/>
      <c r="WJ68" s="98"/>
      <c r="WK68" s="98"/>
      <c r="WL68" s="98"/>
      <c r="WM68" s="98"/>
      <c r="WN68" s="98"/>
      <c r="WO68" s="98"/>
      <c r="WP68" s="98"/>
      <c r="WQ68" s="98"/>
      <c r="WR68" s="98"/>
      <c r="WS68" s="98"/>
      <c r="WT68" s="98"/>
      <c r="WU68" s="98"/>
      <c r="WV68" s="98"/>
      <c r="WW68" s="98"/>
      <c r="WX68" s="98"/>
      <c r="WY68" s="98"/>
      <c r="WZ68" s="98"/>
      <c r="XA68" s="98"/>
      <c r="XB68" s="98"/>
      <c r="XC68" s="98"/>
      <c r="XD68" s="98"/>
      <c r="XE68" s="98"/>
      <c r="XF68" s="98"/>
      <c r="XG68" s="98"/>
      <c r="XH68" s="98"/>
      <c r="XI68" s="98"/>
      <c r="XJ68" s="98"/>
      <c r="XK68" s="98"/>
      <c r="XL68" s="98"/>
      <c r="XM68" s="98"/>
      <c r="XN68" s="98"/>
      <c r="XO68" s="98"/>
      <c r="XP68" s="98"/>
      <c r="XQ68" s="98"/>
      <c r="XR68" s="98"/>
      <c r="XS68" s="98"/>
      <c r="XT68" s="98"/>
      <c r="XU68" s="98"/>
      <c r="XV68" s="98"/>
      <c r="XW68" s="98"/>
      <c r="XX68" s="98"/>
      <c r="XY68" s="98"/>
      <c r="XZ68" s="98"/>
      <c r="YA68" s="98"/>
      <c r="YB68" s="98"/>
      <c r="YC68" s="98"/>
      <c r="YD68" s="98"/>
      <c r="YE68" s="98"/>
      <c r="YF68" s="98"/>
      <c r="YG68" s="98"/>
      <c r="YH68" s="98"/>
      <c r="YI68" s="98"/>
      <c r="YJ68" s="98"/>
      <c r="YK68" s="98"/>
      <c r="YL68" s="98"/>
      <c r="YM68" s="98"/>
      <c r="YN68" s="98"/>
      <c r="YO68" s="98"/>
      <c r="YP68" s="98"/>
      <c r="YQ68" s="98"/>
      <c r="YR68" s="98"/>
      <c r="YS68" s="98"/>
      <c r="YT68" s="98"/>
      <c r="YU68" s="98"/>
      <c r="YV68" s="98"/>
      <c r="YW68" s="98"/>
      <c r="YX68" s="98"/>
      <c r="YY68" s="98"/>
      <c r="YZ68" s="98"/>
      <c r="ZA68" s="98"/>
      <c r="ZB68" s="98"/>
      <c r="ZC68" s="98"/>
      <c r="ZD68" s="98"/>
      <c r="ZE68" s="98"/>
      <c r="ZF68" s="98"/>
      <c r="ZG68" s="98"/>
      <c r="ZH68" s="98"/>
      <c r="ZI68" s="98"/>
      <c r="ZJ68" s="98"/>
      <c r="ZK68" s="98"/>
      <c r="ZL68" s="98"/>
      <c r="ZM68" s="98"/>
      <c r="ZN68" s="98"/>
      <c r="ZO68" s="98"/>
      <c r="ZP68" s="98"/>
      <c r="ZQ68" s="98"/>
      <c r="ZR68" s="98"/>
      <c r="ZS68" s="98"/>
      <c r="ZT68" s="98"/>
      <c r="ZU68" s="98"/>
      <c r="ZV68" s="98"/>
      <c r="ZW68" s="98"/>
      <c r="ZX68" s="98"/>
      <c r="ZY68" s="98"/>
      <c r="ZZ68" s="98"/>
      <c r="AAA68" s="98"/>
      <c r="AAB68" s="98"/>
      <c r="AAC68" s="98"/>
      <c r="AAD68" s="98"/>
      <c r="AAE68" s="98"/>
      <c r="AAF68" s="98"/>
      <c r="AAG68" s="98"/>
      <c r="AAH68" s="98"/>
      <c r="AAI68" s="98"/>
      <c r="AAJ68" s="98"/>
      <c r="AAK68" s="98"/>
      <c r="AAL68" s="98"/>
      <c r="AAM68" s="98"/>
      <c r="AAN68" s="98"/>
      <c r="AAO68" s="98"/>
      <c r="AAP68" s="98"/>
      <c r="AAQ68" s="98"/>
      <c r="AAR68" s="98"/>
      <c r="AAS68" s="98"/>
      <c r="AAT68" s="98"/>
      <c r="AAU68" s="98"/>
      <c r="AAV68" s="98"/>
      <c r="AAW68" s="98"/>
      <c r="AAX68" s="98"/>
      <c r="AAY68" s="98"/>
      <c r="AAZ68" s="98"/>
      <c r="ABA68" s="98"/>
      <c r="ABB68" s="98"/>
      <c r="ABC68" s="98"/>
      <c r="ABD68" s="98"/>
      <c r="ABE68" s="98"/>
      <c r="ABF68" s="98"/>
      <c r="ABG68" s="98"/>
      <c r="ABH68" s="98"/>
      <c r="ABI68" s="98"/>
      <c r="ABJ68" s="98"/>
      <c r="ABK68" s="98"/>
      <c r="ABL68" s="98"/>
      <c r="ABM68" s="98"/>
      <c r="ABN68" s="98"/>
      <c r="ABO68" s="98"/>
      <c r="ABP68" s="98"/>
      <c r="ABQ68" s="98"/>
      <c r="ABR68" s="98"/>
      <c r="ABS68" s="98"/>
      <c r="ABT68" s="98"/>
      <c r="ABU68" s="98"/>
      <c r="ABV68" s="98"/>
      <c r="ABW68" s="98"/>
      <c r="ABX68" s="98"/>
      <c r="ABY68" s="98"/>
      <c r="ABZ68" s="98"/>
      <c r="ACA68" s="98"/>
      <c r="ACB68" s="98"/>
      <c r="ACC68" s="98"/>
      <c r="ACD68" s="98"/>
      <c r="ACE68" s="98"/>
      <c r="ACF68" s="98"/>
      <c r="ACG68" s="98"/>
      <c r="ACH68" s="98"/>
      <c r="ACI68" s="98"/>
      <c r="ACJ68" s="98"/>
      <c r="ACK68" s="98"/>
      <c r="ACL68" s="98"/>
      <c r="ACM68" s="98"/>
      <c r="ACN68" s="98"/>
      <c r="ACO68" s="98"/>
      <c r="ACP68" s="98"/>
      <c r="ACQ68" s="98"/>
      <c r="ACR68" s="98"/>
      <c r="ACS68" s="98"/>
      <c r="ACT68" s="98"/>
      <c r="ACU68" s="98"/>
      <c r="ACV68" s="98"/>
      <c r="ACW68" s="98"/>
      <c r="ACX68" s="98"/>
      <c r="ACY68" s="98"/>
      <c r="ACZ68" s="98"/>
      <c r="ADA68" s="98"/>
      <c r="ADB68" s="98"/>
      <c r="ADC68" s="98"/>
      <c r="ADD68" s="98"/>
      <c r="ADE68" s="98"/>
      <c r="ADF68" s="98"/>
      <c r="ADG68" s="98"/>
      <c r="ADH68" s="98"/>
      <c r="ADI68" s="98"/>
      <c r="ADJ68" s="98"/>
      <c r="ADK68" s="98"/>
      <c r="ADL68" s="98"/>
      <c r="ADM68" s="98"/>
      <c r="ADN68" s="98"/>
      <c r="ADO68" s="98"/>
      <c r="ADP68" s="98"/>
      <c r="ADQ68" s="98"/>
      <c r="ADR68" s="98"/>
      <c r="ADS68" s="98"/>
      <c r="ADT68" s="98"/>
      <c r="ADU68" s="98"/>
      <c r="ADV68" s="98"/>
      <c r="ADW68" s="98"/>
      <c r="ADX68" s="98"/>
      <c r="ADY68" s="98"/>
      <c r="ADZ68" s="98"/>
      <c r="AEA68" s="98"/>
      <c r="AEB68" s="98"/>
      <c r="AEC68" s="98"/>
      <c r="AED68" s="98"/>
      <c r="AEE68" s="98"/>
      <c r="AEF68" s="98"/>
      <c r="AEG68" s="98"/>
      <c r="AEH68" s="98"/>
      <c r="AEI68" s="98"/>
      <c r="AEJ68" s="98"/>
      <c r="AEK68" s="98"/>
      <c r="AEL68" s="98"/>
      <c r="AEM68" s="98"/>
      <c r="AEN68" s="98"/>
      <c r="AEO68" s="98"/>
      <c r="AEP68" s="98"/>
      <c r="AEQ68" s="98"/>
      <c r="AER68" s="98"/>
      <c r="AES68" s="98"/>
      <c r="AET68" s="98"/>
      <c r="AEU68" s="98"/>
      <c r="AEV68" s="98"/>
      <c r="AEW68" s="98"/>
      <c r="AEX68" s="98"/>
      <c r="AEY68" s="98"/>
      <c r="AEZ68" s="98"/>
      <c r="AFA68" s="98"/>
      <c r="AFB68" s="98"/>
      <c r="AFC68" s="98"/>
      <c r="AFD68" s="98"/>
      <c r="AFE68" s="98"/>
      <c r="AFF68" s="98"/>
      <c r="AFG68" s="98"/>
      <c r="AFH68" s="98"/>
      <c r="AFI68" s="98"/>
      <c r="AFJ68" s="98"/>
      <c r="AFK68" s="98"/>
      <c r="AFL68" s="98"/>
      <c r="AFM68" s="98"/>
      <c r="AFN68" s="98"/>
      <c r="AFO68" s="98"/>
      <c r="AFP68" s="98"/>
      <c r="AFQ68" s="98"/>
      <c r="AFR68" s="98"/>
      <c r="AFS68" s="98"/>
      <c r="AFT68" s="98"/>
      <c r="AFU68" s="98"/>
      <c r="AFV68" s="98"/>
      <c r="AFW68" s="98"/>
      <c r="AFX68" s="98"/>
      <c r="AFY68" s="98"/>
      <c r="AFZ68" s="98"/>
      <c r="AGA68" s="98"/>
      <c r="AGB68" s="98"/>
      <c r="AGC68" s="98"/>
      <c r="AGD68" s="98"/>
      <c r="AGE68" s="98"/>
      <c r="AGF68" s="98"/>
      <c r="AGG68" s="98"/>
      <c r="AGH68" s="98"/>
      <c r="AGI68" s="98"/>
      <c r="AGJ68" s="98"/>
      <c r="AGK68" s="98"/>
      <c r="AGL68" s="98"/>
      <c r="AGM68" s="98"/>
      <c r="AGN68" s="98"/>
      <c r="AGO68" s="98"/>
      <c r="AGP68" s="98"/>
      <c r="AGQ68" s="98"/>
      <c r="AGR68" s="98"/>
      <c r="AGS68" s="98"/>
      <c r="AGT68" s="98"/>
      <c r="AGU68" s="98"/>
      <c r="AGV68" s="98"/>
      <c r="AGW68" s="98"/>
      <c r="AGX68" s="98"/>
      <c r="AGY68" s="98"/>
      <c r="AGZ68" s="98"/>
      <c r="AHA68" s="98"/>
      <c r="AHB68" s="98"/>
      <c r="AHC68" s="98"/>
      <c r="AHD68" s="98"/>
      <c r="AHE68" s="98"/>
      <c r="AHF68" s="98"/>
      <c r="AHG68" s="98"/>
      <c r="AHH68" s="98"/>
      <c r="AHI68" s="98"/>
      <c r="AHJ68" s="98"/>
      <c r="AHK68" s="98"/>
      <c r="AHL68" s="98"/>
      <c r="AHM68" s="98"/>
      <c r="AHN68" s="98"/>
      <c r="AHO68" s="98"/>
      <c r="AHP68" s="98"/>
      <c r="AHQ68" s="98"/>
      <c r="AHR68" s="98"/>
      <c r="AHS68" s="98"/>
      <c r="AHT68" s="98"/>
      <c r="AHU68" s="98"/>
      <c r="AHV68" s="98"/>
      <c r="AHW68" s="98"/>
      <c r="AHX68" s="98"/>
      <c r="AHY68" s="98"/>
      <c r="AHZ68" s="98"/>
      <c r="AIA68" s="98"/>
      <c r="AIB68" s="98"/>
      <c r="AIC68" s="98"/>
      <c r="AID68" s="98"/>
      <c r="AIE68" s="98"/>
      <c r="AIF68" s="98"/>
      <c r="AIG68" s="98"/>
      <c r="AIH68" s="98"/>
      <c r="AII68" s="98"/>
      <c r="AIJ68" s="98"/>
      <c r="AIK68" s="98"/>
      <c r="AIL68" s="98"/>
      <c r="AIM68" s="98"/>
      <c r="AIN68" s="98"/>
      <c r="AIO68" s="98"/>
      <c r="AIP68" s="98"/>
      <c r="AIQ68" s="98"/>
      <c r="AIR68" s="98"/>
      <c r="AIS68" s="98"/>
      <c r="AIT68" s="98"/>
      <c r="AIU68" s="98"/>
      <c r="AIV68" s="98"/>
      <c r="AIW68" s="98"/>
      <c r="AIX68" s="98"/>
      <c r="AIY68" s="98"/>
      <c r="AIZ68" s="98"/>
      <c r="AJA68" s="98"/>
      <c r="AJB68" s="98"/>
      <c r="AJC68" s="98"/>
      <c r="AJD68" s="98"/>
      <c r="AJE68" s="98"/>
      <c r="AJF68" s="98"/>
      <c r="AJG68" s="98"/>
      <c r="AJH68" s="98"/>
      <c r="AJI68" s="98"/>
      <c r="AJJ68" s="98"/>
      <c r="AJK68" s="98"/>
      <c r="AJL68" s="98"/>
      <c r="AJM68" s="98"/>
      <c r="AJN68" s="98"/>
      <c r="AJO68" s="98"/>
      <c r="AJP68" s="98"/>
      <c r="AJQ68" s="98"/>
      <c r="AJR68" s="98"/>
      <c r="AJS68" s="98"/>
      <c r="AJT68" s="98"/>
      <c r="AJU68" s="98"/>
      <c r="AJV68" s="98"/>
      <c r="AJW68" s="98"/>
      <c r="AJX68" s="98"/>
      <c r="AJY68" s="98"/>
      <c r="AJZ68" s="98"/>
      <c r="AKA68" s="98"/>
      <c r="AKB68" s="98"/>
      <c r="AKC68" s="98"/>
      <c r="AKD68" s="98"/>
      <c r="AKE68" s="98"/>
      <c r="AKF68" s="98"/>
      <c r="AKG68" s="98"/>
      <c r="AKH68" s="98"/>
      <c r="AKI68" s="98"/>
      <c r="AKJ68" s="98"/>
      <c r="AKK68" s="98"/>
      <c r="AKL68" s="98"/>
      <c r="AKM68" s="98"/>
      <c r="AKN68" s="98"/>
      <c r="AKO68" s="98"/>
      <c r="AKP68" s="98"/>
      <c r="AKQ68" s="98"/>
      <c r="AKR68" s="98"/>
      <c r="AKS68" s="98"/>
      <c r="AKT68" s="98"/>
      <c r="AKU68" s="98"/>
      <c r="AKV68" s="98"/>
      <c r="AKW68" s="98"/>
      <c r="AKX68" s="98"/>
      <c r="AKY68" s="98"/>
      <c r="AKZ68" s="98"/>
      <c r="ALA68" s="98"/>
      <c r="ALB68" s="98"/>
      <c r="ALC68" s="98"/>
      <c r="ALD68" s="98"/>
      <c r="ALE68" s="98"/>
      <c r="ALF68" s="98"/>
      <c r="ALG68" s="98"/>
      <c r="ALH68" s="98"/>
      <c r="ALI68" s="98"/>
      <c r="ALJ68" s="98"/>
      <c r="ALK68" s="98"/>
      <c r="ALL68" s="98"/>
      <c r="ALM68" s="98"/>
      <c r="ALN68" s="98"/>
      <c r="ALO68" s="98"/>
      <c r="ALP68" s="98"/>
      <c r="ALQ68" s="98"/>
      <c r="ALR68" s="98"/>
      <c r="ALS68" s="98"/>
      <c r="ALT68" s="98"/>
      <c r="ALU68" s="98"/>
      <c r="ALV68" s="98"/>
      <c r="ALW68" s="98"/>
      <c r="ALX68" s="98"/>
      <c r="ALY68" s="98"/>
      <c r="ALZ68" s="98"/>
      <c r="AMA68" s="98"/>
      <c r="AMB68" s="98"/>
      <c r="AMC68" s="98"/>
      <c r="AMD68" s="98"/>
      <c r="AME68" s="98"/>
      <c r="AMF68" s="98"/>
      <c r="AMG68" s="98"/>
      <c r="AMH68" s="98"/>
      <c r="AMI68" s="98"/>
      <c r="AMJ68" s="98"/>
      <c r="AMK68" s="98"/>
    </row>
    <row r="69" spans="2:1025">
      <c r="B69" s="154"/>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c r="BK69" s="98"/>
      <c r="BL69" s="98"/>
      <c r="BM69" s="98"/>
      <c r="BN69" s="98"/>
      <c r="BO69" s="98"/>
      <c r="BP69" s="98"/>
      <c r="BQ69" s="98"/>
      <c r="BR69" s="98"/>
      <c r="BS69" s="98"/>
      <c r="BT69" s="98"/>
      <c r="BU69" s="98"/>
      <c r="BV69" s="98"/>
      <c r="BW69" s="98"/>
      <c r="BX69" s="98"/>
      <c r="BY69" s="98"/>
      <c r="BZ69" s="98"/>
      <c r="CA69" s="98"/>
      <c r="CB69" s="98"/>
      <c r="CC69" s="98"/>
      <c r="CD69" s="98"/>
      <c r="CE69" s="98"/>
      <c r="CF69" s="98"/>
      <c r="CG69" s="98"/>
      <c r="CH69" s="98"/>
      <c r="CI69" s="9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H69" s="98"/>
      <c r="DI69" s="98"/>
      <c r="DJ69" s="98"/>
      <c r="DK69" s="98"/>
      <c r="DL69" s="98"/>
      <c r="DM69" s="98"/>
      <c r="DN69" s="98"/>
      <c r="DO69" s="98"/>
      <c r="DP69" s="98"/>
      <c r="DQ69" s="98"/>
      <c r="DR69" s="98"/>
      <c r="DS69" s="98"/>
      <c r="DT69" s="98"/>
      <c r="DU69" s="98"/>
      <c r="DV69" s="98"/>
      <c r="DW69" s="98"/>
      <c r="DX69" s="98"/>
      <c r="DY69" s="98"/>
      <c r="DZ69" s="98"/>
      <c r="EA69" s="98"/>
      <c r="EB69" s="98"/>
      <c r="EC69" s="98"/>
      <c r="ED69" s="98"/>
      <c r="EE69" s="98"/>
      <c r="EF69" s="98"/>
      <c r="EG69" s="98"/>
      <c r="EH69" s="98"/>
      <c r="EI69" s="98"/>
      <c r="EJ69" s="98"/>
      <c r="EK69" s="98"/>
      <c r="EL69" s="98"/>
      <c r="EM69" s="98"/>
      <c r="EN69" s="98"/>
      <c r="EO69" s="98"/>
      <c r="EP69" s="98"/>
      <c r="EQ69" s="98"/>
      <c r="ER69" s="98"/>
      <c r="ES69" s="98"/>
      <c r="ET69" s="98"/>
      <c r="EU69" s="98"/>
      <c r="EV69" s="98"/>
      <c r="EW69" s="98"/>
      <c r="EX69" s="98"/>
      <c r="EY69" s="98"/>
      <c r="EZ69" s="98"/>
      <c r="FA69" s="98"/>
      <c r="FB69" s="98"/>
      <c r="FC69" s="98"/>
      <c r="FD69" s="98"/>
      <c r="FE69" s="98"/>
      <c r="FF69" s="98"/>
      <c r="FG69" s="98"/>
      <c r="FH69" s="98"/>
      <c r="FI69" s="98"/>
      <c r="FJ69" s="98"/>
      <c r="FK69" s="98"/>
      <c r="FL69" s="98"/>
      <c r="FM69" s="98"/>
      <c r="FN69" s="98"/>
      <c r="FO69" s="98"/>
      <c r="FP69" s="98"/>
      <c r="FQ69" s="98"/>
      <c r="FR69" s="98"/>
      <c r="FS69" s="98"/>
      <c r="FT69" s="98"/>
      <c r="FU69" s="98"/>
      <c r="FV69" s="98"/>
      <c r="FW69" s="98"/>
      <c r="FX69" s="98"/>
      <c r="FY69" s="98"/>
      <c r="FZ69" s="98"/>
      <c r="GA69" s="98"/>
      <c r="GB69" s="98"/>
      <c r="GC69" s="98"/>
      <c r="GD69" s="98"/>
      <c r="GE69" s="98"/>
      <c r="GF69" s="98"/>
      <c r="GG69" s="98"/>
      <c r="GH69" s="98"/>
      <c r="GI69" s="98"/>
      <c r="GJ69" s="98"/>
      <c r="GK69" s="98"/>
      <c r="GL69" s="98"/>
      <c r="GM69" s="98"/>
      <c r="GN69" s="98"/>
      <c r="GO69" s="98"/>
      <c r="GP69" s="98"/>
      <c r="GQ69" s="98"/>
      <c r="GR69" s="98"/>
      <c r="GS69" s="98"/>
      <c r="GT69" s="98"/>
      <c r="GU69" s="98"/>
      <c r="GV69" s="98"/>
      <c r="GW69" s="98"/>
      <c r="GX69" s="98"/>
      <c r="GY69" s="98"/>
      <c r="GZ69" s="98"/>
      <c r="HA69" s="98"/>
      <c r="HB69" s="98"/>
      <c r="HC69" s="98"/>
      <c r="HD69" s="98"/>
      <c r="HE69" s="98"/>
      <c r="HF69" s="98"/>
      <c r="HG69" s="98"/>
      <c r="HH69" s="98"/>
      <c r="HI69" s="98"/>
      <c r="HJ69" s="98"/>
      <c r="HK69" s="98"/>
      <c r="HL69" s="98"/>
      <c r="HM69" s="98"/>
      <c r="HN69" s="98"/>
      <c r="HO69" s="98"/>
      <c r="HP69" s="98"/>
      <c r="HQ69" s="98"/>
      <c r="HR69" s="98"/>
      <c r="HS69" s="98"/>
      <c r="HT69" s="98"/>
      <c r="HU69" s="98"/>
      <c r="HV69" s="98"/>
      <c r="HW69" s="98"/>
      <c r="HX69" s="98"/>
      <c r="HY69" s="98"/>
      <c r="HZ69" s="98"/>
      <c r="IA69" s="98"/>
      <c r="IB69" s="98"/>
      <c r="IC69" s="98"/>
      <c r="ID69" s="98"/>
      <c r="IE69" s="98"/>
      <c r="IF69" s="98"/>
      <c r="IG69" s="98"/>
      <c r="IH69" s="98"/>
      <c r="II69" s="98"/>
      <c r="IJ69" s="98"/>
      <c r="IK69" s="98"/>
      <c r="IL69" s="98"/>
      <c r="IM69" s="98"/>
      <c r="IN69" s="98"/>
      <c r="IO69" s="98"/>
      <c r="IP69" s="98"/>
      <c r="IQ69" s="98"/>
      <c r="IR69" s="98"/>
      <c r="IS69" s="98"/>
      <c r="IT69" s="98"/>
      <c r="IU69" s="98"/>
      <c r="IV69" s="98"/>
      <c r="IW69" s="98"/>
      <c r="IX69" s="98"/>
      <c r="IY69" s="98"/>
      <c r="IZ69" s="98"/>
      <c r="JA69" s="98"/>
      <c r="JB69" s="98"/>
      <c r="JC69" s="98"/>
      <c r="JD69" s="98"/>
      <c r="JE69" s="98"/>
      <c r="JF69" s="98"/>
      <c r="JG69" s="98"/>
      <c r="JH69" s="98"/>
      <c r="JI69" s="98"/>
      <c r="JJ69" s="98"/>
      <c r="JK69" s="98"/>
      <c r="JL69" s="98"/>
      <c r="JM69" s="98"/>
      <c r="JN69" s="98"/>
      <c r="JO69" s="98"/>
      <c r="JP69" s="98"/>
      <c r="JQ69" s="98"/>
      <c r="JR69" s="98"/>
      <c r="JS69" s="98"/>
      <c r="JT69" s="98"/>
      <c r="JU69" s="98"/>
      <c r="JV69" s="98"/>
      <c r="JW69" s="98"/>
      <c r="JX69" s="98"/>
      <c r="JY69" s="98"/>
      <c r="JZ69" s="98"/>
      <c r="KA69" s="98"/>
      <c r="KB69" s="98"/>
      <c r="KC69" s="98"/>
      <c r="KD69" s="98"/>
      <c r="KE69" s="98"/>
      <c r="KF69" s="98"/>
      <c r="KG69" s="98"/>
      <c r="KH69" s="98"/>
      <c r="KI69" s="98"/>
      <c r="KJ69" s="98"/>
      <c r="KK69" s="98"/>
      <c r="KL69" s="98"/>
      <c r="KM69" s="98"/>
      <c r="KN69" s="98"/>
      <c r="KO69" s="98"/>
      <c r="KP69" s="98"/>
      <c r="KQ69" s="98"/>
      <c r="KR69" s="98"/>
      <c r="KS69" s="98"/>
      <c r="KT69" s="98"/>
      <c r="KU69" s="98"/>
      <c r="KV69" s="98"/>
      <c r="KW69" s="98"/>
      <c r="KX69" s="98"/>
      <c r="KY69" s="98"/>
      <c r="KZ69" s="98"/>
      <c r="LA69" s="98"/>
      <c r="LB69" s="98"/>
      <c r="LC69" s="98"/>
      <c r="LD69" s="98"/>
      <c r="LE69" s="98"/>
      <c r="LF69" s="98"/>
      <c r="LG69" s="98"/>
      <c r="LH69" s="98"/>
      <c r="LI69" s="98"/>
      <c r="LJ69" s="98"/>
      <c r="LK69" s="98"/>
      <c r="LL69" s="98"/>
      <c r="LM69" s="98"/>
      <c r="LN69" s="98"/>
      <c r="LO69" s="98"/>
      <c r="LP69" s="98"/>
      <c r="LQ69" s="98"/>
      <c r="LR69" s="98"/>
      <c r="LS69" s="98"/>
      <c r="LT69" s="98"/>
      <c r="LU69" s="98"/>
      <c r="LV69" s="98"/>
      <c r="LW69" s="98"/>
      <c r="LX69" s="98"/>
      <c r="LY69" s="98"/>
      <c r="LZ69" s="98"/>
      <c r="MA69" s="98"/>
      <c r="MB69" s="98"/>
      <c r="MC69" s="98"/>
      <c r="MD69" s="98"/>
      <c r="ME69" s="98"/>
      <c r="MF69" s="98"/>
      <c r="MG69" s="98"/>
      <c r="MH69" s="98"/>
      <c r="MI69" s="98"/>
      <c r="MJ69" s="98"/>
      <c r="MK69" s="98"/>
      <c r="ML69" s="98"/>
      <c r="MM69" s="98"/>
      <c r="MN69" s="98"/>
      <c r="MO69" s="98"/>
      <c r="MP69" s="98"/>
      <c r="MQ69" s="98"/>
      <c r="MR69" s="98"/>
      <c r="MS69" s="98"/>
      <c r="MT69" s="98"/>
      <c r="MU69" s="98"/>
      <c r="MV69" s="98"/>
      <c r="MW69" s="98"/>
      <c r="MX69" s="98"/>
      <c r="MY69" s="98"/>
      <c r="MZ69" s="98"/>
      <c r="NA69" s="98"/>
      <c r="NB69" s="98"/>
      <c r="NC69" s="98"/>
      <c r="ND69" s="98"/>
      <c r="NE69" s="98"/>
      <c r="NF69" s="98"/>
      <c r="NG69" s="98"/>
      <c r="NH69" s="98"/>
      <c r="NI69" s="98"/>
      <c r="NJ69" s="98"/>
      <c r="NK69" s="98"/>
      <c r="NL69" s="98"/>
      <c r="NM69" s="98"/>
      <c r="NN69" s="98"/>
      <c r="NO69" s="98"/>
      <c r="NP69" s="98"/>
      <c r="NQ69" s="98"/>
      <c r="NR69" s="98"/>
      <c r="NS69" s="98"/>
      <c r="NT69" s="98"/>
      <c r="NU69" s="98"/>
      <c r="NV69" s="98"/>
      <c r="NW69" s="98"/>
      <c r="NX69" s="98"/>
      <c r="NY69" s="98"/>
      <c r="NZ69" s="98"/>
      <c r="OA69" s="98"/>
      <c r="OB69" s="98"/>
      <c r="OC69" s="98"/>
      <c r="OD69" s="98"/>
      <c r="OE69" s="98"/>
      <c r="OF69" s="98"/>
      <c r="OG69" s="98"/>
      <c r="OH69" s="98"/>
      <c r="OI69" s="98"/>
      <c r="OJ69" s="98"/>
      <c r="OK69" s="98"/>
      <c r="OL69" s="98"/>
      <c r="OM69" s="98"/>
      <c r="ON69" s="98"/>
      <c r="OO69" s="98"/>
      <c r="OP69" s="98"/>
      <c r="OQ69" s="98"/>
      <c r="OR69" s="98"/>
      <c r="OS69" s="98"/>
      <c r="OT69" s="98"/>
      <c r="OU69" s="98"/>
      <c r="OV69" s="98"/>
      <c r="OW69" s="98"/>
      <c r="OX69" s="98"/>
      <c r="OY69" s="98"/>
      <c r="OZ69" s="98"/>
      <c r="PA69" s="98"/>
      <c r="PB69" s="98"/>
      <c r="PC69" s="98"/>
      <c r="PD69" s="98"/>
      <c r="PE69" s="98"/>
      <c r="PF69" s="98"/>
      <c r="PG69" s="98"/>
      <c r="PH69" s="98"/>
      <c r="PI69" s="98"/>
      <c r="PJ69" s="98"/>
      <c r="PK69" s="98"/>
      <c r="PL69" s="98"/>
      <c r="PM69" s="98"/>
      <c r="PN69" s="98"/>
      <c r="PO69" s="98"/>
      <c r="PP69" s="98"/>
      <c r="PQ69" s="98"/>
      <c r="PR69" s="98"/>
      <c r="PS69" s="98"/>
      <c r="PT69" s="98"/>
      <c r="PU69" s="98"/>
      <c r="PV69" s="98"/>
      <c r="PW69" s="98"/>
      <c r="PX69" s="98"/>
      <c r="PY69" s="98"/>
      <c r="PZ69" s="98"/>
      <c r="QA69" s="98"/>
      <c r="QB69" s="98"/>
      <c r="QC69" s="98"/>
      <c r="QD69" s="98"/>
      <c r="QE69" s="98"/>
      <c r="QF69" s="98"/>
      <c r="QG69" s="98"/>
      <c r="QH69" s="98"/>
      <c r="QI69" s="98"/>
      <c r="QJ69" s="98"/>
      <c r="QK69" s="98"/>
      <c r="QL69" s="98"/>
      <c r="QM69" s="98"/>
      <c r="QN69" s="98"/>
      <c r="QO69" s="98"/>
      <c r="QP69" s="98"/>
      <c r="QQ69" s="98"/>
      <c r="QR69" s="98"/>
      <c r="QS69" s="98"/>
      <c r="QT69" s="98"/>
      <c r="QU69" s="98"/>
      <c r="QV69" s="98"/>
      <c r="QW69" s="98"/>
      <c r="QX69" s="98"/>
      <c r="QY69" s="98"/>
      <c r="QZ69" s="98"/>
      <c r="RA69" s="98"/>
      <c r="RB69" s="98"/>
      <c r="RC69" s="98"/>
      <c r="RD69" s="98"/>
      <c r="RE69" s="98"/>
      <c r="RF69" s="98"/>
      <c r="RG69" s="98"/>
      <c r="RH69" s="98"/>
      <c r="RI69" s="98"/>
      <c r="RJ69" s="98"/>
      <c r="RK69" s="98"/>
      <c r="RL69" s="98"/>
      <c r="RM69" s="98"/>
      <c r="RN69" s="98"/>
      <c r="RO69" s="98"/>
      <c r="RP69" s="98"/>
      <c r="RQ69" s="98"/>
      <c r="RR69" s="98"/>
      <c r="RS69" s="98"/>
      <c r="RT69" s="98"/>
      <c r="RU69" s="98"/>
      <c r="RV69" s="98"/>
      <c r="RW69" s="98"/>
      <c r="RX69" s="98"/>
      <c r="RY69" s="98"/>
      <c r="RZ69" s="98"/>
      <c r="SA69" s="98"/>
      <c r="SB69" s="98"/>
      <c r="SC69" s="98"/>
      <c r="SD69" s="98"/>
      <c r="SE69" s="98"/>
      <c r="SF69" s="98"/>
      <c r="SG69" s="98"/>
      <c r="SH69" s="98"/>
      <c r="SI69" s="98"/>
      <c r="SJ69" s="98"/>
      <c r="SK69" s="98"/>
      <c r="SL69" s="98"/>
      <c r="SM69" s="98"/>
      <c r="SN69" s="98"/>
      <c r="SO69" s="98"/>
      <c r="SP69" s="98"/>
      <c r="SQ69" s="98"/>
      <c r="SR69" s="98"/>
      <c r="SS69" s="98"/>
      <c r="ST69" s="98"/>
      <c r="SU69" s="98"/>
      <c r="SV69" s="98"/>
      <c r="SW69" s="98"/>
      <c r="SX69" s="98"/>
      <c r="SY69" s="98"/>
      <c r="SZ69" s="98"/>
      <c r="TA69" s="98"/>
      <c r="TB69" s="98"/>
      <c r="TC69" s="98"/>
      <c r="TD69" s="98"/>
      <c r="TE69" s="98"/>
      <c r="TF69" s="98"/>
      <c r="TG69" s="98"/>
      <c r="TH69" s="98"/>
      <c r="TI69" s="98"/>
      <c r="TJ69" s="98"/>
      <c r="TK69" s="98"/>
      <c r="TL69" s="98"/>
      <c r="TM69" s="98"/>
      <c r="TN69" s="98"/>
      <c r="TO69" s="98"/>
      <c r="TP69" s="98"/>
      <c r="TQ69" s="98"/>
      <c r="TR69" s="98"/>
      <c r="TS69" s="98"/>
      <c r="TT69" s="98"/>
      <c r="TU69" s="98"/>
      <c r="TV69" s="98"/>
      <c r="TW69" s="98"/>
      <c r="TX69" s="98"/>
      <c r="TY69" s="98"/>
      <c r="TZ69" s="98"/>
      <c r="UA69" s="98"/>
      <c r="UB69" s="98"/>
      <c r="UC69" s="98"/>
      <c r="UD69" s="98"/>
      <c r="UE69" s="98"/>
      <c r="UF69" s="98"/>
      <c r="UG69" s="98"/>
      <c r="UH69" s="98"/>
      <c r="UI69" s="98"/>
      <c r="UJ69" s="98"/>
      <c r="UK69" s="98"/>
      <c r="UL69" s="98"/>
      <c r="UM69" s="98"/>
      <c r="UN69" s="98"/>
      <c r="UO69" s="98"/>
      <c r="UP69" s="98"/>
      <c r="UQ69" s="98"/>
      <c r="UR69" s="98"/>
      <c r="US69" s="98"/>
      <c r="UT69" s="98"/>
      <c r="UU69" s="98"/>
      <c r="UV69" s="98"/>
      <c r="UW69" s="98"/>
      <c r="UX69" s="98"/>
      <c r="UY69" s="98"/>
      <c r="UZ69" s="98"/>
      <c r="VA69" s="98"/>
      <c r="VB69" s="98"/>
      <c r="VC69" s="98"/>
      <c r="VD69" s="98"/>
      <c r="VE69" s="98"/>
      <c r="VF69" s="98"/>
      <c r="VG69" s="98"/>
      <c r="VH69" s="98"/>
      <c r="VI69" s="98"/>
      <c r="VJ69" s="98"/>
      <c r="VK69" s="98"/>
      <c r="VL69" s="98"/>
      <c r="VM69" s="98"/>
      <c r="VN69" s="98"/>
      <c r="VO69" s="98"/>
      <c r="VP69" s="98"/>
      <c r="VQ69" s="98"/>
      <c r="VR69" s="98"/>
      <c r="VS69" s="98"/>
      <c r="VT69" s="98"/>
      <c r="VU69" s="98"/>
      <c r="VV69" s="98"/>
      <c r="VW69" s="98"/>
      <c r="VX69" s="98"/>
      <c r="VY69" s="98"/>
      <c r="VZ69" s="98"/>
      <c r="WA69" s="98"/>
      <c r="WB69" s="98"/>
      <c r="WC69" s="98"/>
      <c r="WD69" s="98"/>
      <c r="WE69" s="98"/>
      <c r="WF69" s="98"/>
      <c r="WG69" s="98"/>
      <c r="WH69" s="98"/>
      <c r="WI69" s="98"/>
      <c r="WJ69" s="98"/>
      <c r="WK69" s="98"/>
      <c r="WL69" s="98"/>
      <c r="WM69" s="98"/>
      <c r="WN69" s="98"/>
      <c r="WO69" s="98"/>
      <c r="WP69" s="98"/>
      <c r="WQ69" s="98"/>
      <c r="WR69" s="98"/>
      <c r="WS69" s="98"/>
      <c r="WT69" s="98"/>
      <c r="WU69" s="98"/>
      <c r="WV69" s="98"/>
      <c r="WW69" s="98"/>
      <c r="WX69" s="98"/>
      <c r="WY69" s="98"/>
      <c r="WZ69" s="98"/>
      <c r="XA69" s="98"/>
      <c r="XB69" s="98"/>
      <c r="XC69" s="98"/>
      <c r="XD69" s="98"/>
      <c r="XE69" s="98"/>
      <c r="XF69" s="98"/>
      <c r="XG69" s="98"/>
      <c r="XH69" s="98"/>
      <c r="XI69" s="98"/>
      <c r="XJ69" s="98"/>
      <c r="XK69" s="98"/>
      <c r="XL69" s="98"/>
      <c r="XM69" s="98"/>
      <c r="XN69" s="98"/>
      <c r="XO69" s="98"/>
      <c r="XP69" s="98"/>
      <c r="XQ69" s="98"/>
      <c r="XR69" s="98"/>
      <c r="XS69" s="98"/>
      <c r="XT69" s="98"/>
      <c r="XU69" s="98"/>
      <c r="XV69" s="98"/>
      <c r="XW69" s="98"/>
      <c r="XX69" s="98"/>
      <c r="XY69" s="98"/>
      <c r="XZ69" s="98"/>
      <c r="YA69" s="98"/>
      <c r="YB69" s="98"/>
      <c r="YC69" s="98"/>
      <c r="YD69" s="98"/>
      <c r="YE69" s="98"/>
      <c r="YF69" s="98"/>
      <c r="YG69" s="98"/>
      <c r="YH69" s="98"/>
      <c r="YI69" s="98"/>
      <c r="YJ69" s="98"/>
      <c r="YK69" s="98"/>
      <c r="YL69" s="98"/>
      <c r="YM69" s="98"/>
      <c r="YN69" s="98"/>
      <c r="YO69" s="98"/>
      <c r="YP69" s="98"/>
      <c r="YQ69" s="98"/>
      <c r="YR69" s="98"/>
      <c r="YS69" s="98"/>
      <c r="YT69" s="98"/>
      <c r="YU69" s="98"/>
      <c r="YV69" s="98"/>
      <c r="YW69" s="98"/>
      <c r="YX69" s="98"/>
      <c r="YY69" s="98"/>
      <c r="YZ69" s="98"/>
      <c r="ZA69" s="98"/>
      <c r="ZB69" s="98"/>
      <c r="ZC69" s="98"/>
      <c r="ZD69" s="98"/>
      <c r="ZE69" s="98"/>
      <c r="ZF69" s="98"/>
      <c r="ZG69" s="98"/>
      <c r="ZH69" s="98"/>
      <c r="ZI69" s="98"/>
      <c r="ZJ69" s="98"/>
      <c r="ZK69" s="98"/>
      <c r="ZL69" s="98"/>
      <c r="ZM69" s="98"/>
      <c r="ZN69" s="98"/>
      <c r="ZO69" s="98"/>
      <c r="ZP69" s="98"/>
      <c r="ZQ69" s="98"/>
      <c r="ZR69" s="98"/>
      <c r="ZS69" s="98"/>
      <c r="ZT69" s="98"/>
      <c r="ZU69" s="98"/>
      <c r="ZV69" s="98"/>
      <c r="ZW69" s="98"/>
      <c r="ZX69" s="98"/>
      <c r="ZY69" s="98"/>
      <c r="ZZ69" s="98"/>
      <c r="AAA69" s="98"/>
      <c r="AAB69" s="98"/>
      <c r="AAC69" s="98"/>
      <c r="AAD69" s="98"/>
      <c r="AAE69" s="98"/>
      <c r="AAF69" s="98"/>
      <c r="AAG69" s="98"/>
      <c r="AAH69" s="98"/>
      <c r="AAI69" s="98"/>
      <c r="AAJ69" s="98"/>
      <c r="AAK69" s="98"/>
      <c r="AAL69" s="98"/>
      <c r="AAM69" s="98"/>
      <c r="AAN69" s="98"/>
      <c r="AAO69" s="98"/>
      <c r="AAP69" s="98"/>
      <c r="AAQ69" s="98"/>
      <c r="AAR69" s="98"/>
      <c r="AAS69" s="98"/>
      <c r="AAT69" s="98"/>
      <c r="AAU69" s="98"/>
      <c r="AAV69" s="98"/>
      <c r="AAW69" s="98"/>
      <c r="AAX69" s="98"/>
      <c r="AAY69" s="98"/>
      <c r="AAZ69" s="98"/>
      <c r="ABA69" s="98"/>
      <c r="ABB69" s="98"/>
      <c r="ABC69" s="98"/>
      <c r="ABD69" s="98"/>
      <c r="ABE69" s="98"/>
      <c r="ABF69" s="98"/>
      <c r="ABG69" s="98"/>
      <c r="ABH69" s="98"/>
      <c r="ABI69" s="98"/>
      <c r="ABJ69" s="98"/>
      <c r="ABK69" s="98"/>
      <c r="ABL69" s="98"/>
      <c r="ABM69" s="98"/>
      <c r="ABN69" s="98"/>
      <c r="ABO69" s="98"/>
      <c r="ABP69" s="98"/>
      <c r="ABQ69" s="98"/>
      <c r="ABR69" s="98"/>
      <c r="ABS69" s="98"/>
      <c r="ABT69" s="98"/>
      <c r="ABU69" s="98"/>
      <c r="ABV69" s="98"/>
      <c r="ABW69" s="98"/>
      <c r="ABX69" s="98"/>
      <c r="ABY69" s="98"/>
      <c r="ABZ69" s="98"/>
      <c r="ACA69" s="98"/>
      <c r="ACB69" s="98"/>
      <c r="ACC69" s="98"/>
      <c r="ACD69" s="98"/>
      <c r="ACE69" s="98"/>
      <c r="ACF69" s="98"/>
      <c r="ACG69" s="98"/>
      <c r="ACH69" s="98"/>
      <c r="ACI69" s="98"/>
      <c r="ACJ69" s="98"/>
      <c r="ACK69" s="98"/>
      <c r="ACL69" s="98"/>
      <c r="ACM69" s="98"/>
      <c r="ACN69" s="98"/>
      <c r="ACO69" s="98"/>
      <c r="ACP69" s="98"/>
      <c r="ACQ69" s="98"/>
      <c r="ACR69" s="98"/>
      <c r="ACS69" s="98"/>
      <c r="ACT69" s="98"/>
      <c r="ACU69" s="98"/>
      <c r="ACV69" s="98"/>
      <c r="ACW69" s="98"/>
      <c r="ACX69" s="98"/>
      <c r="ACY69" s="98"/>
      <c r="ACZ69" s="98"/>
      <c r="ADA69" s="98"/>
      <c r="ADB69" s="98"/>
      <c r="ADC69" s="98"/>
      <c r="ADD69" s="98"/>
      <c r="ADE69" s="98"/>
      <c r="ADF69" s="98"/>
      <c r="ADG69" s="98"/>
      <c r="ADH69" s="98"/>
      <c r="ADI69" s="98"/>
      <c r="ADJ69" s="98"/>
      <c r="ADK69" s="98"/>
      <c r="ADL69" s="98"/>
      <c r="ADM69" s="98"/>
      <c r="ADN69" s="98"/>
      <c r="ADO69" s="98"/>
      <c r="ADP69" s="98"/>
      <c r="ADQ69" s="98"/>
      <c r="ADR69" s="98"/>
      <c r="ADS69" s="98"/>
      <c r="ADT69" s="98"/>
      <c r="ADU69" s="98"/>
      <c r="ADV69" s="98"/>
      <c r="ADW69" s="98"/>
      <c r="ADX69" s="98"/>
      <c r="ADY69" s="98"/>
      <c r="ADZ69" s="98"/>
      <c r="AEA69" s="98"/>
      <c r="AEB69" s="98"/>
      <c r="AEC69" s="98"/>
      <c r="AED69" s="98"/>
      <c r="AEE69" s="98"/>
      <c r="AEF69" s="98"/>
      <c r="AEG69" s="98"/>
      <c r="AEH69" s="98"/>
      <c r="AEI69" s="98"/>
      <c r="AEJ69" s="98"/>
      <c r="AEK69" s="98"/>
      <c r="AEL69" s="98"/>
      <c r="AEM69" s="98"/>
      <c r="AEN69" s="98"/>
      <c r="AEO69" s="98"/>
      <c r="AEP69" s="98"/>
      <c r="AEQ69" s="98"/>
      <c r="AER69" s="98"/>
      <c r="AES69" s="98"/>
      <c r="AET69" s="98"/>
      <c r="AEU69" s="98"/>
      <c r="AEV69" s="98"/>
      <c r="AEW69" s="98"/>
      <c r="AEX69" s="98"/>
      <c r="AEY69" s="98"/>
      <c r="AEZ69" s="98"/>
      <c r="AFA69" s="98"/>
      <c r="AFB69" s="98"/>
      <c r="AFC69" s="98"/>
      <c r="AFD69" s="98"/>
      <c r="AFE69" s="98"/>
      <c r="AFF69" s="98"/>
      <c r="AFG69" s="98"/>
      <c r="AFH69" s="98"/>
      <c r="AFI69" s="98"/>
      <c r="AFJ69" s="98"/>
      <c r="AFK69" s="98"/>
      <c r="AFL69" s="98"/>
      <c r="AFM69" s="98"/>
      <c r="AFN69" s="98"/>
      <c r="AFO69" s="98"/>
      <c r="AFP69" s="98"/>
      <c r="AFQ69" s="98"/>
      <c r="AFR69" s="98"/>
      <c r="AFS69" s="98"/>
      <c r="AFT69" s="98"/>
      <c r="AFU69" s="98"/>
      <c r="AFV69" s="98"/>
      <c r="AFW69" s="98"/>
      <c r="AFX69" s="98"/>
      <c r="AFY69" s="98"/>
      <c r="AFZ69" s="98"/>
      <c r="AGA69" s="98"/>
      <c r="AGB69" s="98"/>
      <c r="AGC69" s="98"/>
      <c r="AGD69" s="98"/>
      <c r="AGE69" s="98"/>
      <c r="AGF69" s="98"/>
      <c r="AGG69" s="98"/>
      <c r="AGH69" s="98"/>
      <c r="AGI69" s="98"/>
      <c r="AGJ69" s="98"/>
      <c r="AGK69" s="98"/>
      <c r="AGL69" s="98"/>
      <c r="AGM69" s="98"/>
      <c r="AGN69" s="98"/>
      <c r="AGO69" s="98"/>
      <c r="AGP69" s="98"/>
      <c r="AGQ69" s="98"/>
      <c r="AGR69" s="98"/>
      <c r="AGS69" s="98"/>
      <c r="AGT69" s="98"/>
      <c r="AGU69" s="98"/>
      <c r="AGV69" s="98"/>
      <c r="AGW69" s="98"/>
      <c r="AGX69" s="98"/>
      <c r="AGY69" s="98"/>
      <c r="AGZ69" s="98"/>
      <c r="AHA69" s="98"/>
      <c r="AHB69" s="98"/>
      <c r="AHC69" s="98"/>
      <c r="AHD69" s="98"/>
      <c r="AHE69" s="98"/>
      <c r="AHF69" s="98"/>
      <c r="AHG69" s="98"/>
      <c r="AHH69" s="98"/>
      <c r="AHI69" s="98"/>
      <c r="AHJ69" s="98"/>
      <c r="AHK69" s="98"/>
      <c r="AHL69" s="98"/>
      <c r="AHM69" s="98"/>
      <c r="AHN69" s="98"/>
      <c r="AHO69" s="98"/>
      <c r="AHP69" s="98"/>
      <c r="AHQ69" s="98"/>
      <c r="AHR69" s="98"/>
      <c r="AHS69" s="98"/>
      <c r="AHT69" s="98"/>
      <c r="AHU69" s="98"/>
      <c r="AHV69" s="98"/>
      <c r="AHW69" s="98"/>
      <c r="AHX69" s="98"/>
      <c r="AHY69" s="98"/>
      <c r="AHZ69" s="98"/>
      <c r="AIA69" s="98"/>
      <c r="AIB69" s="98"/>
      <c r="AIC69" s="98"/>
      <c r="AID69" s="98"/>
      <c r="AIE69" s="98"/>
      <c r="AIF69" s="98"/>
      <c r="AIG69" s="98"/>
      <c r="AIH69" s="98"/>
      <c r="AII69" s="98"/>
      <c r="AIJ69" s="98"/>
      <c r="AIK69" s="98"/>
      <c r="AIL69" s="98"/>
      <c r="AIM69" s="98"/>
      <c r="AIN69" s="98"/>
      <c r="AIO69" s="98"/>
      <c r="AIP69" s="98"/>
      <c r="AIQ69" s="98"/>
      <c r="AIR69" s="98"/>
      <c r="AIS69" s="98"/>
      <c r="AIT69" s="98"/>
      <c r="AIU69" s="98"/>
      <c r="AIV69" s="98"/>
      <c r="AIW69" s="98"/>
      <c r="AIX69" s="98"/>
      <c r="AIY69" s="98"/>
      <c r="AIZ69" s="98"/>
      <c r="AJA69" s="98"/>
      <c r="AJB69" s="98"/>
      <c r="AJC69" s="98"/>
      <c r="AJD69" s="98"/>
      <c r="AJE69" s="98"/>
      <c r="AJF69" s="98"/>
      <c r="AJG69" s="98"/>
      <c r="AJH69" s="98"/>
      <c r="AJI69" s="98"/>
      <c r="AJJ69" s="98"/>
      <c r="AJK69" s="98"/>
      <c r="AJL69" s="98"/>
      <c r="AJM69" s="98"/>
      <c r="AJN69" s="98"/>
      <c r="AJO69" s="98"/>
      <c r="AJP69" s="98"/>
      <c r="AJQ69" s="98"/>
      <c r="AJR69" s="98"/>
      <c r="AJS69" s="98"/>
      <c r="AJT69" s="98"/>
      <c r="AJU69" s="98"/>
      <c r="AJV69" s="98"/>
      <c r="AJW69" s="98"/>
      <c r="AJX69" s="98"/>
      <c r="AJY69" s="98"/>
      <c r="AJZ69" s="98"/>
      <c r="AKA69" s="98"/>
      <c r="AKB69" s="98"/>
      <c r="AKC69" s="98"/>
      <c r="AKD69" s="98"/>
      <c r="AKE69" s="98"/>
      <c r="AKF69" s="98"/>
      <c r="AKG69" s="98"/>
      <c r="AKH69" s="98"/>
      <c r="AKI69" s="98"/>
      <c r="AKJ69" s="98"/>
      <c r="AKK69" s="98"/>
      <c r="AKL69" s="98"/>
      <c r="AKM69" s="98"/>
      <c r="AKN69" s="98"/>
      <c r="AKO69" s="98"/>
      <c r="AKP69" s="98"/>
      <c r="AKQ69" s="98"/>
      <c r="AKR69" s="98"/>
      <c r="AKS69" s="98"/>
      <c r="AKT69" s="98"/>
      <c r="AKU69" s="98"/>
      <c r="AKV69" s="98"/>
      <c r="AKW69" s="98"/>
      <c r="AKX69" s="98"/>
      <c r="AKY69" s="98"/>
      <c r="AKZ69" s="98"/>
      <c r="ALA69" s="98"/>
      <c r="ALB69" s="98"/>
      <c r="ALC69" s="98"/>
      <c r="ALD69" s="98"/>
      <c r="ALE69" s="98"/>
      <c r="ALF69" s="98"/>
      <c r="ALG69" s="98"/>
      <c r="ALH69" s="98"/>
      <c r="ALI69" s="98"/>
      <c r="ALJ69" s="98"/>
      <c r="ALK69" s="98"/>
      <c r="ALL69" s="98"/>
      <c r="ALM69" s="98"/>
      <c r="ALN69" s="98"/>
      <c r="ALO69" s="98"/>
      <c r="ALP69" s="98"/>
      <c r="ALQ69" s="98"/>
      <c r="ALR69" s="98"/>
      <c r="ALS69" s="98"/>
      <c r="ALT69" s="98"/>
      <c r="ALU69" s="98"/>
      <c r="ALV69" s="98"/>
      <c r="ALW69" s="98"/>
      <c r="ALX69" s="98"/>
      <c r="ALY69" s="98"/>
      <c r="ALZ69" s="98"/>
      <c r="AMA69" s="98"/>
      <c r="AMB69" s="98"/>
      <c r="AMC69" s="98"/>
      <c r="AMD69" s="98"/>
      <c r="AME69" s="98"/>
      <c r="AMF69" s="98"/>
      <c r="AMG69" s="98"/>
      <c r="AMH69" s="98"/>
      <c r="AMI69" s="98"/>
      <c r="AMJ69" s="98"/>
      <c r="AMK69" s="98"/>
    </row>
  </sheetData>
  <mergeCells count="17">
    <mergeCell ref="B17:C17"/>
    <mergeCell ref="B39:D39"/>
    <mergeCell ref="B28:C28"/>
    <mergeCell ref="C2:G2"/>
    <mergeCell ref="C3:D3"/>
    <mergeCell ref="F3:G3"/>
    <mergeCell ref="B5:C5"/>
    <mergeCell ref="B10:C10"/>
    <mergeCell ref="I41:J41"/>
    <mergeCell ref="F50:G50"/>
    <mergeCell ref="I57:I58"/>
    <mergeCell ref="A57:A58"/>
    <mergeCell ref="B57:B58"/>
    <mergeCell ref="C57:F57"/>
    <mergeCell ref="G57:G58"/>
    <mergeCell ref="H57:H58"/>
    <mergeCell ref="B56:C56"/>
  </mergeCells>
  <conditionalFormatting sqref="I60">
    <cfRule type="cellIs" dxfId="7" priority="5" operator="equal">
      <formula>"FAIL"</formula>
    </cfRule>
    <cfRule type="cellIs" dxfId="6" priority="6" operator="equal">
      <formula>"PASS"</formula>
    </cfRule>
  </conditionalFormatting>
  <conditionalFormatting sqref="H60">
    <cfRule type="cellIs" dxfId="5" priority="7" operator="equal">
      <formula>"FAIL"</formula>
    </cfRule>
    <cfRule type="cellIs" dxfId="4" priority="8" operator="equal">
      <formula>"PASS"</formula>
    </cfRule>
  </conditionalFormatting>
  <conditionalFormatting sqref="I59">
    <cfRule type="cellIs" dxfId="3" priority="1" operator="equal">
      <formula>"FAIL"</formula>
    </cfRule>
    <cfRule type="cellIs" dxfId="2" priority="2" operator="equal">
      <formula>"PASS"</formula>
    </cfRule>
  </conditionalFormatting>
  <conditionalFormatting sqref="H59">
    <cfRule type="cellIs" dxfId="1" priority="3" operator="equal">
      <formula>"FAIL"</formula>
    </cfRule>
    <cfRule type="cellIs" dxfId="0" priority="4" operator="equal">
      <formula>"PASS"</formula>
    </cfRule>
  </conditionalFormatting>
  <dataValidations count="2">
    <dataValidation type="list" allowBlank="1" showInputMessage="1" showErrorMessage="1" sqref="H60:I60">
      <formula1>"PASS,FAIL"</formula1>
      <formula2>0</formula2>
    </dataValidation>
    <dataValidation type="list" allowBlank="1" showInputMessage="1" showErrorMessage="1" sqref="H59:I59">
      <formula1>"PASS,FAIL"</formula1>
    </dataValidation>
  </dataValidations>
  <pageMargins left="0.7" right="0.7" top="0.75" bottom="0.75" header="0.51180555555555496" footer="0.51180555555555496"/>
  <pageSetup scale="30" firstPageNumber="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Check Box 1">
              <controlPr defaultSize="0" autoFill="0" autoLine="0" autoPict="0">
                <anchor moveWithCells="1">
                  <from>
                    <xdr:col>1</xdr:col>
                    <xdr:colOff>66675</xdr:colOff>
                    <xdr:row>5</xdr:row>
                    <xdr:rowOff>38100</xdr:rowOff>
                  </from>
                  <to>
                    <xdr:col>1</xdr:col>
                    <xdr:colOff>1266825</xdr:colOff>
                    <xdr:row>5</xdr:row>
                    <xdr:rowOff>247650</xdr:rowOff>
                  </to>
                </anchor>
              </controlPr>
            </control>
          </mc:Choice>
        </mc:AlternateContent>
        <mc:AlternateContent xmlns:mc="http://schemas.openxmlformats.org/markup-compatibility/2006">
          <mc:Choice Requires="x14">
            <control shapeId="57346" r:id="rId5" name="Check Box 2">
              <controlPr defaultSize="0" autoFill="0" autoLine="0" autoPict="0">
                <anchor moveWithCells="1">
                  <from>
                    <xdr:col>1</xdr:col>
                    <xdr:colOff>66675</xdr:colOff>
                    <xdr:row>6</xdr:row>
                    <xdr:rowOff>38100</xdr:rowOff>
                  </from>
                  <to>
                    <xdr:col>1</xdr:col>
                    <xdr:colOff>1266825</xdr:colOff>
                    <xdr:row>6</xdr:row>
                    <xdr:rowOff>247650</xdr:rowOff>
                  </to>
                </anchor>
              </controlPr>
            </control>
          </mc:Choice>
        </mc:AlternateContent>
        <mc:AlternateContent xmlns:mc="http://schemas.openxmlformats.org/markup-compatibility/2006">
          <mc:Choice Requires="x14">
            <control shapeId="57347" r:id="rId6" name="Check Box 3">
              <controlPr defaultSize="0" autoFill="0" autoLine="0" autoPict="0">
                <anchor moveWithCells="1">
                  <from>
                    <xdr:col>1</xdr:col>
                    <xdr:colOff>66675</xdr:colOff>
                    <xdr:row>7</xdr:row>
                    <xdr:rowOff>38100</xdr:rowOff>
                  </from>
                  <to>
                    <xdr:col>1</xdr:col>
                    <xdr:colOff>1266825</xdr:colOff>
                    <xdr:row>7</xdr:row>
                    <xdr:rowOff>247650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85" zoomScaleNormal="85" zoomScaleSheetLayoutView="85" workbookViewId="0">
      <selection activeCell="C3" sqref="C3"/>
    </sheetView>
  </sheetViews>
  <sheetFormatPr defaultRowHeight="14.25"/>
  <cols>
    <col min="1" max="1" width="9" style="24"/>
    <col min="2" max="2" width="23.125" style="24" customWidth="1"/>
    <col min="3" max="3" width="50.375" style="24" customWidth="1"/>
    <col min="4" max="4" width="23.875" style="24" customWidth="1"/>
    <col min="5" max="5" width="26.625" style="24" customWidth="1"/>
    <col min="6" max="6" width="19.5" style="24" customWidth="1"/>
    <col min="7" max="7" width="12.875" style="24" customWidth="1"/>
    <col min="8" max="8" width="20.375" style="24" customWidth="1"/>
    <col min="9" max="9" width="13.125" style="24" customWidth="1"/>
    <col min="10" max="10" width="16.125" style="24" customWidth="1"/>
    <col min="11" max="11" width="18.25" style="24" customWidth="1"/>
    <col min="12" max="12" width="5.75" style="24" customWidth="1"/>
    <col min="13" max="13" width="11.375" style="24" customWidth="1"/>
    <col min="14" max="14" width="7.625" style="24" customWidth="1"/>
    <col min="15" max="15" width="11.375" style="24" customWidth="1"/>
    <col min="16" max="16" width="16.125" style="24" customWidth="1"/>
    <col min="17" max="17" width="16.125" style="24" bestFit="1" customWidth="1"/>
    <col min="18" max="18" width="19.875" style="24" bestFit="1" customWidth="1"/>
    <col min="19" max="19" width="20.875" style="24" bestFit="1" customWidth="1"/>
    <col min="20" max="16384" width="9" style="24"/>
  </cols>
  <sheetData>
    <row r="1" spans="1:13" s="87" customFormat="1" ht="45">
      <c r="A1" s="89" t="s">
        <v>33</v>
      </c>
      <c r="B1" s="90" t="s">
        <v>197</v>
      </c>
      <c r="C1" s="90" t="s">
        <v>198</v>
      </c>
      <c r="D1" s="90" t="s">
        <v>199</v>
      </c>
      <c r="E1" s="90" t="s">
        <v>200</v>
      </c>
      <c r="F1" s="90" t="s">
        <v>118</v>
      </c>
      <c r="G1" s="90" t="s">
        <v>201</v>
      </c>
      <c r="H1" s="90" t="s">
        <v>128</v>
      </c>
      <c r="I1" s="90" t="s">
        <v>171</v>
      </c>
      <c r="J1" s="90" t="s">
        <v>173</v>
      </c>
      <c r="K1" s="90" t="s">
        <v>172</v>
      </c>
      <c r="L1" s="90" t="s">
        <v>202</v>
      </c>
      <c r="M1" s="91" t="s">
        <v>34</v>
      </c>
    </row>
    <row r="2" spans="1:13" s="87" customFormat="1" ht="75">
      <c r="A2" s="88" t="s">
        <v>203</v>
      </c>
      <c r="B2" s="88" t="s">
        <v>192</v>
      </c>
      <c r="C2" s="88" t="s">
        <v>204</v>
      </c>
      <c r="D2" s="88" t="s">
        <v>205</v>
      </c>
      <c r="E2" s="88" t="s">
        <v>206</v>
      </c>
      <c r="F2" s="88" t="s">
        <v>207</v>
      </c>
      <c r="G2" s="88" t="s">
        <v>164</v>
      </c>
      <c r="H2" s="88" t="s">
        <v>164</v>
      </c>
      <c r="I2" s="92" t="s">
        <v>208</v>
      </c>
      <c r="J2" s="88" t="s">
        <v>167</v>
      </c>
      <c r="K2" s="88" t="s">
        <v>209</v>
      </c>
      <c r="L2" s="93">
        <v>44577</v>
      </c>
      <c r="M2" s="88"/>
    </row>
    <row r="3" spans="1:13" s="87" customFormat="1" ht="120">
      <c r="A3" s="88" t="s">
        <v>210</v>
      </c>
      <c r="B3" s="88" t="s">
        <v>193</v>
      </c>
      <c r="C3" s="88" t="s">
        <v>211</v>
      </c>
      <c r="D3" s="88" t="s">
        <v>212</v>
      </c>
      <c r="E3" s="88" t="s">
        <v>213</v>
      </c>
      <c r="F3" s="88" t="s">
        <v>214</v>
      </c>
      <c r="G3" s="88" t="s">
        <v>187</v>
      </c>
      <c r="H3" s="88" t="s">
        <v>164</v>
      </c>
      <c r="I3" s="92" t="s">
        <v>208</v>
      </c>
      <c r="J3" s="88" t="s">
        <v>167</v>
      </c>
      <c r="K3" s="88" t="s">
        <v>209</v>
      </c>
      <c r="L3" s="93">
        <v>44577</v>
      </c>
      <c r="M3" s="88"/>
    </row>
    <row r="4" spans="1:13" s="87" customFormat="1" ht="60">
      <c r="A4" s="88" t="s">
        <v>215</v>
      </c>
      <c r="B4" s="88" t="s">
        <v>194</v>
      </c>
      <c r="C4" s="88" t="s">
        <v>216</v>
      </c>
      <c r="D4" s="88" t="s">
        <v>217</v>
      </c>
      <c r="E4" s="88" t="s">
        <v>218</v>
      </c>
      <c r="F4" s="88" t="s">
        <v>214</v>
      </c>
      <c r="G4" s="88" t="s">
        <v>187</v>
      </c>
      <c r="H4" s="88" t="s">
        <v>187</v>
      </c>
      <c r="I4" s="92" t="s">
        <v>208</v>
      </c>
      <c r="J4" s="88" t="s">
        <v>167</v>
      </c>
      <c r="K4" s="88" t="s">
        <v>209</v>
      </c>
      <c r="L4" s="93">
        <v>44577</v>
      </c>
      <c r="M4" s="88"/>
    </row>
    <row r="5" spans="1:13" s="87" customFormat="1" ht="75">
      <c r="A5" s="88" t="s">
        <v>219</v>
      </c>
      <c r="B5" s="88" t="s">
        <v>195</v>
      </c>
      <c r="C5" s="88" t="s">
        <v>220</v>
      </c>
      <c r="D5" s="88" t="s">
        <v>221</v>
      </c>
      <c r="E5" s="88" t="s">
        <v>222</v>
      </c>
      <c r="F5" s="88" t="s">
        <v>214</v>
      </c>
      <c r="G5" s="88" t="s">
        <v>223</v>
      </c>
      <c r="H5" s="88" t="s">
        <v>187</v>
      </c>
      <c r="I5" s="92" t="s">
        <v>224</v>
      </c>
      <c r="J5" s="88" t="s">
        <v>167</v>
      </c>
      <c r="K5" s="88" t="s">
        <v>209</v>
      </c>
      <c r="L5" s="93">
        <v>44577</v>
      </c>
      <c r="M5" s="88"/>
    </row>
    <row r="6" spans="1:13" s="87" customFormat="1"/>
  </sheetData>
  <dataValidations count="1">
    <dataValidation type="list" allowBlank="1" showInputMessage="1" showErrorMessage="1" sqref="H1:H5">
      <formula1>"Critical,High,Medium,Low,Minor"</formula1>
    </dataValidation>
  </dataValidations>
  <pageMargins left="0.7" right="0.7" top="0.75" bottom="0.75" header="0.3" footer="0.3"/>
  <pageSetup scale="32"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age" ma:contentTypeID="0x010100C568DB52D9D0A14D9B2FDCC96666E9F2007948130EC3DB064584E219954237AF3900D423B0FF29D8F34AB131202F470C28BD" ma:contentTypeVersion="17" ma:contentTypeDescription="Page is a system content type template created by the Publishing Resources feature. The column templates from Page will be added to all Pages libraries created by the Publishing feature." ma:contentTypeScope="" ma:versionID="6dc757a32704e565e60d4d4dcce2c4ce">
  <xsd:schema xmlns:xsd="http://www.w3.org/2001/XMLSchema" xmlns:xs="http://www.w3.org/2001/XMLSchema" xmlns:p="http://schemas.microsoft.com/office/2006/metadata/properties" xmlns:ns1="http://schemas.microsoft.com/sharepoint/v3" xmlns:ns2="9cb8c191-be5a-4c8b-ba17-5e7896b2c7af" targetNamespace="http://schemas.microsoft.com/office/2006/metadata/properties" ma:root="true" ma:fieldsID="2dfa7f13b1eb2ff79dc232acfc0af9fc" ns1:_="" ns2:_="">
    <xsd:import namespace="http://schemas.microsoft.com/sharepoint/v3"/>
    <xsd:import namespace="9cb8c191-be5a-4c8b-ba17-5e7896b2c7af"/>
    <xsd:element name="properties">
      <xsd:complexType>
        <xsd:sequence>
          <xsd:element name="documentManagement">
            <xsd:complexType>
              <xsd:all>
                <xsd:element ref="ns2:ProcessType" minOccurs="0"/>
                <xsd:element ref="ns2:Process" minOccurs="0"/>
                <xsd:element ref="ns2:ProcessActivity" minOccurs="0"/>
                <xsd:element ref="ns2:DocumentType" minOccurs="0"/>
                <xsd:element ref="ns1:Comments" minOccurs="0"/>
                <xsd:element ref="ns1:PublishingContact" minOccurs="0"/>
                <xsd:element ref="ns1:PublishingContactEmail" minOccurs="0"/>
                <xsd:element ref="ns1:PublishingContactName" minOccurs="0"/>
                <xsd:element ref="ns1:PublishingContactPicture" minOccurs="0"/>
                <xsd:element ref="ns1:PublishingRollupImage" minOccurs="0"/>
                <xsd:element ref="ns1:Audience" minOccurs="0"/>
                <xsd:element ref="ns1:PublishingIsFurlPage" minOccurs="0"/>
                <xsd:element ref="ns1:SeoBrowserTitle" minOccurs="0"/>
                <xsd:element ref="ns1:SeoMetaDescription" minOccurs="0"/>
                <xsd:element ref="ns1:SeoKeywords" minOccurs="0"/>
                <xsd:element ref="ns1:SeoRobotsNoIndex" minOccurs="0"/>
                <xsd:element ref="ns1:PublishingStartDate" minOccurs="0"/>
                <xsd:element ref="ns1:PublishingExpirationDate" minOccurs="0"/>
                <xsd:element ref="ns1:PublishingPageLayout" minOccurs="0"/>
                <xsd:element ref="ns1:PublishingVariationGroupID" minOccurs="0"/>
                <xsd:element ref="ns1:PublishingVariationRelationshipLinkField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6" nillable="true" ma:displayName="Comments" ma:hidden="true" ma:internalName="Comments" ma:readOnly="false">
      <xsd:simpleType>
        <xsd:restriction base="dms:Note"/>
      </xsd:simpleType>
    </xsd:element>
    <xsd:element name="PublishingContact" ma:index="7" nillable="true" ma:displayName="Contact" ma:description="Contact is a site column created by the Publishing feature. It is used on the Page Content Type as the person or group who is the contact person for the page." ma:hidden="true" ma:list="UserInfo" ma:internalName="PublishingContact"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8" nillable="true" ma:displayName="Contact E-Mail Address" ma:description="Contact E-mail Address is a site column created by the Publishing feature. It is used on the Page Content Type as the e-mail address of the person or group who is the contact person for the page." ma:hidden="true" ma:internalName="PublishingContactEmail" ma:readOnly="false">
      <xsd:simpleType>
        <xsd:restriction base="dms:Text">
          <xsd:maxLength value="255"/>
        </xsd:restriction>
      </xsd:simpleType>
    </xsd:element>
    <xsd:element name="PublishingContactName" ma:index="9" nillable="true" ma:displayName="Contact Name" ma:description="Contact Name is a site column created by the Publishing feature. It is used on the Page Content Type as the name of the person or group who is the contact person for the page." ma:hidden="true" ma:internalName="PublishingContactName" ma:readOnly="false">
      <xsd:simpleType>
        <xsd:restriction base="dms:Text">
          <xsd:maxLength value="255"/>
        </xsd:restriction>
      </xsd:simpleType>
    </xsd:element>
    <xsd:element name="PublishingContactPicture" ma:index="10" nillable="true" ma:displayName="Contact Picture" ma:description="Contact Picture is a site column created by the Publishing feature. It is used on the Page Content Type as the picture of the user or group who is the contact person for the page." ma:format="Image" ma:hidden="true" ma:internalName="PublishingContactPictur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1" nillable="true" ma:displayName="Rollup Image" ma:description="Rollup Image is a site column created by the Publishing feature. It is used on the Page Content Type as the image for the page shown in content roll-ups such as the Content By Search web part." ma:hidden="true" ma:internalName="PublishingRollupImage" ma:readOnly="false">
      <xsd:simpleType>
        <xsd:restriction base="dms:Unknown"/>
      </xsd:simpleType>
    </xsd:element>
    <xsd:element name="Audience" ma:index="12" nillable="true" ma:displayName="Target Audiences" ma:description="Target Audiences is a site column created by the Publishing feature. It is used to specify audiences to which this page will be targeted." ma:hidden="true" ma:internalName="Audience" ma:readOnly="false">
      <xsd:simpleType>
        <xsd:restriction base="dms:Unknown"/>
      </xsd:simpleType>
    </xsd:element>
    <xsd:element name="PublishingIsFurlPage" ma:index="13" nillable="true" ma:displayName="Hide physical URLs from search" ma:description="If checked, the physical URL of this page will not appear in search results. Friendly URLs assigned to this page will always appear." ma:internalName="PublishingIsFurlPage">
      <xsd:simpleType>
        <xsd:restriction base="dms:Boolean"/>
      </xsd:simpleType>
    </xsd:element>
    <xsd:element name="SeoBrowserTitle" ma:index="14" nillable="true" ma:displayName="Browser Title" ma:description="Browser Title is a site column created by the Publishing feature. It is used as the title that appears at the top of a browser window and may appear in Internet search results." ma:hidden="true" ma:internalName="SeoBrowserTitle">
      <xsd:simpleType>
        <xsd:restriction base="dms:Text"/>
      </xsd:simpleType>
    </xsd:element>
    <xsd:element name="SeoMetaDescription" ma:index="15" nillable="true" ma:displayName="Meta Description" ma:description="Meta Description is a site column created by the Publishing feature. Internet search engines may display this description in search results pages." ma:hidden="true" ma:internalName="SeoMetaDescription">
      <xsd:simpleType>
        <xsd:restriction base="dms:Text"/>
      </xsd:simpleType>
    </xsd:element>
    <xsd:element name="SeoKeywords" ma:index="16" nillable="true" ma:displayName="Meta Keywords" ma:description="Meta Keywords" ma:hidden="true" ma:internalName="SeoKeywords">
      <xsd:simpleType>
        <xsd:restriction base="dms:Text"/>
      </xsd:simpleType>
    </xsd:element>
    <xsd:element name="SeoRobotsNoIndex" ma:index="17" nillable="true" ma:displayName="Hide from Internet Search Engines" ma:description="Hide from Internet Search Engines is a site column created by the Publishing feature. It is used to indicate to search engine crawlers that a particular page should not be indexed." ma:hidden="true" ma:internalName="RobotsNoIndex">
      <xsd:simpleType>
        <xsd:restriction base="dms:Boolean"/>
      </xsd:simpleType>
    </xsd:element>
    <xsd:element name="PublishingStartDate" ma:index="20"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21"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element name="PublishingPageLayout" ma:index="22"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23"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24"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b8c191-be5a-4c8b-ba17-5e7896b2c7af" elementFormDefault="qualified">
    <xsd:import namespace="http://schemas.microsoft.com/office/2006/documentManagement/types"/>
    <xsd:import namespace="http://schemas.microsoft.com/office/infopath/2007/PartnerControls"/>
    <xsd:element name="ProcessType" ma:index="2" nillable="true" ma:displayName="Process Type" ma:list="{af19f2e3-3d4e-4f4b-b464-0691795813bf}" ma:internalName="ProcessType" ma:showField="Title">
      <xsd:complexType>
        <xsd:complexContent>
          <xsd:extension base="dms:MultiChoiceLookup">
            <xsd:sequence>
              <xsd:element name="Value" type="dms:Lookup" maxOccurs="unbounded" minOccurs="0" nillable="true"/>
            </xsd:sequence>
          </xsd:extension>
        </xsd:complexContent>
      </xsd:complexType>
    </xsd:element>
    <xsd:element name="Process" ma:index="3" nillable="true" ma:displayName="Process" ma:list="{244b4ccc-5827-413f-87b3-fe3ed49b2e5c}" ma:internalName="Process" ma:showField="Title">
      <xsd:complexType>
        <xsd:complexContent>
          <xsd:extension base="dms:MultiChoiceLookup">
            <xsd:sequence>
              <xsd:element name="Value" type="dms:Lookup" maxOccurs="unbounded" minOccurs="0" nillable="true"/>
            </xsd:sequence>
          </xsd:extension>
        </xsd:complexContent>
      </xsd:complexType>
    </xsd:element>
    <xsd:element name="ProcessActivity" ma:index="4" nillable="true" ma:displayName="Process Activity" ma:list="{fdf766ea-19ba-43c7-8bb4-ae90d46de5fc}" ma:internalName="ProcessActivity" ma:showField="Title">
      <xsd:complexType>
        <xsd:complexContent>
          <xsd:extension base="dms:MultiChoiceLookup">
            <xsd:sequence>
              <xsd:element name="Value" type="dms:Lookup" maxOccurs="unbounded" minOccurs="0" nillable="true"/>
            </xsd:sequence>
          </xsd:extension>
        </xsd:complexContent>
      </xsd:complexType>
    </xsd:element>
    <xsd:element name="DocumentType" ma:index="5" nillable="true" ma:displayName="Document Type" ma:default="Template" ma:internalName="DocumentType">
      <xsd:complexType>
        <xsd:complexContent>
          <xsd:extension base="dms:MultiChoice">
            <xsd:sequence>
              <xsd:element name="Value" maxOccurs="unbounded" minOccurs="0" nillable="true">
                <xsd:simpleType>
                  <xsd:restriction base="dms:Choice">
                    <xsd:enumeration value="Template"/>
                    <xsd:enumeration value="Checklist"/>
                    <xsd:enumeration value="Guideline"/>
                    <xsd:enumeration value="Standard"/>
                    <xsd:enumeration value="Process"/>
                    <xsd:enumeration value="Best Practic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9cb8c191-be5a-4c8b-ba17-5e7896b2c7af">
      <Value>Template</Value>
    </DocumentType>
    <PublishingRollupImage xmlns="http://schemas.microsoft.com/sharepoint/v3" xsi:nil="true"/>
    <PublishingContactEmail xmlns="http://schemas.microsoft.com/sharepoint/v3" xsi:nil="true"/>
    <PublishingVariationRelationshipLinkFieldID xmlns="http://schemas.microsoft.com/sharepoint/v3">
      <Url xsi:nil="true"/>
      <Description xsi:nil="true"/>
    </PublishingVariationRelationshipLinkFieldID>
    <SeoKeywords xmlns="http://schemas.microsoft.com/sharepoint/v3" xsi:nil="true"/>
    <PublishingVariationGroupID xmlns="http://schemas.microsoft.com/sharepoint/v3" xsi:nil="true"/>
    <Audience xmlns="http://schemas.microsoft.com/sharepoint/v3" xsi:nil="true"/>
    <PublishingIsFurlPage xmlns="http://schemas.microsoft.com/sharepoint/v3">false</PublishingIsFurlPage>
    <ProcessActivity xmlns="9cb8c191-be5a-4c8b-ba17-5e7896b2c7af">
      <Value>24</Value>
    </ProcessActivity>
    <SeoBrowserTitle xmlns="http://schemas.microsoft.com/sharepoint/v3" xsi:nil="true"/>
    <PublishingExpirationDate xmlns="http://schemas.microsoft.com/sharepoint/v3" xsi:nil="true"/>
    <PublishingContactPicture xmlns="http://schemas.microsoft.com/sharepoint/v3">
      <Url xsi:nil="true"/>
      <Description xsi:nil="true"/>
    </PublishingContactPicture>
    <SeoRobotsNoIndex xmlns="http://schemas.microsoft.com/sharepoint/v3" xsi:nil="true"/>
    <PublishingStartDate xmlns="http://schemas.microsoft.com/sharepoint/v3" xsi:nil="true"/>
    <SeoMetaDescription xmlns="http://schemas.microsoft.com/sharepoint/v3" xsi:nil="true"/>
    <PublishingContact xmlns="http://schemas.microsoft.com/sharepoint/v3">
      <UserInfo>
        <DisplayName/>
        <AccountId xsi:nil="true"/>
        <AccountType/>
      </UserInfo>
    </PublishingContact>
    <PublishingContactName xmlns="http://schemas.microsoft.com/sharepoint/v3" xsi:nil="true"/>
    <ProcessType xmlns="9cb8c191-be5a-4c8b-ba17-5e7896b2c7af">
      <Value>159</Value>
    </ProcessType>
    <Process xmlns="9cb8c191-be5a-4c8b-ba17-5e7896b2c7af">
      <Value>11</Value>
    </Process>
    <Comments xmlns="http://schemas.microsoft.com/sharepoint/v3" xsi:nil="true"/>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9E0A41B-634D-4627-9236-6231E73911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b8c191-be5a-4c8b-ba17-5e7896b2c7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9cb8c191-be5a-4c8b-ba17-5e7896b2c7af"/>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Intruction</vt:lpstr>
      <vt:lpstr>Integration - getAddress</vt:lpstr>
      <vt:lpstr>Sheet1</vt:lpstr>
      <vt:lpstr>Record of Change</vt:lpstr>
      <vt:lpstr>Test Report</vt:lpstr>
      <vt:lpstr>Jira Bugs</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Nhu Tieu To</dc:creator>
  <cp:lastModifiedBy>Admin</cp:lastModifiedBy>
  <cp:lastPrinted>2016-09-28T08:25:42Z</cp:lastPrinted>
  <dcterms:created xsi:type="dcterms:W3CDTF">2016-08-15T09:08:57Z</dcterms:created>
  <dcterms:modified xsi:type="dcterms:W3CDTF">2022-01-17T08:44:42Z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0x010100C568DB52D9D0A14D9B2FDCC96666E9F2007948130EC3DB064584E219954237AF3900D423B0FF29D8F34AB131202F470C28BD</vt:lpwstr>
  </property>
</Properties>
</file>