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jan-HA\Desktop\SouthAfricJAS_f1\sub_2\"/>
    </mc:Choice>
  </mc:AlternateContent>
  <workbookProtection workbookAlgorithmName="SHA-512" workbookHashValue="PdUzT7n9zAjcBeEsR8TW6SQSxv9kvmRFILhmzRFEceiATi9KMTpmX7oIZl3KRET8dWd1Fu6b4BRek1LCEnViXA==" workbookSaltValue="h4jcW19yMPv98f4ChZVecw==" workbookSpinCount="100000" lockStructure="1" lockWindows="1"/>
  <bookViews>
    <workbookView xWindow="0" yWindow="0" windowWidth="19200" windowHeight="6936"/>
  </bookViews>
  <sheets>
    <sheet name="ME_calculator" sheetId="1" r:id="rId1"/>
    <sheet name="ANN model" sheetId="2" state="hidden" r:id="rId2"/>
  </sheets>
  <calcPr calcId="152511"/>
</workbook>
</file>

<file path=xl/calcChain.xml><?xml version="1.0" encoding="utf-8"?>
<calcChain xmlns="http://schemas.openxmlformats.org/spreadsheetml/2006/main">
  <c r="F5" i="2" l="1"/>
  <c r="F7" i="2"/>
  <c r="F3" i="2"/>
  <c r="F9" i="2" l="1"/>
  <c r="E12" i="1" s="1"/>
</calcChain>
</file>

<file path=xl/sharedStrings.xml><?xml version="1.0" encoding="utf-8"?>
<sst xmlns="http://schemas.openxmlformats.org/spreadsheetml/2006/main" count="12" uniqueCount="12">
  <si>
    <t xml:space="preserve"> Chemical composition (% of DM)</t>
  </si>
  <si>
    <t>Crude protein</t>
  </si>
  <si>
    <t>Ether extract</t>
  </si>
  <si>
    <t>Crude fiber</t>
  </si>
  <si>
    <t>Ash</t>
  </si>
  <si>
    <r>
      <t xml:space="preserve">TMEn, </t>
    </r>
    <r>
      <rPr>
        <b/>
        <sz val="10"/>
        <color theme="0"/>
        <rFont val="Arial"/>
        <family val="2"/>
      </rPr>
      <t>kcal/kg dry matter</t>
    </r>
  </si>
  <si>
    <t>E7</t>
  </si>
  <si>
    <t>E8</t>
  </si>
  <si>
    <t>E9</t>
  </si>
  <si>
    <t>E10</t>
  </si>
  <si>
    <r>
      <rPr>
        <b/>
        <sz val="9"/>
        <rFont val="Arial"/>
        <family val="2"/>
      </rPr>
      <t>Manual:</t>
    </r>
    <r>
      <rPr>
        <sz val="9"/>
        <rFont val="Arial"/>
        <family val="2"/>
      </rPr>
      <t xml:space="preserve"> Change the values of cells E7 to E10 based on chemical composition (% of DM) of soybean meal sample.</t>
    </r>
  </si>
  <si>
    <r>
      <rPr>
        <b/>
        <sz val="8"/>
        <rFont val="Arial"/>
        <family val="2"/>
      </rPr>
      <t>* ANN_ME_Poultry:</t>
    </r>
    <r>
      <rPr>
        <sz val="8"/>
        <rFont val="Arial"/>
        <family val="2"/>
      </rPr>
      <t xml:space="preserve"> The artificial neural network (ANN) model to predict nitrogen-corrected true metabolisable energy (TMEn) in soybean meal sample for poultry; by:</t>
    </r>
    <r>
      <rPr>
        <b/>
        <sz val="8"/>
        <rFont val="Arial"/>
        <family val="2"/>
      </rPr>
      <t xml:space="preserve"> M. Lotfi, F. Shariatmadari, H. Ahmadi, M. Sharafi</t>
    </r>
    <r>
      <rPr>
        <sz val="8"/>
        <rFont val="Arial"/>
        <family val="2"/>
      </rPr>
      <t>; (Tarbiat Modares University)</t>
    </r>
    <r>
      <rPr>
        <i/>
        <u/>
        <sz val="8"/>
        <rFont val="Georgia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</si>
</sst>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Arial"/>
      <family val="2"/>
    </font>
    <font>
      <b/>
      <sz val="15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u/>
      <sz val="8"/>
      <name val="Georgia"/>
      <family val="1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2" fontId="7" fillId="3" borderId="0" xfId="2" applyNumberFormat="1" applyFont="1" applyFill="1" applyProtection="1"/>
    <xf numFmtId="2" fontId="3" fillId="4" borderId="2" xfId="2" applyNumberFormat="1" applyFont="1" applyFill="1" applyBorder="1" applyProtection="1"/>
    <xf numFmtId="2" fontId="4" fillId="4" borderId="11" xfId="1" applyNumberFormat="1" applyFont="1" applyFill="1" applyBorder="1" applyProtection="1"/>
    <xf numFmtId="2" fontId="3" fillId="4" borderId="3" xfId="2" applyNumberFormat="1" applyFont="1" applyFill="1" applyBorder="1" applyProtection="1"/>
    <xf numFmtId="2" fontId="3" fillId="4" borderId="4" xfId="2" applyNumberFormat="1" applyFont="1" applyFill="1" applyBorder="1" applyProtection="1"/>
    <xf numFmtId="2" fontId="17" fillId="4" borderId="13" xfId="1" applyNumberFormat="1" applyFont="1" applyFill="1" applyBorder="1" applyAlignment="1" applyProtection="1">
      <alignment horizontal="left"/>
    </xf>
    <xf numFmtId="2" fontId="4" fillId="4" borderId="12" xfId="1" applyNumberFormat="1" applyFont="1" applyFill="1" applyBorder="1" applyProtection="1"/>
    <xf numFmtId="2" fontId="3" fillId="4" borderId="5" xfId="2" applyNumberFormat="1" applyFont="1" applyFill="1" applyBorder="1" applyProtection="1"/>
    <xf numFmtId="2" fontId="5" fillId="4" borderId="10" xfId="1" applyNumberFormat="1" applyFont="1" applyFill="1" applyBorder="1" applyProtection="1"/>
    <xf numFmtId="2" fontId="8" fillId="4" borderId="5" xfId="2" applyNumberFormat="1" applyFont="1" applyFill="1" applyBorder="1" applyProtection="1"/>
    <xf numFmtId="2" fontId="4" fillId="4" borderId="0" xfId="1" applyNumberFormat="1" applyFont="1" applyFill="1" applyBorder="1" applyProtection="1"/>
    <xf numFmtId="2" fontId="6" fillId="4" borderId="5" xfId="2" applyNumberFormat="1" applyFont="1" applyFill="1" applyBorder="1" applyProtection="1"/>
    <xf numFmtId="2" fontId="7" fillId="4" borderId="6" xfId="2" applyNumberFormat="1" applyFont="1" applyFill="1" applyBorder="1" applyProtection="1"/>
    <xf numFmtId="2" fontId="7" fillId="4" borderId="8" xfId="2" applyNumberFormat="1" applyFont="1" applyFill="1" applyBorder="1" applyProtection="1"/>
    <xf numFmtId="2" fontId="18" fillId="6" borderId="10" xfId="0" applyNumberFormat="1" applyFont="1" applyFill="1" applyBorder="1" applyAlignment="1" applyProtection="1">
      <alignment horizontal="center" vertical="center"/>
      <protection locked="0"/>
    </xf>
    <xf numFmtId="2" fontId="5" fillId="4" borderId="0" xfId="1" applyNumberFormat="1" applyFont="1" applyFill="1" applyBorder="1" applyProtection="1"/>
    <xf numFmtId="2" fontId="18" fillId="4" borderId="0" xfId="0" applyNumberFormat="1" applyFont="1" applyFill="1" applyBorder="1" applyAlignment="1" applyProtection="1">
      <alignment horizontal="center" vertical="center"/>
      <protection locked="0"/>
    </xf>
    <xf numFmtId="2" fontId="9" fillId="5" borderId="15" xfId="1" applyNumberFormat="1" applyFont="1" applyFill="1" applyBorder="1" applyAlignment="1" applyProtection="1">
      <alignment horizontal="left" vertical="center" wrapText="1"/>
    </xf>
    <xf numFmtId="2" fontId="14" fillId="5" borderId="15" xfId="1" applyNumberFormat="1" applyFont="1" applyFill="1" applyBorder="1" applyAlignment="1" applyProtection="1">
      <alignment horizontal="center" vertical="center"/>
    </xf>
    <xf numFmtId="2" fontId="15" fillId="4" borderId="9" xfId="2" applyNumberFormat="1" applyFont="1" applyFill="1" applyBorder="1" applyAlignment="1" applyProtection="1">
      <alignment horizontal="left" vertical="top" wrapText="1"/>
    </xf>
    <xf numFmtId="2" fontId="10" fillId="4" borderId="14" xfId="2" applyNumberFormat="1" applyFont="1" applyFill="1" applyBorder="1" applyAlignment="1" applyProtection="1">
      <alignment horizontal="left" vertical="top" wrapText="1"/>
    </xf>
    <xf numFmtId="2" fontId="10" fillId="4" borderId="0" xfId="2" applyNumberFormat="1" applyFont="1" applyFill="1" applyBorder="1" applyAlignment="1" applyProtection="1">
      <alignment horizontal="left" vertical="top" wrapText="1"/>
    </xf>
    <xf numFmtId="2" fontId="10" fillId="4" borderId="7" xfId="2" applyNumberFormat="1" applyFont="1" applyFill="1" applyBorder="1" applyAlignment="1" applyProtection="1">
      <alignment horizontal="left" vertical="top" wrapText="1"/>
    </xf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57150</xdr:rowOff>
    </xdr:from>
    <xdr:to>
      <xdr:col>6</xdr:col>
      <xdr:colOff>0</xdr:colOff>
      <xdr:row>4</xdr:row>
      <xdr:rowOff>0</xdr:rowOff>
    </xdr:to>
    <xdr:grpSp>
      <xdr:nvGrpSpPr>
        <xdr:cNvPr id="5" name="Group 4"/>
        <xdr:cNvGrpSpPr/>
      </xdr:nvGrpSpPr>
      <xdr:grpSpPr>
        <a:xfrm>
          <a:off x="1249680" y="232410"/>
          <a:ext cx="3817620" cy="476250"/>
          <a:chOff x="380999" y="57150"/>
          <a:chExt cx="3714751" cy="495300"/>
        </a:xfrm>
        <a:solidFill>
          <a:schemeClr val="accent1">
            <a:lumMod val="50000"/>
          </a:schemeClr>
        </a:solidFill>
      </xdr:grpSpPr>
      <xdr:sp macro="" textlink="">
        <xdr:nvSpPr>
          <xdr:cNvPr id="2" name="Round Same Side Corner Rectangle 1"/>
          <xdr:cNvSpPr/>
        </xdr:nvSpPr>
        <xdr:spPr>
          <a:xfrm>
            <a:off x="380999" y="57150"/>
            <a:ext cx="3714751" cy="495300"/>
          </a:xfrm>
          <a:prstGeom prst="round2SameRect">
            <a:avLst>
              <a:gd name="adj1" fmla="val 50000"/>
              <a:gd name="adj2" fmla="val 0"/>
            </a:avLst>
          </a:prstGeom>
          <a:grp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504825" y="171450"/>
            <a:ext cx="1724024" cy="23812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ANN_ME_Poultry </a:t>
            </a:r>
            <a:r>
              <a:rPr lang="en-US" sz="1200" b="1" baseline="300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*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-0.249977111117893"/>
  </sheetPr>
  <dimension ref="C4:F18"/>
  <sheetViews>
    <sheetView windowProtection="1" tabSelected="1" workbookViewId="0">
      <selection activeCell="E7" sqref="E7"/>
    </sheetView>
  </sheetViews>
  <sheetFormatPr defaultColWidth="9.109375" defaultRowHeight="13.8" x14ac:dyDescent="0.25"/>
  <cols>
    <col min="1" max="2" width="9.109375" style="2" collapsed="1"/>
    <col min="3" max="3" width="4.109375" style="2" customWidth="1" collapsed="1"/>
    <col min="4" max="4" width="33" style="2" bestFit="1" customWidth="1" collapsed="1"/>
    <col min="5" max="5" width="13.5546875" style="2" customWidth="1" collapsed="1"/>
    <col min="6" max="6" width="5" style="2" customWidth="1" collapsed="1"/>
    <col min="7" max="16384" width="9.109375" style="2" collapsed="1"/>
  </cols>
  <sheetData>
    <row r="4" spans="3:6" ht="14.4" thickBot="1" x14ac:dyDescent="0.3"/>
    <row r="5" spans="3:6" ht="19.8" thickTop="1" x14ac:dyDescent="0.35">
      <c r="C5" s="3"/>
      <c r="D5" s="4"/>
      <c r="E5" s="4"/>
      <c r="F5" s="5"/>
    </row>
    <row r="6" spans="3:6" ht="19.2" x14ac:dyDescent="0.35">
      <c r="C6" s="6"/>
      <c r="D6" s="7" t="s">
        <v>0</v>
      </c>
      <c r="E6" s="8"/>
      <c r="F6" s="9"/>
    </row>
    <row r="7" spans="3:6" ht="17.399999999999999" x14ac:dyDescent="0.3">
      <c r="C7" s="6"/>
      <c r="D7" s="10" t="s">
        <v>1</v>
      </c>
      <c r="E7" s="16">
        <v>49.3</v>
      </c>
      <c r="F7" s="11" t="s">
        <v>6</v>
      </c>
    </row>
    <row r="8" spans="3:6" ht="21" customHeight="1" x14ac:dyDescent="0.3">
      <c r="C8" s="6"/>
      <c r="D8" s="10" t="s">
        <v>2</v>
      </c>
      <c r="E8" s="16">
        <v>2.87</v>
      </c>
      <c r="F8" s="11" t="s">
        <v>7</v>
      </c>
    </row>
    <row r="9" spans="3:6" ht="17.399999999999999" x14ac:dyDescent="0.3">
      <c r="C9" s="6"/>
      <c r="D9" s="10" t="s">
        <v>3</v>
      </c>
      <c r="E9" s="16">
        <v>4.92</v>
      </c>
      <c r="F9" s="11" t="s">
        <v>8</v>
      </c>
    </row>
    <row r="10" spans="3:6" ht="17.399999999999999" x14ac:dyDescent="0.3">
      <c r="C10" s="6"/>
      <c r="D10" s="10" t="s">
        <v>4</v>
      </c>
      <c r="E10" s="16">
        <v>6.74</v>
      </c>
      <c r="F10" s="11" t="s">
        <v>9</v>
      </c>
    </row>
    <row r="11" spans="3:6" ht="12" customHeight="1" x14ac:dyDescent="0.3">
      <c r="C11" s="6"/>
      <c r="D11" s="17"/>
      <c r="E11" s="18"/>
      <c r="F11" s="11"/>
    </row>
    <row r="12" spans="3:6" ht="19.5" customHeight="1" x14ac:dyDescent="0.25">
      <c r="C12" s="6"/>
      <c r="D12" s="19" t="s">
        <v>5</v>
      </c>
      <c r="E12" s="20">
        <f>'ANN model'!$F$9</f>
        <v>2466.5724596899468</v>
      </c>
      <c r="F12" s="9"/>
    </row>
    <row r="13" spans="3:6" ht="14.25" customHeight="1" x14ac:dyDescent="0.35">
      <c r="C13" s="6"/>
      <c r="D13" s="12"/>
      <c r="E13" s="12"/>
      <c r="F13" s="9"/>
    </row>
    <row r="14" spans="3:6" ht="34.5" customHeight="1" thickBot="1" x14ac:dyDescent="0.35">
      <c r="C14" s="6"/>
      <c r="D14" s="21" t="s">
        <v>10</v>
      </c>
      <c r="E14" s="21"/>
      <c r="F14" s="13"/>
    </row>
    <row r="15" spans="3:6" ht="18" customHeight="1" x14ac:dyDescent="0.3">
      <c r="C15" s="6"/>
      <c r="D15" s="22" t="s">
        <v>11</v>
      </c>
      <c r="E15" s="22"/>
      <c r="F15" s="13"/>
    </row>
    <row r="16" spans="3:6" ht="17.25" customHeight="1" x14ac:dyDescent="0.3">
      <c r="C16" s="6"/>
      <c r="D16" s="23"/>
      <c r="E16" s="23"/>
      <c r="F16" s="13"/>
    </row>
    <row r="17" spans="3:6" ht="13.5" customHeight="1" thickBot="1" x14ac:dyDescent="0.3">
      <c r="C17" s="14"/>
      <c r="D17" s="24"/>
      <c r="E17" s="24"/>
      <c r="F17" s="15"/>
    </row>
    <row r="18" spans="3:6" ht="14.25" customHeight="1" thickTop="1" x14ac:dyDescent="0.25"/>
  </sheetData>
  <sheetProtection algorithmName="SHA-512" hashValue="Oa8FCLBHtYJ2weCc1VhbQcTlqVkmbD06fLWIHTjbOsRW9G+u+05G1aBJVV/l1hafM3RnfLE2njF7zV/dgY0CgQ==" saltValue="7zafQOCJxMwS+/lDbjxXWQ==" spinCount="100000" sheet="1" objects="1" scenarios="1" selectLockedCells="1"/>
  <protectedRanges>
    <protectedRange sqref="E7:E11" name="Range1"/>
  </protectedRanges>
  <mergeCells count="2">
    <mergeCell ref="D14:E14"/>
    <mergeCell ref="D15:E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3:F9"/>
  <sheetViews>
    <sheetView windowProtection="1" workbookViewId="0">
      <selection activeCell="F26" sqref="F26"/>
    </sheetView>
  </sheetViews>
  <sheetFormatPr defaultRowHeight="14.4" x14ac:dyDescent="0.3"/>
  <sheetData>
    <row r="3" spans="6:6" x14ac:dyDescent="0.3">
      <c r="F3" s="1">
        <f xml:space="preserve"> TANH(0.5*(-0.114688815199508*ME_calculator!E7+ -0.161296395775757*ME_calculator!E8 + 0.046061007320689*ME_calculator!E9+ -0.0656580302600735*ME_calculator!E10+ 7.57443298378818))+TANH(0.5*(-0.114688815199508*ME_calculator!E7+ -0.161296395775757*ME_calculator!E8 + 0.046061007320689*ME_calculator!E9+ -0.0656580302600735*ME_calculator!E10+ 7.57443298378818))*0</f>
        <v>0.55162870765556571</v>
      </c>
    </row>
    <row r="5" spans="6:6" x14ac:dyDescent="0.3">
      <c r="F5">
        <f xml:space="preserve"> TANH(0.5*(2.05525061522488*ME_calculator!E7+ 0.510929564063633*ME_calculator!E8 + -2.82879068053351*ME_calculator!E9+ 0.736346767988297*ME_calculator!E10+ -95.8691108121167))+0*TANH(0.5*(2.05525061522488*ME_calculator!E7+ 0.510929564063633*ME_calculator!E8 + -2.82879068053351*ME_calculator!E9+ 0.736346767988297*ME_calculator!E10+ -95.8691108121167))</f>
        <v>-0.76855187295555394</v>
      </c>
    </row>
    <row r="7" spans="6:6" x14ac:dyDescent="0.3">
      <c r="F7">
        <f>TANH(0.5*(1.82077258740079*ME_calculator!E7+0.120165557507803*ME_calculator!E8+-2.42274843858957*ME_calculator!E9+1.60397895047591*ME_calculator!E10+-90.7262542697772))-0*TANH(0.5*(1.82077258740079*ME_calculator!E7+0.120165557507803*ME_calculator!E8+-2.42274843858957*ME_calculator!E9+1.60397895047591*ME_calculator!E10+-90.7262542697772))</f>
        <v>-0.6979013768690302</v>
      </c>
    </row>
    <row r="9" spans="6:6" x14ac:dyDescent="0.3">
      <c r="F9">
        <f>-698.844140092052*F3 + 280.994407240537*F5 + -305.728102902256*F7 + 2854.6656635533+ TANH(0.5*(1.82077258740079*ME_calculator!E7+ 0.120165557507803*ME_calculator!E8 + -2.42274843858957*ME_calculator!E9+ 1.60397895047591*ME_calculator!E10+ -90.7262542697772))*0</f>
        <v>2466.5724596899468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ME_calculator</vt:lpstr>
      <vt:lpstr>ANN model</vt:lpstr>
    </vt:vector>
  </TitlesOfParts>
  <Company>MRT www.Win2Farsi.com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Nojan-HA</cp:lastModifiedBy>
  <cp:lastPrinted>2017-05-13T11:30:43Z</cp:lastPrinted>
  <dcterms:created xsi:type="dcterms:W3CDTF">2017-05-10T16:04:09Z</dcterms:created>
  <dcterms:modified xsi:type="dcterms:W3CDTF">2020-05-04T09:28:48Z</dcterms:modified>
</cp:coreProperties>
</file>