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43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单位：万</t>
        </r>
      </text>
    </comment>
    <comment ref="O1" authorId="0">
      <text>
        <r>
          <rPr>
            <b/>
            <sz val="9"/>
            <rFont val="宋体"/>
            <charset val="134"/>
          </rPr>
          <t>单位：万</t>
        </r>
      </text>
    </comment>
    <comment ref="P1" authorId="0">
      <text>
        <r>
          <rPr>
            <b/>
            <sz val="9"/>
            <rFont val="宋体"/>
            <charset val="134"/>
          </rPr>
          <t>单位：万</t>
        </r>
      </text>
    </comment>
    <comment ref="T1" authorId="0">
      <text>
        <r>
          <rPr>
            <b/>
            <sz val="9"/>
            <rFont val="宋体"/>
            <charset val="134"/>
          </rPr>
          <t>总销售/总进货=总售罄</t>
        </r>
      </text>
    </comment>
  </commentList>
</comments>
</file>

<file path=xl/sharedStrings.xml><?xml version="1.0" encoding="utf-8"?>
<sst xmlns="http://schemas.openxmlformats.org/spreadsheetml/2006/main" count="23">
  <si>
    <t>商品性质</t>
  </si>
  <si>
    <t>品类</t>
  </si>
  <si>
    <t>成本金额（万）</t>
  </si>
  <si>
    <t>提货SKU</t>
  </si>
  <si>
    <t>SKU数</t>
  </si>
  <si>
    <t>唯品</t>
  </si>
  <si>
    <t>淘系</t>
  </si>
  <si>
    <t>总库存</t>
  </si>
  <si>
    <t>总库存额（万）</t>
  </si>
  <si>
    <t>库存占比</t>
  </si>
  <si>
    <t>总销售</t>
  </si>
  <si>
    <t>生意额（万）</t>
  </si>
  <si>
    <t>销售占比</t>
  </si>
  <si>
    <t>合计</t>
  </si>
  <si>
    <t>存销比</t>
  </si>
  <si>
    <t>毛利(万)</t>
  </si>
  <si>
    <t>库存货</t>
  </si>
  <si>
    <t>运动鞋</t>
  </si>
  <si>
    <t>皮鞋</t>
  </si>
  <si>
    <t>服装</t>
  </si>
  <si>
    <t>布鞋</t>
  </si>
  <si>
    <t>配件</t>
  </si>
  <si>
    <t>期货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</si>
</sst>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_);[Red]\(0.0\)"/>
    <numFmt numFmtId="177" formatCode="0_ "/>
    <numFmt numFmtId="178" formatCode="0.0%"/>
    <numFmt numFmtId="179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20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21" borderId="19" applyNumberFormat="0" applyAlignment="0" applyProtection="0">
      <alignment vertical="center"/>
    </xf>
    <xf numFmtId="0" fontId="20" fillId="21" borderId="18" applyNumberFormat="0" applyAlignment="0" applyProtection="0">
      <alignment vertical="center"/>
    </xf>
    <xf numFmtId="0" fontId="7" fillId="15" borderId="1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177" fontId="1" fillId="4" borderId="7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78" fontId="1" fillId="4" borderId="7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76" fontId="1" fillId="4" borderId="7" xfId="0" applyNumberFormat="1" applyFont="1" applyFill="1" applyBorder="1" applyAlignment="1">
      <alignment horizontal="center" vertical="center"/>
    </xf>
    <xf numFmtId="179" fontId="1" fillId="4" borderId="1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workbookViewId="0">
      <selection activeCell="S19" sqref="S19"/>
    </sheetView>
  </sheetViews>
  <sheetFormatPr defaultColWidth="9" defaultRowHeight="13.5"/>
  <cols>
    <col min="1" max="2" width="9" style="1"/>
    <col min="3" max="3" width="9.75" style="1" customWidth="1"/>
    <col min="4" max="8" width="9" style="1"/>
    <col min="9" max="9" width="11.625" style="1"/>
    <col min="10" max="14" width="9" style="1"/>
    <col min="15" max="15" width="9.25" style="1"/>
    <col min="16" max="16" width="10.375" style="1"/>
    <col min="17" max="21" width="9" style="1"/>
    <col min="22" max="22" width="9.125" style="1"/>
    <col min="23" max="16384" width="9" style="1"/>
  </cols>
  <sheetData>
    <row r="1" s="1" customFormat="1" ht="17.25" spans="1:22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10</v>
      </c>
      <c r="O1" s="15" t="s">
        <v>2</v>
      </c>
      <c r="P1" s="15" t="s">
        <v>11</v>
      </c>
      <c r="Q1" s="7" t="s">
        <v>12</v>
      </c>
      <c r="R1" s="17" t="s">
        <v>5</v>
      </c>
      <c r="S1" s="18" t="s">
        <v>6</v>
      </c>
      <c r="T1" s="19" t="s">
        <v>13</v>
      </c>
      <c r="U1" s="20" t="s">
        <v>14</v>
      </c>
      <c r="V1" s="21" t="s">
        <v>15</v>
      </c>
    </row>
    <row r="2" s="1" customFormat="1" ht="17.25" spans="1:22">
      <c r="A2" s="8" t="s">
        <v>16</v>
      </c>
      <c r="B2" s="9" t="s">
        <v>17</v>
      </c>
      <c r="C2" s="10">
        <v>100000</v>
      </c>
      <c r="D2" s="9">
        <v>200</v>
      </c>
      <c r="E2" s="9">
        <v>198</v>
      </c>
      <c r="F2" s="9">
        <v>1600</v>
      </c>
      <c r="G2" s="9">
        <v>400</v>
      </c>
      <c r="H2" s="9">
        <v>2000</v>
      </c>
      <c r="I2" s="9">
        <v>59660.3</v>
      </c>
      <c r="J2" s="16">
        <v>0.136</v>
      </c>
      <c r="K2" s="10">
        <v>196</v>
      </c>
      <c r="L2" s="9">
        <v>1000</v>
      </c>
      <c r="M2" s="9">
        <v>200</v>
      </c>
      <c r="N2" s="9">
        <v>1200</v>
      </c>
      <c r="O2" s="9">
        <f>C2-I2</f>
        <v>40339.7</v>
      </c>
      <c r="P2" s="9">
        <f t="shared" ref="P2:P6" si="0">O2*1.3</f>
        <v>52441.61</v>
      </c>
      <c r="Q2" s="16">
        <v>0.123</v>
      </c>
      <c r="R2" s="16">
        <v>0.643</v>
      </c>
      <c r="S2" s="16">
        <v>0.224</v>
      </c>
      <c r="T2" s="16">
        <v>0.425</v>
      </c>
      <c r="U2" s="22">
        <v>1.1</v>
      </c>
      <c r="V2" s="23">
        <v>2000</v>
      </c>
    </row>
    <row r="3" s="1" customFormat="1" ht="17.25" spans="1:22">
      <c r="A3" s="8" t="s">
        <v>16</v>
      </c>
      <c r="B3" s="11" t="s">
        <v>18</v>
      </c>
      <c r="C3" s="10">
        <v>200000</v>
      </c>
      <c r="D3" s="9">
        <v>300</v>
      </c>
      <c r="E3" s="9">
        <v>200</v>
      </c>
      <c r="F3" s="9">
        <v>1700</v>
      </c>
      <c r="G3" s="9">
        <v>500</v>
      </c>
      <c r="H3" s="9">
        <v>4000</v>
      </c>
      <c r="I3" s="9">
        <v>696660.3</v>
      </c>
      <c r="J3" s="16">
        <v>0.136</v>
      </c>
      <c r="K3" s="10">
        <v>200</v>
      </c>
      <c r="L3" s="9">
        <v>2000</v>
      </c>
      <c r="M3" s="9">
        <v>400</v>
      </c>
      <c r="N3" s="9">
        <v>1300</v>
      </c>
      <c r="O3" s="9">
        <v>50339.7</v>
      </c>
      <c r="P3" s="9">
        <v>53441.6</v>
      </c>
      <c r="Q3" s="16">
        <v>0.133</v>
      </c>
      <c r="R3" s="16">
        <v>0.743</v>
      </c>
      <c r="S3" s="16">
        <v>0.234</v>
      </c>
      <c r="T3" s="16">
        <v>0.435</v>
      </c>
      <c r="U3" s="22">
        <v>2.2</v>
      </c>
      <c r="V3" s="23">
        <v>3000</v>
      </c>
    </row>
    <row r="4" s="1" customFormat="1" ht="17.25" spans="1:22">
      <c r="A4" s="8" t="s">
        <v>16</v>
      </c>
      <c r="B4" s="11" t="s">
        <v>19</v>
      </c>
      <c r="C4" s="10">
        <v>300000</v>
      </c>
      <c r="D4" s="9">
        <v>400</v>
      </c>
      <c r="E4" s="9">
        <v>202</v>
      </c>
      <c r="F4" s="9">
        <v>1800</v>
      </c>
      <c r="G4" s="9">
        <v>600</v>
      </c>
      <c r="H4" s="9">
        <v>6000</v>
      </c>
      <c r="I4" s="9">
        <v>1333660.3</v>
      </c>
      <c r="J4" s="16">
        <v>0.136</v>
      </c>
      <c r="K4" s="10">
        <v>204</v>
      </c>
      <c r="L4" s="9">
        <v>3000</v>
      </c>
      <c r="M4" s="9">
        <v>600</v>
      </c>
      <c r="N4" s="9">
        <v>1400</v>
      </c>
      <c r="O4" s="9">
        <v>6000</v>
      </c>
      <c r="P4" s="9">
        <f t="shared" si="0"/>
        <v>7800</v>
      </c>
      <c r="Q4" s="16">
        <v>0.143</v>
      </c>
      <c r="R4" s="16">
        <v>0.843</v>
      </c>
      <c r="S4" s="16">
        <v>0.244</v>
      </c>
      <c r="T4" s="16">
        <v>0.445</v>
      </c>
      <c r="U4" s="22">
        <v>3.3</v>
      </c>
      <c r="V4" s="23">
        <v>4000</v>
      </c>
    </row>
    <row r="5" s="1" customFormat="1" ht="17.25" spans="1:22">
      <c r="A5" s="8" t="s">
        <v>16</v>
      </c>
      <c r="B5" s="11" t="s">
        <v>20</v>
      </c>
      <c r="C5" s="10">
        <v>400000</v>
      </c>
      <c r="D5" s="9">
        <v>500</v>
      </c>
      <c r="E5" s="9">
        <v>204</v>
      </c>
      <c r="F5" s="9">
        <v>1900</v>
      </c>
      <c r="G5" s="9">
        <v>700</v>
      </c>
      <c r="H5" s="9">
        <v>8000</v>
      </c>
      <c r="I5" s="9">
        <v>1970660.3</v>
      </c>
      <c r="J5" s="16">
        <v>0.136</v>
      </c>
      <c r="K5" s="10">
        <v>208</v>
      </c>
      <c r="L5" s="9">
        <v>4000</v>
      </c>
      <c r="M5" s="9">
        <v>800</v>
      </c>
      <c r="N5" s="9">
        <v>1500</v>
      </c>
      <c r="O5" s="9">
        <v>50340.7</v>
      </c>
      <c r="P5" s="9">
        <v>53442.6</v>
      </c>
      <c r="Q5" s="16">
        <v>0.153</v>
      </c>
      <c r="R5" s="16">
        <v>0.943</v>
      </c>
      <c r="S5" s="16">
        <v>0.254</v>
      </c>
      <c r="T5" s="16">
        <v>0.455</v>
      </c>
      <c r="U5" s="22">
        <v>4.4</v>
      </c>
      <c r="V5" s="23">
        <v>5000</v>
      </c>
    </row>
    <row r="6" s="1" customFormat="1" ht="16.5" spans="1:22">
      <c r="A6" s="8" t="s">
        <v>16</v>
      </c>
      <c r="B6" s="11" t="s">
        <v>21</v>
      </c>
      <c r="C6" s="10">
        <v>500000</v>
      </c>
      <c r="D6" s="9">
        <v>600</v>
      </c>
      <c r="E6" s="9">
        <v>206</v>
      </c>
      <c r="F6" s="9">
        <v>2000</v>
      </c>
      <c r="G6" s="9">
        <v>800</v>
      </c>
      <c r="H6" s="9">
        <v>10000</v>
      </c>
      <c r="I6" s="9">
        <v>2607660.3</v>
      </c>
      <c r="J6" s="16">
        <v>0.136</v>
      </c>
      <c r="K6" s="10">
        <v>212</v>
      </c>
      <c r="L6" s="9">
        <v>5000</v>
      </c>
      <c r="M6" s="9">
        <v>1000</v>
      </c>
      <c r="N6" s="9">
        <v>1600</v>
      </c>
      <c r="O6" s="9">
        <v>5000</v>
      </c>
      <c r="P6" s="9">
        <f t="shared" si="0"/>
        <v>6500</v>
      </c>
      <c r="Q6" s="16">
        <v>0.163</v>
      </c>
      <c r="R6" s="16">
        <v>1.043</v>
      </c>
      <c r="S6" s="16">
        <v>0.264</v>
      </c>
      <c r="T6" s="16">
        <v>0.465</v>
      </c>
      <c r="U6" s="22">
        <v>5.5</v>
      </c>
      <c r="V6" s="23">
        <v>6000</v>
      </c>
    </row>
    <row r="7" s="1" customFormat="1" ht="16.5" spans="1:22">
      <c r="A7" s="12" t="s">
        <v>22</v>
      </c>
      <c r="B7" s="9" t="s">
        <v>17</v>
      </c>
      <c r="C7" s="10">
        <v>600000</v>
      </c>
      <c r="D7" s="9">
        <v>700</v>
      </c>
      <c r="E7" s="9">
        <v>208</v>
      </c>
      <c r="F7" s="9">
        <v>2100</v>
      </c>
      <c r="G7" s="9">
        <v>900</v>
      </c>
      <c r="H7" s="9">
        <v>12000</v>
      </c>
      <c r="I7" s="9">
        <v>3244660.3</v>
      </c>
      <c r="J7" s="16">
        <v>0.136</v>
      </c>
      <c r="K7" s="10">
        <v>216</v>
      </c>
      <c r="L7" s="9">
        <v>6000</v>
      </c>
      <c r="M7" s="9">
        <v>1200</v>
      </c>
      <c r="N7" s="9">
        <v>1700</v>
      </c>
      <c r="O7" s="9">
        <v>50341.7</v>
      </c>
      <c r="P7" s="9">
        <v>53443.6</v>
      </c>
      <c r="Q7" s="16">
        <v>0.173</v>
      </c>
      <c r="R7" s="16">
        <v>1.143</v>
      </c>
      <c r="S7" s="16">
        <v>0.274</v>
      </c>
      <c r="T7" s="16">
        <v>0.475</v>
      </c>
      <c r="U7" s="22">
        <v>6.6</v>
      </c>
      <c r="V7" s="23">
        <v>7000</v>
      </c>
    </row>
    <row r="8" s="1" customFormat="1" ht="16.5" spans="1:22">
      <c r="A8" s="12" t="s">
        <v>22</v>
      </c>
      <c r="B8" s="11" t="s">
        <v>18</v>
      </c>
      <c r="C8" s="10">
        <v>700000</v>
      </c>
      <c r="D8" s="9">
        <v>800</v>
      </c>
      <c r="E8" s="9">
        <v>210</v>
      </c>
      <c r="F8" s="9">
        <v>2200</v>
      </c>
      <c r="G8" s="9">
        <v>1000</v>
      </c>
      <c r="H8" s="9">
        <v>14000</v>
      </c>
      <c r="I8" s="9">
        <v>3881660.3</v>
      </c>
      <c r="J8" s="16">
        <v>0.136</v>
      </c>
      <c r="K8" s="10">
        <v>220</v>
      </c>
      <c r="L8" s="9">
        <v>7000</v>
      </c>
      <c r="M8" s="9">
        <v>1400</v>
      </c>
      <c r="N8" s="9">
        <v>1800</v>
      </c>
      <c r="O8" s="9">
        <v>3000</v>
      </c>
      <c r="P8" s="9">
        <f>O8*1.3</f>
        <v>3900</v>
      </c>
      <c r="Q8" s="16">
        <v>0.183</v>
      </c>
      <c r="R8" s="16">
        <v>1.243</v>
      </c>
      <c r="S8" s="16">
        <v>0.284</v>
      </c>
      <c r="T8" s="16">
        <v>0.485</v>
      </c>
      <c r="U8" s="22">
        <v>7.7</v>
      </c>
      <c r="V8" s="23">
        <v>8000</v>
      </c>
    </row>
    <row r="9" s="1" customFormat="1" ht="16.5" spans="1:22">
      <c r="A9" s="12" t="s">
        <v>22</v>
      </c>
      <c r="B9" s="11" t="s">
        <v>19</v>
      </c>
      <c r="C9" s="10">
        <v>800000</v>
      </c>
      <c r="D9" s="9">
        <v>900</v>
      </c>
      <c r="E9" s="9">
        <v>212</v>
      </c>
      <c r="F9" s="9">
        <v>2300</v>
      </c>
      <c r="G9" s="9">
        <v>1100</v>
      </c>
      <c r="H9" s="9">
        <v>16000</v>
      </c>
      <c r="I9" s="9">
        <v>4518660.3</v>
      </c>
      <c r="J9" s="16">
        <v>0.136</v>
      </c>
      <c r="K9" s="10">
        <v>224</v>
      </c>
      <c r="L9" s="9">
        <v>8000</v>
      </c>
      <c r="M9" s="9">
        <v>1600</v>
      </c>
      <c r="N9" s="9">
        <v>1900</v>
      </c>
      <c r="O9" s="9">
        <v>50342.7</v>
      </c>
      <c r="P9" s="9">
        <v>53444.6</v>
      </c>
      <c r="Q9" s="16">
        <v>0.193</v>
      </c>
      <c r="R9" s="16">
        <v>1.343</v>
      </c>
      <c r="S9" s="16">
        <v>0.294</v>
      </c>
      <c r="T9" s="16">
        <v>0.495</v>
      </c>
      <c r="U9" s="22">
        <v>8.8</v>
      </c>
      <c r="V9" s="23">
        <v>9000</v>
      </c>
    </row>
    <row r="10" s="1" customFormat="1" ht="16.5" spans="1:22">
      <c r="A10" s="12" t="s">
        <v>22</v>
      </c>
      <c r="B10" s="11" t="s">
        <v>20</v>
      </c>
      <c r="C10" s="10">
        <v>900000</v>
      </c>
      <c r="D10" s="9">
        <v>1000</v>
      </c>
      <c r="E10" s="9">
        <v>214</v>
      </c>
      <c r="F10" s="9">
        <v>2400</v>
      </c>
      <c r="G10" s="9">
        <v>1200</v>
      </c>
      <c r="H10" s="9">
        <v>18000</v>
      </c>
      <c r="I10" s="9">
        <v>5155660.3</v>
      </c>
      <c r="J10" s="16">
        <v>0.136</v>
      </c>
      <c r="K10" s="10">
        <v>228</v>
      </c>
      <c r="L10" s="9">
        <v>9000</v>
      </c>
      <c r="M10" s="9">
        <v>1800</v>
      </c>
      <c r="N10" s="9">
        <v>2000</v>
      </c>
      <c r="O10" s="9">
        <v>5023</v>
      </c>
      <c r="P10" s="9">
        <f>O10*1.3</f>
        <v>6529.9</v>
      </c>
      <c r="Q10" s="16">
        <v>0.203</v>
      </c>
      <c r="R10" s="16">
        <v>1.443</v>
      </c>
      <c r="S10" s="16">
        <v>0.304</v>
      </c>
      <c r="T10" s="16">
        <v>0.505</v>
      </c>
      <c r="U10" s="22">
        <v>9.9</v>
      </c>
      <c r="V10" s="23">
        <v>10000</v>
      </c>
    </row>
    <row r="11" s="1" customFormat="1" ht="16.5" spans="1:22">
      <c r="A11" s="12" t="s">
        <v>22</v>
      </c>
      <c r="B11" s="11" t="s">
        <v>21</v>
      </c>
      <c r="C11" s="10">
        <v>1000000</v>
      </c>
      <c r="D11" s="9">
        <v>1100</v>
      </c>
      <c r="E11" s="9">
        <v>216</v>
      </c>
      <c r="F11" s="9">
        <v>2500</v>
      </c>
      <c r="G11" s="9">
        <v>1300</v>
      </c>
      <c r="H11" s="9">
        <v>20000</v>
      </c>
      <c r="I11" s="9">
        <v>5792660.3</v>
      </c>
      <c r="J11" s="16">
        <v>0.136</v>
      </c>
      <c r="K11" s="10">
        <v>232</v>
      </c>
      <c r="L11" s="9">
        <v>10000</v>
      </c>
      <c r="M11" s="9">
        <v>2000</v>
      </c>
      <c r="N11" s="9">
        <v>2100</v>
      </c>
      <c r="O11" s="9">
        <v>50343.7</v>
      </c>
      <c r="P11" s="9">
        <v>53445.6</v>
      </c>
      <c r="Q11" s="16">
        <v>0.213</v>
      </c>
      <c r="R11" s="16">
        <v>1.543</v>
      </c>
      <c r="S11" s="16">
        <v>0.314</v>
      </c>
      <c r="T11" s="16">
        <v>0.515</v>
      </c>
      <c r="U11" s="22">
        <v>11</v>
      </c>
      <c r="V11" s="23">
        <v>11000</v>
      </c>
    </row>
    <row r="12" s="1" customFormat="1" ht="17.25" spans="1:22">
      <c r="A12" s="13"/>
      <c r="B12" s="14" t="s">
        <v>13</v>
      </c>
      <c r="C12" s="10">
        <f t="shared" ref="C12:I12" si="1">SUM(C2:C11)</f>
        <v>5500000</v>
      </c>
      <c r="D12" s="10">
        <f t="shared" si="1"/>
        <v>6500</v>
      </c>
      <c r="E12" s="10">
        <f t="shared" si="1"/>
        <v>2070</v>
      </c>
      <c r="F12" s="10">
        <f t="shared" si="1"/>
        <v>20500</v>
      </c>
      <c r="G12" s="10">
        <f t="shared" si="1"/>
        <v>8500</v>
      </c>
      <c r="H12" s="10">
        <f t="shared" si="1"/>
        <v>110000</v>
      </c>
      <c r="I12" s="10">
        <f t="shared" si="1"/>
        <v>29261603</v>
      </c>
      <c r="J12" s="16">
        <f>AVERAGE(J2:J11)</f>
        <v>0.136</v>
      </c>
      <c r="K12" s="10">
        <f t="shared" ref="K12:P12" si="2">SUM(K2:K11)</f>
        <v>2140</v>
      </c>
      <c r="L12" s="10">
        <f t="shared" si="2"/>
        <v>55000</v>
      </c>
      <c r="M12" s="10">
        <f t="shared" si="2"/>
        <v>11000</v>
      </c>
      <c r="N12" s="10">
        <f t="shared" si="2"/>
        <v>16500</v>
      </c>
      <c r="O12" s="10">
        <f t="shared" si="2"/>
        <v>311071.2</v>
      </c>
      <c r="P12" s="10">
        <f t="shared" si="2"/>
        <v>344389.51</v>
      </c>
      <c r="Q12" s="16">
        <f t="shared" ref="Q12:T12" si="3">AVERAGE(Q2:Q11)</f>
        <v>0.168</v>
      </c>
      <c r="R12" s="16">
        <f t="shared" si="3"/>
        <v>1.093</v>
      </c>
      <c r="S12" s="16">
        <f t="shared" si="3"/>
        <v>0.269</v>
      </c>
      <c r="T12" s="16">
        <f t="shared" si="3"/>
        <v>0.47</v>
      </c>
      <c r="U12" s="10">
        <f>SUM(U2:U11)</f>
        <v>60.5</v>
      </c>
      <c r="V12" s="10">
        <f>SUM(V2:V11)</f>
        <v>65000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2017-07-19T09:28:00Z</dcterms:created>
  <dcterms:modified xsi:type="dcterms:W3CDTF">2017-08-02T02:22:11Z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