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7320" windowHeight="1482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I21" i="2"/>
  <c r="H10" i="2"/>
  <c r="H11" i="2"/>
  <c r="H12" i="2"/>
  <c r="H13" i="2"/>
  <c r="H14" i="2"/>
  <c r="H15" i="2"/>
  <c r="H16" i="2"/>
  <c r="H17" i="2"/>
  <c r="I17" i="2"/>
  <c r="I18" i="2"/>
  <c r="I24" i="2"/>
  <c r="H22" i="2"/>
  <c r="H24" i="2"/>
  <c r="H23" i="2"/>
</calcChain>
</file>

<file path=xl/sharedStrings.xml><?xml version="1.0" encoding="utf-8"?>
<sst xmlns="http://schemas.openxmlformats.org/spreadsheetml/2006/main" count="81" uniqueCount="66">
  <si>
    <t>收件人:</t>
  </si>
  <si>
    <t>电话:</t>
  </si>
  <si>
    <t>公司名称:</t>
  </si>
  <si>
    <t>传真:</t>
  </si>
  <si>
    <t>地址:</t>
  </si>
  <si>
    <t>邮编：</t>
  </si>
  <si>
    <t>发件人:</t>
  </si>
  <si>
    <t>日期:</t>
  </si>
  <si>
    <t>单号：</t>
  </si>
  <si>
    <t>类别</t>
  </si>
  <si>
    <t>模块功能名称</t>
  </si>
  <si>
    <t>功能说明</t>
  </si>
  <si>
    <t>单位</t>
  </si>
  <si>
    <t>单价</t>
  </si>
  <si>
    <t>数量</t>
  </si>
  <si>
    <t>总计</t>
  </si>
  <si>
    <t>软件</t>
  </si>
  <si>
    <t>加密解密封装模块</t>
  </si>
  <si>
    <t>对tool工具进行加密解密封装</t>
  </si>
  <si>
    <t>个</t>
  </si>
  <si>
    <t>tool调用呼出模块</t>
  </si>
  <si>
    <t>从内存中呼出tool工具并运行，并控制显示的标题信息</t>
  </si>
  <si>
    <t>退出关闭</t>
  </si>
  <si>
    <t>退出程序同时注销tool窗口</t>
  </si>
  <si>
    <t>连接配置模块</t>
  </si>
  <si>
    <t>保留上次的连接方案配置</t>
  </si>
  <si>
    <t>用户登陆模块</t>
  </si>
  <si>
    <t>用户登陆信息，提供用户的姓名，地址及联系方式的登记记录</t>
  </si>
  <si>
    <t>数据上传模块</t>
  </si>
  <si>
    <t>提供用户上传工具，支持与用户信息绑定</t>
  </si>
  <si>
    <t>关于我们</t>
  </si>
  <si>
    <t>提供我们的联系方式给客户</t>
  </si>
  <si>
    <t>存储服务器架设</t>
  </si>
  <si>
    <t>提供存储服务并提供存储内容与用户信息的关联服务</t>
  </si>
  <si>
    <t>套</t>
  </si>
  <si>
    <t>硬件</t>
  </si>
  <si>
    <t>hasp加密狗(Master)</t>
  </si>
  <si>
    <t>对软件授权加密及对硬件狗进行授权</t>
  </si>
  <si>
    <t>hasp加密狗（单机版）</t>
  </si>
  <si>
    <t>加密狗授权工具</t>
  </si>
  <si>
    <t>加密狗数量与授权客户数量一致</t>
  </si>
  <si>
    <t>服务</t>
  </si>
  <si>
    <t>阿里云服务购买</t>
  </si>
  <si>
    <t>网络增强型阿里云服务器一年使用权限，300G硬盘</t>
  </si>
  <si>
    <t>年</t>
  </si>
  <si>
    <t>加密授权服务</t>
  </si>
  <si>
    <t>一年内对发布的程序提供加密授权服务</t>
  </si>
  <si>
    <t>维护调试</t>
  </si>
  <si>
    <t>对发布的程序终生负责：免费维护调试,对出现的BUG进行跟踪，快速处理</t>
  </si>
  <si>
    <t>永久</t>
  </si>
  <si>
    <t>其他软件方面的咨询服务</t>
  </si>
  <si>
    <t>永久免费咨询</t>
  </si>
  <si>
    <t>审核人：</t>
  </si>
  <si>
    <t>批准人：</t>
  </si>
  <si>
    <t>总计：</t>
    <phoneticPr fontId="11" type="noConversion"/>
  </si>
  <si>
    <t>服务器及硬件成本</t>
    <phoneticPr fontId="11" type="noConversion"/>
  </si>
  <si>
    <t>软件费用</t>
    <phoneticPr fontId="11" type="noConversion"/>
  </si>
  <si>
    <t>折扣后</t>
    <phoneticPr fontId="11" type="noConversion"/>
  </si>
  <si>
    <t>付款方式：</t>
    <phoneticPr fontId="11" type="noConversion"/>
  </si>
  <si>
    <t>（3）测试完成，交付产品后支付剩余的18884.2元</t>
    <phoneticPr fontId="11" type="noConversion"/>
  </si>
  <si>
    <t>（1）总额58454元,分两次付清</t>
    <phoneticPr fontId="11" type="noConversion"/>
  </si>
  <si>
    <t>（2）议定后支付软件费用的一半18883元</t>
    <phoneticPr fontId="11" type="noConversion"/>
  </si>
  <si>
    <t>8折折扣后</t>
    <phoneticPr fontId="11" type="noConversion"/>
  </si>
  <si>
    <t>（4）加密狗硬件及服务器相关费用采购时结清，预计20687元，具体按发生时费用计算</t>
    <phoneticPr fontId="11" type="noConversion"/>
  </si>
  <si>
    <t>EToolKit工具封装</t>
    <phoneticPr fontId="11" type="noConversion"/>
  </si>
  <si>
    <t>加密狗价格4月份价格有变动，按市价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</si>
</sst>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￥&quot;#,##0.00;[Red]&quot;￥&quot;\-#,##0.00"/>
    <numFmt numFmtId="177" formatCode="&quot;￥&quot;#,##0.00;&quot;￥&quot;\-#,##0.00"/>
    <numFmt numFmtId="178" formatCode="#,##0.0_ ;[Red]\-#,##0.0\ "/>
  </numFmts>
  <fonts count="14" x14ac:knownFonts="1">
    <font>
      <sz val="11"/>
      <color theme="1"/>
      <name val="宋体"/>
      <charset val="134"/>
      <scheme val="minor"/>
    </font>
    <font>
      <sz val="18"/>
      <color indexed="57"/>
      <name val="黑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15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176" fontId="8" fillId="0" borderId="8" xfId="0" applyNumberFormat="1" applyFont="1" applyFill="1" applyBorder="1" applyAlignment="1">
      <alignment horizontal="center" vertical="center" wrapText="1"/>
    </xf>
    <xf numFmtId="176" fontId="8" fillId="0" borderId="9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176" fontId="8" fillId="0" borderId="11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176" fontId="8" fillId="0" borderId="12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176" fontId="8" fillId="0" borderId="14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176" fontId="8" fillId="0" borderId="1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 wrapText="1"/>
    </xf>
    <xf numFmtId="176" fontId="8" fillId="4" borderId="9" xfId="0" applyNumberFormat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6" fontId="8" fillId="4" borderId="14" xfId="0" applyNumberFormat="1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176" fontId="8" fillId="4" borderId="15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176" fontId="8" fillId="4" borderId="11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176" fontId="8" fillId="4" borderId="12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176" fontId="8" fillId="0" borderId="20" xfId="0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176" fontId="8" fillId="0" borderId="21" xfId="0" applyNumberFormat="1" applyFont="1" applyFill="1" applyBorder="1" applyAlignment="1">
      <alignment horizontal="center" vertical="center" wrapText="1"/>
    </xf>
    <xf numFmtId="177" fontId="10" fillId="0" borderId="25" xfId="0" applyNumberFormat="1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76" fontId="8" fillId="4" borderId="0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12" fillId="6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12" fillId="6" borderId="30" xfId="0" applyFont="1" applyFill="1" applyBorder="1">
      <alignment vertical="center"/>
    </xf>
    <xf numFmtId="0" fontId="12" fillId="6" borderId="31" xfId="0" applyFont="1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12" fillId="6" borderId="33" xfId="0" applyFont="1" applyFill="1" applyBorder="1">
      <alignment vertical="center"/>
    </xf>
    <xf numFmtId="0" fontId="0" fillId="6" borderId="34" xfId="0" applyFill="1" applyBorder="1">
      <alignment vertical="center"/>
    </xf>
    <xf numFmtId="0" fontId="0" fillId="6" borderId="35" xfId="0" applyFill="1" applyBorder="1">
      <alignment vertical="center"/>
    </xf>
    <xf numFmtId="0" fontId="12" fillId="6" borderId="23" xfId="0" applyFont="1" applyFill="1" applyBorder="1">
      <alignment vertical="center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0" fillId="0" borderId="18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right" vertical="center"/>
    </xf>
    <xf numFmtId="0" fontId="9" fillId="0" borderId="23" xfId="0" applyFont="1" applyFill="1" applyBorder="1" applyAlignment="1">
      <alignment horizontal="right" vertical="center"/>
    </xf>
    <xf numFmtId="0" fontId="9" fillId="0" borderId="24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6" borderId="33" xfId="0" applyFill="1" applyBorder="1">
      <alignment vertical="center"/>
    </xf>
    <xf numFmtId="0" fontId="13" fillId="5" borderId="0" xfId="0" applyFont="1" applyFill="1">
      <alignment vertical="center"/>
    </xf>
  </cellXfs>
  <cellStyles count="1">
    <cellStyle name="普通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8" workbookViewId="0">
      <selection activeCell="H21" sqref="H21"/>
    </sheetView>
  </sheetViews>
  <sheetFormatPr baseColWidth="10" defaultColWidth="9" defaultRowHeight="14" x14ac:dyDescent="0"/>
  <cols>
    <col min="1" max="1" width="16.1640625" customWidth="1"/>
    <col min="2" max="2" width="16.83203125" customWidth="1"/>
    <col min="3" max="3" width="13.1640625" customWidth="1"/>
    <col min="4" max="4" width="28.1640625" customWidth="1"/>
    <col min="6" max="6" width="25.6640625" customWidth="1"/>
    <col min="8" max="8" width="16.5" customWidth="1"/>
    <col min="9" max="9" width="17.6640625" customWidth="1"/>
    <col min="10" max="10" width="9.83203125" bestFit="1" customWidth="1"/>
  </cols>
  <sheetData>
    <row r="1" spans="1:8" ht="53" customHeight="1">
      <c r="A1" s="97" t="s">
        <v>64</v>
      </c>
      <c r="B1" s="97"/>
      <c r="C1" s="97"/>
      <c r="D1" s="97"/>
      <c r="E1" s="97"/>
      <c r="F1" s="97"/>
      <c r="G1" s="97"/>
      <c r="H1" s="97"/>
    </row>
    <row r="2" spans="1:8">
      <c r="A2" s="1" t="s">
        <v>0</v>
      </c>
      <c r="B2" s="98"/>
      <c r="C2" s="98"/>
      <c r="D2" s="98"/>
      <c r="E2" s="98"/>
      <c r="F2" s="2" t="s">
        <v>1</v>
      </c>
      <c r="G2" s="98"/>
      <c r="H2" s="98"/>
    </row>
    <row r="3" spans="1:8">
      <c r="A3" s="1" t="s">
        <v>2</v>
      </c>
      <c r="B3" s="96"/>
      <c r="C3" s="96"/>
      <c r="D3" s="96"/>
      <c r="E3" s="96"/>
      <c r="F3" s="2" t="s">
        <v>3</v>
      </c>
      <c r="G3" s="90"/>
      <c r="H3" s="90"/>
    </row>
    <row r="4" spans="1:8">
      <c r="A4" s="1" t="s">
        <v>4</v>
      </c>
      <c r="B4" s="96"/>
      <c r="C4" s="96"/>
      <c r="D4" s="96"/>
      <c r="E4" s="96"/>
      <c r="F4" s="2" t="s">
        <v>5</v>
      </c>
      <c r="G4" s="90"/>
      <c r="H4" s="90"/>
    </row>
    <row r="5" spans="1:8">
      <c r="A5" s="1" t="s">
        <v>6</v>
      </c>
      <c r="B5" s="89"/>
      <c r="C5" s="89"/>
      <c r="D5" s="89"/>
      <c r="E5" s="89"/>
      <c r="F5" s="2" t="s">
        <v>1</v>
      </c>
      <c r="G5" s="90"/>
      <c r="H5" s="90"/>
    </row>
    <row r="6" spans="1:8">
      <c r="A6" s="1" t="s">
        <v>2</v>
      </c>
      <c r="B6" s="89"/>
      <c r="C6" s="89"/>
      <c r="D6" s="89"/>
      <c r="E6" s="89"/>
      <c r="F6" s="2" t="s">
        <v>3</v>
      </c>
      <c r="G6" s="90"/>
      <c r="H6" s="90"/>
    </row>
    <row r="7" spans="1:8">
      <c r="A7" s="1" t="s">
        <v>4</v>
      </c>
      <c r="B7" s="89"/>
      <c r="C7" s="89"/>
      <c r="D7" s="89"/>
      <c r="E7" s="89"/>
      <c r="F7" s="2" t="s">
        <v>5</v>
      </c>
      <c r="G7" s="90"/>
      <c r="H7" s="90"/>
    </row>
    <row r="8" spans="1:8">
      <c r="A8" s="3" t="s">
        <v>7</v>
      </c>
      <c r="B8" s="91">
        <v>43158</v>
      </c>
      <c r="C8" s="91"/>
      <c r="D8" s="91"/>
      <c r="E8" s="91"/>
      <c r="F8" s="2" t="s">
        <v>8</v>
      </c>
      <c r="G8" s="92"/>
      <c r="H8" s="93"/>
    </row>
    <row r="9" spans="1:8">
      <c r="A9" s="4" t="s">
        <v>9</v>
      </c>
      <c r="B9" s="4" t="s">
        <v>10</v>
      </c>
      <c r="C9" s="94" t="s">
        <v>11</v>
      </c>
      <c r="D9" s="95"/>
      <c r="E9" s="4" t="s">
        <v>12</v>
      </c>
      <c r="F9" s="4" t="s">
        <v>13</v>
      </c>
      <c r="G9" s="4" t="s">
        <v>14</v>
      </c>
      <c r="H9" s="4" t="s">
        <v>15</v>
      </c>
    </row>
    <row r="10" spans="1:8" ht="32" customHeight="1">
      <c r="A10" s="69" t="s">
        <v>16</v>
      </c>
      <c r="B10" s="5" t="s">
        <v>17</v>
      </c>
      <c r="C10" s="88" t="s">
        <v>18</v>
      </c>
      <c r="D10" s="88"/>
      <c r="E10" s="7" t="s">
        <v>19</v>
      </c>
      <c r="F10" s="8">
        <v>15000</v>
      </c>
      <c r="G10" s="6">
        <v>1</v>
      </c>
      <c r="H10" s="9">
        <f>F10*G10</f>
        <v>15000</v>
      </c>
    </row>
    <row r="11" spans="1:8" ht="32" customHeight="1">
      <c r="A11" s="70"/>
      <c r="B11" s="10" t="s">
        <v>20</v>
      </c>
      <c r="C11" s="85" t="s">
        <v>21</v>
      </c>
      <c r="D11" s="85"/>
      <c r="E11" s="11" t="s">
        <v>19</v>
      </c>
      <c r="F11" s="12">
        <v>8000</v>
      </c>
      <c r="G11" s="13">
        <v>1</v>
      </c>
      <c r="H11" s="14">
        <f t="shared" ref="H11:H17" si="0">F11*G11</f>
        <v>8000</v>
      </c>
    </row>
    <row r="12" spans="1:8" ht="32" customHeight="1">
      <c r="A12" s="70"/>
      <c r="B12" s="10" t="s">
        <v>22</v>
      </c>
      <c r="C12" s="85" t="s">
        <v>23</v>
      </c>
      <c r="D12" s="85"/>
      <c r="E12" s="11" t="s">
        <v>19</v>
      </c>
      <c r="F12" s="12">
        <v>200</v>
      </c>
      <c r="G12" s="15">
        <v>1</v>
      </c>
      <c r="H12" s="14">
        <f t="shared" si="0"/>
        <v>200</v>
      </c>
    </row>
    <row r="13" spans="1:8" ht="32" customHeight="1">
      <c r="A13" s="70"/>
      <c r="B13" s="10" t="s">
        <v>24</v>
      </c>
      <c r="C13" s="85" t="s">
        <v>25</v>
      </c>
      <c r="D13" s="85"/>
      <c r="E13" s="11" t="s">
        <v>19</v>
      </c>
      <c r="F13" s="12">
        <v>5000</v>
      </c>
      <c r="G13" s="13">
        <v>1</v>
      </c>
      <c r="H13" s="14">
        <f t="shared" si="0"/>
        <v>5000</v>
      </c>
    </row>
    <row r="14" spans="1:8" ht="41" customHeight="1">
      <c r="A14" s="70"/>
      <c r="B14" s="10" t="s">
        <v>26</v>
      </c>
      <c r="C14" s="79" t="s">
        <v>27</v>
      </c>
      <c r="D14" s="79"/>
      <c r="E14" s="11" t="s">
        <v>19</v>
      </c>
      <c r="F14" s="12">
        <v>3000</v>
      </c>
      <c r="G14" s="15">
        <v>1</v>
      </c>
      <c r="H14" s="14">
        <f t="shared" si="0"/>
        <v>3000</v>
      </c>
    </row>
    <row r="15" spans="1:8" ht="32" customHeight="1">
      <c r="A15" s="70"/>
      <c r="B15" s="10" t="s">
        <v>28</v>
      </c>
      <c r="C15" s="84" t="s">
        <v>29</v>
      </c>
      <c r="D15" s="84"/>
      <c r="E15" s="11" t="s">
        <v>19</v>
      </c>
      <c r="F15" s="12">
        <v>8000</v>
      </c>
      <c r="G15" s="13">
        <v>1</v>
      </c>
      <c r="H15" s="14">
        <f t="shared" si="0"/>
        <v>8000</v>
      </c>
    </row>
    <row r="16" spans="1:8" ht="32" customHeight="1">
      <c r="A16" s="70"/>
      <c r="B16" s="10" t="s">
        <v>30</v>
      </c>
      <c r="C16" s="85" t="s">
        <v>31</v>
      </c>
      <c r="D16" s="85"/>
      <c r="E16" s="11" t="s">
        <v>19</v>
      </c>
      <c r="F16" s="12">
        <v>9</v>
      </c>
      <c r="G16" s="15">
        <v>1</v>
      </c>
      <c r="H16" s="14">
        <f t="shared" si="0"/>
        <v>9</v>
      </c>
    </row>
    <row r="17" spans="1:12" ht="32" customHeight="1">
      <c r="A17" s="71"/>
      <c r="B17" s="16" t="s">
        <v>32</v>
      </c>
      <c r="C17" s="86" t="s">
        <v>33</v>
      </c>
      <c r="D17" s="86"/>
      <c r="E17" s="17" t="s">
        <v>34</v>
      </c>
      <c r="F17" s="18">
        <v>8000</v>
      </c>
      <c r="G17" s="19">
        <v>1</v>
      </c>
      <c r="H17" s="20">
        <f t="shared" si="0"/>
        <v>8000</v>
      </c>
      <c r="I17" s="50">
        <f>SUM(H10:H17)</f>
        <v>47209</v>
      </c>
      <c r="J17" s="49" t="s">
        <v>56</v>
      </c>
    </row>
    <row r="18" spans="1:12" ht="32" customHeight="1">
      <c r="A18" s="72" t="s">
        <v>35</v>
      </c>
      <c r="B18" s="21" t="s">
        <v>36</v>
      </c>
      <c r="C18" s="77" t="s">
        <v>37</v>
      </c>
      <c r="D18" s="77"/>
      <c r="E18" s="23" t="s">
        <v>19</v>
      </c>
      <c r="F18" s="24">
        <v>168</v>
      </c>
      <c r="G18" s="22">
        <v>1</v>
      </c>
      <c r="H18" s="25">
        <f t="shared" ref="H18:H23" si="1">G18*F18</f>
        <v>168</v>
      </c>
      <c r="I18" s="101">
        <f>I17*0.8</f>
        <v>37767.200000000004</v>
      </c>
      <c r="J18" s="101" t="s">
        <v>62</v>
      </c>
    </row>
    <row r="19" spans="1:12" ht="32" customHeight="1">
      <c r="A19" s="73"/>
      <c r="B19" s="26" t="s">
        <v>38</v>
      </c>
      <c r="C19" s="87" t="s">
        <v>39</v>
      </c>
      <c r="D19" s="87"/>
      <c r="E19" s="27" t="s">
        <v>19</v>
      </c>
      <c r="F19" s="28">
        <v>140</v>
      </c>
      <c r="G19" s="29">
        <v>100</v>
      </c>
      <c r="H19" s="30">
        <f t="shared" si="1"/>
        <v>14000</v>
      </c>
      <c r="I19" s="45" t="s">
        <v>40</v>
      </c>
      <c r="J19" s="99" t="s">
        <v>65</v>
      </c>
      <c r="K19" s="99"/>
      <c r="L19" s="99"/>
    </row>
    <row r="20" spans="1:12" ht="32" customHeight="1">
      <c r="A20" s="74" t="s">
        <v>41</v>
      </c>
      <c r="B20" s="31" t="s">
        <v>42</v>
      </c>
      <c r="C20" s="77" t="s">
        <v>43</v>
      </c>
      <c r="D20" s="77"/>
      <c r="E20" s="23" t="s">
        <v>44</v>
      </c>
      <c r="F20" s="24">
        <v>3519</v>
      </c>
      <c r="G20" s="22">
        <v>1</v>
      </c>
      <c r="H20" s="25">
        <f t="shared" si="1"/>
        <v>3519</v>
      </c>
    </row>
    <row r="21" spans="1:12" ht="32" customHeight="1">
      <c r="A21" s="75"/>
      <c r="B21" s="32" t="s">
        <v>45</v>
      </c>
      <c r="C21" s="78" t="s">
        <v>46</v>
      </c>
      <c r="D21" s="78"/>
      <c r="E21" s="33" t="s">
        <v>44</v>
      </c>
      <c r="F21" s="34">
        <v>3000</v>
      </c>
      <c r="G21" s="35">
        <v>1</v>
      </c>
      <c r="H21" s="36">
        <f t="shared" si="1"/>
        <v>3000</v>
      </c>
      <c r="I21" s="46">
        <f>SUM(H18:H21)</f>
        <v>20687</v>
      </c>
      <c r="J21" t="s">
        <v>55</v>
      </c>
    </row>
    <row r="22" spans="1:12" ht="32" customHeight="1">
      <c r="A22" s="75"/>
      <c r="B22" s="37" t="s">
        <v>47</v>
      </c>
      <c r="C22" s="79" t="s">
        <v>48</v>
      </c>
      <c r="D22" s="79"/>
      <c r="E22" s="11" t="s">
        <v>49</v>
      </c>
      <c r="F22" s="12">
        <v>0</v>
      </c>
      <c r="G22" s="15">
        <v>1</v>
      </c>
      <c r="H22" s="14">
        <f t="shared" si="1"/>
        <v>0</v>
      </c>
    </row>
    <row r="23" spans="1:12" ht="32" customHeight="1">
      <c r="A23" s="76"/>
      <c r="B23" s="38" t="s">
        <v>50</v>
      </c>
      <c r="C23" s="80" t="s">
        <v>51</v>
      </c>
      <c r="D23" s="80"/>
      <c r="E23" s="39" t="s">
        <v>49</v>
      </c>
      <c r="F23" s="40">
        <v>0</v>
      </c>
      <c r="G23" s="41">
        <v>1</v>
      </c>
      <c r="H23" s="42">
        <f t="shared" si="1"/>
        <v>0</v>
      </c>
    </row>
    <row r="24" spans="1:12" ht="18">
      <c r="A24" s="81" t="s">
        <v>54</v>
      </c>
      <c r="B24" s="82"/>
      <c r="C24" s="82"/>
      <c r="D24" s="82"/>
      <c r="E24" s="82"/>
      <c r="F24" s="82"/>
      <c r="G24" s="83"/>
      <c r="H24" s="43">
        <f>SUM(H10:H22)</f>
        <v>67896</v>
      </c>
      <c r="I24" s="48">
        <f>I21+I18</f>
        <v>58454.200000000004</v>
      </c>
      <c r="J24" s="49" t="s">
        <v>57</v>
      </c>
    </row>
    <row r="25" spans="1:12" ht="18">
      <c r="A25" s="44" t="s">
        <v>52</v>
      </c>
      <c r="B25" s="63"/>
      <c r="C25" s="64"/>
      <c r="D25" s="64"/>
      <c r="E25" s="64"/>
      <c r="F25" s="64"/>
      <c r="G25" s="64"/>
      <c r="H25" s="65"/>
    </row>
    <row r="26" spans="1:12" ht="18">
      <c r="A26" s="44" t="s">
        <v>53</v>
      </c>
      <c r="B26" s="66"/>
      <c r="C26" s="67"/>
      <c r="D26" s="67"/>
      <c r="E26" s="67"/>
      <c r="F26" s="67"/>
      <c r="G26" s="67"/>
      <c r="H26" s="68"/>
    </row>
    <row r="30" spans="1:12" ht="17">
      <c r="A30" s="53" t="s">
        <v>58</v>
      </c>
      <c r="B30" s="54"/>
      <c r="C30" s="55"/>
      <c r="D30" s="55"/>
      <c r="E30" s="55"/>
      <c r="F30" s="55"/>
      <c r="G30" s="55"/>
      <c r="H30" s="56"/>
    </row>
    <row r="31" spans="1:12" ht="30" customHeight="1">
      <c r="A31" s="57"/>
      <c r="B31" s="51" t="s">
        <v>60</v>
      </c>
      <c r="C31" s="52"/>
      <c r="D31" s="52"/>
      <c r="E31" s="52"/>
      <c r="F31" s="52"/>
      <c r="G31" s="52"/>
      <c r="H31" s="58"/>
    </row>
    <row r="32" spans="1:12" ht="36" customHeight="1">
      <c r="A32" s="57"/>
      <c r="B32" s="51" t="s">
        <v>61</v>
      </c>
      <c r="C32" s="52"/>
      <c r="D32" s="52"/>
      <c r="E32" s="52"/>
      <c r="F32" s="52"/>
      <c r="G32" s="52"/>
      <c r="H32" s="58"/>
      <c r="J32" s="47"/>
    </row>
    <row r="33" spans="1:10" ht="29" customHeight="1">
      <c r="A33" s="100"/>
      <c r="B33" s="51" t="s">
        <v>59</v>
      </c>
      <c r="C33" s="52"/>
      <c r="D33" s="52"/>
      <c r="E33" s="52"/>
      <c r="F33" s="52"/>
      <c r="G33" s="52"/>
      <c r="H33" s="58"/>
      <c r="J33" s="47"/>
    </row>
    <row r="34" spans="1:10" ht="29" customHeight="1">
      <c r="A34" s="59"/>
      <c r="B34" s="60" t="s">
        <v>63</v>
      </c>
      <c r="C34" s="61"/>
      <c r="D34" s="61"/>
      <c r="E34" s="61"/>
      <c r="F34" s="61"/>
      <c r="G34" s="61"/>
      <c r="H34" s="62"/>
      <c r="J34" s="47"/>
    </row>
    <row r="35" spans="1:10" ht="33" customHeight="1"/>
  </sheetData>
  <mergeCells count="37">
    <mergeCell ref="J19:L19"/>
    <mergeCell ref="A1:H1"/>
    <mergeCell ref="B2:E2"/>
    <mergeCell ref="G2:H2"/>
    <mergeCell ref="B3:E3"/>
    <mergeCell ref="G3:H3"/>
    <mergeCell ref="G7:H7"/>
    <mergeCell ref="B8:E8"/>
    <mergeCell ref="G8:H8"/>
    <mergeCell ref="C9:D9"/>
    <mergeCell ref="B4:E4"/>
    <mergeCell ref="G4:H4"/>
    <mergeCell ref="B5:E5"/>
    <mergeCell ref="G5:H5"/>
    <mergeCell ref="B6:E6"/>
    <mergeCell ref="G6:H6"/>
    <mergeCell ref="C11:D11"/>
    <mergeCell ref="C12:D12"/>
    <mergeCell ref="C13:D13"/>
    <mergeCell ref="C14:D14"/>
    <mergeCell ref="B7:E7"/>
    <mergeCell ref="B25:H25"/>
    <mergeCell ref="B26:H26"/>
    <mergeCell ref="A10:A17"/>
    <mergeCell ref="A18:A19"/>
    <mergeCell ref="A20:A23"/>
    <mergeCell ref="C20:D20"/>
    <mergeCell ref="C21:D21"/>
    <mergeCell ref="C22:D22"/>
    <mergeCell ref="C23:D23"/>
    <mergeCell ref="A24:G24"/>
    <mergeCell ref="C15:D15"/>
    <mergeCell ref="C16:D16"/>
    <mergeCell ref="C17:D17"/>
    <mergeCell ref="C18:D18"/>
    <mergeCell ref="C19:D19"/>
    <mergeCell ref="C10:D10"/>
  </mergeCells>
  <phoneticPr fontId="11" type="noConversion"/>
  <pageMargins left="0.75" right="0.75" top="1" bottom="1" header="0.51180555555555596" footer="0.511805555555555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光清 Leo</cp:lastModifiedBy>
  <dcterms:created xsi:type="dcterms:W3CDTF">2018-02-27T13:51:00Z</dcterms:created>
  <dcterms:modified xsi:type="dcterms:W3CDTF">2018-03-31T08:18:02Z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