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amp\www\invoicefit-api\docs\"/>
    </mc:Choice>
  </mc:AlternateContent>
  <bookViews>
    <workbookView xWindow="0" yWindow="0" windowWidth="21600" windowHeight="9735"/>
  </bookViews>
  <sheets>
    <sheet name="Jira.html" sheetId="2" r:id="rId1"/>
  </sheets>
  <definedNames>
    <definedName name="_xlnm._FilterDatabase" localSheetId="0" hidden="1">Jira.html!$A$1:$J$25</definedName>
  </definedNames>
  <calcPr calcId="152511"/>
  <pivotCaches>
    <pivotCache cacheId="1" r:id="rId2"/>
  </pivotCaches>
</workbook>
</file>

<file path=xl/calcChain.xml><?xml version="1.0" encoding="utf-8"?>
<calcChain xmlns="http://schemas.openxmlformats.org/spreadsheetml/2006/main">
  <c r="G21" i="2" l="1"/>
  <c r="G12" i="2"/>
  <c r="G3" i="2"/>
  <c r="G4" i="2"/>
  <c r="G13" i="2"/>
  <c r="G18" i="2"/>
  <c r="I18" i="2" s="1"/>
  <c r="G9" i="2"/>
  <c r="G15" i="2"/>
  <c r="G22" i="2"/>
  <c r="G2" i="2"/>
  <c r="G19" i="2"/>
  <c r="I19" i="2" s="1"/>
  <c r="G14" i="2"/>
  <c r="G7" i="2"/>
  <c r="G5" i="2"/>
  <c r="G20" i="2"/>
  <c r="G6" i="2"/>
  <c r="G8" i="2"/>
  <c r="G11" i="2"/>
  <c r="G16" i="2"/>
  <c r="I16" i="2" s="1"/>
  <c r="G17" i="2"/>
  <c r="I17" i="2" s="1"/>
  <c r="G23" i="2"/>
  <c r="G10" i="2"/>
  <c r="H21" i="2"/>
  <c r="H12" i="2"/>
  <c r="H3" i="2"/>
  <c r="H4" i="2"/>
  <c r="H13" i="2"/>
  <c r="H9" i="2"/>
  <c r="H15" i="2"/>
  <c r="H22" i="2"/>
  <c r="H2" i="2"/>
  <c r="H14" i="2"/>
  <c r="I14" i="2" s="1"/>
  <c r="H7" i="2"/>
  <c r="I7" i="2" s="1"/>
  <c r="H5" i="2"/>
  <c r="I5" i="2" s="1"/>
  <c r="H20" i="2"/>
  <c r="H6" i="2"/>
  <c r="I6" i="2" s="1"/>
  <c r="I8" i="2"/>
  <c r="H11" i="2"/>
  <c r="I11" i="2" s="1"/>
  <c r="H23" i="2"/>
  <c r="I13" i="2" l="1"/>
  <c r="I23" i="2"/>
  <c r="I21" i="2"/>
  <c r="I22" i="2"/>
  <c r="I4" i="2"/>
  <c r="I15" i="2"/>
  <c r="I2" i="2"/>
  <c r="I12" i="2"/>
  <c r="I20" i="2"/>
  <c r="I9" i="2"/>
  <c r="I3" i="2"/>
  <c r="I10" i="2"/>
</calcChain>
</file>

<file path=xl/sharedStrings.xml><?xml version="1.0" encoding="utf-8"?>
<sst xmlns="http://schemas.openxmlformats.org/spreadsheetml/2006/main" count="99" uniqueCount="70">
  <si>
    <t>Clé</t>
  </si>
  <si>
    <t>Résumé</t>
  </si>
  <si>
    <t>Responsable</t>
  </si>
  <si>
    <t>Création</t>
  </si>
  <si>
    <t>Temps consacré</t>
  </si>
  <si>
    <t>INF-25</t>
  </si>
  <si>
    <t>24. Génération de PDF (3)</t>
  </si>
  <si>
    <t>Hatim Zakar</t>
  </si>
  <si>
    <t>Youssef Lemrini</t>
  </si>
  <si>
    <t>INF-24</t>
  </si>
  <si>
    <t>23. Custom Fields (3)</t>
  </si>
  <si>
    <t>Yassine ouaarab</t>
  </si>
  <si>
    <t>INF-23</t>
  </si>
  <si>
    <t>22. File Management (3)</t>
  </si>
  <si>
    <t>Oussama Kniouan</t>
  </si>
  <si>
    <t>INF-22</t>
  </si>
  <si>
    <t>21. Import (5)</t>
  </si>
  <si>
    <t>Ayoub</t>
  </si>
  <si>
    <t>INF-21</t>
  </si>
  <si>
    <t>20. Export (5)</t>
  </si>
  <si>
    <t>INF-20</t>
  </si>
  <si>
    <t>19. Permissions ACL , Gates, Policies (5)</t>
  </si>
  <si>
    <t>INF-19</t>
  </si>
  <si>
    <t>18. Settings (1)</t>
  </si>
  <si>
    <t>INF-17</t>
  </si>
  <si>
    <t>16. Filter Management (5)</t>
  </si>
  <si>
    <t>INF-16</t>
  </si>
  <si>
    <t>15. Events Logs (2)</t>
  </si>
  <si>
    <t>INF-15</t>
  </si>
  <si>
    <t>14. Documentation (5)</t>
  </si>
  <si>
    <t>INF-14</t>
  </si>
  <si>
    <t>13. Tests Unitaires (8)</t>
  </si>
  <si>
    <t>INF-13</t>
  </si>
  <si>
    <t>12. Postman (2)</t>
  </si>
  <si>
    <t>INF-12</t>
  </si>
  <si>
    <t>11. Controllers (2)</t>
  </si>
  <si>
    <t>INF-11</t>
  </si>
  <si>
    <t>10. Crud (3)</t>
  </si>
  <si>
    <t>INF-10</t>
  </si>
  <si>
    <t>9. Models (5)</t>
  </si>
  <si>
    <t>INF-9</t>
  </si>
  <si>
    <t>8. Authentification (8)</t>
  </si>
  <si>
    <t>INF-8</t>
  </si>
  <si>
    <t>7. Exceptions (3)</t>
  </si>
  <si>
    <t>INF-7</t>
  </si>
  <si>
    <t>6. Resources &amp; Relationships (5)</t>
  </si>
  <si>
    <t>INF-6</t>
  </si>
  <si>
    <t>5. Api Routes (3)</t>
  </si>
  <si>
    <t>INF-5</t>
  </si>
  <si>
    <t>4. Database Seeders (2)</t>
  </si>
  <si>
    <t>INF-4</t>
  </si>
  <si>
    <t>3. Database Factory (3)</t>
  </si>
  <si>
    <t>INF-3</t>
  </si>
  <si>
    <t>2. Database Migration (1)</t>
  </si>
  <si>
    <t>Estimation</t>
  </si>
  <si>
    <t>Temp consacré h</t>
  </si>
  <si>
    <t>Estimation h</t>
  </si>
  <si>
    <t>Retard</t>
  </si>
  <si>
    <t>Étiquettes de lignes</t>
  </si>
  <si>
    <t>Total général</t>
  </si>
  <si>
    <t>Nombre de Clé</t>
  </si>
  <si>
    <t>Somme de Temp consacré h</t>
  </si>
  <si>
    <t>Étiquettes de colonnes</t>
  </si>
  <si>
    <t>à temps</t>
  </si>
  <si>
    <t>retard</t>
  </si>
  <si>
    <t>manque de définition</t>
  </si>
  <si>
    <t>délai de validation</t>
  </si>
  <si>
    <t>git merge master</t>
  </si>
  <si>
    <t>niveau d'aboutissement d'une tâche</t>
  </si>
  <si>
    <t>Complexité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</si>
</sst>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Arial"/>
      <family val="2"/>
    </font>
    <font>
      <sz val="11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33">
    <xf numFmtId="0" fontId="0" fillId="0" borderId="0" xfId="0"/>
    <xf numFmtId="0" fontId="18" fillId="0" borderId="0" xfId="0" applyFont="1"/>
    <xf numFmtId="0" fontId="18" fillId="0" borderId="12" xfId="0" applyFont="1" applyBorder="1"/>
    <xf numFmtId="0" fontId="19" fillId="0" borderId="11" xfId="0" applyFont="1" applyBorder="1" applyAlignment="1">
      <alignment vertical="top" wrapText="1"/>
    </xf>
    <xf numFmtId="0" fontId="21" fillId="0" borderId="10" xfId="0" applyFont="1" applyBorder="1" applyAlignment="1">
      <alignment horizontal="center" vertical="top" wrapText="1"/>
    </xf>
    <xf numFmtId="0" fontId="19" fillId="0" borderId="10" xfId="0" applyFont="1" applyBorder="1" applyAlignment="1">
      <alignment vertical="top" wrapText="1"/>
    </xf>
    <xf numFmtId="49" fontId="20" fillId="0" borderId="10" xfId="44" applyNumberFormat="1" applyBorder="1" applyAlignment="1">
      <alignment horizontal="left" vertical="top" wrapText="1"/>
    </xf>
    <xf numFmtId="22" fontId="19" fillId="0" borderId="10" xfId="0" applyNumberFormat="1" applyFont="1" applyBorder="1" applyAlignment="1">
      <alignment vertical="top" wrapText="1"/>
    </xf>
    <xf numFmtId="43" fontId="19" fillId="0" borderId="10" xfId="1" applyFont="1" applyBorder="1" applyAlignment="1">
      <alignment vertical="top" wrapText="1"/>
    </xf>
    <xf numFmtId="43" fontId="21" fillId="0" borderId="10" xfId="1" applyFont="1" applyBorder="1" applyAlignment="1">
      <alignment horizontal="center" vertical="top" wrapText="1"/>
    </xf>
    <xf numFmtId="43" fontId="18" fillId="0" borderId="0" xfId="1" applyFont="1"/>
    <xf numFmtId="0" fontId="19" fillId="33" borderId="10" xfId="0" applyFont="1" applyFill="1" applyBorder="1" applyAlignment="1">
      <alignment vertical="top" wrapText="1"/>
    </xf>
    <xf numFmtId="0" fontId="19" fillId="34" borderId="10" xfId="0" applyFont="1" applyFill="1" applyBorder="1" applyAlignment="1">
      <alignment vertical="top" wrapText="1"/>
    </xf>
    <xf numFmtId="0" fontId="19" fillId="35" borderId="10" xfId="0" applyFont="1" applyFill="1" applyBorder="1" applyAlignment="1">
      <alignment vertical="top" wrapText="1"/>
    </xf>
    <xf numFmtId="0" fontId="19" fillId="36" borderId="10" xfId="0" applyFont="1" applyFill="1" applyBorder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3" fontId="0" fillId="0" borderId="0" xfId="0" applyNumberFormat="1"/>
    <xf numFmtId="0" fontId="18" fillId="0" borderId="10" xfId="0" applyFont="1" applyBorder="1"/>
    <xf numFmtId="0" fontId="18" fillId="0" borderId="0" xfId="0" applyFont="1" applyBorder="1"/>
    <xf numFmtId="0" fontId="22" fillId="0" borderId="10" xfId="0" applyFont="1" applyBorder="1" applyAlignment="1">
      <alignment vertical="top" wrapText="1"/>
    </xf>
    <xf numFmtId="9" fontId="18" fillId="0" borderId="10" xfId="2" applyFont="1" applyBorder="1"/>
    <xf numFmtId="43" fontId="18" fillId="0" borderId="0" xfId="1" applyFont="1" applyBorder="1"/>
    <xf numFmtId="9" fontId="18" fillId="0" borderId="0" xfId="2" applyFont="1" applyBorder="1"/>
    <xf numFmtId="43" fontId="18" fillId="0" borderId="10" xfId="2" applyNumberFormat="1" applyFont="1" applyBorder="1"/>
    <xf numFmtId="0" fontId="23" fillId="0" borderId="10" xfId="0" applyFont="1" applyBorder="1" applyAlignment="1">
      <alignment vertical="top" wrapText="1"/>
    </xf>
    <xf numFmtId="0" fontId="18" fillId="0" borderId="11" xfId="0" applyFont="1" applyBorder="1"/>
    <xf numFmtId="22" fontId="19" fillId="0" borderId="12" xfId="0" applyNumberFormat="1" applyFont="1" applyBorder="1" applyAlignment="1">
      <alignment vertical="top" wrapText="1"/>
    </xf>
    <xf numFmtId="0" fontId="19" fillId="0" borderId="14" xfId="0" applyFont="1" applyBorder="1" applyAlignment="1">
      <alignment vertical="top" wrapText="1"/>
    </xf>
    <xf numFmtId="0" fontId="18" fillId="0" borderId="13" xfId="0" applyFont="1" applyBorder="1"/>
    <xf numFmtId="0" fontId="19" fillId="0" borderId="13" xfId="0" applyFont="1" applyBorder="1" applyAlignment="1">
      <alignment vertical="top" wrapText="1"/>
    </xf>
    <xf numFmtId="0" fontId="19" fillId="0" borderId="13" xfId="0" applyFont="1" applyFill="1" applyBorder="1" applyAlignment="1">
      <alignment vertical="top" wrapText="1"/>
    </xf>
  </cellXfs>
  <cellStyles count="45">
    <cellStyle name="20 % - Accent1" xfId="21" builtinId="30" customBuiltin="1"/>
    <cellStyle name="20 % - Accent2" xfId="25" builtinId="34" customBuiltin="1"/>
    <cellStyle name="20 % - Accent3" xfId="29" builtinId="38" customBuiltin="1"/>
    <cellStyle name="20 % - Accent4" xfId="33" builtinId="42" customBuiltin="1"/>
    <cellStyle name="20 % - Accent5" xfId="37" builtinId="46" customBuiltin="1"/>
    <cellStyle name="20 % - Accent6" xfId="41" builtinId="50" customBuiltin="1"/>
    <cellStyle name="40 % - Accent1" xfId="22" builtinId="31" customBuiltin="1"/>
    <cellStyle name="40 % - Accent2" xfId="26" builtinId="35" customBuiltin="1"/>
    <cellStyle name="40 % - Accent3" xfId="30" builtinId="39" customBuiltin="1"/>
    <cellStyle name="40 % - Accent4" xfId="34" builtinId="43" customBuiltin="1"/>
    <cellStyle name="40 % - Accent5" xfId="38" builtinId="47" customBuiltin="1"/>
    <cellStyle name="40 % - Accent6" xfId="42" builtinId="51" customBuiltin="1"/>
    <cellStyle name="60 % - Accent1" xfId="23" builtinId="32" customBuiltin="1"/>
    <cellStyle name="60 % - Accent2" xfId="27" builtinId="36" customBuiltin="1"/>
    <cellStyle name="60 % - Accent3" xfId="31" builtinId="40" customBuiltin="1"/>
    <cellStyle name="60 % - Accent4" xfId="35" builtinId="44" customBuiltin="1"/>
    <cellStyle name="60 % - Accent5" xfId="39" builtinId="48" customBuiltin="1"/>
    <cellStyle name="60 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Avertissement" xfId="16" builtinId="11" customBuiltin="1"/>
    <cellStyle name="Calcul" xfId="13" builtinId="22" customBuiltin="1"/>
    <cellStyle name="Cellule liée" xfId="14" builtinId="24" customBuiltin="1"/>
    <cellStyle name="Commentaire" xfId="17" builtinId="10" customBuiltin="1"/>
    <cellStyle name="Entrée" xfId="11" builtinId="20" customBuiltin="1"/>
    <cellStyle name="Insatisfaisant" xfId="9" builtinId="27" customBuiltin="1"/>
    <cellStyle name="Lien hypertexte" xfId="44" builtinId="8"/>
    <cellStyle name="Milliers" xfId="1" builtinId="3"/>
    <cellStyle name="Neutre" xfId="10" builtinId="28" customBuiltin="1"/>
    <cellStyle name="Normal" xfId="0" builtinId="0"/>
    <cellStyle name="Pourcentage" xfId="2" builtinId="5"/>
    <cellStyle name="Satisfaisant" xfId="8" builtinId="26" customBuiltin="1"/>
    <cellStyle name="Sortie" xfId="12" builtinId="21" customBuiltin="1"/>
    <cellStyle name="Texte explicatif" xfId="18" builtinId="53" customBuiltin="1"/>
    <cellStyle name="Titre" xfId="3" builtinId="15" customBuiltin="1"/>
    <cellStyle name="Titre 1" xfId="4" builtinId="16" customBuiltin="1"/>
    <cellStyle name="Titre 2" xfId="5" builtinId="17" customBuiltin="1"/>
    <cellStyle name="Titre 3" xfId="6" builtinId="18" customBuiltin="1"/>
    <cellStyle name="Titre 4" xfId="7" builtinId="19" customBuiltin="1"/>
    <cellStyle name="Total" xfId="19" builtinId="25" customBuiltin="1"/>
    <cellStyle name="Vérification" xfId="15" builtinId="23" customBuiltin="1"/>
  </cellStyles>
  <dxfs count="1">
    <dxf>
      <numFmt numFmtId="35" formatCode="_-* #,##0.00\ _€_-;\-* #,##0.00\ _€_-;_-* &quot;-&quot;??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https://manageo.atlassian.net/images/icon-jira-software-logo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542925</xdr:colOff>
      <xdr:row>1</xdr:row>
      <xdr:rowOff>95250</xdr:rowOff>
    </xdr:to>
    <xdr:pic>
      <xdr:nvPicPr>
        <xdr:cNvPr id="2049" name="Picture 1" descr="Jira"/>
        <xdr:cNvPicPr>
          <a:picLocks noChangeAspect="1" noChangeArrowheads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429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4312.613259490739" createdVersion="5" refreshedVersion="5" minRefreshableVersion="3" recordCount="24">
  <cacheSource type="worksheet">
    <worksheetSource ref="A1:J25" sheet="Jira.html"/>
  </cacheSource>
  <cacheFields count="10">
    <cacheField name="Clé" numFmtId="0">
      <sharedItems containsBlank="1"/>
    </cacheField>
    <cacheField name="Résumé" numFmtId="0">
      <sharedItems containsBlank="1" count="23">
        <s v="13. Tests Unitaires (8)"/>
        <s v="21. Import (5)"/>
        <s v="20. Export (5)"/>
        <s v="9. Models (5)"/>
        <s v="7. Exceptions (3)"/>
        <s v="10. Crud (3)"/>
        <s v="6. Resources &amp; Relationships (5)"/>
        <s v="16. Filter Management (5)"/>
        <s v="24. Génération de PDF (3)"/>
        <s v="5. Api Routes (3)"/>
        <s v="22. File Management (3)"/>
        <s v="19. Permissions ACL , Gates, Policies (5)"/>
        <s v="11. Controllers (2)"/>
        <s v="15. Events Logs (2)"/>
        <s v="4. Database Seeders (2)"/>
        <s v="3. Database Factory (3)"/>
        <s v="18. Settings (1)"/>
        <s v="12. Postman (2)"/>
        <s v="8. Authentification (8)"/>
        <s v="23. Custom Fields (3)"/>
        <s v="14. Documentation (5)"/>
        <s v="2. Database Migration (1)"/>
        <m/>
      </sharedItems>
    </cacheField>
    <cacheField name="Complexité" numFmtId="0">
      <sharedItems containsString="0" containsBlank="1" containsNumber="1" containsInteger="1" minValue="1" maxValue="3"/>
    </cacheField>
    <cacheField name="Responsable" numFmtId="0">
      <sharedItems containsBlank="1" count="6">
        <s v="Ayoub"/>
        <s v="Hatim Zakar"/>
        <s v="Oussama Kniouan"/>
        <s v="Yassine ouaarab"/>
        <s v="Youssef Lemrini"/>
        <m/>
      </sharedItems>
    </cacheField>
    <cacheField name="Création" numFmtId="0">
      <sharedItems containsNonDate="0" containsDate="1" containsString="0" containsBlank="1" minDate="2021-03-14T10:01:00" maxDate="2021-03-15T10:01:00"/>
    </cacheField>
    <cacheField name="Estimation" numFmtId="0">
      <sharedItems containsString="0" containsBlank="1" containsNumber="1" containsInteger="1" minValue="1" maxValue="8"/>
    </cacheField>
    <cacheField name="Estimation h" numFmtId="43">
      <sharedItems containsString="0" containsBlank="1" containsNumber="1" containsInteger="1" minValue="8" maxValue="64"/>
    </cacheField>
    <cacheField name="Temp consacré h" numFmtId="43">
      <sharedItems containsString="0" containsBlank="1" containsNumber="1" minValue="2.0333333333333332" maxValue="77.266666666666666"/>
    </cacheField>
    <cacheField name="Retard" numFmtId="0">
      <sharedItems containsBlank="1" count="3">
        <s v="retard"/>
        <s v="à temps"/>
        <m/>
      </sharedItems>
    </cacheField>
    <cacheField name="Temps consacré" numFmtId="0">
      <sharedItems containsString="0" containsBlank="1" containsNumber="1" containsInteger="1" minValue="7320" maxValue="449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s v="INF-14"/>
    <x v="0"/>
    <n v="3"/>
    <x v="0"/>
    <d v="2021-03-15T09:59:00"/>
    <n v="8"/>
    <n v="64"/>
    <n v="75.766666666666666"/>
    <x v="0"/>
    <n v="272760"/>
  </r>
  <r>
    <s v="INF-22"/>
    <x v="1"/>
    <n v="3"/>
    <x v="0"/>
    <d v="2021-03-15T10:01:00"/>
    <n v="5"/>
    <n v="40"/>
    <n v="73.716666666666669"/>
    <x v="0"/>
    <n v="265380"/>
  </r>
  <r>
    <s v="INF-21"/>
    <x v="2"/>
    <n v="3"/>
    <x v="0"/>
    <d v="2021-03-15T10:01:00"/>
    <n v="5"/>
    <n v="40"/>
    <n v="65.25"/>
    <x v="0"/>
    <n v="234900"/>
  </r>
  <r>
    <s v="INF-10"/>
    <x v="3"/>
    <n v="2"/>
    <x v="0"/>
    <d v="2021-03-15T09:56:00"/>
    <n v="5"/>
    <n v="40"/>
    <n v="31.833333333333332"/>
    <x v="1"/>
    <n v="114600"/>
  </r>
  <r>
    <s v="INF-8"/>
    <x v="4"/>
    <n v="1"/>
    <x v="0"/>
    <d v="2021-03-15T09:55:00"/>
    <n v="3"/>
    <n v="24"/>
    <n v="28.3"/>
    <x v="0"/>
    <n v="101880"/>
  </r>
  <r>
    <s v="INF-11"/>
    <x v="5"/>
    <n v="2"/>
    <x v="0"/>
    <d v="2021-03-15T09:56:00"/>
    <n v="3"/>
    <n v="24"/>
    <n v="3.7"/>
    <x v="1"/>
    <n v="13320"/>
  </r>
  <r>
    <s v="INF-7"/>
    <x v="6"/>
    <n v="1"/>
    <x v="1"/>
    <d v="2021-03-15T09:48:00"/>
    <n v="5"/>
    <n v="40"/>
    <n v="50"/>
    <x v="0"/>
    <n v="371100"/>
  </r>
  <r>
    <s v="INF-17"/>
    <x v="7"/>
    <n v="1"/>
    <x v="1"/>
    <d v="2021-03-15T10:00:00"/>
    <n v="5"/>
    <n v="40"/>
    <n v="40.133333333333333"/>
    <x v="0"/>
    <n v="144480"/>
  </r>
  <r>
    <s v="INF-25"/>
    <x v="8"/>
    <n v="1"/>
    <x v="1"/>
    <d v="2021-03-14T10:01:00"/>
    <n v="3"/>
    <n v="24"/>
    <n v="40"/>
    <x v="0"/>
    <n v="449100"/>
  </r>
  <r>
    <s v="INF-6"/>
    <x v="9"/>
    <n v="1"/>
    <x v="1"/>
    <d v="2021-03-15T09:47:00"/>
    <n v="3"/>
    <n v="24"/>
    <n v="17.683333333333334"/>
    <x v="1"/>
    <n v="63660"/>
  </r>
  <r>
    <s v="INF-23"/>
    <x v="10"/>
    <n v="2"/>
    <x v="2"/>
    <d v="2021-03-15T10:01:00"/>
    <n v="3"/>
    <n v="24"/>
    <n v="53.35"/>
    <x v="0"/>
    <n v="192060"/>
  </r>
  <r>
    <s v="INF-20"/>
    <x v="11"/>
    <n v="3"/>
    <x v="2"/>
    <d v="2021-03-15T10:00:00"/>
    <n v="5"/>
    <n v="40"/>
    <n v="44.266666666666666"/>
    <x v="0"/>
    <n v="159360"/>
  </r>
  <r>
    <s v="INF-12"/>
    <x v="12"/>
    <n v="1"/>
    <x v="2"/>
    <d v="2021-03-15T09:57:00"/>
    <n v="2"/>
    <n v="16"/>
    <n v="37.166666666666664"/>
    <x v="0"/>
    <n v="133800"/>
  </r>
  <r>
    <s v="INF-16"/>
    <x v="13"/>
    <n v="1"/>
    <x v="2"/>
    <d v="2021-03-15T09:59:00"/>
    <n v="2"/>
    <n v="16"/>
    <n v="23.4"/>
    <x v="0"/>
    <n v="84240"/>
  </r>
  <r>
    <s v="INF-5"/>
    <x v="14"/>
    <n v="1"/>
    <x v="2"/>
    <d v="2021-03-15T09:47:00"/>
    <n v="2"/>
    <n v="16"/>
    <n v="20"/>
    <x v="0"/>
    <n v="85920"/>
  </r>
  <r>
    <s v="INF-4"/>
    <x v="15"/>
    <n v="1"/>
    <x v="2"/>
    <d v="2021-03-15T09:46:00"/>
    <n v="3"/>
    <n v="24"/>
    <n v="20"/>
    <x v="1"/>
    <n v="119040"/>
  </r>
  <r>
    <s v="INF-19"/>
    <x v="16"/>
    <n v="1"/>
    <x v="2"/>
    <d v="2021-03-15T10:00:00"/>
    <n v="1"/>
    <n v="8"/>
    <n v="16"/>
    <x v="0"/>
    <n v="170400"/>
  </r>
  <r>
    <s v="INF-13"/>
    <x v="17"/>
    <n v="1"/>
    <x v="2"/>
    <d v="2021-03-15T09:58:00"/>
    <n v="2"/>
    <n v="16"/>
    <n v="10"/>
    <x v="1"/>
    <n v="134820"/>
  </r>
  <r>
    <s v="INF-9"/>
    <x v="18"/>
    <n v="3"/>
    <x v="3"/>
    <d v="2021-03-15T09:55:00"/>
    <n v="8"/>
    <n v="64"/>
    <n v="77.266666666666666"/>
    <x v="0"/>
    <n v="278160"/>
  </r>
  <r>
    <s v="INF-24"/>
    <x v="19"/>
    <n v="3"/>
    <x v="3"/>
    <d v="2021-03-15T10:01:00"/>
    <n v="3"/>
    <n v="24"/>
    <n v="31.1"/>
    <x v="0"/>
    <n v="111960"/>
  </r>
  <r>
    <s v="INF-15"/>
    <x v="20"/>
    <n v="2"/>
    <x v="3"/>
    <d v="2021-03-15T09:59:00"/>
    <n v="5"/>
    <n v="40"/>
    <n v="29.85"/>
    <x v="1"/>
    <n v="107460"/>
  </r>
  <r>
    <s v="INF-3"/>
    <x v="21"/>
    <m/>
    <x v="4"/>
    <d v="2021-03-15T09:45:00"/>
    <n v="1"/>
    <n v="8"/>
    <n v="2.0333333333333332"/>
    <x v="1"/>
    <n v="7320"/>
  </r>
  <r>
    <m/>
    <x v="22"/>
    <m/>
    <x v="5"/>
    <m/>
    <m/>
    <m/>
    <m/>
    <x v="2"/>
    <m/>
  </r>
  <r>
    <m/>
    <x v="22"/>
    <m/>
    <x v="5"/>
    <m/>
    <m/>
    <m/>
    <m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1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>
  <location ref="L3:N8" firstHeaderRow="0" firstDataRow="1" firstDataCol="1"/>
  <pivotFields count="10">
    <pivotField dataField="1" showAll="0"/>
    <pivotField showAll="0"/>
    <pivotField showAll="0" defaultSubtotal="0"/>
    <pivotField axis="axisRow" showAll="0">
      <items count="7">
        <item x="0"/>
        <item x="1"/>
        <item x="2"/>
        <item x="3"/>
        <item h="1" x="4"/>
        <item h="1" x="5"/>
        <item t="default"/>
      </items>
    </pivotField>
    <pivotField numFmtId="22" showAll="0"/>
    <pivotField showAll="0"/>
    <pivotField showAll="0"/>
    <pivotField dataField="1" showAll="0"/>
    <pivotField showAll="0" defaultSubtota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Nombre de Clé" fld="0" subtotal="count" baseField="0" baseItem="0"/>
    <dataField name="Somme de Temp consacré h" fld="7" baseField="0" baseItem="0"/>
  </dataFields>
  <formats count="1">
    <format dxfId="0">
      <pivotArea collapsedLevelsAreSubtotals="1" fieldPosition="0">
        <references count="2">
          <reference field="4294967294" count="1" selected="0">
            <x v="1"/>
          </reference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2" cacheId="1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>
  <location ref="L13:O19" firstHeaderRow="1" firstDataRow="2" firstDataCol="1"/>
  <pivotFields count="10">
    <pivotField dataField="1" showAll="0"/>
    <pivotField showAll="0"/>
    <pivotField showAll="0" defaultSubtotal="0"/>
    <pivotField axis="axisRow" showAll="0">
      <items count="7">
        <item x="0"/>
        <item x="1"/>
        <item x="2"/>
        <item x="3"/>
        <item h="1" x="4"/>
        <item h="1" x="5"/>
        <item t="default"/>
      </items>
    </pivotField>
    <pivotField numFmtId="22"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Nombre de Clé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anageo.atlassian.net/browse/INF-20" TargetMode="External"/><Relationship Id="rId13" Type="http://schemas.openxmlformats.org/officeDocument/2006/relationships/hyperlink" Target="https://manageo.atlassian.net/browse/INF-14" TargetMode="External"/><Relationship Id="rId18" Type="http://schemas.openxmlformats.org/officeDocument/2006/relationships/hyperlink" Target="https://manageo.atlassian.net/browse/INF-9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https://manageo.atlassian.net/browse/INF-25" TargetMode="External"/><Relationship Id="rId21" Type="http://schemas.openxmlformats.org/officeDocument/2006/relationships/hyperlink" Target="https://manageo.atlassian.net/browse/INF-6" TargetMode="External"/><Relationship Id="rId7" Type="http://schemas.openxmlformats.org/officeDocument/2006/relationships/hyperlink" Target="https://manageo.atlassian.net/browse/INF-21" TargetMode="External"/><Relationship Id="rId12" Type="http://schemas.openxmlformats.org/officeDocument/2006/relationships/hyperlink" Target="https://manageo.atlassian.net/browse/INF-15" TargetMode="External"/><Relationship Id="rId17" Type="http://schemas.openxmlformats.org/officeDocument/2006/relationships/hyperlink" Target="https://manageo.atlassian.net/browse/INF-10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6" Type="http://schemas.openxmlformats.org/officeDocument/2006/relationships/hyperlink" Target="https://manageo.atlassian.net/browse/INF-11" TargetMode="External"/><Relationship Id="rId20" Type="http://schemas.openxmlformats.org/officeDocument/2006/relationships/hyperlink" Target="https://manageo.atlassian.net/browse/INF-7" TargetMode="External"/><Relationship Id="rId1" Type="http://schemas.openxmlformats.org/officeDocument/2006/relationships/pivotTable" Target="../pivotTables/pivotTable1.xml"/><Relationship Id="rId6" Type="http://schemas.openxmlformats.org/officeDocument/2006/relationships/hyperlink" Target="https://manageo.atlassian.net/browse/INF-22" TargetMode="External"/><Relationship Id="rId11" Type="http://schemas.openxmlformats.org/officeDocument/2006/relationships/hyperlink" Target="https://manageo.atlassian.net/browse/INF-16" TargetMode="External"/><Relationship Id="rId24" Type="http://schemas.openxmlformats.org/officeDocument/2006/relationships/hyperlink" Target="https://manageo.atlassian.net/browse/INF-3" TargetMode="External"/><Relationship Id="rId5" Type="http://schemas.openxmlformats.org/officeDocument/2006/relationships/hyperlink" Target="https://manageo.atlassian.net/browse/INF-23" TargetMode="External"/><Relationship Id="rId15" Type="http://schemas.openxmlformats.org/officeDocument/2006/relationships/hyperlink" Target="https://manageo.atlassian.net/browse/INF-12" TargetMode="External"/><Relationship Id="rId23" Type="http://schemas.openxmlformats.org/officeDocument/2006/relationships/hyperlink" Target="https://manageo.atlassian.net/browse/INF-4" TargetMode="External"/><Relationship Id="rId10" Type="http://schemas.openxmlformats.org/officeDocument/2006/relationships/hyperlink" Target="https://manageo.atlassian.net/browse/INF-17" TargetMode="External"/><Relationship Id="rId19" Type="http://schemas.openxmlformats.org/officeDocument/2006/relationships/hyperlink" Target="https://manageo.atlassian.net/browse/INF-8" TargetMode="External"/><Relationship Id="rId4" Type="http://schemas.openxmlformats.org/officeDocument/2006/relationships/hyperlink" Target="https://manageo.atlassian.net/browse/INF-24" TargetMode="External"/><Relationship Id="rId9" Type="http://schemas.openxmlformats.org/officeDocument/2006/relationships/hyperlink" Target="https://manageo.atlassian.net/browse/INF-19" TargetMode="External"/><Relationship Id="rId14" Type="http://schemas.openxmlformats.org/officeDocument/2006/relationships/hyperlink" Target="https://manageo.atlassian.net/browse/INF-13" TargetMode="External"/><Relationship Id="rId22" Type="http://schemas.openxmlformats.org/officeDocument/2006/relationships/hyperlink" Target="https://manageo.atlassian.net/browse/INF-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showGridLines="0" tabSelected="1" workbookViewId="0">
      <selection activeCell="F29" sqref="F29"/>
    </sheetView>
  </sheetViews>
  <sheetFormatPr baseColWidth="10" defaultRowHeight="12" x14ac:dyDescent="0.2"/>
  <cols>
    <col min="1" max="1" width="9.5703125" style="1" customWidth="1"/>
    <col min="2" max="2" width="40.28515625" style="1" bestFit="1" customWidth="1"/>
    <col min="3" max="3" width="17.140625" style="1" customWidth="1"/>
    <col min="4" max="4" width="18.5703125" style="1" bestFit="1" customWidth="1"/>
    <col min="5" max="5" width="19" style="1" bestFit="1" customWidth="1"/>
    <col min="6" max="6" width="16.140625" style="1" bestFit="1" customWidth="1"/>
    <col min="7" max="7" width="18.5703125" style="10" bestFit="1" customWidth="1"/>
    <col min="8" max="8" width="23.140625" style="1" customWidth="1"/>
    <col min="9" max="9" width="12.42578125" style="1" bestFit="1" customWidth="1"/>
    <col min="10" max="10" width="17.85546875" style="1" bestFit="1" customWidth="1"/>
    <col min="11" max="11" width="11.42578125" style="1"/>
    <col min="12" max="12" width="21" style="1" bestFit="1" customWidth="1"/>
    <col min="13" max="13" width="14.28515625" style="1" customWidth="1"/>
    <col min="14" max="14" width="25.85546875" style="1" customWidth="1"/>
    <col min="15" max="15" width="12.5703125" style="1" customWidth="1"/>
    <col min="16" max="16" width="12.5703125" style="1" bestFit="1" customWidth="1"/>
    <col min="17" max="16384" width="11.42578125" style="1"/>
  </cols>
  <sheetData>
    <row r="1" spans="1:16" ht="15" x14ac:dyDescent="0.2">
      <c r="A1" s="4" t="s">
        <v>0</v>
      </c>
      <c r="B1" s="4" t="s">
        <v>1</v>
      </c>
      <c r="C1" s="4" t="s">
        <v>69</v>
      </c>
      <c r="D1" s="4" t="s">
        <v>2</v>
      </c>
      <c r="E1" s="4" t="s">
        <v>3</v>
      </c>
      <c r="F1" s="4" t="s">
        <v>54</v>
      </c>
      <c r="G1" s="9" t="s">
        <v>56</v>
      </c>
      <c r="H1" s="4" t="s">
        <v>55</v>
      </c>
      <c r="I1" s="4" t="s">
        <v>57</v>
      </c>
      <c r="J1" s="4" t="s">
        <v>4</v>
      </c>
    </row>
    <row r="2" spans="1:16" ht="15" x14ac:dyDescent="0.2">
      <c r="A2" s="6" t="s">
        <v>30</v>
      </c>
      <c r="B2" s="5" t="s">
        <v>31</v>
      </c>
      <c r="C2" s="5">
        <v>3</v>
      </c>
      <c r="D2" s="11" t="s">
        <v>17</v>
      </c>
      <c r="E2" s="7">
        <v>44270.415972222225</v>
      </c>
      <c r="F2" s="5">
        <v>8</v>
      </c>
      <c r="G2" s="8">
        <f t="shared" ref="G2:G23" si="0">F2*8</f>
        <v>64</v>
      </c>
      <c r="H2" s="8">
        <f t="shared" ref="H2:H7" si="1">J2/60/60</f>
        <v>75.766666666666666</v>
      </c>
      <c r="I2" s="8" t="str">
        <f t="shared" ref="I2:I23" si="2">IF(H2&gt;G2, "retard", "à temps")</f>
        <v>retard</v>
      </c>
      <c r="J2" s="5">
        <v>272760</v>
      </c>
    </row>
    <row r="3" spans="1:16" ht="15" x14ac:dyDescent="0.25">
      <c r="A3" s="6" t="s">
        <v>15</v>
      </c>
      <c r="B3" s="5" t="s">
        <v>16</v>
      </c>
      <c r="C3" s="5">
        <v>3</v>
      </c>
      <c r="D3" s="11" t="s">
        <v>17</v>
      </c>
      <c r="E3" s="7">
        <v>44270.417361111111</v>
      </c>
      <c r="F3" s="5">
        <v>5</v>
      </c>
      <c r="G3" s="8">
        <f t="shared" si="0"/>
        <v>40</v>
      </c>
      <c r="H3" s="8">
        <f t="shared" si="1"/>
        <v>73.716666666666669</v>
      </c>
      <c r="I3" s="8" t="str">
        <f t="shared" si="2"/>
        <v>retard</v>
      </c>
      <c r="J3" s="5">
        <v>265380</v>
      </c>
      <c r="L3" s="15" t="s">
        <v>58</v>
      </c>
      <c r="M3" t="s">
        <v>60</v>
      </c>
      <c r="N3" t="s">
        <v>61</v>
      </c>
    </row>
    <row r="4" spans="1:16" ht="15" x14ac:dyDescent="0.25">
      <c r="A4" s="6" t="s">
        <v>18</v>
      </c>
      <c r="B4" s="5" t="s">
        <v>19</v>
      </c>
      <c r="C4" s="5">
        <v>3</v>
      </c>
      <c r="D4" s="11" t="s">
        <v>17</v>
      </c>
      <c r="E4" s="7">
        <v>44270.417361111111</v>
      </c>
      <c r="F4" s="5">
        <v>5</v>
      </c>
      <c r="G4" s="8">
        <f t="shared" si="0"/>
        <v>40</v>
      </c>
      <c r="H4" s="8">
        <f t="shared" si="1"/>
        <v>65.25</v>
      </c>
      <c r="I4" s="8" t="str">
        <f t="shared" si="2"/>
        <v>retard</v>
      </c>
      <c r="J4" s="5">
        <v>234900</v>
      </c>
      <c r="L4" s="16" t="s">
        <v>17</v>
      </c>
      <c r="M4" s="17">
        <v>6</v>
      </c>
      <c r="N4" s="18">
        <v>278.56666666666666</v>
      </c>
    </row>
    <row r="5" spans="1:16" ht="15" x14ac:dyDescent="0.25">
      <c r="A5" s="6" t="s">
        <v>38</v>
      </c>
      <c r="B5" s="5" t="s">
        <v>39</v>
      </c>
      <c r="C5" s="5">
        <v>2</v>
      </c>
      <c r="D5" s="11" t="s">
        <v>17</v>
      </c>
      <c r="E5" s="7">
        <v>44270.413888888892</v>
      </c>
      <c r="F5" s="5">
        <v>5</v>
      </c>
      <c r="G5" s="8">
        <f t="shared" si="0"/>
        <v>40</v>
      </c>
      <c r="H5" s="8">
        <f t="shared" si="1"/>
        <v>31.833333333333332</v>
      </c>
      <c r="I5" s="8" t="str">
        <f t="shared" si="2"/>
        <v>à temps</v>
      </c>
      <c r="J5" s="5">
        <v>114600</v>
      </c>
      <c r="L5" s="16" t="s">
        <v>7</v>
      </c>
      <c r="M5" s="17">
        <v>4</v>
      </c>
      <c r="N5" s="18">
        <v>147.81666666666666</v>
      </c>
    </row>
    <row r="6" spans="1:16" ht="15" x14ac:dyDescent="0.25">
      <c r="A6" s="6" t="s">
        <v>42</v>
      </c>
      <c r="B6" s="5" t="s">
        <v>43</v>
      </c>
      <c r="C6" s="5">
        <v>1</v>
      </c>
      <c r="D6" s="11" t="s">
        <v>17</v>
      </c>
      <c r="E6" s="7">
        <v>44270.413194444445</v>
      </c>
      <c r="F6" s="5">
        <v>3</v>
      </c>
      <c r="G6" s="8">
        <f t="shared" si="0"/>
        <v>24</v>
      </c>
      <c r="H6" s="8">
        <f t="shared" si="1"/>
        <v>28.3</v>
      </c>
      <c r="I6" s="8" t="str">
        <f t="shared" si="2"/>
        <v>retard</v>
      </c>
      <c r="J6" s="5">
        <v>101880</v>
      </c>
      <c r="L6" s="16" t="s">
        <v>14</v>
      </c>
      <c r="M6" s="17">
        <v>8</v>
      </c>
      <c r="N6" s="18">
        <v>224.18333333333334</v>
      </c>
    </row>
    <row r="7" spans="1:16" ht="15" x14ac:dyDescent="0.25">
      <c r="A7" s="6" t="s">
        <v>36</v>
      </c>
      <c r="B7" s="5" t="s">
        <v>37</v>
      </c>
      <c r="C7" s="5">
        <v>2</v>
      </c>
      <c r="D7" s="11" t="s">
        <v>17</v>
      </c>
      <c r="E7" s="7">
        <v>44270.413888888892</v>
      </c>
      <c r="F7" s="5">
        <v>3</v>
      </c>
      <c r="G7" s="8">
        <f t="shared" si="0"/>
        <v>24</v>
      </c>
      <c r="H7" s="8">
        <f t="shared" si="1"/>
        <v>3.7</v>
      </c>
      <c r="I7" s="8" t="str">
        <f t="shared" si="2"/>
        <v>à temps</v>
      </c>
      <c r="J7" s="5">
        <v>13320</v>
      </c>
      <c r="L7" s="16" t="s">
        <v>11</v>
      </c>
      <c r="M7" s="17">
        <v>3</v>
      </c>
      <c r="N7" s="18">
        <v>138.21666666666667</v>
      </c>
    </row>
    <row r="8" spans="1:16" ht="15" x14ac:dyDescent="0.25">
      <c r="A8" s="6" t="s">
        <v>44</v>
      </c>
      <c r="B8" s="26" t="s">
        <v>45</v>
      </c>
      <c r="C8" s="26">
        <v>1</v>
      </c>
      <c r="D8" s="12" t="s">
        <v>7</v>
      </c>
      <c r="E8" s="7">
        <v>44270.408333333333</v>
      </c>
      <c r="F8" s="5">
        <v>5</v>
      </c>
      <c r="G8" s="8">
        <f t="shared" si="0"/>
        <v>40</v>
      </c>
      <c r="H8" s="8">
        <v>50</v>
      </c>
      <c r="I8" s="8" t="str">
        <f t="shared" si="2"/>
        <v>retard</v>
      </c>
      <c r="J8" s="5">
        <v>371100</v>
      </c>
      <c r="L8" s="16" t="s">
        <v>59</v>
      </c>
      <c r="M8" s="17">
        <v>21</v>
      </c>
      <c r="N8" s="17">
        <v>788.7833333333333</v>
      </c>
    </row>
    <row r="9" spans="1:16" ht="15" x14ac:dyDescent="0.25">
      <c r="A9" s="6" t="s">
        <v>24</v>
      </c>
      <c r="B9" s="26" t="s">
        <v>25</v>
      </c>
      <c r="C9" s="26">
        <v>1</v>
      </c>
      <c r="D9" s="12" t="s">
        <v>7</v>
      </c>
      <c r="E9" s="7">
        <v>44270.416666666664</v>
      </c>
      <c r="F9" s="5">
        <v>5</v>
      </c>
      <c r="G9" s="8">
        <f t="shared" si="0"/>
        <v>40</v>
      </c>
      <c r="H9" s="8">
        <f>J9/60/60</f>
        <v>40.133333333333333</v>
      </c>
      <c r="I9" s="8" t="str">
        <f t="shared" si="2"/>
        <v>retard</v>
      </c>
      <c r="J9" s="5">
        <v>144480</v>
      </c>
      <c r="L9"/>
      <c r="M9"/>
      <c r="N9"/>
    </row>
    <row r="10" spans="1:16" ht="15" x14ac:dyDescent="0.25">
      <c r="A10" s="6" t="s">
        <v>5</v>
      </c>
      <c r="B10" s="5" t="s">
        <v>6</v>
      </c>
      <c r="C10" s="5">
        <v>1</v>
      </c>
      <c r="D10" s="12" t="s">
        <v>7</v>
      </c>
      <c r="E10" s="7">
        <v>44269.417361053238</v>
      </c>
      <c r="F10" s="5">
        <v>3</v>
      </c>
      <c r="G10" s="8">
        <f t="shared" si="0"/>
        <v>24</v>
      </c>
      <c r="H10" s="8">
        <v>40</v>
      </c>
      <c r="I10" s="8" t="str">
        <f t="shared" si="2"/>
        <v>retard</v>
      </c>
      <c r="J10" s="5">
        <v>449100</v>
      </c>
      <c r="L10"/>
      <c r="M10"/>
      <c r="N10"/>
    </row>
    <row r="11" spans="1:16" ht="15" x14ac:dyDescent="0.25">
      <c r="A11" s="6" t="s">
        <v>46</v>
      </c>
      <c r="B11" s="5" t="s">
        <v>47</v>
      </c>
      <c r="C11" s="5">
        <v>1</v>
      </c>
      <c r="D11" s="12" t="s">
        <v>7</v>
      </c>
      <c r="E11" s="7">
        <v>44270.407638888886</v>
      </c>
      <c r="F11" s="5">
        <v>3</v>
      </c>
      <c r="G11" s="8">
        <f t="shared" si="0"/>
        <v>24</v>
      </c>
      <c r="H11" s="8">
        <f>J11/60/60</f>
        <v>17.683333333333334</v>
      </c>
      <c r="I11" s="8" t="str">
        <f t="shared" si="2"/>
        <v>à temps</v>
      </c>
      <c r="J11" s="5">
        <v>63660</v>
      </c>
      <c r="L11"/>
      <c r="M11"/>
      <c r="N11"/>
    </row>
    <row r="12" spans="1:16" ht="15" x14ac:dyDescent="0.25">
      <c r="A12" s="6" t="s">
        <v>12</v>
      </c>
      <c r="B12" s="5" t="s">
        <v>13</v>
      </c>
      <c r="C12" s="5">
        <v>2</v>
      </c>
      <c r="D12" s="13" t="s">
        <v>14</v>
      </c>
      <c r="E12" s="7">
        <v>44270.417361111111</v>
      </c>
      <c r="F12" s="5">
        <v>3</v>
      </c>
      <c r="G12" s="8">
        <f t="shared" si="0"/>
        <v>24</v>
      </c>
      <c r="H12" s="8">
        <f>J12/60/60</f>
        <v>53.35</v>
      </c>
      <c r="I12" s="8" t="str">
        <f t="shared" si="2"/>
        <v>retard</v>
      </c>
      <c r="J12" s="5">
        <v>192060</v>
      </c>
      <c r="L12"/>
      <c r="M12"/>
      <c r="N12"/>
    </row>
    <row r="13" spans="1:16" ht="15" x14ac:dyDescent="0.25">
      <c r="A13" s="6" t="s">
        <v>20</v>
      </c>
      <c r="B13" s="21" t="s">
        <v>21</v>
      </c>
      <c r="C13" s="21">
        <v>3</v>
      </c>
      <c r="D13" s="13" t="s">
        <v>14</v>
      </c>
      <c r="E13" s="7">
        <v>44270.416666666664</v>
      </c>
      <c r="F13" s="5">
        <v>5</v>
      </c>
      <c r="G13" s="8">
        <f t="shared" si="0"/>
        <v>40</v>
      </c>
      <c r="H13" s="8">
        <f>J13/60/60</f>
        <v>44.266666666666666</v>
      </c>
      <c r="I13" s="8" t="str">
        <f t="shared" si="2"/>
        <v>retard</v>
      </c>
      <c r="J13" s="5">
        <v>159360</v>
      </c>
      <c r="L13" s="15" t="s">
        <v>60</v>
      </c>
      <c r="M13" s="15" t="s">
        <v>62</v>
      </c>
      <c r="N13"/>
      <c r="O13"/>
      <c r="P13"/>
    </row>
    <row r="14" spans="1:16" ht="15" x14ac:dyDescent="0.25">
      <c r="A14" s="6" t="s">
        <v>34</v>
      </c>
      <c r="B14" s="5" t="s">
        <v>35</v>
      </c>
      <c r="C14" s="5">
        <v>1</v>
      </c>
      <c r="D14" s="13" t="s">
        <v>14</v>
      </c>
      <c r="E14" s="7">
        <v>44270.414583333331</v>
      </c>
      <c r="F14" s="5">
        <v>2</v>
      </c>
      <c r="G14" s="8">
        <f t="shared" si="0"/>
        <v>16</v>
      </c>
      <c r="H14" s="8">
        <f>J14/60/60</f>
        <v>37.166666666666664</v>
      </c>
      <c r="I14" s="8" t="str">
        <f t="shared" si="2"/>
        <v>retard</v>
      </c>
      <c r="J14" s="5">
        <v>133800</v>
      </c>
      <c r="L14" s="15" t="s">
        <v>58</v>
      </c>
      <c r="M14" t="s">
        <v>63</v>
      </c>
      <c r="N14" t="s">
        <v>64</v>
      </c>
      <c r="O14" t="s">
        <v>59</v>
      </c>
      <c r="P14"/>
    </row>
    <row r="15" spans="1:16" ht="15" x14ac:dyDescent="0.25">
      <c r="A15" s="6" t="s">
        <v>26</v>
      </c>
      <c r="B15" s="21" t="s">
        <v>27</v>
      </c>
      <c r="C15" s="21">
        <v>1</v>
      </c>
      <c r="D15" s="13" t="s">
        <v>14</v>
      </c>
      <c r="E15" s="7">
        <v>44270.415972222225</v>
      </c>
      <c r="F15" s="5">
        <v>2</v>
      </c>
      <c r="G15" s="8">
        <f t="shared" si="0"/>
        <v>16</v>
      </c>
      <c r="H15" s="8">
        <f>J15/60/60</f>
        <v>23.4</v>
      </c>
      <c r="I15" s="8" t="str">
        <f t="shared" si="2"/>
        <v>retard</v>
      </c>
      <c r="J15" s="5">
        <v>84240</v>
      </c>
      <c r="L15" s="16" t="s">
        <v>17</v>
      </c>
      <c r="M15" s="17">
        <v>2</v>
      </c>
      <c r="N15" s="17">
        <v>4</v>
      </c>
      <c r="O15" s="17">
        <v>6</v>
      </c>
      <c r="P15"/>
    </row>
    <row r="16" spans="1:16" ht="15" x14ac:dyDescent="0.25">
      <c r="A16" s="6" t="s">
        <v>48</v>
      </c>
      <c r="B16" s="5" t="s">
        <v>49</v>
      </c>
      <c r="C16" s="5">
        <v>1</v>
      </c>
      <c r="D16" s="13" t="s">
        <v>14</v>
      </c>
      <c r="E16" s="7">
        <v>44270.407638888886</v>
      </c>
      <c r="F16" s="5">
        <v>2</v>
      </c>
      <c r="G16" s="8">
        <f t="shared" si="0"/>
        <v>16</v>
      </c>
      <c r="H16" s="8">
        <v>20</v>
      </c>
      <c r="I16" s="8" t="str">
        <f t="shared" si="2"/>
        <v>retard</v>
      </c>
      <c r="J16" s="5">
        <v>85920</v>
      </c>
      <c r="L16" s="16" t="s">
        <v>7</v>
      </c>
      <c r="M16" s="17">
        <v>1</v>
      </c>
      <c r="N16" s="17">
        <v>3</v>
      </c>
      <c r="O16" s="17">
        <v>4</v>
      </c>
      <c r="P16"/>
    </row>
    <row r="17" spans="1:16" ht="15" x14ac:dyDescent="0.25">
      <c r="A17" s="6" t="s">
        <v>50</v>
      </c>
      <c r="B17" s="5" t="s">
        <v>51</v>
      </c>
      <c r="C17" s="5">
        <v>1</v>
      </c>
      <c r="D17" s="13" t="s">
        <v>14</v>
      </c>
      <c r="E17" s="7">
        <v>44270.406944444447</v>
      </c>
      <c r="F17" s="5">
        <v>3</v>
      </c>
      <c r="G17" s="8">
        <f t="shared" si="0"/>
        <v>24</v>
      </c>
      <c r="H17" s="8">
        <v>20</v>
      </c>
      <c r="I17" s="8" t="str">
        <f t="shared" si="2"/>
        <v>à temps</v>
      </c>
      <c r="J17" s="5">
        <v>119040</v>
      </c>
      <c r="L17" s="16" t="s">
        <v>14</v>
      </c>
      <c r="M17" s="17">
        <v>2</v>
      </c>
      <c r="N17" s="17">
        <v>6</v>
      </c>
      <c r="O17" s="17">
        <v>8</v>
      </c>
      <c r="P17"/>
    </row>
    <row r="18" spans="1:16" ht="15" x14ac:dyDescent="0.25">
      <c r="A18" s="6" t="s">
        <v>22</v>
      </c>
      <c r="B18" s="5" t="s">
        <v>23</v>
      </c>
      <c r="C18" s="5">
        <v>1</v>
      </c>
      <c r="D18" s="13" t="s">
        <v>14</v>
      </c>
      <c r="E18" s="7">
        <v>44270.416666666664</v>
      </c>
      <c r="F18" s="5">
        <v>1</v>
      </c>
      <c r="G18" s="8">
        <f t="shared" si="0"/>
        <v>8</v>
      </c>
      <c r="H18" s="8">
        <v>16</v>
      </c>
      <c r="I18" s="8" t="str">
        <f t="shared" si="2"/>
        <v>retard</v>
      </c>
      <c r="J18" s="5">
        <v>170400</v>
      </c>
      <c r="L18" s="16" t="s">
        <v>11</v>
      </c>
      <c r="M18" s="17">
        <v>1</v>
      </c>
      <c r="N18" s="17">
        <v>2</v>
      </c>
      <c r="O18" s="17">
        <v>3</v>
      </c>
      <c r="P18"/>
    </row>
    <row r="19" spans="1:16" ht="15" x14ac:dyDescent="0.25">
      <c r="A19" s="6" t="s">
        <v>32</v>
      </c>
      <c r="B19" s="5" t="s">
        <v>33</v>
      </c>
      <c r="C19" s="5">
        <v>1</v>
      </c>
      <c r="D19" s="13" t="s">
        <v>14</v>
      </c>
      <c r="E19" s="7">
        <v>44270.415277777778</v>
      </c>
      <c r="F19" s="5">
        <v>2</v>
      </c>
      <c r="G19" s="8">
        <f t="shared" si="0"/>
        <v>16</v>
      </c>
      <c r="H19" s="8">
        <v>10</v>
      </c>
      <c r="I19" s="8" t="str">
        <f t="shared" si="2"/>
        <v>à temps</v>
      </c>
      <c r="J19" s="5">
        <v>134820</v>
      </c>
      <c r="L19" s="16" t="s">
        <v>59</v>
      </c>
      <c r="M19" s="17">
        <v>6</v>
      </c>
      <c r="N19" s="17">
        <v>15</v>
      </c>
      <c r="O19" s="17">
        <v>21</v>
      </c>
      <c r="P19"/>
    </row>
    <row r="20" spans="1:16" ht="15" x14ac:dyDescent="0.25">
      <c r="A20" s="6" t="s">
        <v>40</v>
      </c>
      <c r="B20" s="5" t="s">
        <v>41</v>
      </c>
      <c r="C20" s="5">
        <v>3</v>
      </c>
      <c r="D20" s="14" t="s">
        <v>11</v>
      </c>
      <c r="E20" s="7">
        <v>44270.413194444445</v>
      </c>
      <c r="F20" s="5">
        <v>8</v>
      </c>
      <c r="G20" s="8">
        <f t="shared" si="0"/>
        <v>64</v>
      </c>
      <c r="H20" s="8">
        <f>J20/60/60</f>
        <v>77.266666666666666</v>
      </c>
      <c r="I20" s="8" t="str">
        <f t="shared" si="2"/>
        <v>retard</v>
      </c>
      <c r="J20" s="5">
        <v>278160</v>
      </c>
      <c r="L20"/>
      <c r="M20"/>
      <c r="N20"/>
      <c r="O20"/>
      <c r="P20"/>
    </row>
    <row r="21" spans="1:16" ht="15" x14ac:dyDescent="0.25">
      <c r="A21" s="6" t="s">
        <v>9</v>
      </c>
      <c r="B21" s="5" t="s">
        <v>10</v>
      </c>
      <c r="C21" s="5">
        <v>3</v>
      </c>
      <c r="D21" s="14" t="s">
        <v>11</v>
      </c>
      <c r="E21" s="7">
        <v>44270.417361111111</v>
      </c>
      <c r="F21" s="5">
        <v>3</v>
      </c>
      <c r="G21" s="8">
        <f t="shared" si="0"/>
        <v>24</v>
      </c>
      <c r="H21" s="8">
        <f>J21/60/60</f>
        <v>31.1</v>
      </c>
      <c r="I21" s="8" t="str">
        <f t="shared" si="2"/>
        <v>retard</v>
      </c>
      <c r="J21" s="5">
        <v>111960</v>
      </c>
      <c r="L21"/>
      <c r="M21"/>
      <c r="N21"/>
    </row>
    <row r="22" spans="1:16" ht="15" x14ac:dyDescent="0.25">
      <c r="A22" s="6" t="s">
        <v>28</v>
      </c>
      <c r="B22" s="21" t="s">
        <v>29</v>
      </c>
      <c r="C22" s="21">
        <v>2</v>
      </c>
      <c r="D22" s="14" t="s">
        <v>11</v>
      </c>
      <c r="E22" s="7">
        <v>44270.415972222225</v>
      </c>
      <c r="F22" s="5">
        <v>5</v>
      </c>
      <c r="G22" s="8">
        <f t="shared" si="0"/>
        <v>40</v>
      </c>
      <c r="H22" s="8">
        <f>J22/60/60</f>
        <v>29.85</v>
      </c>
      <c r="I22" s="8" t="str">
        <f t="shared" si="2"/>
        <v>à temps</v>
      </c>
      <c r="J22" s="5">
        <v>107460</v>
      </c>
      <c r="L22"/>
      <c r="M22"/>
      <c r="N22"/>
    </row>
    <row r="23" spans="1:16" ht="15" x14ac:dyDescent="0.25">
      <c r="A23" s="6" t="s">
        <v>52</v>
      </c>
      <c r="B23" s="5" t="s">
        <v>53</v>
      </c>
      <c r="C23" s="29"/>
      <c r="D23" s="29" t="s">
        <v>8</v>
      </c>
      <c r="E23" s="7">
        <v>44270.40625</v>
      </c>
      <c r="F23" s="5">
        <v>1</v>
      </c>
      <c r="G23" s="8">
        <f t="shared" si="0"/>
        <v>8</v>
      </c>
      <c r="H23" s="8">
        <f>J23/60/60</f>
        <v>2.0333333333333332</v>
      </c>
      <c r="I23" s="8" t="str">
        <f t="shared" si="2"/>
        <v>à temps</v>
      </c>
      <c r="J23" s="5">
        <v>7320</v>
      </c>
      <c r="L23" s="20" t="s">
        <v>65</v>
      </c>
      <c r="M23"/>
      <c r="N23"/>
    </row>
    <row r="24" spans="1:16" ht="15" x14ac:dyDescent="0.25">
      <c r="A24" s="19"/>
      <c r="B24" s="27"/>
      <c r="C24" s="30"/>
      <c r="D24" s="30"/>
      <c r="E24" s="2"/>
      <c r="F24" s="19"/>
      <c r="G24" s="25"/>
      <c r="H24" s="25"/>
      <c r="I24" s="22"/>
      <c r="J24" s="19"/>
      <c r="L24" s="20" t="s">
        <v>67</v>
      </c>
      <c r="M24"/>
      <c r="N24"/>
    </row>
    <row r="25" spans="1:16" ht="15" x14ac:dyDescent="0.25">
      <c r="A25" s="6"/>
      <c r="B25" s="3"/>
      <c r="C25" s="31"/>
      <c r="D25" s="32"/>
      <c r="E25" s="28"/>
      <c r="F25" s="5"/>
      <c r="G25" s="8"/>
      <c r="H25" s="8"/>
      <c r="I25" s="8"/>
      <c r="J25" s="5"/>
      <c r="L25" s="20" t="s">
        <v>68</v>
      </c>
      <c r="M25"/>
      <c r="N25"/>
    </row>
    <row r="26" spans="1:16" ht="15" x14ac:dyDescent="0.25">
      <c r="A26" s="20"/>
      <c r="B26" s="20"/>
      <c r="C26" s="20"/>
      <c r="D26" s="20"/>
      <c r="E26" s="20"/>
      <c r="F26" s="20"/>
      <c r="G26" s="20"/>
      <c r="H26" s="24"/>
      <c r="I26" s="20"/>
      <c r="J26" s="20"/>
      <c r="L26" s="19" t="s">
        <v>66</v>
      </c>
      <c r="M26"/>
      <c r="N26"/>
    </row>
    <row r="27" spans="1:16" ht="15" x14ac:dyDescent="0.25">
      <c r="A27" s="20"/>
      <c r="B27" s="20"/>
      <c r="C27" s="20"/>
      <c r="E27" s="20"/>
      <c r="F27" s="20"/>
      <c r="G27" s="23"/>
      <c r="H27" s="20"/>
      <c r="I27" s="20"/>
      <c r="J27" s="20"/>
      <c r="L27"/>
      <c r="M27"/>
      <c r="N27"/>
    </row>
    <row r="28" spans="1:16" ht="15" x14ac:dyDescent="0.25">
      <c r="A28" s="20"/>
      <c r="B28" s="20"/>
      <c r="C28" s="20"/>
      <c r="E28" s="20"/>
      <c r="F28" s="20"/>
      <c r="G28" s="23"/>
      <c r="H28" s="20"/>
      <c r="I28" s="20"/>
      <c r="J28" s="20"/>
      <c r="L28"/>
      <c r="M28"/>
      <c r="N28"/>
    </row>
    <row r="29" spans="1:16" ht="15" x14ac:dyDescent="0.25">
      <c r="A29" s="20"/>
      <c r="B29" s="20"/>
      <c r="C29" s="20"/>
      <c r="E29" s="20"/>
      <c r="F29" s="20"/>
      <c r="G29" s="23"/>
      <c r="H29" s="20"/>
      <c r="I29" s="20"/>
      <c r="J29" s="20"/>
      <c r="L29"/>
      <c r="M29"/>
      <c r="N29"/>
    </row>
    <row r="30" spans="1:16" ht="15" x14ac:dyDescent="0.25">
      <c r="A30" s="20"/>
      <c r="B30" s="20"/>
      <c r="C30" s="20"/>
      <c r="E30" s="20"/>
      <c r="F30" s="20"/>
      <c r="G30" s="23"/>
      <c r="H30" s="20"/>
      <c r="I30" s="20"/>
      <c r="J30" s="20"/>
      <c r="L30"/>
      <c r="M30"/>
      <c r="N30"/>
    </row>
  </sheetData>
  <autoFilter ref="A1:J25">
    <sortState ref="A2:J25">
      <sortCondition ref="D1:D25"/>
    </sortState>
  </autoFilter>
  <hyperlinks>
    <hyperlink ref="A10" r:id="rId3" display="https://manageo.atlassian.net/browse/INF-25"/>
    <hyperlink ref="A21" r:id="rId4" display="https://manageo.atlassian.net/browse/INF-24"/>
    <hyperlink ref="A12" r:id="rId5" display="https://manageo.atlassian.net/browse/INF-23"/>
    <hyperlink ref="A3" r:id="rId6" display="https://manageo.atlassian.net/browse/INF-22"/>
    <hyperlink ref="A4" r:id="rId7" display="https://manageo.atlassian.net/browse/INF-21"/>
    <hyperlink ref="A13" r:id="rId8" display="https://manageo.atlassian.net/browse/INF-20"/>
    <hyperlink ref="A18" r:id="rId9" display="https://manageo.atlassian.net/browse/INF-19"/>
    <hyperlink ref="A9" r:id="rId10" display="https://manageo.atlassian.net/browse/INF-17"/>
    <hyperlink ref="A15" r:id="rId11" display="https://manageo.atlassian.net/browse/INF-16"/>
    <hyperlink ref="A22" r:id="rId12" display="https://manageo.atlassian.net/browse/INF-15"/>
    <hyperlink ref="A2" r:id="rId13" display="https://manageo.atlassian.net/browse/INF-14"/>
    <hyperlink ref="A19" r:id="rId14" display="https://manageo.atlassian.net/browse/INF-13"/>
    <hyperlink ref="A14" r:id="rId15" display="https://manageo.atlassian.net/browse/INF-12"/>
    <hyperlink ref="A7" r:id="rId16" display="https://manageo.atlassian.net/browse/INF-11"/>
    <hyperlink ref="A5" r:id="rId17" display="https://manageo.atlassian.net/browse/INF-10"/>
    <hyperlink ref="A20" r:id="rId18" display="https://manageo.atlassian.net/browse/INF-9"/>
    <hyperlink ref="A6" r:id="rId19" display="https://manageo.atlassian.net/browse/INF-8"/>
    <hyperlink ref="A8" r:id="rId20" display="https://manageo.atlassian.net/browse/INF-7"/>
    <hyperlink ref="A11" r:id="rId21" display="https://manageo.atlassian.net/browse/INF-6"/>
    <hyperlink ref="A16" r:id="rId22" display="https://manageo.atlassian.net/browse/INF-5"/>
    <hyperlink ref="A17" r:id="rId23" display="https://manageo.atlassian.net/browse/INF-4"/>
    <hyperlink ref="A23" r:id="rId24" display="https://manageo.atlassian.net/browse/INF-3"/>
  </hyperlinks>
  <printOptions horizontalCentered="1" verticalCentered="1"/>
  <pageMargins left="0.25" right="0.25" top="0.25" bottom="0.5" header="0.5" footer="0.25"/>
  <pageSetup paperSize="9" orientation="portrait" r:id="rId25"/>
  <headerFooter>
    <oddFooter>&amp;R&amp;P of &amp;N</oddFooter>
  </headerFooter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Jira.html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Jira</dc:title>
  <dc:creator>hp</dc:creator>
  <cp:lastModifiedBy>hp</cp:lastModifiedBy>
  <dcterms:created xsi:type="dcterms:W3CDTF">2021-04-26T14:45:24Z</dcterms:created>
  <dcterms:modified xsi:type="dcterms:W3CDTF">2021-04-26T15:05:53Z</dcterms:modified>
</cp:coreProperties>
</file>