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DKoran\Desktop\"/>
    </mc:Choice>
  </mc:AlternateContent>
  <bookViews>
    <workbookView xWindow="0" yWindow="0" windowWidth="23040" windowHeight="9192" tabRatio="873"/>
  </bookViews>
  <sheets>
    <sheet name="Cover" sheetId="1" r:id="rId1"/>
    <sheet name="Config" sheetId="3" state="hidden" r:id="rId2"/>
    <sheet name="Test_Report" sheetId="15" r:id="rId3"/>
    <sheet name="Traveler" sheetId="28" r:id="rId4"/>
    <sheet name="Guider" sheetId="29" r:id="rId5"/>
    <sheet name="Admin" sheetId="30" r:id="rId6"/>
    <sheet name="Guest" sheetId="31" r:id="rId7"/>
  </sheets>
  <externalReferences>
    <externalReference r:id="rId8"/>
  </externalReferences>
  <definedNames>
    <definedName name="_xlnm._FilterDatabase" localSheetId="5" hidden="1">Admin!$A$6:$L$8</definedName>
    <definedName name="_xlnm._FilterDatabase" localSheetId="6" hidden="1">Guest!$A$6:$L$8</definedName>
    <definedName name="_xlnm._FilterDatabase" localSheetId="4" hidden="1">Guider!$A$6:$L$8</definedName>
    <definedName name="_xlnm._FilterDatabase" localSheetId="3" hidden="1">Traveler!$A$6:$L$8</definedName>
  </definedNames>
  <calcPr calcId="162913"/>
</workbook>
</file>

<file path=xl/calcChain.xml><?xml version="1.0" encoding="utf-8"?>
<calcChain xmlns="http://schemas.openxmlformats.org/spreadsheetml/2006/main">
  <c r="M4" i="31" l="1"/>
  <c r="L4" i="31"/>
  <c r="K4" i="31"/>
  <c r="G4" i="31"/>
  <c r="E4" i="31"/>
  <c r="B4" i="31"/>
  <c r="M4" i="30"/>
  <c r="L4" i="30"/>
  <c r="K4" i="30"/>
  <c r="G4" i="30"/>
  <c r="E4" i="30"/>
  <c r="B4" i="30"/>
  <c r="M4" i="29"/>
  <c r="L4" i="29"/>
  <c r="K4" i="29"/>
  <c r="G4" i="29"/>
  <c r="E4" i="29"/>
  <c r="B4" i="29"/>
  <c r="I4" i="31" l="1"/>
  <c r="G9" i="15" s="1"/>
  <c r="D9" i="15"/>
  <c r="I4" i="29"/>
  <c r="G7" i="15" s="1"/>
  <c r="D7" i="15"/>
  <c r="I4" i="30"/>
  <c r="G8" i="15" s="1"/>
  <c r="D8" i="15"/>
  <c r="K4" i="28"/>
  <c r="B4" i="28" l="1"/>
  <c r="M4" i="28" l="1"/>
  <c r="L4" i="28"/>
  <c r="G4" i="28"/>
  <c r="E4" i="28"/>
  <c r="F9" i="15" l="1"/>
  <c r="F8" i="15"/>
  <c r="F7" i="15"/>
  <c r="E9" i="15"/>
  <c r="E8" i="15"/>
  <c r="E7" i="15"/>
  <c r="I4" i="28"/>
  <c r="G6" i="15" l="1"/>
  <c r="E6" i="15"/>
  <c r="E10" i="15" s="1"/>
  <c r="D6" i="15"/>
  <c r="D10" i="15" s="1"/>
  <c r="G10" i="15" l="1"/>
  <c r="F6" i="15"/>
  <c r="F10" i="15" s="1"/>
  <c r="D2" i="15" l="1"/>
  <c r="D3" i="15"/>
</calcChain>
</file>

<file path=xl/sharedStrings.xml><?xml version="1.0" encoding="utf-8"?>
<sst xmlns="http://schemas.openxmlformats.org/spreadsheetml/2006/main" count="479" uniqueCount="183">
  <si>
    <t>Revision History</t>
    <phoneticPr fontId="0"/>
  </si>
  <si>
    <t>Date</t>
  </si>
  <si>
    <t>Version</t>
  </si>
  <si>
    <t>Description</t>
  </si>
  <si>
    <t>Creater</t>
  </si>
  <si>
    <t>Module Code</t>
  </si>
  <si>
    <t>Test Requirement</t>
  </si>
  <si>
    <t>Pass</t>
  </si>
  <si>
    <t>Fail</t>
  </si>
  <si>
    <t>Number of test case</t>
  </si>
  <si>
    <t>No</t>
  </si>
  <si>
    <t>Expected Results</t>
  </si>
  <si>
    <t>Actual Results</t>
  </si>
  <si>
    <t>Result</t>
  </si>
  <si>
    <t>Note</t>
  </si>
  <si>
    <t>Img</t>
  </si>
  <si>
    <t>Untested</t>
  </si>
  <si>
    <t xml:space="preserve">Test Report </t>
  </si>
  <si>
    <t>Project Name</t>
  </si>
  <si>
    <t>Creator</t>
  </si>
  <si>
    <t>Project Code</t>
  </si>
  <si>
    <t>Reviewer/Approver</t>
  </si>
  <si>
    <t>Document Code</t>
  </si>
  <si>
    <t>Issue Date</t>
  </si>
  <si>
    <t>Notes</t>
  </si>
  <si>
    <t>Module code</t>
  </si>
  <si>
    <t>Number of  test cases</t>
  </si>
  <si>
    <t>Test coverage</t>
  </si>
  <si>
    <t>%</t>
  </si>
  <si>
    <t>Test successful coverage</t>
  </si>
  <si>
    <t>Priority</t>
  </si>
  <si>
    <t>High</t>
  </si>
  <si>
    <t>Medium</t>
  </si>
  <si>
    <t>Low</t>
  </si>
  <si>
    <t>Date1</t>
  </si>
  <si>
    <t>Tester1</t>
  </si>
  <si>
    <t>Fix</t>
  </si>
  <si>
    <t>Test case description</t>
  </si>
  <si>
    <t>Steps</t>
  </si>
  <si>
    <t>Pre-condition</t>
  </si>
  <si>
    <t>Test Type</t>
  </si>
  <si>
    <t>TWL</t>
  </si>
  <si>
    <t>HaiH</t>
  </si>
  <si>
    <t>DungND</t>
  </si>
  <si>
    <t>System Test</t>
  </si>
  <si>
    <t>Return to homepage with popup "Welcome to our website"</t>
  </si>
  <si>
    <t>Sign up</t>
  </si>
  <si>
    <t xml:space="preserve">1. Traveler clicks on "Sign Up"
2. Traveler choose Traveler radio button
3. Traveler Input in Travelername, password, re-password, email
4. Traveler press "Join Withlocals"
</t>
  </si>
  <si>
    <t>Login</t>
  </si>
  <si>
    <t>1. Traveler clicks on "Login"
2. Traveler choose "Traveler"
3. Traveler enter correct username and password
4. Traveler clicks "Login"</t>
  </si>
  <si>
    <t>1. Guider clicks on "Login"
2. Guider choose "Guider" radio button
3. Guider input correct username, password
4. Guider press "Login"</t>
  </si>
  <si>
    <t>Guider already created an account and their contract accepted</t>
  </si>
  <si>
    <t>4. Return to homepage with guider has login</t>
  </si>
  <si>
    <t>Return to homepage with traveler has login</t>
  </si>
  <si>
    <t>Traveler already created an account</t>
  </si>
  <si>
    <t>Create post</t>
  </si>
  <si>
    <t>1. Guider already created an account and their contract accepted.
2. Guider already login</t>
  </si>
  <si>
    <t>1. Guider click on "Add post"
2. Guider input required post information
3. Guider press Submit</t>
  </si>
  <si>
    <t>Edit post</t>
  </si>
  <si>
    <t>1. Guider already created an account and their contract accepted.
2. Guider already login
3. Guider already created a post</t>
  </si>
  <si>
    <t>1. Guider click on "Manage post"
2. Guider click on a post on the list
3. Guider edit the post information and click button "Save"</t>
  </si>
  <si>
    <t>1. Redirect guider to create post page
3. A popup "Thank you, your post has showed up" appear and the post show up on guider post list</t>
  </si>
  <si>
    <t>1. Redirect guider to Guider's post list page
2. Redirect guider to the chosen post information page
3. A popup "Thank you, your post has showed up" appear and the post show up on guider post list</t>
  </si>
  <si>
    <t>Book trip</t>
  </si>
  <si>
    <t>1.Traveler already created an account and already login
2. Traveler already fill in their profile
3. Traveler has a working paypal account</t>
  </si>
  <si>
    <t>1. Traveler search for post by post guider name or location name
2. Traveler choose and clicks on a post
3. Traveler click "Come and join me"
4. Traveler pick date, time, number of people
5. Traveler clicks "Book now"
6. Traveler accept term and click on paypal radio button
7. Traveler finish their payment on paypal system
8. Traveler wait for guider to accept their booking
9. Traveler going and wait for the tour to finish
10. Traveler clicks "Booking" on navigation bar
11. Traveler clicks on "Finished" tab
12. Traveler clicks on button "Review"
13. Traveler input review information
14. Traveler clicks "Add comment"</t>
  </si>
  <si>
    <t>1. The list of post by traveler search show up
2. Redirect traveler to post information page
3. Redirect traveler to booking page
4. Redirect traveler to payment page
7. Redirect traveler to booking page with popup show booking success message
8. Guider accept the booking
9. The tour is finished
10. Redirect traveler to booking management page
11. The list of finished trip of traveler is showed
12. Review form show up
13. The review comment form is close</t>
  </si>
  <si>
    <t>1. Guider clicks on "Sign Up"
2. Guider choose "Guider" radio button
3. Guider Input in Guidername, password, re-password, email
4. Guider press "Join Withlocals"
5. Guider fill in informations required on contract
6. Guider press Submit
7. Guider waiting for admin to accept the contract</t>
  </si>
  <si>
    <t>Accept contract</t>
  </si>
  <si>
    <t>1. Admin login to administration system
2. Guider already submit contract with document</t>
  </si>
  <si>
    <t>1. List of guider contract is showed
2. The accepted contract disappear from the list</t>
  </si>
  <si>
    <t>Traveler</t>
  </si>
  <si>
    <t>Guider</t>
  </si>
  <si>
    <t>Admin</t>
  </si>
  <si>
    <t>Guest</t>
  </si>
  <si>
    <t>TravelWLocals</t>
  </si>
  <si>
    <t>Book trip but cancel on paypal</t>
  </si>
  <si>
    <t>1. Traveler search for post by post guider name or location name
2. Traveler choose and clicks on a post
3. Traveler click "Come and join me"
4. Traveler pick date, time, number of people
5. Traveler clicks "Book now"
6. Traveler accept term and click on paypal radio button
7. Traveler cancel their payment on paypal system</t>
  </si>
  <si>
    <t>1. The list of post by traveler search show up
2. Redirect traveler to post information page
3. Redirect traveler to booking page
4. Redirect traveler to payment page
7. Redirect traveler to booking page</t>
  </si>
  <si>
    <t>Edit profile</t>
  </si>
  <si>
    <t>1.Traveler already created an account and already login</t>
  </si>
  <si>
    <t>1. Traveler click on their avatar at the top right corner
2. Traveler click on "Profile Traveler"
3. Traveler edit their profile and press "Save your profile"</t>
  </si>
  <si>
    <t>1. A menu is showed
2. Redirect traveler to edit profile page
3. Traveler profile is saved</t>
  </si>
  <si>
    <t>1.Traveler already created an account and already login
2. Traveler already book a trip</t>
  </si>
  <si>
    <t>1. Redirect to booking management page
2. List of waiting trip is showed
3. The trip is cancel and is showed on Cancel tab</t>
  </si>
  <si>
    <t>1. Traveler click "Booking"
2. Traveler click "Waiting" tab
3. Traveler click button "Cancel"</t>
  </si>
  <si>
    <t>Cancel a waiting trip</t>
  </si>
  <si>
    <t>Cancel a ongoing trip</t>
  </si>
  <si>
    <t>1. Traveler click "Booking"
2. Traveler click "Ongoing" tab
3. Traveler click button "Cancel"</t>
  </si>
  <si>
    <t>1.Traveler already created an account and already login
2. Traveler already book a trip
3. Guider has accepted the booking trip</t>
  </si>
  <si>
    <t>Sum</t>
  </si>
  <si>
    <t>Create</t>
  </si>
  <si>
    <t>1. Guider click on avatar at the top right corner
2. Guider click "Profile"
3. Guider edit information
4. Guider click "Save your profile"</t>
  </si>
  <si>
    <t>1. Guider menu is showed
2. Redirect to guider profile page
4. Guider profile is saved</t>
  </si>
  <si>
    <t>View schedule</t>
  </si>
  <si>
    <t>1. Guider click on avatar at the top right corner
2. Guider click "Schedule"</t>
  </si>
  <si>
    <t>1. Guider menu is showed
2. Redirect to guider schedule page</t>
  </si>
  <si>
    <t>Change password</t>
  </si>
  <si>
    <t>1. Guider already created an account and their contract accepted.
2. Guider already login and verify email</t>
  </si>
  <si>
    <t>1. Guider click on avatar at the top right corner
2. Guider click "Change password"
3. Guider enter old password, new password and re-new password
4. Guider click button "Change password"</t>
  </si>
  <si>
    <t>1. Guider menu is showed
2. Redirect to change password page
4. Guider new password is saved</t>
  </si>
  <si>
    <t>View income</t>
  </si>
  <si>
    <t>1. Guider click on avatar at the top right corner
2. Guider click "Your Income"</t>
  </si>
  <si>
    <t>1. Guider menu is showed
2. Redirect to guider income chart page</t>
  </si>
  <si>
    <t>Logout</t>
  </si>
  <si>
    <t>1. Traveler click on their avatar at the top right corner
2. Traveler click on "Logout"</t>
  </si>
  <si>
    <t>1. A menu is showed
2. Traveler is logout</t>
  </si>
  <si>
    <t>1. Admin login to administration system</t>
  </si>
  <si>
    <t>1. Admin input "admin" to username and "admin" to password
2. Admin press button "Login"</t>
  </si>
  <si>
    <t>Admin is login</t>
  </si>
  <si>
    <t>1. Admin click on admin avatar on the top right cornet
2. Admin click "Logout"</t>
  </si>
  <si>
    <t>1. A menu is showed
2. Admin is logout</t>
  </si>
  <si>
    <t>1. Guider clicks on guider avater at top right corner
2. Guider click "Logout"</t>
  </si>
  <si>
    <t>1. A menu is showed
2. Return to homepage and guider is logout</t>
  </si>
  <si>
    <t>4. Redirect guider to contract page
6. Return to homepage with popup "Welcome to our website"</t>
  </si>
  <si>
    <t>Refuse trip</t>
  </si>
  <si>
    <t>1. Guider already created an account and their contract accepted.
2. Guider already login
3. Traveler has booked a trip</t>
  </si>
  <si>
    <t>1. Redirect to booking management page
2. List of waiting trip is showed
3. The trip is refused and show up on "Cancel" tab</t>
  </si>
  <si>
    <t>1. Guider click "Booking"
2. Guider click "Waiting" tab
3. Guider click button "Refuse"</t>
  </si>
  <si>
    <t>Cancel trip</t>
  </si>
  <si>
    <t>1. Guider click "Booking"
2. Guider click "Ongoing" tab
3. Guider click button "Cancel"</t>
  </si>
  <si>
    <t>1. Redirect to booking management page
2. List of ongoing trip is showed
3. The trip is cancelled and show up on "Cancel" tab</t>
  </si>
  <si>
    <t>1. Redirect to booking management page
2. List of ongoing trip is showed
3. The trip is cancel and is showed on Cancel tab</t>
  </si>
  <si>
    <t>Activate post</t>
  </si>
  <si>
    <t>1. Guider click on "Manage post"
2. Guider click button "Activate"</t>
  </si>
  <si>
    <t>1. Guider already created an account and their contract accepted.
2. Guider already login
3. Guider already created a post
4. Traveler has booked a trip</t>
  </si>
  <si>
    <t>1. Redirect guider to post management page
2. The post is activate and the deactivate button is showed</t>
  </si>
  <si>
    <t>Deactivate post</t>
  </si>
  <si>
    <t>1. Guider click on "Manage post"
2. Guider click button "Deactivate"</t>
  </si>
  <si>
    <t>1. Guider already created an account and their contract accepted.
2. Guider already login
3. Guider already created a post
4. The post is active</t>
  </si>
  <si>
    <t>1. Guider already created an account and their contract accepted.
2. Guider already login
3. Guider already created a post
4. The post is deactive</t>
  </si>
  <si>
    <t>1. Redirect guider to post management page
2. The post is deactivate and the activate button is showed</t>
  </si>
  <si>
    <t>View traveler review</t>
  </si>
  <si>
    <t>1. Guider click on "Booking"
2. Guider click on traveler name
3. Guider write comment
4. Guider click button "Comment"</t>
  </si>
  <si>
    <t>1. Redirect guider to post management page
2. Redirect to traveler review page
4. Guider comment show up on comments list</t>
  </si>
  <si>
    <t>Reject contract</t>
  </si>
  <si>
    <t>1. Admin clicks on "Manage guider contract"
2. Admin clicks on "Accept" of a contract
3. Admin clicks on "OK"</t>
  </si>
  <si>
    <t>1. List of guider contract is showed
3. The accepted contract disappear from the list</t>
  </si>
  <si>
    <t>1. Admin clicks on "Manage guider contract"
2. Admin clicks on "Reject" of a contract
3. Admin clicks on "OK"</t>
  </si>
  <si>
    <t>1. List of guider contract is showed
3. The rejected contract disappear from the list</t>
  </si>
  <si>
    <t>Deactivate guider</t>
  </si>
  <si>
    <t>Activate guider</t>
  </si>
  <si>
    <t>1. Admin clicks on "Manage account"
2. Admin clicks on button "Guider"
3. Admin clicks on button "Activate"</t>
  </si>
  <si>
    <t>1. Admin clicks on "Manage account"
2. Admin clicks on button "Guider"
3. Admin clicks on button "Deactivate"</t>
  </si>
  <si>
    <t>1. Admin clicks on "Manage account"
2. Admin clicks on button "Guider"
3. Admin clicks on guider name
4. Admin clicks on button "Activate"</t>
  </si>
  <si>
    <t>1. Admin login to administration system
2. The guider is deactive</t>
  </si>
  <si>
    <t>1. Admin login to administration system
2. The guider is active</t>
  </si>
  <si>
    <t>1. Redirect to account management page
2. List of guider is showed
3. List of guider's post is showed
4. The post is activated</t>
  </si>
  <si>
    <t>1. Redirect to account management page
2. List of guider is showed
3. The guider is activated</t>
  </si>
  <si>
    <t>1. Redirect to account management page
2. List of guider is showed
3. The guider is deactivated</t>
  </si>
  <si>
    <t>1. Admin clicks on "Manage account"
2. Admin clicks on button "Guider"
3. Admin clicks on guider name
4. Admin clicks on button "Deactivate"</t>
  </si>
  <si>
    <t>1. Redirect to account management page
2. List of guider is showed
3. List of guider's post is showed
4. The post is deactivated</t>
  </si>
  <si>
    <t>Show review</t>
  </si>
  <si>
    <t>1. Admin login to administration system
2. Guider already created a post
3. The post is deactive</t>
  </si>
  <si>
    <t>1. Admin login to administration system
2. Guider already created a post
3. The post is active</t>
  </si>
  <si>
    <t>1. Admin clicks on "Manage account"
2. Admin clicks on button "Guider"
3. Admin clicks on guider name
4. Admin clicks on a post name
5. Admin clicks on button "Show"</t>
  </si>
  <si>
    <t>1. Redirect to account management page
2. List of guider is showed
3. List of guider's post is showed
4. List of review of that post is showed
5. The review is hidden on post page</t>
  </si>
  <si>
    <t>Hide review</t>
  </si>
  <si>
    <t>1. Admin login to administration system
2. Guider already created a post
3. The review status is hidden</t>
  </si>
  <si>
    <t>1. Redirect to account management page
2. List of guider is showed
3. List of guider's post is showed
4. List of review of that post is showed
5. The review is show on post page</t>
  </si>
  <si>
    <t>1. Admin clicks on "Manage account"
2. Admin clicks on button "Guider"
3. Admin clicks on guider name
4. Admin clicks on a post name
5. Admin clicks on button "Hide"</t>
  </si>
  <si>
    <t>1. Admin login to administration system
2. Guider already created a post
3. The review status is show</t>
  </si>
  <si>
    <t>Add category</t>
  </si>
  <si>
    <t>1. Admin click on "Manage category and location"
2. Admin click on button "Add category"
3. Admin insert category name and picture
4. Admin click button "Add"</t>
  </si>
  <si>
    <t>1. Redirect to category and location management page
2. Add category form is showed
4. New added category show up on the list below</t>
  </si>
  <si>
    <t>Add location</t>
  </si>
  <si>
    <t>1. Admin click on "Manage category and location"
2. Admin click on button "Add location"
3. Admin insert country, city and place
4. Admin click button "Add"</t>
  </si>
  <si>
    <t>1. Redirect to category and location management page
2. Add location form is showed
4. New added location show up on the list below</t>
  </si>
  <si>
    <t>View statistic of complete trip by month</t>
  </si>
  <si>
    <t>1. Admin click on "Statistic of completed trip by month"</t>
  </si>
  <si>
    <t>1. The statistic of completed trip by month chart is showed</t>
  </si>
  <si>
    <t>View statistic of revenue by month</t>
  </si>
  <si>
    <t>1. Admin click on "Statistic of revenue by month"</t>
  </si>
  <si>
    <t>1. The statistic of revenue by month chart is showed</t>
  </si>
  <si>
    <t>Search post</t>
  </si>
  <si>
    <t>1. Guest enter search key to search box
2. Guest select search option to search by guider or location
3. Guest click button search</t>
  </si>
  <si>
    <t>3. The list of post satisfy the search condition is showed</t>
  </si>
  <si>
    <t>Book trip as guest</t>
  </si>
  <si>
    <t>1. Guest search for a post
2. Guest click on a post
3. Guest click on "Come and join me"
4. Guest click on "Book now"</t>
  </si>
  <si>
    <t>1. Guider already created a post</t>
  </si>
  <si>
    <t>1. The list of post satisfy the search condition is showed
2. Redirect to post information page
3. Redirect to booking page
4. Popup asking for guest to sign in is showed</t>
  </si>
  <si>
    <t>1. Guest click on "Sign up"
2. Guest choose between "Traveler" or "Guider" radio button
3. Guest fill in username, password, re-password, email
4. Guest click "Join Withlocals"</t>
  </si>
  <si>
    <t>1. Sign up form is showed
4. Return to homepage and sign up form is close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</si>
</sst>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dd/mm/yyyy"/>
    <numFmt numFmtId="165" formatCode="0.0"/>
    <numFmt numFmtId="166" formatCode="d\-mmm\-yy;@"/>
  </numFmts>
  <fonts count="26">
    <font>
      <sz val="11"/>
      <color theme="1"/>
      <name val="Calibri"/>
      <family val="2"/>
      <scheme val="minor"/>
    </font>
    <font>
      <b/>
      <sz val="11"/>
      <color theme="0"/>
      <name val="Calibri"/>
      <family val="2"/>
      <scheme val="minor"/>
    </font>
    <font>
      <sz val="10"/>
      <name val="Arial"/>
      <family val="2"/>
    </font>
    <font>
      <b/>
      <sz val="11"/>
      <name val="Times New Roman"/>
      <family val="1"/>
    </font>
    <font>
      <sz val="11"/>
      <color indexed="12"/>
      <name val="Times New Roman"/>
      <family val="1"/>
    </font>
    <font>
      <b/>
      <sz val="14"/>
      <name val="Times New Roman"/>
      <family val="1"/>
    </font>
    <font>
      <sz val="11"/>
      <name val="Times New Roman"/>
      <family val="1"/>
    </font>
    <font>
      <b/>
      <sz val="11"/>
      <color theme="0"/>
      <name val="Times New Roman"/>
      <family val="1"/>
    </font>
    <font>
      <sz val="11"/>
      <name val="ＭＳ Ｐゴシック"/>
      <family val="2"/>
      <charset val="128"/>
    </font>
    <font>
      <b/>
      <sz val="10"/>
      <name val="Tahoma"/>
      <family val="2"/>
    </font>
    <font>
      <sz val="10"/>
      <name val="Tahoma"/>
      <family val="2"/>
    </font>
    <font>
      <b/>
      <sz val="11"/>
      <color theme="1"/>
      <name val="Calibri"/>
      <family val="2"/>
      <scheme val="minor"/>
    </font>
    <font>
      <b/>
      <sz val="20"/>
      <color indexed="8"/>
      <name val="Tahoma"/>
      <family val="2"/>
    </font>
    <font>
      <b/>
      <sz val="10"/>
      <color indexed="60"/>
      <name val="Tahoma"/>
      <family val="2"/>
    </font>
    <font>
      <i/>
      <sz val="10"/>
      <color indexed="17"/>
      <name val="Tahoma"/>
      <family val="2"/>
    </font>
    <font>
      <b/>
      <sz val="10"/>
      <color indexed="9"/>
      <name val="Tahoma"/>
      <family val="2"/>
    </font>
    <font>
      <sz val="10"/>
      <color indexed="9"/>
      <name val="Tahoma"/>
      <family val="2"/>
    </font>
    <font>
      <u/>
      <sz val="11"/>
      <color theme="10"/>
      <name val="Calibri"/>
      <family val="2"/>
    </font>
    <font>
      <b/>
      <sz val="10"/>
      <color rgb="FF0000FF"/>
      <name val="Tahoma"/>
      <family val="2"/>
    </font>
    <font>
      <sz val="10"/>
      <color indexed="8"/>
      <name val="Calibri"/>
      <family val="2"/>
      <scheme val="minor"/>
    </font>
    <font>
      <b/>
      <sz val="10"/>
      <color indexed="8"/>
      <name val="Tahoma"/>
      <family val="2"/>
    </font>
    <font>
      <sz val="10"/>
      <color indexed="8"/>
      <name val="Tahoma"/>
      <family val="2"/>
    </font>
    <font>
      <sz val="11"/>
      <name val="Calibri"/>
      <family val="2"/>
      <scheme val="minor"/>
    </font>
    <font>
      <sz val="11"/>
      <color rgb="FF000000"/>
      <name val="Calibri"/>
      <family val="2"/>
      <scheme val="minor"/>
    </font>
    <font>
      <b/>
      <sz val="11"/>
      <color rgb="FFFFFFFF"/>
      <name val="Calibri"/>
      <family val="2"/>
      <scheme val="minor"/>
    </font>
    <font>
      <b/>
      <i/>
      <sz val="11"/>
      <color rgb="FFFFFFFF"/>
      <name val="Calibri"/>
      <family val="2"/>
      <scheme val="minor"/>
    </font>
  </fonts>
  <fills count="8">
    <fill>
      <patternFill patternType="none"/>
    </fill>
    <fill>
      <patternFill patternType="gray125"/>
    </fill>
    <fill>
      <patternFill patternType="solid">
        <fgColor theme="6" tint="-0.499984740745262"/>
        <bgColor indexed="64"/>
      </patternFill>
    </fill>
    <fill>
      <patternFill patternType="solid">
        <fgColor indexed="9"/>
        <bgColor indexed="26"/>
      </patternFill>
    </fill>
    <fill>
      <patternFill patternType="solid">
        <fgColor theme="0"/>
        <bgColor indexed="64"/>
      </patternFill>
    </fill>
    <fill>
      <patternFill patternType="solid">
        <fgColor indexed="18"/>
        <bgColor indexed="32"/>
      </patternFill>
    </fill>
    <fill>
      <patternFill patternType="solid">
        <fgColor rgb="FF76933C"/>
        <bgColor rgb="FF000000"/>
      </patternFill>
    </fill>
    <fill>
      <patternFill patternType="solid">
        <fgColor rgb="FFFF0000"/>
        <bgColor rgb="FF000000"/>
      </patternFill>
    </fill>
  </fills>
  <borders count="24">
    <border>
      <left/>
      <right/>
      <top/>
      <bottom/>
      <diagonal/>
    </border>
    <border>
      <left style="thin">
        <color auto="1"/>
      </left>
      <right style="thin">
        <color auto="1"/>
      </right>
      <top style="thin">
        <color auto="1"/>
      </top>
      <bottom style="thin">
        <color auto="1"/>
      </bottom>
      <diagonal/>
    </border>
    <border>
      <left style="thin">
        <color indexed="8"/>
      </left>
      <right style="thin">
        <color indexed="8"/>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indexed="8"/>
      </left>
      <right style="thin">
        <color indexed="8"/>
      </right>
      <top/>
      <bottom style="thin">
        <color indexed="8"/>
      </bottom>
      <diagonal/>
    </border>
    <border>
      <left/>
      <right/>
      <top style="thin">
        <color indexed="8"/>
      </top>
      <bottom style="thin">
        <color auto="1"/>
      </bottom>
      <diagonal/>
    </border>
    <border>
      <left style="thin">
        <color indexed="8"/>
      </left>
      <right/>
      <top style="thin">
        <color indexed="8"/>
      </top>
      <bottom style="thin">
        <color indexed="8"/>
      </bottom>
      <diagonal/>
    </border>
    <border>
      <left style="thin">
        <color indexed="8"/>
      </left>
      <right/>
      <top/>
      <bottom style="thin">
        <color indexed="8"/>
      </bottom>
      <diagonal/>
    </border>
    <border>
      <left style="hair">
        <color indexed="8"/>
      </left>
      <right style="hair">
        <color indexed="8"/>
      </right>
      <top style="thin">
        <color indexed="8"/>
      </top>
      <bottom style="hair">
        <color indexed="8"/>
      </bottom>
      <diagonal/>
    </border>
    <border>
      <left style="hair">
        <color indexed="8"/>
      </left>
      <right style="medium">
        <color indexed="8"/>
      </right>
      <top style="thin">
        <color indexed="8"/>
      </top>
      <bottom style="hair">
        <color indexed="8"/>
      </bottom>
      <diagonal/>
    </border>
    <border>
      <left style="hair">
        <color indexed="8"/>
      </left>
      <right style="hair">
        <color indexed="8"/>
      </right>
      <top style="hair">
        <color indexed="8"/>
      </top>
      <bottom style="thin">
        <color indexed="8"/>
      </bottom>
      <diagonal/>
    </border>
    <border>
      <left style="thin">
        <color indexed="8"/>
      </left>
      <right style="hair">
        <color indexed="8"/>
      </right>
      <top style="thin">
        <color indexed="8"/>
      </top>
      <bottom style="hair">
        <color indexed="8"/>
      </bottom>
      <diagonal/>
    </border>
    <border>
      <left style="thin">
        <color indexed="8"/>
      </left>
      <right style="hair">
        <color indexed="8"/>
      </right>
      <top style="hair">
        <color indexed="8"/>
      </top>
      <bottom style="hair">
        <color indexed="8"/>
      </bottom>
      <diagonal/>
    </border>
    <border>
      <left style="thin">
        <color indexed="8"/>
      </left>
      <right style="hair">
        <color indexed="8"/>
      </right>
      <top style="hair">
        <color indexed="8"/>
      </top>
      <bottom style="thin">
        <color indexed="8"/>
      </bottom>
      <diagonal/>
    </border>
    <border>
      <left style="hair">
        <color indexed="8"/>
      </left>
      <right style="hair">
        <color indexed="8"/>
      </right>
      <top style="hair">
        <color indexed="8"/>
      </top>
      <bottom/>
      <diagonal/>
    </border>
    <border>
      <left style="hair">
        <color indexed="8"/>
      </left>
      <right style="medium">
        <color indexed="8"/>
      </right>
      <top style="hair">
        <color indexed="8"/>
      </top>
      <bottom/>
      <diagonal/>
    </border>
    <border>
      <left style="thin">
        <color indexed="8"/>
      </left>
      <right/>
      <top style="thin">
        <color indexed="8"/>
      </top>
      <bottom/>
      <diagonal/>
    </border>
    <border>
      <left/>
      <right style="thin">
        <color indexed="64"/>
      </right>
      <top style="thin">
        <color indexed="64"/>
      </top>
      <bottom style="thin">
        <color indexed="64"/>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s>
  <cellStyleXfs count="5">
    <xf numFmtId="0" fontId="0" fillId="0" borderId="0"/>
    <xf numFmtId="0" fontId="2" fillId="0" borderId="0"/>
    <xf numFmtId="0" fontId="8" fillId="0" borderId="0"/>
    <xf numFmtId="0" fontId="8" fillId="0" borderId="0"/>
    <xf numFmtId="0" fontId="17" fillId="0" borderId="0" applyNumberFormat="0" applyFill="0" applyBorder="0" applyAlignment="0" applyProtection="0">
      <alignment vertical="top"/>
      <protection locked="0"/>
    </xf>
  </cellStyleXfs>
  <cellXfs count="114">
    <xf numFmtId="0" fontId="0" fillId="0" borderId="0" xfId="0"/>
    <xf numFmtId="164" fontId="3" fillId="0" borderId="0" xfId="1" applyNumberFormat="1" applyFont="1" applyFill="1"/>
    <xf numFmtId="0" fontId="4" fillId="0" borderId="0" xfId="1" applyFont="1" applyFill="1" applyAlignment="1">
      <alignment horizontal="center"/>
    </xf>
    <xf numFmtId="164" fontId="5" fillId="0" borderId="0" xfId="1" applyNumberFormat="1" applyFont="1" applyFill="1" applyAlignment="1">
      <alignment horizontal="center"/>
    </xf>
    <xf numFmtId="164" fontId="6" fillId="0" borderId="0" xfId="1" applyNumberFormat="1" applyFont="1"/>
    <xf numFmtId="0" fontId="6" fillId="0" borderId="0" xfId="1" applyFont="1" applyAlignment="1">
      <alignment horizontal="center"/>
    </xf>
    <xf numFmtId="0" fontId="6" fillId="0" borderId="0" xfId="1" applyFont="1"/>
    <xf numFmtId="164" fontId="7" fillId="2" borderId="1" xfId="1" applyNumberFormat="1" applyFont="1" applyFill="1" applyBorder="1" applyAlignment="1">
      <alignment horizontal="center"/>
    </xf>
    <xf numFmtId="0" fontId="7" fillId="2" borderId="1" xfId="1" applyFont="1" applyFill="1" applyBorder="1" applyAlignment="1">
      <alignment horizontal="center"/>
    </xf>
    <xf numFmtId="164" fontId="6" fillId="0" borderId="1" xfId="1" applyNumberFormat="1" applyFont="1" applyBorder="1" applyAlignment="1">
      <alignment horizontal="center"/>
    </xf>
    <xf numFmtId="165" fontId="6" fillId="0" borderId="1" xfId="1" applyNumberFormat="1" applyFont="1" applyBorder="1" applyAlignment="1">
      <alignment horizontal="center"/>
    </xf>
    <xf numFmtId="0" fontId="6" fillId="0" borderId="1" xfId="1" applyFont="1" applyBorder="1" applyAlignment="1">
      <alignment horizontal="center" wrapText="1"/>
    </xf>
    <xf numFmtId="0" fontId="6" fillId="0" borderId="1" xfId="1" applyFont="1" applyBorder="1" applyAlignment="1">
      <alignment horizontal="center"/>
    </xf>
    <xf numFmtId="0" fontId="6" fillId="0" borderId="1" xfId="1" applyFont="1" applyBorder="1" applyAlignment="1">
      <alignment wrapText="1"/>
    </xf>
    <xf numFmtId="0" fontId="1" fillId="2" borderId="1" xfId="0" applyFont="1" applyFill="1" applyBorder="1" applyAlignment="1">
      <alignment horizontal="center" vertical="center"/>
    </xf>
    <xf numFmtId="0" fontId="1" fillId="2" borderId="1" xfId="0" applyFont="1" applyFill="1" applyBorder="1" applyAlignment="1">
      <alignment horizontal="center" vertical="center" wrapText="1"/>
    </xf>
    <xf numFmtId="0" fontId="0" fillId="4" borderId="0" xfId="0" applyFill="1"/>
    <xf numFmtId="0" fontId="10" fillId="3" borderId="0" xfId="0" applyFont="1" applyFill="1"/>
    <xf numFmtId="0" fontId="9" fillId="3" borderId="0" xfId="3" applyFont="1" applyFill="1" applyBorder="1"/>
    <xf numFmtId="0" fontId="10" fillId="3" borderId="0" xfId="3" applyFont="1" applyFill="1" applyBorder="1"/>
    <xf numFmtId="166" fontId="10" fillId="3" borderId="0" xfId="3" applyNumberFormat="1" applyFont="1" applyFill="1" applyBorder="1"/>
    <xf numFmtId="0" fontId="13" fillId="3" borderId="2" xfId="0" applyFont="1" applyFill="1" applyBorder="1" applyAlignment="1">
      <alignment horizontal="left" vertical="center"/>
    </xf>
    <xf numFmtId="0" fontId="10" fillId="0" borderId="4" xfId="0" applyFont="1" applyBorder="1" applyAlignment="1">
      <alignment wrapText="1"/>
    </xf>
    <xf numFmtId="0" fontId="13" fillId="3" borderId="2" xfId="0" applyFont="1" applyFill="1" applyBorder="1" applyAlignment="1">
      <alignment vertical="center"/>
    </xf>
    <xf numFmtId="14" fontId="10" fillId="3" borderId="4" xfId="0" applyNumberFormat="1" applyFont="1" applyFill="1" applyBorder="1" applyAlignment="1">
      <alignment horizontal="left" vertical="top" wrapText="1"/>
    </xf>
    <xf numFmtId="0" fontId="13" fillId="3" borderId="0" xfId="0" applyFont="1" applyFill="1"/>
    <xf numFmtId="0" fontId="15" fillId="5" borderId="10" xfId="0" applyNumberFormat="1" applyFont="1" applyFill="1" applyBorder="1" applyAlignment="1">
      <alignment horizontal="center"/>
    </xf>
    <xf numFmtId="0" fontId="15" fillId="5" borderId="10" xfId="0" applyNumberFormat="1" applyFont="1" applyFill="1" applyBorder="1" applyAlignment="1">
      <alignment horizontal="center" wrapText="1"/>
    </xf>
    <xf numFmtId="0" fontId="15" fillId="5" borderId="11" xfId="0" applyNumberFormat="1" applyFont="1" applyFill="1" applyBorder="1" applyAlignment="1">
      <alignment horizontal="center" wrapText="1"/>
    </xf>
    <xf numFmtId="0" fontId="15" fillId="5" borderId="12" xfId="0" applyFont="1" applyFill="1" applyBorder="1"/>
    <xf numFmtId="0" fontId="16" fillId="5" borderId="12" xfId="0" applyFont="1" applyFill="1" applyBorder="1" applyAlignment="1">
      <alignment horizontal="center"/>
    </xf>
    <xf numFmtId="0" fontId="11" fillId="0" borderId="2" xfId="0" applyFont="1" applyBorder="1" applyAlignment="1">
      <alignment horizontal="center"/>
    </xf>
    <xf numFmtId="0" fontId="0" fillId="0" borderId="0" xfId="0" applyBorder="1" applyAlignment="1">
      <alignment vertical="top" wrapText="1"/>
    </xf>
    <xf numFmtId="0" fontId="12" fillId="3" borderId="0" xfId="3" applyFont="1" applyFill="1" applyBorder="1" applyAlignment="1"/>
    <xf numFmtId="0" fontId="15" fillId="5" borderId="13" xfId="0" applyNumberFormat="1" applyFont="1" applyFill="1" applyBorder="1" applyAlignment="1">
      <alignment horizontal="center"/>
    </xf>
    <xf numFmtId="0" fontId="10" fillId="3" borderId="14" xfId="0" applyNumberFormat="1" applyFont="1" applyFill="1" applyBorder="1" applyAlignment="1">
      <alignment horizontal="center"/>
    </xf>
    <xf numFmtId="0" fontId="16" fillId="5" borderId="15" xfId="0" applyNumberFormat="1" applyFont="1" applyFill="1" applyBorder="1" applyAlignment="1">
      <alignment horizontal="center"/>
    </xf>
    <xf numFmtId="0" fontId="13" fillId="3" borderId="2" xfId="0" applyFont="1" applyFill="1" applyBorder="1" applyAlignment="1">
      <alignment vertical="center" wrapText="1"/>
    </xf>
    <xf numFmtId="2" fontId="18" fillId="3" borderId="0" xfId="3" applyNumberFormat="1" applyFont="1" applyFill="1" applyBorder="1" applyAlignment="1">
      <alignment vertical="center" wrapText="1"/>
    </xf>
    <xf numFmtId="0" fontId="10" fillId="3" borderId="0" xfId="3" applyFont="1" applyFill="1" applyBorder="1" applyAlignment="1">
      <alignment vertical="center"/>
    </xf>
    <xf numFmtId="0" fontId="10" fillId="3" borderId="16" xfId="0" applyNumberFormat="1" applyFont="1" applyFill="1" applyBorder="1" applyAlignment="1">
      <alignment horizontal="center"/>
    </xf>
    <xf numFmtId="0" fontId="10" fillId="3" borderId="17" xfId="0" applyNumberFormat="1" applyFont="1" applyFill="1" applyBorder="1" applyAlignment="1">
      <alignment horizontal="center"/>
    </xf>
    <xf numFmtId="0" fontId="1" fillId="2" borderId="1" xfId="0" applyFont="1" applyFill="1" applyBorder="1" applyAlignment="1">
      <alignment horizontal="center" vertical="top" wrapText="1"/>
    </xf>
    <xf numFmtId="0" fontId="0" fillId="0" borderId="0" xfId="0" applyFont="1"/>
    <xf numFmtId="0" fontId="19" fillId="3" borderId="0" xfId="0" applyFont="1" applyFill="1" applyBorder="1" applyAlignment="1">
      <alignment horizontal="center" vertical="center" wrapText="1"/>
    </xf>
    <xf numFmtId="0" fontId="19" fillId="3" borderId="0" xfId="0" applyFont="1" applyFill="1" applyBorder="1" applyAlignment="1">
      <alignment horizontal="center" vertical="top" wrapText="1"/>
    </xf>
    <xf numFmtId="0" fontId="0" fillId="0" borderId="7" xfId="0" applyFont="1" applyBorder="1" applyAlignment="1">
      <alignment horizontal="center"/>
    </xf>
    <xf numFmtId="0" fontId="0" fillId="0" borderId="0" xfId="0" applyFont="1" applyAlignment="1">
      <alignment vertical="top"/>
    </xf>
    <xf numFmtId="0" fontId="0" fillId="0" borderId="1" xfId="0" applyFont="1" applyBorder="1" applyAlignment="1">
      <alignment vertical="top" wrapText="1"/>
    </xf>
    <xf numFmtId="0" fontId="19" fillId="3" borderId="0" xfId="0" applyFont="1" applyFill="1" applyBorder="1" applyAlignment="1">
      <alignment horizontal="left" vertical="center" wrapText="1"/>
    </xf>
    <xf numFmtId="0" fontId="0" fillId="0" borderId="0" xfId="0" applyFont="1" applyAlignment="1">
      <alignment horizontal="left" vertical="center" wrapText="1"/>
    </xf>
    <xf numFmtId="0" fontId="0" fillId="0" borderId="0" xfId="0"/>
    <xf numFmtId="0" fontId="0" fillId="0" borderId="0" xfId="0" applyFont="1"/>
    <xf numFmtId="0" fontId="0" fillId="0" borderId="1" xfId="0" applyFont="1" applyBorder="1" applyAlignment="1">
      <alignment horizontal="center" vertical="center"/>
    </xf>
    <xf numFmtId="0" fontId="0" fillId="0" borderId="1" xfId="0" applyFont="1" applyBorder="1" applyAlignment="1">
      <alignment vertical="center" wrapText="1"/>
    </xf>
    <xf numFmtId="0" fontId="0" fillId="0" borderId="1" xfId="0" applyFont="1" applyBorder="1" applyAlignment="1">
      <alignment horizontal="center" vertical="center" wrapText="1"/>
    </xf>
    <xf numFmtId="0" fontId="0" fillId="0" borderId="1" xfId="0" applyFont="1" applyBorder="1" applyAlignment="1">
      <alignment vertical="center"/>
    </xf>
    <xf numFmtId="14" fontId="0" fillId="0" borderId="1" xfId="0" applyNumberFormat="1" applyFont="1" applyBorder="1" applyAlignment="1">
      <alignment horizontal="center" vertical="center"/>
    </xf>
    <xf numFmtId="0" fontId="0" fillId="0" borderId="1" xfId="0" applyFont="1" applyBorder="1" applyAlignment="1">
      <alignment horizontal="left" vertical="top" wrapText="1"/>
    </xf>
    <xf numFmtId="0" fontId="9" fillId="3" borderId="2" xfId="2" applyFont="1" applyFill="1" applyBorder="1" applyAlignment="1">
      <alignment horizontal="left" wrapText="1"/>
    </xf>
    <xf numFmtId="0" fontId="10" fillId="3" borderId="3" xfId="2" applyFont="1" applyFill="1" applyBorder="1" applyAlignment="1">
      <alignment horizontal="left" vertical="top" wrapText="1"/>
    </xf>
    <xf numFmtId="0" fontId="0" fillId="0" borderId="3" xfId="0" applyBorder="1"/>
    <xf numFmtId="0" fontId="0" fillId="0" borderId="4" xfId="0" applyBorder="1"/>
    <xf numFmtId="0" fontId="0" fillId="0" borderId="0" xfId="0" applyBorder="1"/>
    <xf numFmtId="0" fontId="9" fillId="3" borderId="3" xfId="2" applyFont="1" applyFill="1" applyBorder="1" applyAlignment="1">
      <alignment horizontal="left" vertical="top" wrapText="1"/>
    </xf>
    <xf numFmtId="0" fontId="20" fillId="3" borderId="2" xfId="0" applyFont="1" applyFill="1" applyBorder="1" applyAlignment="1">
      <alignment horizontal="center" vertical="center" wrapText="1"/>
    </xf>
    <xf numFmtId="0" fontId="20" fillId="3" borderId="18" xfId="0" applyFont="1" applyFill="1" applyBorder="1" applyAlignment="1">
      <alignment horizontal="center" vertical="top" wrapText="1"/>
    </xf>
    <xf numFmtId="0" fontId="20" fillId="3" borderId="2" xfId="0" applyFont="1" applyFill="1" applyBorder="1" applyAlignment="1">
      <alignment horizontal="center" vertical="top" wrapText="1"/>
    </xf>
    <xf numFmtId="0" fontId="20" fillId="3" borderId="5" xfId="0" applyFont="1" applyFill="1" applyBorder="1" applyAlignment="1">
      <alignment horizontal="center" vertical="center" wrapText="1"/>
    </xf>
    <xf numFmtId="0" fontId="21" fillId="3" borderId="2" xfId="0" applyFont="1" applyFill="1" applyBorder="1" applyAlignment="1">
      <alignment horizontal="center" vertical="center" wrapText="1"/>
    </xf>
    <xf numFmtId="0" fontId="21" fillId="3" borderId="9" xfId="0" applyFont="1" applyFill="1" applyBorder="1" applyAlignment="1">
      <alignment horizontal="center" vertical="top" wrapText="1"/>
    </xf>
    <xf numFmtId="0" fontId="21" fillId="3" borderId="2" xfId="0" applyFont="1" applyFill="1" applyBorder="1" applyAlignment="1">
      <alignment horizontal="center" vertical="top" wrapText="1"/>
    </xf>
    <xf numFmtId="0" fontId="20" fillId="3" borderId="6" xfId="0" applyFont="1" applyFill="1" applyBorder="1" applyAlignment="1">
      <alignment horizontal="center" vertical="center" wrapText="1"/>
    </xf>
    <xf numFmtId="0" fontId="0" fillId="0" borderId="3" xfId="0" applyBorder="1"/>
    <xf numFmtId="0" fontId="22" fillId="0" borderId="1" xfId="0" applyFont="1" applyBorder="1" applyAlignment="1">
      <alignment vertical="center"/>
    </xf>
    <xf numFmtId="0" fontId="23" fillId="0" borderId="1" xfId="0" applyFont="1" applyBorder="1" applyAlignment="1">
      <alignment horizontal="center" vertical="center"/>
    </xf>
    <xf numFmtId="0" fontId="23" fillId="0" borderId="19" xfId="0" applyFont="1" applyBorder="1" applyAlignment="1">
      <alignment horizontal="left" vertical="top" wrapText="1"/>
    </xf>
    <xf numFmtId="0" fontId="23" fillId="0" borderId="19" xfId="0" applyFont="1" applyBorder="1" applyAlignment="1">
      <alignment vertical="top" wrapText="1"/>
    </xf>
    <xf numFmtId="0" fontId="23" fillId="0" borderId="0" xfId="0" applyFont="1"/>
    <xf numFmtId="0" fontId="23" fillId="0" borderId="19" xfId="0" applyFont="1" applyBorder="1" applyAlignment="1">
      <alignment vertical="center" wrapText="1"/>
    </xf>
    <xf numFmtId="0" fontId="24" fillId="6" borderId="1" xfId="0" applyFont="1" applyFill="1" applyBorder="1" applyAlignment="1">
      <alignment horizontal="center" vertical="center" wrapText="1"/>
    </xf>
    <xf numFmtId="0" fontId="25" fillId="7" borderId="1" xfId="0" applyFont="1" applyFill="1" applyBorder="1" applyAlignment="1">
      <alignment horizontal="center" vertical="center" wrapText="1"/>
    </xf>
    <xf numFmtId="0" fontId="23" fillId="0" borderId="19" xfId="0" applyFont="1" applyBorder="1" applyAlignment="1">
      <alignment vertical="center"/>
    </xf>
    <xf numFmtId="0" fontId="0" fillId="0" borderId="3" xfId="0" applyBorder="1"/>
    <xf numFmtId="0" fontId="17" fillId="0" borderId="0" xfId="4" quotePrefix="1" applyAlignment="1" applyProtection="1"/>
    <xf numFmtId="0" fontId="13" fillId="3" borderId="8" xfId="0" applyFont="1" applyFill="1" applyBorder="1" applyAlignment="1">
      <alignment horizontal="left"/>
    </xf>
    <xf numFmtId="0" fontId="13" fillId="3" borderId="4" xfId="0" applyFont="1" applyFill="1" applyBorder="1" applyAlignment="1">
      <alignment horizontal="left"/>
    </xf>
    <xf numFmtId="0" fontId="13" fillId="3" borderId="8" xfId="0" applyFont="1" applyFill="1" applyBorder="1" applyAlignment="1">
      <alignment vertical="center"/>
    </xf>
    <xf numFmtId="0" fontId="13" fillId="3" borderId="4" xfId="0" applyFont="1" applyFill="1" applyBorder="1" applyAlignment="1">
      <alignment vertical="center"/>
    </xf>
    <xf numFmtId="0" fontId="14" fillId="3" borderId="8" xfId="3" applyFont="1" applyFill="1" applyBorder="1" applyAlignment="1">
      <alignment horizontal="left" vertical="top" wrapText="1"/>
    </xf>
    <xf numFmtId="0" fontId="14" fillId="3" borderId="3" xfId="3" applyFont="1" applyFill="1" applyBorder="1" applyAlignment="1">
      <alignment horizontal="left" vertical="top" wrapText="1"/>
    </xf>
    <xf numFmtId="0" fontId="14" fillId="3" borderId="4" xfId="3" applyFont="1" applyFill="1" applyBorder="1" applyAlignment="1">
      <alignment horizontal="left" vertical="top" wrapText="1"/>
    </xf>
    <xf numFmtId="0" fontId="13" fillId="3" borderId="0" xfId="0" applyFont="1" applyFill="1" applyBorder="1" applyAlignment="1">
      <alignment horizontal="left" vertical="center"/>
    </xf>
    <xf numFmtId="0" fontId="12" fillId="3" borderId="0" xfId="3" applyFont="1" applyFill="1" applyBorder="1" applyAlignment="1"/>
    <xf numFmtId="0" fontId="9" fillId="3" borderId="8" xfId="0" applyFont="1" applyFill="1" applyBorder="1" applyAlignment="1">
      <alignment horizontal="left" vertical="center" wrapText="1"/>
    </xf>
    <xf numFmtId="0" fontId="9" fillId="3" borderId="4" xfId="0" applyFont="1" applyFill="1" applyBorder="1" applyAlignment="1">
      <alignment horizontal="left" vertical="center" wrapText="1"/>
    </xf>
    <xf numFmtId="0" fontId="10" fillId="3" borderId="8" xfId="0" applyFont="1" applyFill="1" applyBorder="1" applyAlignment="1">
      <alignment horizontal="left"/>
    </xf>
    <xf numFmtId="0" fontId="10" fillId="3" borderId="4" xfId="0" applyFont="1" applyFill="1" applyBorder="1" applyAlignment="1">
      <alignment horizontal="left"/>
    </xf>
    <xf numFmtId="0" fontId="0" fillId="0" borderId="20" xfId="0" applyFont="1" applyBorder="1" applyAlignment="1">
      <alignment vertical="top" wrapText="1"/>
    </xf>
    <xf numFmtId="0" fontId="0" fillId="0" borderId="21" xfId="0" applyBorder="1" applyAlignment="1">
      <alignment vertical="top"/>
    </xf>
    <xf numFmtId="0" fontId="0" fillId="0" borderId="3" xfId="0" applyBorder="1"/>
    <xf numFmtId="0" fontId="10" fillId="3" borderId="3" xfId="2" applyFont="1" applyFill="1" applyBorder="1" applyAlignment="1">
      <alignment horizontal="left" wrapText="1"/>
    </xf>
    <xf numFmtId="0" fontId="20" fillId="3" borderId="4" xfId="0" applyFont="1" applyFill="1" applyBorder="1" applyAlignment="1">
      <alignment horizontal="center" vertical="center" wrapText="1"/>
    </xf>
    <xf numFmtId="0" fontId="20" fillId="3" borderId="5" xfId="0" applyFont="1" applyFill="1" applyBorder="1" applyAlignment="1">
      <alignment horizontal="center" vertical="top" wrapText="1"/>
    </xf>
    <xf numFmtId="0" fontId="20" fillId="3" borderId="6" xfId="0" applyFont="1" applyFill="1" applyBorder="1" applyAlignment="1">
      <alignment horizontal="center" vertical="top" wrapText="1"/>
    </xf>
    <xf numFmtId="0" fontId="0" fillId="0" borderId="5" xfId="0" applyBorder="1" applyAlignment="1">
      <alignment horizontal="center"/>
    </xf>
    <xf numFmtId="0" fontId="0" fillId="0" borderId="6" xfId="0" applyBorder="1" applyAlignment="1">
      <alignment horizontal="center"/>
    </xf>
    <xf numFmtId="0" fontId="1" fillId="2" borderId="20" xfId="0" applyFont="1" applyFill="1" applyBorder="1" applyAlignment="1">
      <alignment horizontal="center" vertical="top"/>
    </xf>
    <xf numFmtId="0" fontId="0" fillId="0" borderId="21" xfId="0" applyBorder="1" applyAlignment="1">
      <alignment horizontal="center"/>
    </xf>
    <xf numFmtId="0" fontId="0" fillId="0" borderId="20" xfId="0" applyFont="1" applyBorder="1" applyAlignment="1">
      <alignment horizontal="left" vertical="top" wrapText="1"/>
    </xf>
    <xf numFmtId="0" fontId="0" fillId="0" borderId="21" xfId="0" applyBorder="1" applyAlignment="1">
      <alignment horizontal="left" vertical="top"/>
    </xf>
    <xf numFmtId="0" fontId="0" fillId="0" borderId="20" xfId="0" applyFont="1" applyBorder="1" applyAlignment="1">
      <alignment horizontal="left" vertical="top"/>
    </xf>
    <xf numFmtId="0" fontId="0" fillId="0" borderId="22" xfId="0" applyFont="1" applyBorder="1" applyAlignment="1">
      <alignment horizontal="left" vertical="top" wrapText="1"/>
    </xf>
    <xf numFmtId="0" fontId="0" fillId="0" borderId="23" xfId="0" applyBorder="1" applyAlignment="1">
      <alignment horizontal="left" vertical="top"/>
    </xf>
  </cellXfs>
  <cellStyles count="5">
    <cellStyle name="Hyperlink" xfId="4" builtinId="8"/>
    <cellStyle name="Normal" xfId="0" builtinId="0"/>
    <cellStyle name="Normal_DEV-FM-005 (Software Risk List Document)" xfId="1"/>
    <cellStyle name="Normal_Functional Test Case v1.0" xfId="3"/>
    <cellStyle name="Normal_Sheet1" xfId="2"/>
  </cellStyles>
  <dxfs count="201">
    <dxf>
      <font>
        <b/>
        <i/>
        <color theme="0"/>
      </font>
      <fill>
        <patternFill>
          <bgColor rgb="FFFF0000"/>
        </patternFill>
      </fill>
    </dxf>
    <dxf>
      <font>
        <b/>
        <i val="0"/>
        <color theme="0"/>
      </font>
      <fill>
        <patternFill>
          <bgColor theme="6" tint="-0.24994659260841701"/>
        </patternFill>
      </fill>
    </dxf>
    <dxf>
      <font>
        <b val="0"/>
        <i/>
        <color theme="0"/>
      </font>
      <fill>
        <patternFill>
          <bgColor theme="1" tint="0.24994659260841701"/>
        </patternFill>
      </fill>
    </dxf>
    <dxf>
      <font>
        <b/>
        <i/>
        <color theme="0"/>
      </font>
      <fill>
        <patternFill>
          <bgColor rgb="FFFF0000"/>
        </patternFill>
      </fill>
    </dxf>
    <dxf>
      <font>
        <b/>
        <i val="0"/>
        <color theme="1"/>
      </font>
      <fill>
        <patternFill>
          <bgColor rgb="FFFFFF00"/>
        </patternFill>
      </fill>
    </dxf>
    <dxf>
      <font>
        <b/>
        <i val="0"/>
        <color theme="0"/>
      </font>
      <fill>
        <patternFill>
          <bgColor theme="9" tint="-0.24994659260841701"/>
        </patternFill>
      </fill>
    </dxf>
    <dxf>
      <font>
        <b/>
        <i/>
        <color theme="0"/>
      </font>
      <fill>
        <patternFill>
          <bgColor rgb="FFFF0000"/>
        </patternFill>
      </fill>
    </dxf>
    <dxf>
      <font>
        <b/>
        <i val="0"/>
        <color theme="0"/>
      </font>
      <fill>
        <patternFill>
          <bgColor theme="6" tint="-0.24994659260841701"/>
        </patternFill>
      </fill>
    </dxf>
    <dxf>
      <font>
        <b val="0"/>
        <i/>
        <color theme="0"/>
      </font>
      <fill>
        <patternFill>
          <bgColor theme="1" tint="0.24994659260841701"/>
        </patternFill>
      </fill>
    </dxf>
    <dxf>
      <font>
        <b/>
        <i/>
        <color theme="0"/>
      </font>
      <fill>
        <patternFill>
          <bgColor rgb="FFFF0000"/>
        </patternFill>
      </fill>
    </dxf>
    <dxf>
      <font>
        <b/>
        <i val="0"/>
        <color theme="1"/>
      </font>
      <fill>
        <patternFill>
          <bgColor rgb="FFFFFF00"/>
        </patternFill>
      </fill>
    </dxf>
    <dxf>
      <font>
        <b/>
        <i val="0"/>
        <color theme="0"/>
      </font>
      <fill>
        <patternFill>
          <bgColor theme="9" tint="-0.24994659260841701"/>
        </patternFill>
      </fill>
    </dxf>
    <dxf>
      <font>
        <b/>
        <i/>
        <color theme="0"/>
      </font>
      <fill>
        <patternFill>
          <bgColor rgb="FFFF0000"/>
        </patternFill>
      </fill>
    </dxf>
    <dxf>
      <font>
        <b/>
        <i val="0"/>
        <color theme="0"/>
      </font>
      <fill>
        <patternFill>
          <bgColor theme="6" tint="-0.24994659260841701"/>
        </patternFill>
      </fill>
    </dxf>
    <dxf>
      <font>
        <b val="0"/>
        <i/>
        <color theme="0"/>
      </font>
      <fill>
        <patternFill>
          <bgColor theme="1" tint="0.24994659260841701"/>
        </patternFill>
      </fill>
    </dxf>
    <dxf>
      <font>
        <b/>
        <i/>
        <color theme="0"/>
      </font>
      <fill>
        <patternFill>
          <bgColor rgb="FFFF0000"/>
        </patternFill>
      </fill>
    </dxf>
    <dxf>
      <font>
        <b/>
        <i val="0"/>
        <color theme="1"/>
      </font>
      <fill>
        <patternFill>
          <bgColor rgb="FFFFFF00"/>
        </patternFill>
      </fill>
    </dxf>
    <dxf>
      <font>
        <b/>
        <i val="0"/>
        <color theme="0"/>
      </font>
      <fill>
        <patternFill>
          <bgColor theme="9" tint="-0.24994659260841701"/>
        </patternFill>
      </fill>
    </dxf>
    <dxf>
      <font>
        <b/>
        <i/>
        <color theme="0"/>
      </font>
      <fill>
        <patternFill>
          <bgColor rgb="FFFF0000"/>
        </patternFill>
      </fill>
    </dxf>
    <dxf>
      <font>
        <b/>
        <i val="0"/>
        <color theme="0"/>
      </font>
      <fill>
        <patternFill>
          <bgColor theme="6" tint="-0.24994659260841701"/>
        </patternFill>
      </fill>
    </dxf>
    <dxf>
      <font>
        <b val="0"/>
        <i/>
        <color theme="0"/>
      </font>
      <fill>
        <patternFill>
          <bgColor theme="1" tint="0.24994659260841701"/>
        </patternFill>
      </fill>
    </dxf>
    <dxf>
      <font>
        <b/>
        <i/>
        <color theme="0"/>
      </font>
      <fill>
        <patternFill>
          <bgColor rgb="FFFF0000"/>
        </patternFill>
      </fill>
    </dxf>
    <dxf>
      <font>
        <b/>
        <i val="0"/>
        <color theme="1"/>
      </font>
      <fill>
        <patternFill>
          <bgColor rgb="FFFFFF00"/>
        </patternFill>
      </fill>
    </dxf>
    <dxf>
      <font>
        <b/>
        <i val="0"/>
        <color theme="0"/>
      </font>
      <fill>
        <patternFill>
          <bgColor theme="9" tint="-0.24994659260841701"/>
        </patternFill>
      </fill>
    </dxf>
    <dxf>
      <font>
        <b/>
        <i/>
        <color theme="0"/>
      </font>
      <fill>
        <patternFill>
          <bgColor rgb="FFFF0000"/>
        </patternFill>
      </fill>
    </dxf>
    <dxf>
      <font>
        <b/>
        <i val="0"/>
        <color theme="0"/>
      </font>
      <fill>
        <patternFill>
          <bgColor theme="6" tint="-0.24994659260841701"/>
        </patternFill>
      </fill>
    </dxf>
    <dxf>
      <font>
        <b val="0"/>
        <i/>
        <color theme="0"/>
      </font>
      <fill>
        <patternFill>
          <bgColor theme="1" tint="0.24994659260841701"/>
        </patternFill>
      </fill>
    </dxf>
    <dxf>
      <font>
        <b/>
        <i/>
        <color theme="0"/>
      </font>
      <fill>
        <patternFill>
          <bgColor rgb="FFFF0000"/>
        </patternFill>
      </fill>
    </dxf>
    <dxf>
      <font>
        <b/>
        <i val="0"/>
        <color theme="1"/>
      </font>
      <fill>
        <patternFill>
          <bgColor rgb="FFFFFF00"/>
        </patternFill>
      </fill>
    </dxf>
    <dxf>
      <font>
        <b/>
        <i val="0"/>
        <color theme="0"/>
      </font>
      <fill>
        <patternFill>
          <bgColor theme="9" tint="-0.24994659260841701"/>
        </patternFill>
      </fill>
    </dxf>
    <dxf>
      <font>
        <b/>
        <i/>
        <color theme="0"/>
      </font>
      <fill>
        <patternFill>
          <bgColor rgb="FFFF0000"/>
        </patternFill>
      </fill>
    </dxf>
    <dxf>
      <font>
        <b/>
        <i val="0"/>
        <color theme="0"/>
      </font>
      <fill>
        <patternFill>
          <bgColor theme="6" tint="-0.24994659260841701"/>
        </patternFill>
      </fill>
    </dxf>
    <dxf>
      <font>
        <b val="0"/>
        <i/>
        <color theme="0"/>
      </font>
      <fill>
        <patternFill>
          <bgColor theme="1" tint="0.24994659260841701"/>
        </patternFill>
      </fill>
    </dxf>
    <dxf>
      <font>
        <b/>
        <i/>
        <color theme="0"/>
      </font>
      <fill>
        <patternFill>
          <bgColor rgb="FFFF0000"/>
        </patternFill>
      </fill>
    </dxf>
    <dxf>
      <font>
        <b/>
        <i val="0"/>
        <color theme="1"/>
      </font>
      <fill>
        <patternFill>
          <bgColor rgb="FFFFFF00"/>
        </patternFill>
      </fill>
    </dxf>
    <dxf>
      <font>
        <b/>
        <i val="0"/>
        <color theme="0"/>
      </font>
      <fill>
        <patternFill>
          <bgColor theme="9" tint="-0.24994659260841701"/>
        </patternFill>
      </fill>
    </dxf>
    <dxf>
      <font>
        <b/>
        <i/>
        <color theme="0"/>
      </font>
      <fill>
        <patternFill>
          <bgColor rgb="FFFF0000"/>
        </patternFill>
      </fill>
    </dxf>
    <dxf>
      <font>
        <b/>
        <i val="0"/>
        <color theme="0"/>
      </font>
      <fill>
        <patternFill>
          <bgColor theme="6" tint="-0.24994659260841701"/>
        </patternFill>
      </fill>
    </dxf>
    <dxf>
      <font>
        <b val="0"/>
        <i/>
        <color theme="0"/>
      </font>
      <fill>
        <patternFill>
          <bgColor theme="1" tint="0.24994659260841701"/>
        </patternFill>
      </fill>
    </dxf>
    <dxf>
      <font>
        <b/>
        <i/>
        <color theme="0"/>
      </font>
      <fill>
        <patternFill>
          <bgColor rgb="FFFF0000"/>
        </patternFill>
      </fill>
    </dxf>
    <dxf>
      <font>
        <b/>
        <i val="0"/>
        <color theme="1"/>
      </font>
      <fill>
        <patternFill>
          <bgColor rgb="FFFFFF00"/>
        </patternFill>
      </fill>
    </dxf>
    <dxf>
      <font>
        <b/>
        <i val="0"/>
        <color theme="0"/>
      </font>
      <fill>
        <patternFill>
          <bgColor theme="9" tint="-0.24994659260841701"/>
        </patternFill>
      </fill>
    </dxf>
    <dxf>
      <font>
        <b/>
        <i/>
        <color theme="0"/>
      </font>
      <fill>
        <patternFill>
          <bgColor rgb="FFFF0000"/>
        </patternFill>
      </fill>
    </dxf>
    <dxf>
      <font>
        <b/>
        <i val="0"/>
        <color theme="0"/>
      </font>
      <fill>
        <patternFill>
          <bgColor theme="6" tint="-0.24994659260841701"/>
        </patternFill>
      </fill>
    </dxf>
    <dxf>
      <font>
        <b val="0"/>
        <i/>
        <color theme="0"/>
      </font>
      <fill>
        <patternFill>
          <bgColor theme="1" tint="0.24994659260841701"/>
        </patternFill>
      </fill>
    </dxf>
    <dxf>
      <font>
        <b/>
        <i/>
        <color theme="0"/>
      </font>
      <fill>
        <patternFill>
          <bgColor rgb="FFFF0000"/>
        </patternFill>
      </fill>
    </dxf>
    <dxf>
      <font>
        <b/>
        <i val="0"/>
        <color theme="1"/>
      </font>
      <fill>
        <patternFill>
          <bgColor rgb="FFFFFF00"/>
        </patternFill>
      </fill>
    </dxf>
    <dxf>
      <font>
        <b/>
        <i val="0"/>
        <color theme="0"/>
      </font>
      <fill>
        <patternFill>
          <bgColor theme="9" tint="-0.24994659260841701"/>
        </patternFill>
      </fill>
    </dxf>
    <dxf>
      <font>
        <b/>
        <i/>
        <color theme="0"/>
      </font>
      <fill>
        <patternFill>
          <bgColor rgb="FFFF0000"/>
        </patternFill>
      </fill>
    </dxf>
    <dxf>
      <font>
        <b/>
        <i val="0"/>
        <color theme="0"/>
      </font>
      <fill>
        <patternFill>
          <bgColor theme="6" tint="-0.24994659260841701"/>
        </patternFill>
      </fill>
    </dxf>
    <dxf>
      <font>
        <b val="0"/>
        <i/>
        <color theme="0"/>
      </font>
      <fill>
        <patternFill>
          <bgColor theme="1" tint="0.24994659260841701"/>
        </patternFill>
      </fill>
    </dxf>
    <dxf>
      <font>
        <b/>
        <i/>
        <color theme="0"/>
      </font>
      <fill>
        <patternFill>
          <bgColor rgb="FFFF0000"/>
        </patternFill>
      </fill>
    </dxf>
    <dxf>
      <font>
        <b/>
        <i val="0"/>
        <color theme="1"/>
      </font>
      <fill>
        <patternFill>
          <bgColor rgb="FFFFFF00"/>
        </patternFill>
      </fill>
    </dxf>
    <dxf>
      <font>
        <b/>
        <i val="0"/>
        <color theme="0"/>
      </font>
      <fill>
        <patternFill>
          <bgColor theme="9" tint="-0.24994659260841701"/>
        </patternFill>
      </fill>
    </dxf>
    <dxf>
      <font>
        <b/>
        <i/>
        <color theme="0"/>
      </font>
      <fill>
        <patternFill>
          <bgColor rgb="FFFF0000"/>
        </patternFill>
      </fill>
    </dxf>
    <dxf>
      <font>
        <b/>
        <i val="0"/>
        <color theme="0"/>
      </font>
      <fill>
        <patternFill>
          <bgColor theme="6" tint="-0.24994659260841701"/>
        </patternFill>
      </fill>
    </dxf>
    <dxf>
      <font>
        <b val="0"/>
        <i/>
        <color theme="0"/>
      </font>
      <fill>
        <patternFill>
          <bgColor theme="1" tint="0.24994659260841701"/>
        </patternFill>
      </fill>
    </dxf>
    <dxf>
      <font>
        <b/>
        <i/>
        <color theme="0"/>
      </font>
      <fill>
        <patternFill>
          <bgColor rgb="FFFF0000"/>
        </patternFill>
      </fill>
    </dxf>
    <dxf>
      <font>
        <b/>
        <i val="0"/>
        <color theme="1"/>
      </font>
      <fill>
        <patternFill>
          <bgColor rgb="FFFFFF00"/>
        </patternFill>
      </fill>
    </dxf>
    <dxf>
      <font>
        <b/>
        <i val="0"/>
        <color theme="0"/>
      </font>
      <fill>
        <patternFill>
          <bgColor theme="9" tint="-0.24994659260841701"/>
        </patternFill>
      </fill>
    </dxf>
    <dxf>
      <font>
        <b/>
        <i/>
        <color theme="0"/>
      </font>
      <fill>
        <patternFill>
          <bgColor rgb="FFFF0000"/>
        </patternFill>
      </fill>
    </dxf>
    <dxf>
      <font>
        <b/>
        <i val="0"/>
        <color theme="0"/>
      </font>
      <fill>
        <patternFill>
          <bgColor theme="6" tint="-0.24994659260841701"/>
        </patternFill>
      </fill>
    </dxf>
    <dxf>
      <font>
        <b val="0"/>
        <i/>
        <color theme="0"/>
      </font>
      <fill>
        <patternFill>
          <bgColor theme="1" tint="0.24994659260841701"/>
        </patternFill>
      </fill>
    </dxf>
    <dxf>
      <font>
        <b/>
        <i/>
        <color theme="0"/>
      </font>
      <fill>
        <patternFill>
          <bgColor rgb="FFFF0000"/>
        </patternFill>
      </fill>
    </dxf>
    <dxf>
      <font>
        <b/>
        <i val="0"/>
        <color theme="1"/>
      </font>
      <fill>
        <patternFill>
          <bgColor rgb="FFFFFF00"/>
        </patternFill>
      </fill>
    </dxf>
    <dxf>
      <font>
        <b/>
        <i val="0"/>
        <color theme="0"/>
      </font>
      <fill>
        <patternFill>
          <bgColor theme="9" tint="-0.24994659260841701"/>
        </patternFill>
      </fill>
    </dxf>
    <dxf>
      <font>
        <b/>
        <i/>
        <color theme="0"/>
      </font>
      <fill>
        <patternFill>
          <bgColor rgb="FFFF0000"/>
        </patternFill>
      </fill>
    </dxf>
    <dxf>
      <font>
        <b/>
        <i val="0"/>
        <color theme="0"/>
      </font>
      <fill>
        <patternFill>
          <bgColor theme="6" tint="-0.24994659260841701"/>
        </patternFill>
      </fill>
    </dxf>
    <dxf>
      <font>
        <b val="0"/>
        <i/>
        <color theme="0"/>
      </font>
      <fill>
        <patternFill>
          <bgColor theme="1" tint="0.24994659260841701"/>
        </patternFill>
      </fill>
    </dxf>
    <dxf>
      <font>
        <b/>
        <i/>
        <color theme="0"/>
      </font>
      <fill>
        <patternFill>
          <bgColor rgb="FFFF0000"/>
        </patternFill>
      </fill>
    </dxf>
    <dxf>
      <font>
        <b/>
        <i val="0"/>
        <color theme="1"/>
      </font>
      <fill>
        <patternFill>
          <bgColor rgb="FFFFFF00"/>
        </patternFill>
      </fill>
    </dxf>
    <dxf>
      <font>
        <b/>
        <i val="0"/>
        <color theme="0"/>
      </font>
      <fill>
        <patternFill>
          <bgColor theme="9" tint="-0.24994659260841701"/>
        </patternFill>
      </fill>
    </dxf>
    <dxf>
      <font>
        <b/>
        <i/>
        <color theme="0"/>
      </font>
      <fill>
        <patternFill>
          <bgColor rgb="FFFF0000"/>
        </patternFill>
      </fill>
    </dxf>
    <dxf>
      <font>
        <b/>
        <i val="0"/>
        <color theme="0"/>
      </font>
      <fill>
        <patternFill>
          <bgColor theme="6" tint="-0.24994659260841701"/>
        </patternFill>
      </fill>
    </dxf>
    <dxf>
      <font>
        <b val="0"/>
        <i/>
        <color theme="0"/>
      </font>
      <fill>
        <patternFill>
          <bgColor theme="1" tint="0.24994659260841701"/>
        </patternFill>
      </fill>
    </dxf>
    <dxf>
      <font>
        <b/>
        <i/>
        <color theme="0"/>
      </font>
      <fill>
        <patternFill>
          <bgColor rgb="FFFF0000"/>
        </patternFill>
      </fill>
    </dxf>
    <dxf>
      <font>
        <b/>
        <i val="0"/>
        <color theme="1"/>
      </font>
      <fill>
        <patternFill>
          <bgColor rgb="FFFFFF00"/>
        </patternFill>
      </fill>
    </dxf>
    <dxf>
      <font>
        <b/>
        <i val="0"/>
        <color theme="0"/>
      </font>
      <fill>
        <patternFill>
          <bgColor theme="9" tint="-0.24994659260841701"/>
        </patternFill>
      </fill>
    </dxf>
    <dxf>
      <font>
        <b/>
        <i/>
        <color theme="0"/>
      </font>
      <fill>
        <patternFill>
          <bgColor rgb="FFFF0000"/>
        </patternFill>
      </fill>
    </dxf>
    <dxf>
      <font>
        <b/>
        <i val="0"/>
        <color theme="0"/>
      </font>
      <fill>
        <patternFill>
          <bgColor theme="6" tint="-0.24994659260841701"/>
        </patternFill>
      </fill>
    </dxf>
    <dxf>
      <font>
        <b val="0"/>
        <i/>
        <color theme="0"/>
      </font>
      <fill>
        <patternFill>
          <bgColor theme="1" tint="0.24994659260841701"/>
        </patternFill>
      </fill>
    </dxf>
    <dxf>
      <font>
        <b/>
        <i/>
        <color theme="0"/>
      </font>
      <fill>
        <patternFill>
          <bgColor rgb="FFFF0000"/>
        </patternFill>
      </fill>
    </dxf>
    <dxf>
      <font>
        <b/>
        <i val="0"/>
        <color theme="1"/>
      </font>
      <fill>
        <patternFill>
          <bgColor rgb="FFFFFF00"/>
        </patternFill>
      </fill>
    </dxf>
    <dxf>
      <font>
        <b/>
        <i val="0"/>
        <color theme="0"/>
      </font>
      <fill>
        <patternFill>
          <bgColor theme="9" tint="-0.24994659260841701"/>
        </patternFill>
      </fill>
    </dxf>
    <dxf>
      <font>
        <b/>
        <i/>
        <color theme="0"/>
      </font>
      <fill>
        <patternFill>
          <bgColor rgb="FFFF0000"/>
        </patternFill>
      </fill>
    </dxf>
    <dxf>
      <font>
        <b/>
        <i val="0"/>
        <color theme="1"/>
      </font>
      <fill>
        <patternFill>
          <bgColor rgb="FFFFFF00"/>
        </patternFill>
      </fill>
    </dxf>
    <dxf>
      <font>
        <b/>
        <i val="0"/>
        <color theme="0"/>
      </font>
      <fill>
        <patternFill>
          <bgColor theme="9" tint="-0.24994659260841701"/>
        </patternFill>
      </fill>
    </dxf>
    <dxf>
      <font>
        <b/>
        <i/>
        <color theme="0"/>
      </font>
      <fill>
        <patternFill>
          <bgColor rgb="FFFF0000"/>
        </patternFill>
      </fill>
    </dxf>
    <dxf>
      <font>
        <b/>
        <i val="0"/>
        <color theme="0"/>
      </font>
      <fill>
        <patternFill>
          <bgColor theme="6" tint="-0.24994659260841701"/>
        </patternFill>
      </fill>
    </dxf>
    <dxf>
      <font>
        <b val="0"/>
        <i/>
        <color theme="0"/>
      </font>
      <fill>
        <patternFill>
          <bgColor theme="1" tint="0.24994659260841701"/>
        </patternFill>
      </fill>
    </dxf>
    <dxf>
      <font>
        <b/>
        <i/>
        <color theme="0"/>
      </font>
      <fill>
        <patternFill>
          <bgColor rgb="FFFF0000"/>
        </patternFill>
      </fill>
    </dxf>
    <dxf>
      <font>
        <b/>
        <i val="0"/>
        <color theme="1"/>
      </font>
      <fill>
        <patternFill>
          <bgColor rgb="FFFFFF00"/>
        </patternFill>
      </fill>
    </dxf>
    <dxf>
      <font>
        <b/>
        <i val="0"/>
        <color theme="0"/>
      </font>
      <fill>
        <patternFill>
          <bgColor theme="9" tint="-0.24994659260841701"/>
        </patternFill>
      </fill>
    </dxf>
    <dxf>
      <font>
        <b/>
        <i/>
        <color theme="0"/>
      </font>
      <fill>
        <patternFill>
          <bgColor rgb="FFFF0000"/>
        </patternFill>
      </fill>
    </dxf>
    <dxf>
      <font>
        <b/>
        <i val="0"/>
        <color theme="0"/>
      </font>
      <fill>
        <patternFill>
          <bgColor theme="6" tint="-0.24994659260841701"/>
        </patternFill>
      </fill>
    </dxf>
    <dxf>
      <font>
        <b val="0"/>
        <i/>
        <color theme="0"/>
      </font>
      <fill>
        <patternFill>
          <bgColor theme="1" tint="0.24994659260841701"/>
        </patternFill>
      </fill>
    </dxf>
    <dxf>
      <font>
        <b/>
        <i/>
        <color theme="0"/>
      </font>
      <fill>
        <patternFill>
          <bgColor rgb="FFFF0000"/>
        </patternFill>
      </fill>
    </dxf>
    <dxf>
      <font>
        <b/>
        <i val="0"/>
        <color theme="1"/>
      </font>
      <fill>
        <patternFill>
          <bgColor rgb="FFFFFF00"/>
        </patternFill>
      </fill>
    </dxf>
    <dxf>
      <font>
        <b/>
        <i val="0"/>
        <color theme="0"/>
      </font>
      <fill>
        <patternFill>
          <bgColor theme="9" tint="-0.24994659260841701"/>
        </patternFill>
      </fill>
    </dxf>
    <dxf>
      <font>
        <b/>
        <i/>
        <color theme="0"/>
      </font>
      <fill>
        <patternFill>
          <bgColor rgb="FFFF0000"/>
        </patternFill>
      </fill>
    </dxf>
    <dxf>
      <font>
        <b/>
        <i val="0"/>
        <color theme="0"/>
      </font>
      <fill>
        <patternFill>
          <bgColor theme="6" tint="-0.24994659260841701"/>
        </patternFill>
      </fill>
    </dxf>
    <dxf>
      <font>
        <b val="0"/>
        <i/>
        <color theme="0"/>
      </font>
      <fill>
        <patternFill>
          <bgColor theme="1" tint="0.24994659260841701"/>
        </patternFill>
      </fill>
    </dxf>
    <dxf>
      <font>
        <b/>
        <i/>
        <color theme="0"/>
      </font>
      <fill>
        <patternFill>
          <bgColor rgb="FFFF0000"/>
        </patternFill>
      </fill>
    </dxf>
    <dxf>
      <font>
        <b/>
        <i val="0"/>
        <color theme="1"/>
      </font>
      <fill>
        <patternFill>
          <bgColor rgb="FFFFFF00"/>
        </patternFill>
      </fill>
    </dxf>
    <dxf>
      <font>
        <b/>
        <i val="0"/>
        <color theme="0"/>
      </font>
      <fill>
        <patternFill>
          <bgColor theme="9" tint="-0.24994659260841701"/>
        </patternFill>
      </fill>
    </dxf>
    <dxf>
      <font>
        <b/>
        <i/>
        <color theme="0"/>
      </font>
      <fill>
        <patternFill>
          <bgColor rgb="FFFF0000"/>
        </patternFill>
      </fill>
    </dxf>
    <dxf>
      <font>
        <b/>
        <i val="0"/>
        <color theme="0"/>
      </font>
      <fill>
        <patternFill>
          <bgColor theme="6" tint="-0.24994659260841701"/>
        </patternFill>
      </fill>
    </dxf>
    <dxf>
      <font>
        <b val="0"/>
        <i/>
        <color theme="0"/>
      </font>
      <fill>
        <patternFill>
          <bgColor theme="1" tint="0.24994659260841701"/>
        </patternFill>
      </fill>
    </dxf>
    <dxf>
      <font>
        <b/>
        <i/>
        <color theme="0"/>
      </font>
      <fill>
        <patternFill>
          <bgColor rgb="FFFF0000"/>
        </patternFill>
      </fill>
    </dxf>
    <dxf>
      <font>
        <b/>
        <i val="0"/>
        <color theme="1"/>
      </font>
      <fill>
        <patternFill>
          <bgColor rgb="FFFFFF00"/>
        </patternFill>
      </fill>
    </dxf>
    <dxf>
      <font>
        <b/>
        <i val="0"/>
        <color theme="0"/>
      </font>
      <fill>
        <patternFill>
          <bgColor theme="9" tint="-0.24994659260841701"/>
        </patternFill>
      </fill>
    </dxf>
    <dxf>
      <font>
        <b/>
        <i/>
        <color theme="0"/>
      </font>
      <fill>
        <patternFill>
          <bgColor rgb="FFFF0000"/>
        </patternFill>
      </fill>
    </dxf>
    <dxf>
      <font>
        <b/>
        <i val="0"/>
        <color theme="0"/>
      </font>
      <fill>
        <patternFill>
          <bgColor theme="6" tint="-0.24994659260841701"/>
        </patternFill>
      </fill>
    </dxf>
    <dxf>
      <font>
        <b val="0"/>
        <i/>
        <color theme="0"/>
      </font>
      <fill>
        <patternFill>
          <bgColor theme="1" tint="0.24994659260841701"/>
        </patternFill>
      </fill>
    </dxf>
    <dxf>
      <font>
        <b/>
        <i/>
        <color theme="0"/>
      </font>
      <fill>
        <patternFill>
          <bgColor rgb="FFFF0000"/>
        </patternFill>
      </fill>
    </dxf>
    <dxf>
      <font>
        <b/>
        <i val="0"/>
        <color theme="1"/>
      </font>
      <fill>
        <patternFill>
          <bgColor rgb="FFFFFF00"/>
        </patternFill>
      </fill>
    </dxf>
    <dxf>
      <font>
        <b/>
        <i val="0"/>
        <color theme="0"/>
      </font>
      <fill>
        <patternFill>
          <bgColor theme="9" tint="-0.24994659260841701"/>
        </patternFill>
      </fill>
    </dxf>
    <dxf>
      <font>
        <b/>
        <i/>
        <color theme="0"/>
      </font>
      <fill>
        <patternFill>
          <bgColor rgb="FFFF0000"/>
        </patternFill>
      </fill>
    </dxf>
    <dxf>
      <font>
        <b/>
        <i val="0"/>
        <color theme="0"/>
      </font>
      <fill>
        <patternFill>
          <bgColor theme="6" tint="-0.24994659260841701"/>
        </patternFill>
      </fill>
    </dxf>
    <dxf>
      <font>
        <b val="0"/>
        <i/>
        <color theme="0"/>
      </font>
      <fill>
        <patternFill>
          <bgColor theme="1" tint="0.24994659260841701"/>
        </patternFill>
      </fill>
    </dxf>
    <dxf>
      <font>
        <b/>
        <i/>
        <color theme="0"/>
      </font>
      <fill>
        <patternFill>
          <bgColor rgb="FFFF0000"/>
        </patternFill>
      </fill>
    </dxf>
    <dxf>
      <font>
        <b/>
        <i val="0"/>
        <color theme="1"/>
      </font>
      <fill>
        <patternFill>
          <bgColor rgb="FFFFFF00"/>
        </patternFill>
      </fill>
    </dxf>
    <dxf>
      <font>
        <b/>
        <i val="0"/>
        <color theme="0"/>
      </font>
      <fill>
        <patternFill>
          <bgColor theme="9" tint="-0.24994659260841701"/>
        </patternFill>
      </fill>
    </dxf>
    <dxf>
      <font>
        <b/>
        <i/>
        <color theme="0"/>
      </font>
      <fill>
        <patternFill>
          <bgColor rgb="FFFF0000"/>
        </patternFill>
      </fill>
    </dxf>
    <dxf>
      <font>
        <b/>
        <i val="0"/>
        <color theme="0"/>
      </font>
      <fill>
        <patternFill>
          <bgColor theme="6" tint="-0.24994659260841701"/>
        </patternFill>
      </fill>
    </dxf>
    <dxf>
      <font>
        <b val="0"/>
        <i/>
        <color theme="0"/>
      </font>
      <fill>
        <patternFill>
          <bgColor theme="1" tint="0.24994659260841701"/>
        </patternFill>
      </fill>
    </dxf>
    <dxf>
      <font>
        <b/>
        <i/>
        <color theme="0"/>
      </font>
      <fill>
        <patternFill>
          <bgColor rgb="FFFF0000"/>
        </patternFill>
      </fill>
    </dxf>
    <dxf>
      <font>
        <b/>
        <i val="0"/>
        <color theme="1"/>
      </font>
      <fill>
        <patternFill>
          <bgColor rgb="FFFFFF00"/>
        </patternFill>
      </fill>
    </dxf>
    <dxf>
      <font>
        <b/>
        <i val="0"/>
        <color theme="0"/>
      </font>
      <fill>
        <patternFill>
          <bgColor theme="9" tint="-0.24994659260841701"/>
        </patternFill>
      </fill>
    </dxf>
    <dxf>
      <font>
        <b/>
        <i/>
        <color theme="0"/>
      </font>
      <fill>
        <patternFill>
          <bgColor rgb="FFFF0000"/>
        </patternFill>
      </fill>
    </dxf>
    <dxf>
      <font>
        <b/>
        <i val="0"/>
        <color theme="0"/>
      </font>
      <fill>
        <patternFill>
          <bgColor theme="6" tint="-0.24994659260841701"/>
        </patternFill>
      </fill>
    </dxf>
    <dxf>
      <font>
        <b val="0"/>
        <i/>
        <color theme="0"/>
      </font>
      <fill>
        <patternFill>
          <bgColor theme="1" tint="0.24994659260841701"/>
        </patternFill>
      </fill>
    </dxf>
    <dxf>
      <font>
        <b/>
        <i/>
        <color theme="0"/>
      </font>
      <fill>
        <patternFill>
          <bgColor rgb="FFFF0000"/>
        </patternFill>
      </fill>
    </dxf>
    <dxf>
      <font>
        <b/>
        <i val="0"/>
        <color theme="1"/>
      </font>
      <fill>
        <patternFill>
          <bgColor rgb="FFFFFF00"/>
        </patternFill>
      </fill>
    </dxf>
    <dxf>
      <font>
        <b/>
        <i val="0"/>
        <color theme="0"/>
      </font>
      <fill>
        <patternFill>
          <bgColor theme="9" tint="-0.24994659260841701"/>
        </patternFill>
      </fill>
    </dxf>
    <dxf>
      <font>
        <b/>
        <i/>
        <color theme="0"/>
      </font>
      <fill>
        <patternFill>
          <bgColor rgb="FFFF0000"/>
        </patternFill>
      </fill>
    </dxf>
    <dxf>
      <font>
        <b/>
        <i val="0"/>
        <color theme="0"/>
      </font>
      <fill>
        <patternFill>
          <bgColor theme="6" tint="-0.24994659260841701"/>
        </patternFill>
      </fill>
    </dxf>
    <dxf>
      <font>
        <b val="0"/>
        <i/>
        <color theme="0"/>
      </font>
      <fill>
        <patternFill>
          <bgColor theme="1" tint="0.24994659260841701"/>
        </patternFill>
      </fill>
    </dxf>
    <dxf>
      <font>
        <b/>
        <i/>
        <color theme="0"/>
      </font>
      <fill>
        <patternFill>
          <bgColor rgb="FFFF0000"/>
        </patternFill>
      </fill>
    </dxf>
    <dxf>
      <font>
        <b/>
        <i val="0"/>
        <color theme="1"/>
      </font>
      <fill>
        <patternFill>
          <bgColor rgb="FFFFFF00"/>
        </patternFill>
      </fill>
    </dxf>
    <dxf>
      <font>
        <b/>
        <i val="0"/>
        <color theme="0"/>
      </font>
      <fill>
        <patternFill>
          <bgColor theme="9" tint="-0.24994659260841701"/>
        </patternFill>
      </fill>
    </dxf>
    <dxf>
      <font>
        <b/>
        <i/>
        <color theme="0"/>
      </font>
      <fill>
        <patternFill>
          <bgColor rgb="FFFF0000"/>
        </patternFill>
      </fill>
    </dxf>
    <dxf>
      <font>
        <b/>
        <i val="0"/>
        <color theme="0"/>
      </font>
      <fill>
        <patternFill>
          <bgColor theme="6" tint="-0.24994659260841701"/>
        </patternFill>
      </fill>
    </dxf>
    <dxf>
      <font>
        <b val="0"/>
        <i/>
        <color theme="0"/>
      </font>
      <fill>
        <patternFill>
          <bgColor theme="1" tint="0.24994659260841701"/>
        </patternFill>
      </fill>
    </dxf>
    <dxf>
      <font>
        <b/>
        <i/>
        <color theme="0"/>
      </font>
      <fill>
        <patternFill>
          <bgColor rgb="FFFF0000"/>
        </patternFill>
      </fill>
    </dxf>
    <dxf>
      <font>
        <b/>
        <i val="0"/>
        <color theme="1"/>
      </font>
      <fill>
        <patternFill>
          <bgColor rgb="FFFFFF00"/>
        </patternFill>
      </fill>
    </dxf>
    <dxf>
      <font>
        <b/>
        <i val="0"/>
        <color theme="0"/>
      </font>
      <fill>
        <patternFill>
          <bgColor theme="9" tint="-0.24994659260841701"/>
        </patternFill>
      </fill>
    </dxf>
    <dxf>
      <font>
        <b/>
        <i/>
        <color theme="0"/>
      </font>
      <fill>
        <patternFill>
          <bgColor rgb="FFFF0000"/>
        </patternFill>
      </fill>
    </dxf>
    <dxf>
      <font>
        <b/>
        <i val="0"/>
        <color theme="0"/>
      </font>
      <fill>
        <patternFill>
          <bgColor theme="6" tint="-0.24994659260841701"/>
        </patternFill>
      </fill>
    </dxf>
    <dxf>
      <font>
        <b val="0"/>
        <i/>
        <color theme="0"/>
      </font>
      <fill>
        <patternFill>
          <bgColor theme="1" tint="0.24994659260841701"/>
        </patternFill>
      </fill>
    </dxf>
    <dxf>
      <font>
        <b/>
        <i/>
        <color theme="0"/>
      </font>
      <fill>
        <patternFill>
          <bgColor rgb="FFFF0000"/>
        </patternFill>
      </fill>
    </dxf>
    <dxf>
      <font>
        <b/>
        <i val="0"/>
        <color theme="1"/>
      </font>
      <fill>
        <patternFill>
          <bgColor rgb="FFFFFF00"/>
        </patternFill>
      </fill>
    </dxf>
    <dxf>
      <font>
        <b/>
        <i val="0"/>
        <color theme="0"/>
      </font>
      <fill>
        <patternFill>
          <bgColor theme="9" tint="-0.24994659260841701"/>
        </patternFill>
      </fill>
    </dxf>
    <dxf>
      <font>
        <b/>
        <i/>
        <color theme="0"/>
      </font>
      <fill>
        <patternFill>
          <bgColor rgb="FFFF0000"/>
        </patternFill>
      </fill>
    </dxf>
    <dxf>
      <font>
        <b/>
        <i val="0"/>
        <color theme="0"/>
      </font>
      <fill>
        <patternFill>
          <bgColor theme="6" tint="-0.24994659260841701"/>
        </patternFill>
      </fill>
    </dxf>
    <dxf>
      <font>
        <b val="0"/>
        <i/>
        <color theme="0"/>
      </font>
      <fill>
        <patternFill>
          <bgColor theme="1" tint="0.24994659260841701"/>
        </patternFill>
      </fill>
    </dxf>
    <dxf>
      <font>
        <b/>
        <i/>
        <color theme="0"/>
      </font>
      <fill>
        <patternFill>
          <bgColor rgb="FFFF0000"/>
        </patternFill>
      </fill>
    </dxf>
    <dxf>
      <font>
        <b/>
        <i val="0"/>
        <color theme="1"/>
      </font>
      <fill>
        <patternFill>
          <bgColor rgb="FFFFFF00"/>
        </patternFill>
      </fill>
    </dxf>
    <dxf>
      <font>
        <b/>
        <i val="0"/>
        <color theme="0"/>
      </font>
      <fill>
        <patternFill>
          <bgColor theme="9" tint="-0.24994659260841701"/>
        </patternFill>
      </fill>
    </dxf>
    <dxf>
      <font>
        <b/>
        <i/>
        <color theme="0"/>
      </font>
      <fill>
        <patternFill>
          <bgColor rgb="FFFF0000"/>
        </patternFill>
      </fill>
    </dxf>
    <dxf>
      <font>
        <b/>
        <i val="0"/>
        <color theme="0"/>
      </font>
      <fill>
        <patternFill>
          <bgColor theme="6" tint="-0.24994659260841701"/>
        </patternFill>
      </fill>
    </dxf>
    <dxf>
      <font>
        <b val="0"/>
        <i/>
        <color theme="0"/>
      </font>
      <fill>
        <patternFill>
          <bgColor theme="1" tint="0.24994659260841701"/>
        </patternFill>
      </fill>
    </dxf>
    <dxf>
      <font>
        <b/>
        <i/>
        <color theme="0"/>
      </font>
      <fill>
        <patternFill>
          <bgColor rgb="FFFF0000"/>
        </patternFill>
      </fill>
    </dxf>
    <dxf>
      <font>
        <b/>
        <i val="0"/>
        <color theme="1"/>
      </font>
      <fill>
        <patternFill>
          <bgColor rgb="FFFFFF00"/>
        </patternFill>
      </fill>
    </dxf>
    <dxf>
      <font>
        <b/>
        <i val="0"/>
        <color theme="0"/>
      </font>
      <fill>
        <patternFill>
          <bgColor theme="9" tint="-0.24994659260841701"/>
        </patternFill>
      </fill>
    </dxf>
    <dxf>
      <font>
        <b/>
        <i/>
        <color theme="0"/>
      </font>
      <fill>
        <patternFill>
          <bgColor rgb="FFFF0000"/>
        </patternFill>
      </fill>
    </dxf>
    <dxf>
      <font>
        <b/>
        <i val="0"/>
        <color theme="0"/>
      </font>
      <fill>
        <patternFill>
          <bgColor theme="6" tint="-0.24994659260841701"/>
        </patternFill>
      </fill>
    </dxf>
    <dxf>
      <font>
        <b val="0"/>
        <i/>
        <color theme="0"/>
      </font>
      <fill>
        <patternFill>
          <bgColor theme="1" tint="0.24994659260841701"/>
        </patternFill>
      </fill>
    </dxf>
    <dxf>
      <font>
        <b/>
        <i/>
        <color theme="0"/>
      </font>
      <fill>
        <patternFill>
          <bgColor rgb="FFFF0000"/>
        </patternFill>
      </fill>
    </dxf>
    <dxf>
      <font>
        <b/>
        <i val="0"/>
        <color theme="1"/>
      </font>
      <fill>
        <patternFill>
          <bgColor rgb="FFFFFF00"/>
        </patternFill>
      </fill>
    </dxf>
    <dxf>
      <font>
        <b/>
        <i val="0"/>
        <color theme="0"/>
      </font>
      <fill>
        <patternFill>
          <bgColor theme="9" tint="-0.24994659260841701"/>
        </patternFill>
      </fill>
    </dxf>
    <dxf>
      <font>
        <b/>
        <i/>
        <color theme="0"/>
      </font>
      <fill>
        <patternFill>
          <bgColor rgb="FFFF0000"/>
        </patternFill>
      </fill>
    </dxf>
    <dxf>
      <font>
        <b/>
        <i val="0"/>
        <color theme="0"/>
      </font>
      <fill>
        <patternFill>
          <bgColor theme="6" tint="-0.24994659260841701"/>
        </patternFill>
      </fill>
    </dxf>
    <dxf>
      <font>
        <b val="0"/>
        <i/>
        <color theme="0"/>
      </font>
      <fill>
        <patternFill>
          <bgColor theme="1" tint="0.24994659260841701"/>
        </patternFill>
      </fill>
    </dxf>
    <dxf>
      <font>
        <b/>
        <i/>
        <color theme="0"/>
      </font>
      <fill>
        <patternFill>
          <bgColor rgb="FFFF0000"/>
        </patternFill>
      </fill>
    </dxf>
    <dxf>
      <font>
        <b/>
        <i val="0"/>
        <color theme="1"/>
      </font>
      <fill>
        <patternFill>
          <bgColor rgb="FFFFFF00"/>
        </patternFill>
      </fill>
    </dxf>
    <dxf>
      <font>
        <b/>
        <i val="0"/>
        <color theme="0"/>
      </font>
      <fill>
        <patternFill>
          <bgColor theme="9" tint="-0.24994659260841701"/>
        </patternFill>
      </fill>
    </dxf>
    <dxf>
      <font>
        <b/>
        <i/>
        <color theme="0"/>
      </font>
      <fill>
        <patternFill>
          <bgColor rgb="FFFF0000"/>
        </patternFill>
      </fill>
    </dxf>
    <dxf>
      <font>
        <b/>
        <i val="0"/>
        <color theme="0"/>
      </font>
      <fill>
        <patternFill>
          <bgColor theme="6" tint="-0.24994659260841701"/>
        </patternFill>
      </fill>
    </dxf>
    <dxf>
      <font>
        <b val="0"/>
        <i/>
        <color theme="0"/>
      </font>
      <fill>
        <patternFill>
          <bgColor theme="1" tint="0.24994659260841701"/>
        </patternFill>
      </fill>
    </dxf>
    <dxf>
      <font>
        <b/>
        <i/>
        <color theme="0"/>
      </font>
      <fill>
        <patternFill>
          <bgColor rgb="FFFF0000"/>
        </patternFill>
      </fill>
    </dxf>
    <dxf>
      <font>
        <b/>
        <i val="0"/>
        <color theme="1"/>
      </font>
      <fill>
        <patternFill>
          <bgColor rgb="FFFFFF00"/>
        </patternFill>
      </fill>
    </dxf>
    <dxf>
      <font>
        <b/>
        <i val="0"/>
        <color theme="0"/>
      </font>
      <fill>
        <patternFill>
          <bgColor theme="9" tint="-0.24994659260841701"/>
        </patternFill>
      </fill>
    </dxf>
    <dxf>
      <font>
        <b/>
        <i/>
        <color theme="0"/>
      </font>
      <fill>
        <patternFill>
          <bgColor rgb="FFFF0000"/>
        </patternFill>
      </fill>
    </dxf>
    <dxf>
      <font>
        <b/>
        <i val="0"/>
        <color theme="0"/>
      </font>
      <fill>
        <patternFill>
          <bgColor theme="6" tint="-0.24994659260841701"/>
        </patternFill>
      </fill>
    </dxf>
    <dxf>
      <font>
        <b val="0"/>
        <i/>
        <color theme="0"/>
      </font>
      <fill>
        <patternFill>
          <bgColor theme="1" tint="0.24994659260841701"/>
        </patternFill>
      </fill>
    </dxf>
    <dxf>
      <font>
        <b/>
        <i/>
        <color theme="0"/>
      </font>
      <fill>
        <patternFill>
          <bgColor rgb="FFFF0000"/>
        </patternFill>
      </fill>
    </dxf>
    <dxf>
      <font>
        <b/>
        <i val="0"/>
        <color theme="1"/>
      </font>
      <fill>
        <patternFill>
          <bgColor rgb="FFFFFF00"/>
        </patternFill>
      </fill>
    </dxf>
    <dxf>
      <font>
        <b/>
        <i val="0"/>
        <color theme="0"/>
      </font>
      <fill>
        <patternFill>
          <bgColor theme="9" tint="-0.24994659260841701"/>
        </patternFill>
      </fill>
    </dxf>
    <dxf>
      <font>
        <b/>
        <i/>
        <color theme="0"/>
      </font>
      <fill>
        <patternFill>
          <bgColor rgb="FFFF0000"/>
        </patternFill>
      </fill>
    </dxf>
    <dxf>
      <font>
        <b/>
        <i val="0"/>
        <color theme="0"/>
      </font>
      <fill>
        <patternFill>
          <bgColor theme="6" tint="-0.24994659260841701"/>
        </patternFill>
      </fill>
    </dxf>
    <dxf>
      <font>
        <b val="0"/>
        <i/>
        <color theme="0"/>
      </font>
      <fill>
        <patternFill>
          <bgColor theme="1" tint="0.24994659260841701"/>
        </patternFill>
      </fill>
    </dxf>
    <dxf>
      <font>
        <b/>
        <i/>
        <color theme="0"/>
      </font>
      <fill>
        <patternFill>
          <bgColor rgb="FFFF0000"/>
        </patternFill>
      </fill>
    </dxf>
    <dxf>
      <font>
        <b/>
        <i val="0"/>
        <color theme="1"/>
      </font>
      <fill>
        <patternFill>
          <bgColor rgb="FFFFFF00"/>
        </patternFill>
      </fill>
    </dxf>
    <dxf>
      <font>
        <b/>
        <i val="0"/>
        <color theme="0"/>
      </font>
      <fill>
        <patternFill>
          <bgColor theme="9" tint="-0.24994659260841701"/>
        </patternFill>
      </fill>
    </dxf>
    <dxf>
      <font>
        <b/>
        <i/>
        <color theme="0"/>
      </font>
      <fill>
        <patternFill>
          <bgColor rgb="FFFF0000"/>
        </patternFill>
      </fill>
    </dxf>
    <dxf>
      <font>
        <b/>
        <i val="0"/>
        <color theme="0"/>
      </font>
      <fill>
        <patternFill>
          <bgColor theme="6" tint="-0.24994659260841701"/>
        </patternFill>
      </fill>
    </dxf>
    <dxf>
      <font>
        <b val="0"/>
        <i/>
        <color theme="0"/>
      </font>
      <fill>
        <patternFill>
          <bgColor theme="1" tint="0.24994659260841701"/>
        </patternFill>
      </fill>
    </dxf>
    <dxf>
      <font>
        <b/>
        <i/>
        <color theme="0"/>
      </font>
      <fill>
        <patternFill>
          <bgColor rgb="FFFF0000"/>
        </patternFill>
      </fill>
    </dxf>
    <dxf>
      <font>
        <b/>
        <i val="0"/>
        <color theme="1"/>
      </font>
      <fill>
        <patternFill>
          <bgColor rgb="FFFFFF00"/>
        </patternFill>
      </fill>
    </dxf>
    <dxf>
      <font>
        <b/>
        <i val="0"/>
        <color theme="0"/>
      </font>
      <fill>
        <patternFill>
          <bgColor theme="9" tint="-0.24994659260841701"/>
        </patternFill>
      </fill>
    </dxf>
  </dxfs>
  <tableStyles count="0" defaultTableStyle="TableStyleMedium9" defaultPivotStyle="PivotStyleLight16"/>
  <colors>
    <mruColors>
      <color rgb="FF0000FF"/>
      <color rgb="FFEAB2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dungnguyen/Library/Containers/com.microsoft.Excel/Data/Documents/C:/Users/YenLT/Desktop/SWP/Final%20report%20r&#232;/Testcase_function-OnlineTicket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fig"/>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D19"/>
  <sheetViews>
    <sheetView tabSelected="1" workbookViewId="0"/>
  </sheetViews>
  <sheetFormatPr defaultColWidth="8.6640625" defaultRowHeight="14.4"/>
  <cols>
    <col min="1" max="1" width="10.33203125" bestFit="1" customWidth="1"/>
    <col min="2" max="2" width="8.33203125" bestFit="1" customWidth="1"/>
    <col min="3" max="3" width="20.6640625" bestFit="1" customWidth="1"/>
    <col min="4" max="4" width="9.44140625" bestFit="1" customWidth="1"/>
  </cols>
  <sheetData>
    <row r="1" spans="1:4" ht="17.399999999999999">
      <c r="A1" s="1"/>
      <c r="B1" s="2"/>
      <c r="C1" s="3" t="s">
        <v>0</v>
      </c>
      <c r="D1" s="2"/>
    </row>
    <row r="2" spans="1:4">
      <c r="A2" s="4"/>
      <c r="B2" s="5"/>
      <c r="C2" s="6"/>
      <c r="D2" s="5"/>
    </row>
    <row r="3" spans="1:4">
      <c r="A3" s="7" t="s">
        <v>1</v>
      </c>
      <c r="B3" s="8" t="s">
        <v>2</v>
      </c>
      <c r="C3" s="8" t="s">
        <v>3</v>
      </c>
      <c r="D3" s="8" t="s">
        <v>4</v>
      </c>
    </row>
    <row r="4" spans="1:4">
      <c r="A4" s="9">
        <v>43743</v>
      </c>
      <c r="B4" s="10">
        <v>1</v>
      </c>
      <c r="C4" s="11" t="s">
        <v>91</v>
      </c>
      <c r="D4" s="12" t="s">
        <v>43</v>
      </c>
    </row>
    <row r="5" spans="1:4">
      <c r="A5" s="9"/>
      <c r="B5" s="10"/>
      <c r="C5" s="13"/>
      <c r="D5" s="12"/>
    </row>
    <row r="6" spans="1:4">
      <c r="A6" s="9"/>
      <c r="B6" s="10"/>
      <c r="C6" s="13"/>
      <c r="D6" s="12"/>
    </row>
    <row r="7" spans="1:4">
      <c r="A7" s="9"/>
      <c r="B7" s="10"/>
      <c r="C7" s="13"/>
      <c r="D7" s="12"/>
    </row>
    <row r="8" spans="1:4">
      <c r="A8" s="9"/>
      <c r="B8" s="10"/>
      <c r="C8" s="13"/>
      <c r="D8" s="12"/>
    </row>
    <row r="9" spans="1:4">
      <c r="A9" s="9"/>
      <c r="B9" s="10"/>
      <c r="C9" s="13"/>
      <c r="D9" s="12"/>
    </row>
    <row r="10" spans="1:4">
      <c r="A10" s="9"/>
      <c r="B10" s="10"/>
      <c r="C10" s="13"/>
      <c r="D10" s="12"/>
    </row>
    <row r="11" spans="1:4">
      <c r="A11" s="9"/>
      <c r="B11" s="10"/>
      <c r="C11" s="13"/>
      <c r="D11" s="12"/>
    </row>
    <row r="12" spans="1:4">
      <c r="A12" s="9"/>
      <c r="B12" s="10"/>
      <c r="C12" s="13"/>
      <c r="D12" s="12"/>
    </row>
    <row r="13" spans="1:4">
      <c r="A13" s="9"/>
      <c r="B13" s="10"/>
      <c r="C13" s="13"/>
      <c r="D13" s="12"/>
    </row>
    <row r="14" spans="1:4">
      <c r="A14" s="9"/>
      <c r="B14" s="10"/>
      <c r="C14" s="13"/>
      <c r="D14" s="12"/>
    </row>
    <row r="15" spans="1:4">
      <c r="A15" s="9"/>
      <c r="B15" s="10"/>
      <c r="C15" s="13"/>
      <c r="D15" s="12"/>
    </row>
    <row r="16" spans="1:4">
      <c r="A16" s="9"/>
      <c r="B16" s="10"/>
      <c r="C16" s="13"/>
      <c r="D16" s="12"/>
    </row>
    <row r="17" spans="1:4">
      <c r="A17" s="9"/>
      <c r="B17" s="10"/>
      <c r="C17" s="13"/>
      <c r="D17" s="12"/>
    </row>
    <row r="18" spans="1:4">
      <c r="A18" s="9"/>
      <c r="B18" s="10"/>
      <c r="C18" s="13"/>
      <c r="D18" s="12"/>
    </row>
    <row r="19" spans="1:4">
      <c r="A19" s="9"/>
      <c r="B19" s="10"/>
      <c r="C19" s="13"/>
      <c r="D19" s="12"/>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B4"/>
  <sheetViews>
    <sheetView workbookViewId="0">
      <selection activeCell="A5" sqref="A5"/>
    </sheetView>
  </sheetViews>
  <sheetFormatPr defaultColWidth="8.6640625" defaultRowHeight="14.4"/>
  <sheetData>
    <row r="1" spans="1:2">
      <c r="A1" s="16" t="s">
        <v>7</v>
      </c>
      <c r="B1" t="s">
        <v>31</v>
      </c>
    </row>
    <row r="2" spans="1:2">
      <c r="A2" s="16" t="s">
        <v>8</v>
      </c>
      <c r="B2" t="s">
        <v>32</v>
      </c>
    </row>
    <row r="3" spans="1:2">
      <c r="A3" s="16" t="s">
        <v>16</v>
      </c>
      <c r="B3" t="s">
        <v>33</v>
      </c>
    </row>
    <row r="4" spans="1:2">
      <c r="A4" s="16" t="s">
        <v>36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P10"/>
  <sheetViews>
    <sheetView workbookViewId="0">
      <pane ySplit="5" topLeftCell="A6" activePane="bottomLeft" state="frozen"/>
      <selection pane="bottomLeft"/>
    </sheetView>
  </sheetViews>
  <sheetFormatPr defaultColWidth="8.6640625" defaultRowHeight="14.4"/>
  <cols>
    <col min="2" max="2" width="6.109375" bestFit="1" customWidth="1"/>
    <col min="3" max="3" width="40.33203125" customWidth="1"/>
    <col min="4" max="4" width="7.6640625" bestFit="1" customWidth="1"/>
    <col min="5" max="5" width="5.6640625" bestFit="1" customWidth="1"/>
    <col min="6" max="6" width="9.44140625" bestFit="1" customWidth="1"/>
    <col min="7" max="7" width="11.6640625" customWidth="1"/>
    <col min="11" max="11" width="16.6640625" customWidth="1"/>
  </cols>
  <sheetData>
    <row r="1" spans="1:16" s="17" customFormat="1" ht="24.6">
      <c r="B1" s="93" t="s">
        <v>17</v>
      </c>
      <c r="C1" s="93"/>
      <c r="D1" s="93"/>
      <c r="E1" s="93"/>
      <c r="F1" s="93"/>
      <c r="G1" s="93"/>
      <c r="K1" s="21" t="s">
        <v>18</v>
      </c>
      <c r="L1" s="94" t="s">
        <v>75</v>
      </c>
      <c r="M1" s="95"/>
      <c r="N1" s="87" t="s">
        <v>19</v>
      </c>
      <c r="O1" s="88"/>
      <c r="P1" s="22" t="s">
        <v>42</v>
      </c>
    </row>
    <row r="2" spans="1:16" s="17" customFormat="1" ht="24.6">
      <c r="B2" s="92" t="s">
        <v>27</v>
      </c>
      <c r="C2" s="92"/>
      <c r="D2" s="38">
        <f>(D10+E10)*100/(G10)</f>
        <v>100</v>
      </c>
      <c r="E2" s="39" t="s">
        <v>28</v>
      </c>
      <c r="F2" s="33"/>
      <c r="G2" s="33"/>
      <c r="K2" s="21" t="s">
        <v>20</v>
      </c>
      <c r="L2" s="96" t="s">
        <v>41</v>
      </c>
      <c r="M2" s="97"/>
      <c r="N2" s="85" t="s">
        <v>21</v>
      </c>
      <c r="O2" s="86"/>
      <c r="P2" s="22" t="s">
        <v>43</v>
      </c>
    </row>
    <row r="3" spans="1:16" s="17" customFormat="1" ht="24.6">
      <c r="B3" s="92" t="s">
        <v>29</v>
      </c>
      <c r="C3" s="92"/>
      <c r="D3" s="38">
        <f>D10*100/(G10)</f>
        <v>100</v>
      </c>
      <c r="E3" s="39" t="s">
        <v>28</v>
      </c>
      <c r="F3" s="33"/>
      <c r="G3" s="33"/>
      <c r="K3" s="23" t="s">
        <v>22</v>
      </c>
      <c r="L3" s="96"/>
      <c r="M3" s="97"/>
      <c r="N3" s="85" t="s">
        <v>23</v>
      </c>
      <c r="O3" s="86"/>
      <c r="P3" s="24"/>
    </row>
    <row r="4" spans="1:16" s="17" customFormat="1" ht="13.2">
      <c r="A4" s="18"/>
      <c r="B4" s="18"/>
      <c r="C4" s="19"/>
      <c r="D4" s="19"/>
      <c r="E4" s="19"/>
      <c r="F4" s="19"/>
      <c r="G4" s="20"/>
      <c r="K4" s="37" t="s">
        <v>24</v>
      </c>
      <c r="L4" s="89"/>
      <c r="M4" s="90"/>
      <c r="N4" s="90"/>
      <c r="O4" s="90"/>
      <c r="P4" s="91"/>
    </row>
    <row r="5" spans="1:16" s="17" customFormat="1" ht="26.4">
      <c r="B5" s="34" t="s">
        <v>10</v>
      </c>
      <c r="C5" s="26" t="s">
        <v>25</v>
      </c>
      <c r="D5" s="27" t="s">
        <v>7</v>
      </c>
      <c r="E5" s="26" t="s">
        <v>8</v>
      </c>
      <c r="F5" s="26" t="s">
        <v>16</v>
      </c>
      <c r="G5" s="28" t="s">
        <v>26</v>
      </c>
      <c r="K5" s="25"/>
      <c r="L5" s="32"/>
      <c r="M5" s="19"/>
      <c r="N5" s="19"/>
      <c r="O5" s="19"/>
      <c r="P5" s="20"/>
    </row>
    <row r="6" spans="1:16" s="17" customFormat="1">
      <c r="B6" s="35">
        <v>1</v>
      </c>
      <c r="C6" s="84" t="s">
        <v>71</v>
      </c>
      <c r="D6" s="40">
        <f>Traveler!B4</f>
        <v>8</v>
      </c>
      <c r="E6" s="40">
        <f>Traveler!E4</f>
        <v>0</v>
      </c>
      <c r="F6" s="40">
        <f>Traveler!G4</f>
        <v>0</v>
      </c>
      <c r="G6" s="41">
        <f>Traveler!I4</f>
        <v>8</v>
      </c>
      <c r="O6" s="19"/>
      <c r="P6" s="20"/>
    </row>
    <row r="7" spans="1:16" s="17" customFormat="1">
      <c r="B7" s="35">
        <v>2</v>
      </c>
      <c r="C7" s="84" t="s">
        <v>72</v>
      </c>
      <c r="D7" s="40">
        <f>Guider!B4</f>
        <v>14</v>
      </c>
      <c r="E7" s="40">
        <f>Traveler!E4</f>
        <v>0</v>
      </c>
      <c r="F7" s="40">
        <f>Traveler!G4</f>
        <v>0</v>
      </c>
      <c r="G7" s="41">
        <f>Guider!I4</f>
        <v>14</v>
      </c>
      <c r="O7" s="19"/>
      <c r="P7" s="20"/>
    </row>
    <row r="8" spans="1:16" s="17" customFormat="1">
      <c r="B8" s="35">
        <v>3</v>
      </c>
      <c r="C8" s="84" t="s">
        <v>73</v>
      </c>
      <c r="D8" s="40">
        <f>Admin!B4</f>
        <v>14</v>
      </c>
      <c r="E8" s="40">
        <f>Traveler!E4</f>
        <v>0</v>
      </c>
      <c r="F8" s="40">
        <f>Traveler!G4</f>
        <v>0</v>
      </c>
      <c r="G8" s="41">
        <f>Admin!I4</f>
        <v>14</v>
      </c>
      <c r="O8" s="19"/>
      <c r="P8" s="20"/>
    </row>
    <row r="9" spans="1:16" s="17" customFormat="1">
      <c r="B9" s="35">
        <v>4</v>
      </c>
      <c r="C9" s="84" t="s">
        <v>74</v>
      </c>
      <c r="D9" s="40">
        <f>Guest!B4</f>
        <v>3</v>
      </c>
      <c r="E9" s="40">
        <f>Traveler!E4</f>
        <v>0</v>
      </c>
      <c r="F9" s="40">
        <f>Traveler!G4</f>
        <v>0</v>
      </c>
      <c r="G9" s="41">
        <f>Guest!I4</f>
        <v>3</v>
      </c>
      <c r="O9" s="19"/>
      <c r="P9" s="20"/>
    </row>
    <row r="10" spans="1:16" s="17" customFormat="1" ht="13.2">
      <c r="B10" s="36"/>
      <c r="C10" s="29" t="s">
        <v>90</v>
      </c>
      <c r="D10" s="30">
        <f>SUM(D6:D9)</f>
        <v>39</v>
      </c>
      <c r="E10" s="30">
        <f>SUM(E6:E9)</f>
        <v>0</v>
      </c>
      <c r="F10" s="30">
        <f>SUM(F6:F9)</f>
        <v>0</v>
      </c>
      <c r="G10" s="30">
        <f>SUM(G6:G9)</f>
        <v>39</v>
      </c>
      <c r="O10" s="19"/>
      <c r="P10" s="20"/>
    </row>
  </sheetData>
  <mergeCells count="10">
    <mergeCell ref="N3:O3"/>
    <mergeCell ref="N2:O2"/>
    <mergeCell ref="N1:O1"/>
    <mergeCell ref="L4:P4"/>
    <mergeCell ref="B2:C2"/>
    <mergeCell ref="B3:C3"/>
    <mergeCell ref="B1:G1"/>
    <mergeCell ref="L1:M1"/>
    <mergeCell ref="L2:M2"/>
    <mergeCell ref="L3:M3"/>
  </mergeCells>
  <hyperlinks>
    <hyperlink ref="C6" location="Traveler!A1" display="Traveler"/>
    <hyperlink ref="C7" location="Guider!A1" display="Guider"/>
    <hyperlink ref="C8" location="Admin!A1" display="Admin"/>
    <hyperlink ref="C9" location="Guest!A1" display="Guest"/>
  </hyperlinks>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O14"/>
  <sheetViews>
    <sheetView zoomScaleNormal="100" workbookViewId="0">
      <pane ySplit="6" topLeftCell="A7" activePane="bottomLeft" state="frozen"/>
      <selection pane="bottomLeft"/>
    </sheetView>
  </sheetViews>
  <sheetFormatPr defaultColWidth="8.6640625" defaultRowHeight="14.4"/>
  <cols>
    <col min="1" max="1" width="8.6640625" style="43" bestFit="1" customWidth="1"/>
    <col min="2" max="2" width="19.6640625" style="43" customWidth="1"/>
    <col min="3" max="3" width="26.44140625" style="47" customWidth="1"/>
    <col min="4" max="4" width="55" style="43" customWidth="1"/>
    <col min="5" max="5" width="20" style="50" customWidth="1"/>
    <col min="6" max="6" width="47" style="50" customWidth="1"/>
    <col min="7" max="7" width="32" style="47" customWidth="1"/>
    <col min="8" max="8" width="26.6640625" style="43" bestFit="1" customWidth="1"/>
    <col min="9" max="9" width="27.44140625" style="43" customWidth="1"/>
    <col min="10" max="10" width="11.6640625" style="43" bestFit="1" customWidth="1"/>
    <col min="11" max="11" width="12.44140625" style="43" bestFit="1" customWidth="1"/>
    <col min="12" max="12" width="13.44140625" style="43" bestFit="1" customWidth="1"/>
    <col min="13" max="14" width="12.44140625" style="43" customWidth="1"/>
    <col min="15" max="16384" width="8.6640625" style="43"/>
  </cols>
  <sheetData>
    <row r="1" spans="1:15" s="51" customFormat="1">
      <c r="B1" s="59" t="s">
        <v>5</v>
      </c>
      <c r="C1" s="60" t="s">
        <v>44</v>
      </c>
      <c r="D1" s="100"/>
      <c r="E1" s="100"/>
      <c r="F1" s="100"/>
      <c r="G1" s="100"/>
      <c r="H1" s="100"/>
      <c r="I1" s="100"/>
      <c r="J1" s="100"/>
      <c r="K1" s="100"/>
      <c r="L1" s="100"/>
      <c r="M1" s="61"/>
      <c r="N1" s="62"/>
      <c r="O1" s="63"/>
    </row>
    <row r="2" spans="1:15" s="51" customFormat="1">
      <c r="B2" s="59" t="s">
        <v>6</v>
      </c>
      <c r="C2" s="64"/>
      <c r="D2" s="101"/>
      <c r="E2" s="101"/>
      <c r="F2" s="101"/>
      <c r="G2" s="101"/>
      <c r="H2" s="101"/>
      <c r="I2" s="101"/>
      <c r="J2" s="101"/>
      <c r="K2" s="101"/>
      <c r="L2" s="100"/>
      <c r="M2" s="73"/>
      <c r="N2" s="62"/>
      <c r="O2" s="63"/>
    </row>
    <row r="3" spans="1:15" s="51" customFormat="1">
      <c r="B3" s="65" t="s">
        <v>7</v>
      </c>
      <c r="C3" s="66"/>
      <c r="D3" s="102"/>
      <c r="E3" s="65" t="s">
        <v>8</v>
      </c>
      <c r="F3" s="103"/>
      <c r="G3" s="67" t="s">
        <v>16</v>
      </c>
      <c r="H3" s="105"/>
      <c r="I3" s="65" t="s">
        <v>9</v>
      </c>
      <c r="J3" s="68"/>
      <c r="K3" s="65" t="s">
        <v>31</v>
      </c>
      <c r="L3" s="65" t="s">
        <v>32</v>
      </c>
      <c r="M3" s="31" t="s">
        <v>33</v>
      </c>
      <c r="N3" s="65"/>
      <c r="O3" s="63"/>
    </row>
    <row r="4" spans="1:15" s="51" customFormat="1">
      <c r="B4" s="69">
        <f>COUNTIF(I7:I84,"Pass")</f>
        <v>8</v>
      </c>
      <c r="C4" s="70"/>
      <c r="D4" s="102"/>
      <c r="E4" s="69">
        <f>COUNTIF(I8:I84,"Fail")</f>
        <v>0</v>
      </c>
      <c r="F4" s="104"/>
      <c r="G4" s="71">
        <f>COUNTIF(I8:I84,"Untested")</f>
        <v>0</v>
      </c>
      <c r="H4" s="106"/>
      <c r="I4" s="65">
        <f>(B4+E4+G4)</f>
        <v>8</v>
      </c>
      <c r="J4" s="72"/>
      <c r="K4" s="65">
        <f>COUNTIF(J7:J84,"High")</f>
        <v>5</v>
      </c>
      <c r="L4" s="65">
        <f>COUNTIF(J8:J84,"Medium")</f>
        <v>3</v>
      </c>
      <c r="M4" s="31">
        <f>COUNTIF(J8:J84,"Low")</f>
        <v>0</v>
      </c>
      <c r="N4" s="31"/>
      <c r="O4" s="63"/>
    </row>
    <row r="5" spans="1:15">
      <c r="B5" s="44"/>
      <c r="C5" s="45"/>
      <c r="D5" s="44"/>
      <c r="E5" s="49"/>
      <c r="F5" s="49"/>
      <c r="G5" s="45"/>
      <c r="H5" s="44"/>
      <c r="I5" s="44"/>
      <c r="J5" s="44"/>
      <c r="K5" s="44"/>
      <c r="L5" s="46"/>
    </row>
    <row r="6" spans="1:15">
      <c r="A6" s="14" t="s">
        <v>10</v>
      </c>
      <c r="B6" s="14" t="s">
        <v>40</v>
      </c>
      <c r="C6" s="42" t="s">
        <v>37</v>
      </c>
      <c r="D6" s="15" t="s">
        <v>38</v>
      </c>
      <c r="E6" s="15" t="s">
        <v>39</v>
      </c>
      <c r="F6" s="107" t="s">
        <v>11</v>
      </c>
      <c r="G6" s="108"/>
      <c r="H6" s="15" t="s">
        <v>12</v>
      </c>
      <c r="I6" s="15" t="s">
        <v>13</v>
      </c>
      <c r="J6" s="15" t="s">
        <v>30</v>
      </c>
      <c r="K6" s="15" t="s">
        <v>14</v>
      </c>
      <c r="L6" s="15" t="s">
        <v>15</v>
      </c>
      <c r="M6" s="15" t="s">
        <v>34</v>
      </c>
      <c r="N6" s="15" t="s">
        <v>35</v>
      </c>
    </row>
    <row r="7" spans="1:15" s="52" customFormat="1" ht="72">
      <c r="A7" s="53">
        <v>1</v>
      </c>
      <c r="B7" s="48" t="s">
        <v>44</v>
      </c>
      <c r="C7" s="58" t="s">
        <v>46</v>
      </c>
      <c r="D7" s="48" t="s">
        <v>47</v>
      </c>
      <c r="E7" s="48"/>
      <c r="F7" s="98" t="s">
        <v>45</v>
      </c>
      <c r="G7" s="99"/>
      <c r="H7" s="48" t="s">
        <v>45</v>
      </c>
      <c r="I7" s="55" t="s">
        <v>7</v>
      </c>
      <c r="J7" s="55" t="s">
        <v>31</v>
      </c>
      <c r="K7" s="56"/>
      <c r="L7" s="54"/>
      <c r="M7" s="57">
        <v>43743</v>
      </c>
      <c r="N7" s="74" t="s">
        <v>42</v>
      </c>
    </row>
    <row r="8" spans="1:15" ht="57.6">
      <c r="A8" s="53">
        <v>2</v>
      </c>
      <c r="B8" s="48" t="s">
        <v>44</v>
      </c>
      <c r="C8" s="58" t="s">
        <v>48</v>
      </c>
      <c r="D8" s="48" t="s">
        <v>49</v>
      </c>
      <c r="E8" s="48" t="s">
        <v>54</v>
      </c>
      <c r="F8" s="98" t="s">
        <v>53</v>
      </c>
      <c r="G8" s="99"/>
      <c r="H8" s="48" t="s">
        <v>53</v>
      </c>
      <c r="I8" s="55" t="s">
        <v>7</v>
      </c>
      <c r="J8" s="55" t="s">
        <v>31</v>
      </c>
      <c r="K8" s="56"/>
      <c r="L8" s="54"/>
      <c r="M8" s="57">
        <v>43743</v>
      </c>
      <c r="N8" s="74" t="s">
        <v>42</v>
      </c>
    </row>
    <row r="9" spans="1:15" s="52" customFormat="1" ht="43.2">
      <c r="A9" s="53">
        <v>3</v>
      </c>
      <c r="B9" s="48" t="s">
        <v>44</v>
      </c>
      <c r="C9" s="58" t="s">
        <v>104</v>
      </c>
      <c r="D9" s="48" t="s">
        <v>105</v>
      </c>
      <c r="E9" s="48" t="s">
        <v>80</v>
      </c>
      <c r="F9" s="98" t="s">
        <v>106</v>
      </c>
      <c r="G9" s="99"/>
      <c r="H9" s="48" t="s">
        <v>106</v>
      </c>
      <c r="I9" s="55" t="s">
        <v>7</v>
      </c>
      <c r="J9" s="55" t="s">
        <v>32</v>
      </c>
      <c r="K9" s="56"/>
      <c r="L9" s="54"/>
      <c r="M9" s="57">
        <v>43744</v>
      </c>
      <c r="N9" s="74" t="s">
        <v>42</v>
      </c>
    </row>
    <row r="10" spans="1:15" s="52" customFormat="1" ht="57.6">
      <c r="A10" s="53">
        <v>4</v>
      </c>
      <c r="B10" s="48" t="s">
        <v>44</v>
      </c>
      <c r="C10" s="58" t="s">
        <v>79</v>
      </c>
      <c r="D10" s="48" t="s">
        <v>81</v>
      </c>
      <c r="E10" s="48" t="s">
        <v>80</v>
      </c>
      <c r="F10" s="98" t="s">
        <v>82</v>
      </c>
      <c r="G10" s="99"/>
      <c r="H10" s="48" t="s">
        <v>82</v>
      </c>
      <c r="I10" s="55" t="s">
        <v>7</v>
      </c>
      <c r="J10" s="55" t="s">
        <v>32</v>
      </c>
      <c r="K10" s="56"/>
      <c r="L10" s="54"/>
      <c r="M10" s="57">
        <v>43744</v>
      </c>
      <c r="N10" s="74" t="s">
        <v>42</v>
      </c>
    </row>
    <row r="11" spans="1:15" s="52" customFormat="1" ht="288">
      <c r="A11" s="53">
        <v>5</v>
      </c>
      <c r="B11" s="48" t="s">
        <v>44</v>
      </c>
      <c r="C11" s="58" t="s">
        <v>63</v>
      </c>
      <c r="D11" s="48" t="s">
        <v>65</v>
      </c>
      <c r="E11" s="48" t="s">
        <v>64</v>
      </c>
      <c r="F11" s="98" t="s">
        <v>66</v>
      </c>
      <c r="G11" s="99"/>
      <c r="H11" s="48" t="s">
        <v>66</v>
      </c>
      <c r="I11" s="55" t="s">
        <v>7</v>
      </c>
      <c r="J11" s="55" t="s">
        <v>31</v>
      </c>
      <c r="K11" s="56"/>
      <c r="L11" s="54"/>
      <c r="M11" s="57">
        <v>43773</v>
      </c>
      <c r="N11" s="74" t="s">
        <v>42</v>
      </c>
    </row>
    <row r="12" spans="1:15" s="52" customFormat="1" ht="144">
      <c r="A12" s="53">
        <v>6</v>
      </c>
      <c r="B12" s="48" t="s">
        <v>44</v>
      </c>
      <c r="C12" s="58" t="s">
        <v>76</v>
      </c>
      <c r="D12" s="48" t="s">
        <v>77</v>
      </c>
      <c r="E12" s="48" t="s">
        <v>64</v>
      </c>
      <c r="F12" s="98" t="s">
        <v>78</v>
      </c>
      <c r="G12" s="99"/>
      <c r="H12" s="48" t="s">
        <v>78</v>
      </c>
      <c r="I12" s="55" t="s">
        <v>7</v>
      </c>
      <c r="J12" s="55" t="s">
        <v>32</v>
      </c>
      <c r="K12" s="56"/>
      <c r="L12" s="54"/>
      <c r="M12" s="57">
        <v>43773</v>
      </c>
      <c r="N12" s="74" t="s">
        <v>42</v>
      </c>
    </row>
    <row r="13" spans="1:15" s="52" customFormat="1" ht="90.6" customHeight="1">
      <c r="A13" s="53">
        <v>7</v>
      </c>
      <c r="B13" s="48" t="s">
        <v>44</v>
      </c>
      <c r="C13" s="58" t="s">
        <v>86</v>
      </c>
      <c r="D13" s="48" t="s">
        <v>85</v>
      </c>
      <c r="E13" s="48" t="s">
        <v>83</v>
      </c>
      <c r="F13" s="98" t="s">
        <v>84</v>
      </c>
      <c r="G13" s="99"/>
      <c r="H13" s="48" t="s">
        <v>84</v>
      </c>
      <c r="I13" s="55" t="s">
        <v>7</v>
      </c>
      <c r="J13" s="55" t="s">
        <v>31</v>
      </c>
      <c r="K13" s="56"/>
      <c r="L13" s="54"/>
      <c r="M13" s="57">
        <v>43775</v>
      </c>
      <c r="N13" s="74" t="s">
        <v>42</v>
      </c>
    </row>
    <row r="14" spans="1:15" s="52" customFormat="1" ht="100.8">
      <c r="A14" s="53">
        <v>8</v>
      </c>
      <c r="B14" s="48" t="s">
        <v>44</v>
      </c>
      <c r="C14" s="58" t="s">
        <v>87</v>
      </c>
      <c r="D14" s="48" t="s">
        <v>88</v>
      </c>
      <c r="E14" s="48" t="s">
        <v>89</v>
      </c>
      <c r="F14" s="98" t="s">
        <v>122</v>
      </c>
      <c r="G14" s="99"/>
      <c r="H14" s="48" t="s">
        <v>84</v>
      </c>
      <c r="I14" s="55" t="s">
        <v>7</v>
      </c>
      <c r="J14" s="55" t="s">
        <v>31</v>
      </c>
      <c r="K14" s="56"/>
      <c r="L14" s="54"/>
      <c r="M14" s="57">
        <v>43775</v>
      </c>
      <c r="N14" s="74" t="s">
        <v>42</v>
      </c>
    </row>
  </sheetData>
  <mergeCells count="14">
    <mergeCell ref="F9:G9"/>
    <mergeCell ref="D1:L1"/>
    <mergeCell ref="D2:L2"/>
    <mergeCell ref="D3:D4"/>
    <mergeCell ref="F3:F4"/>
    <mergeCell ref="H3:H4"/>
    <mergeCell ref="F6:G6"/>
    <mergeCell ref="F7:G7"/>
    <mergeCell ref="F8:G8"/>
    <mergeCell ref="F11:G11"/>
    <mergeCell ref="F12:G12"/>
    <mergeCell ref="F10:G10"/>
    <mergeCell ref="F13:G13"/>
    <mergeCell ref="F14:G14"/>
  </mergeCells>
  <conditionalFormatting sqref="J7:J8">
    <cfRule type="expression" dxfId="200" priority="2521">
      <formula>J7="Medium"</formula>
    </cfRule>
    <cfRule type="expression" dxfId="199" priority="2522">
      <formula>J7="Low"</formula>
    </cfRule>
    <cfRule type="expression" dxfId="198" priority="2523">
      <formula>J7="High"</formula>
    </cfRule>
  </conditionalFormatting>
  <conditionalFormatting sqref="I7:I8">
    <cfRule type="expression" dxfId="197" priority="244">
      <formula>I7="Untested"</formula>
    </cfRule>
    <cfRule type="expression" dxfId="196" priority="245">
      <formula>I7="Pass"</formula>
    </cfRule>
    <cfRule type="expression" dxfId="195" priority="246">
      <formula>I7="Fail"</formula>
    </cfRule>
  </conditionalFormatting>
  <conditionalFormatting sqref="J11">
    <cfRule type="expression" dxfId="194" priority="82">
      <formula>J11="Medium"</formula>
    </cfRule>
    <cfRule type="expression" dxfId="193" priority="83">
      <formula>J11="Low"</formula>
    </cfRule>
    <cfRule type="expression" dxfId="192" priority="84">
      <formula>J11="High"</formula>
    </cfRule>
  </conditionalFormatting>
  <conditionalFormatting sqref="I11">
    <cfRule type="expression" dxfId="191" priority="79">
      <formula>I11="Untested"</formula>
    </cfRule>
    <cfRule type="expression" dxfId="190" priority="80">
      <formula>I11="Pass"</formula>
    </cfRule>
    <cfRule type="expression" dxfId="189" priority="81">
      <formula>I11="Fail"</formula>
    </cfRule>
  </conditionalFormatting>
  <conditionalFormatting sqref="J12">
    <cfRule type="expression" dxfId="188" priority="76">
      <formula>J12="Medium"</formula>
    </cfRule>
    <cfRule type="expression" dxfId="187" priority="77">
      <formula>J12="Low"</formula>
    </cfRule>
    <cfRule type="expression" dxfId="186" priority="78">
      <formula>J12="High"</formula>
    </cfRule>
  </conditionalFormatting>
  <conditionalFormatting sqref="I12">
    <cfRule type="expression" dxfId="185" priority="73">
      <formula>I12="Untested"</formula>
    </cfRule>
    <cfRule type="expression" dxfId="184" priority="74">
      <formula>I12="Pass"</formula>
    </cfRule>
    <cfRule type="expression" dxfId="183" priority="75">
      <formula>I12="Fail"</formula>
    </cfRule>
  </conditionalFormatting>
  <conditionalFormatting sqref="J10">
    <cfRule type="expression" dxfId="182" priority="70">
      <formula>J10="Medium"</formula>
    </cfRule>
    <cfRule type="expression" dxfId="181" priority="71">
      <formula>J10="Low"</formula>
    </cfRule>
    <cfRule type="expression" dxfId="180" priority="72">
      <formula>J10="High"</formula>
    </cfRule>
  </conditionalFormatting>
  <conditionalFormatting sqref="I10">
    <cfRule type="expression" dxfId="179" priority="67">
      <formula>I10="Untested"</formula>
    </cfRule>
    <cfRule type="expression" dxfId="178" priority="68">
      <formula>I10="Pass"</formula>
    </cfRule>
    <cfRule type="expression" dxfId="177" priority="69">
      <formula>I10="Fail"</formula>
    </cfRule>
  </conditionalFormatting>
  <conditionalFormatting sqref="J13">
    <cfRule type="expression" dxfId="176" priority="64">
      <formula>J13="Medium"</formula>
    </cfRule>
    <cfRule type="expression" dxfId="175" priority="65">
      <formula>J13="Low"</formula>
    </cfRule>
    <cfRule type="expression" dxfId="174" priority="66">
      <formula>J13="High"</formula>
    </cfRule>
  </conditionalFormatting>
  <conditionalFormatting sqref="I13">
    <cfRule type="expression" dxfId="173" priority="61">
      <formula>I13="Untested"</formula>
    </cfRule>
    <cfRule type="expression" dxfId="172" priority="62">
      <formula>I13="Pass"</formula>
    </cfRule>
    <cfRule type="expression" dxfId="171" priority="63">
      <formula>I13="Fail"</formula>
    </cfRule>
  </conditionalFormatting>
  <conditionalFormatting sqref="J14">
    <cfRule type="expression" dxfId="170" priority="58">
      <formula>J14="Medium"</formula>
    </cfRule>
    <cfRule type="expression" dxfId="169" priority="59">
      <formula>J14="Low"</formula>
    </cfRule>
    <cfRule type="expression" dxfId="168" priority="60">
      <formula>J14="High"</formula>
    </cfRule>
  </conditionalFormatting>
  <conditionalFormatting sqref="I14">
    <cfRule type="expression" dxfId="167" priority="55">
      <formula>I14="Untested"</formula>
    </cfRule>
    <cfRule type="expression" dxfId="166" priority="56">
      <formula>I14="Pass"</formula>
    </cfRule>
    <cfRule type="expression" dxfId="165" priority="57">
      <formula>I14="Fail"</formula>
    </cfRule>
  </conditionalFormatting>
  <conditionalFormatting sqref="J9">
    <cfRule type="expression" dxfId="164" priority="4">
      <formula>J9="Medium"</formula>
    </cfRule>
    <cfRule type="expression" dxfId="163" priority="5">
      <formula>J9="Low"</formula>
    </cfRule>
    <cfRule type="expression" dxfId="162" priority="6">
      <formula>J9="High"</formula>
    </cfRule>
  </conditionalFormatting>
  <conditionalFormatting sqref="I9">
    <cfRule type="expression" dxfId="161" priority="1">
      <formula>I9="Untested"</formula>
    </cfRule>
    <cfRule type="expression" dxfId="160" priority="2">
      <formula>I9="Pass"</formula>
    </cfRule>
    <cfRule type="expression" dxfId="159" priority="3">
      <formula>I9="Fail"</formula>
    </cfRule>
  </conditionalFormatting>
  <dataValidations count="2">
    <dataValidation allowBlank="1" showInputMessage="1" showErrorMessage="1" promptTitle="ket-qua1" sqref="I5 I1:I2"/>
    <dataValidation type="list" allowBlank="1" showInputMessage="1" showErrorMessage="1" sqref="J2">
      <formula1>#REF!</formula1>
    </dataValidation>
  </dataValidations>
  <pageMargins left="0.7" right="0.7" top="0.75" bottom="0.75" header="0.3" footer="0.3"/>
  <pageSetup orientation="portrait" horizontalDpi="300" verticalDpi="300" r:id="rId1"/>
  <extLst>
    <ext xmlns:x14="http://schemas.microsoft.com/office/spreadsheetml/2009/9/main" uri="{CCE6A557-97BC-4b89-ADB6-D9C93CAAB3DF}">
      <x14:dataValidations xmlns:xm="http://schemas.microsoft.com/office/excel/2006/main" count="3">
        <x14:dataValidation type="list" allowBlank="1" showInputMessage="1" showErrorMessage="1">
          <x14:formula1>
            <xm:f>Config!$A$1:$A$4</xm:f>
          </x14:formula1>
          <xm:sqref>J5 J15:J1048576 I7:I14</xm:sqref>
        </x14:dataValidation>
        <x14:dataValidation type="list" allowBlank="1" showInputMessage="1" showErrorMessage="1">
          <x14:formula1>
            <xm:f>'\Users\dungnguyen\Library\Containers\com.microsoft.Excel\Data\Documents\C:\Users\YenLT\Desktop\SWP\Final report rè\[Testcase_function-OnlineTickets.xlsx]Config'!#REF!</xm:f>
          </x14:formula1>
          <xm:sqref>J1</xm:sqref>
        </x14:dataValidation>
        <x14:dataValidation type="list" allowBlank="1" showInputMessage="1" showErrorMessage="1">
          <x14:formula1>
            <xm:f>Config!$B$1:$B$3</xm:f>
          </x14:formula1>
          <xm:sqref>J7:J14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0"/>
  <sheetViews>
    <sheetView zoomScale="85" zoomScaleNormal="85" workbookViewId="0">
      <pane ySplit="6" topLeftCell="A7" activePane="bottomLeft" state="frozen"/>
      <selection pane="bottomLeft"/>
    </sheetView>
  </sheetViews>
  <sheetFormatPr defaultColWidth="8.6640625" defaultRowHeight="14.4"/>
  <cols>
    <col min="1" max="1" width="8.6640625" style="52" bestFit="1" customWidth="1"/>
    <col min="2" max="2" width="19.6640625" style="52" customWidth="1"/>
    <col min="3" max="3" width="26.44140625" style="47" customWidth="1"/>
    <col min="4" max="4" width="55" style="52" customWidth="1"/>
    <col min="5" max="5" width="20" style="50" customWidth="1"/>
    <col min="6" max="6" width="47" style="50" customWidth="1"/>
    <col min="7" max="7" width="32" style="47" customWidth="1"/>
    <col min="8" max="8" width="26.6640625" style="52" bestFit="1" customWidth="1"/>
    <col min="9" max="9" width="27.44140625" style="52" customWidth="1"/>
    <col min="10" max="10" width="11.6640625" style="52" bestFit="1" customWidth="1"/>
    <col min="11" max="11" width="12.44140625" style="52" bestFit="1" customWidth="1"/>
    <col min="12" max="12" width="13.44140625" style="52" bestFit="1" customWidth="1"/>
    <col min="13" max="14" width="12.44140625" style="52" customWidth="1"/>
    <col min="15" max="16384" width="8.6640625" style="52"/>
  </cols>
  <sheetData>
    <row r="1" spans="1:15" s="51" customFormat="1">
      <c r="B1" s="59" t="s">
        <v>5</v>
      </c>
      <c r="C1" s="60" t="s">
        <v>44</v>
      </c>
      <c r="D1" s="100"/>
      <c r="E1" s="100"/>
      <c r="F1" s="100"/>
      <c r="G1" s="100"/>
      <c r="H1" s="100"/>
      <c r="I1" s="100"/>
      <c r="J1" s="100"/>
      <c r="K1" s="100"/>
      <c r="L1" s="100"/>
      <c r="M1" s="83"/>
      <c r="N1" s="62"/>
      <c r="O1" s="63"/>
    </row>
    <row r="2" spans="1:15" s="51" customFormat="1">
      <c r="B2" s="59" t="s">
        <v>6</v>
      </c>
      <c r="C2" s="64"/>
      <c r="D2" s="101"/>
      <c r="E2" s="101"/>
      <c r="F2" s="101"/>
      <c r="G2" s="101"/>
      <c r="H2" s="101"/>
      <c r="I2" s="101"/>
      <c r="J2" s="101"/>
      <c r="K2" s="101"/>
      <c r="L2" s="100"/>
      <c r="M2" s="83"/>
      <c r="N2" s="62"/>
      <c r="O2" s="63"/>
    </row>
    <row r="3" spans="1:15" s="51" customFormat="1">
      <c r="B3" s="65" t="s">
        <v>7</v>
      </c>
      <c r="C3" s="66"/>
      <c r="D3" s="102"/>
      <c r="E3" s="65" t="s">
        <v>8</v>
      </c>
      <c r="F3" s="103"/>
      <c r="G3" s="67" t="s">
        <v>16</v>
      </c>
      <c r="H3" s="105"/>
      <c r="I3" s="65" t="s">
        <v>9</v>
      </c>
      <c r="J3" s="68"/>
      <c r="K3" s="65" t="s">
        <v>31</v>
      </c>
      <c r="L3" s="65" t="s">
        <v>32</v>
      </c>
      <c r="M3" s="31" t="s">
        <v>33</v>
      </c>
      <c r="N3" s="65"/>
      <c r="O3" s="63"/>
    </row>
    <row r="4" spans="1:15" s="51" customFormat="1">
      <c r="B4" s="69">
        <f>COUNTIF(I7:I90,"Pass")</f>
        <v>14</v>
      </c>
      <c r="C4" s="70"/>
      <c r="D4" s="102"/>
      <c r="E4" s="69">
        <f>COUNTIF(I8:I90,"Fail")</f>
        <v>0</v>
      </c>
      <c r="F4" s="104"/>
      <c r="G4" s="71">
        <f>COUNTIF(I8:I90,"Untested")</f>
        <v>0</v>
      </c>
      <c r="H4" s="106"/>
      <c r="I4" s="65">
        <f>(B4+E4+G4)</f>
        <v>14</v>
      </c>
      <c r="J4" s="72"/>
      <c r="K4" s="65">
        <f>COUNTIF(J7:J90,"High")</f>
        <v>11</v>
      </c>
      <c r="L4" s="65">
        <f>COUNTIF(J8:J90,"Medium")</f>
        <v>2</v>
      </c>
      <c r="M4" s="31">
        <f>COUNTIF(J8:J90,"Low")</f>
        <v>1</v>
      </c>
      <c r="N4" s="31"/>
      <c r="O4" s="63"/>
    </row>
    <row r="5" spans="1:15">
      <c r="B5" s="44"/>
      <c r="C5" s="45"/>
      <c r="D5" s="44"/>
      <c r="E5" s="49"/>
      <c r="F5" s="49"/>
      <c r="G5" s="45"/>
      <c r="H5" s="44"/>
      <c r="I5" s="44"/>
      <c r="J5" s="44"/>
      <c r="K5" s="44"/>
      <c r="L5" s="46"/>
    </row>
    <row r="6" spans="1:15">
      <c r="A6" s="14" t="s">
        <v>10</v>
      </c>
      <c r="B6" s="14" t="s">
        <v>40</v>
      </c>
      <c r="C6" s="42" t="s">
        <v>37</v>
      </c>
      <c r="D6" s="15" t="s">
        <v>38</v>
      </c>
      <c r="E6" s="15" t="s">
        <v>39</v>
      </c>
      <c r="F6" s="107" t="s">
        <v>11</v>
      </c>
      <c r="G6" s="108"/>
      <c r="H6" s="15" t="s">
        <v>12</v>
      </c>
      <c r="I6" s="15" t="s">
        <v>13</v>
      </c>
      <c r="J6" s="15" t="s">
        <v>30</v>
      </c>
      <c r="K6" s="15" t="s">
        <v>14</v>
      </c>
      <c r="L6" s="15" t="s">
        <v>15</v>
      </c>
      <c r="M6" s="15" t="s">
        <v>34</v>
      </c>
      <c r="N6" s="15" t="s">
        <v>35</v>
      </c>
    </row>
    <row r="7" spans="1:15" ht="100.8">
      <c r="A7" s="53">
        <v>1</v>
      </c>
      <c r="B7" s="48" t="s">
        <v>44</v>
      </c>
      <c r="C7" s="58" t="s">
        <v>46</v>
      </c>
      <c r="D7" s="48" t="s">
        <v>67</v>
      </c>
      <c r="E7" s="48"/>
      <c r="F7" s="98" t="s">
        <v>114</v>
      </c>
      <c r="G7" s="99"/>
      <c r="H7" s="48" t="s">
        <v>114</v>
      </c>
      <c r="I7" s="55" t="s">
        <v>7</v>
      </c>
      <c r="J7" s="55" t="s">
        <v>31</v>
      </c>
      <c r="K7" s="56"/>
      <c r="L7" s="54"/>
      <c r="M7" s="57">
        <v>43743</v>
      </c>
      <c r="N7" s="74" t="s">
        <v>42</v>
      </c>
    </row>
    <row r="8" spans="1:15" ht="57.6">
      <c r="A8" s="53">
        <v>2</v>
      </c>
      <c r="B8" s="48" t="s">
        <v>44</v>
      </c>
      <c r="C8" s="58" t="s">
        <v>48</v>
      </c>
      <c r="D8" s="48" t="s">
        <v>50</v>
      </c>
      <c r="E8" s="48" t="s">
        <v>51</v>
      </c>
      <c r="F8" s="109" t="s">
        <v>52</v>
      </c>
      <c r="G8" s="110"/>
      <c r="H8" s="48" t="s">
        <v>52</v>
      </c>
      <c r="I8" s="55" t="s">
        <v>7</v>
      </c>
      <c r="J8" s="55" t="s">
        <v>31</v>
      </c>
      <c r="K8" s="56"/>
      <c r="L8" s="54"/>
      <c r="M8" s="57">
        <v>43743</v>
      </c>
      <c r="N8" s="74" t="s">
        <v>42</v>
      </c>
    </row>
    <row r="9" spans="1:15" ht="72">
      <c r="A9" s="53">
        <v>3</v>
      </c>
      <c r="B9" s="48" t="s">
        <v>44</v>
      </c>
      <c r="C9" s="58" t="s">
        <v>104</v>
      </c>
      <c r="D9" s="48" t="s">
        <v>112</v>
      </c>
      <c r="E9" s="48" t="s">
        <v>56</v>
      </c>
      <c r="F9" s="109" t="s">
        <v>113</v>
      </c>
      <c r="G9" s="110"/>
      <c r="H9" s="48" t="s">
        <v>113</v>
      </c>
      <c r="I9" s="55" t="s">
        <v>7</v>
      </c>
      <c r="J9" s="55" t="s">
        <v>31</v>
      </c>
      <c r="K9" s="56"/>
      <c r="L9" s="54"/>
      <c r="M9" s="57">
        <v>43743</v>
      </c>
      <c r="N9" s="74" t="s">
        <v>42</v>
      </c>
    </row>
    <row r="10" spans="1:15" ht="72">
      <c r="A10" s="53">
        <v>4</v>
      </c>
      <c r="B10" s="48" t="s">
        <v>44</v>
      </c>
      <c r="C10" s="58" t="s">
        <v>79</v>
      </c>
      <c r="D10" s="48" t="s">
        <v>92</v>
      </c>
      <c r="E10" s="48" t="s">
        <v>56</v>
      </c>
      <c r="F10" s="98" t="s">
        <v>93</v>
      </c>
      <c r="G10" s="99"/>
      <c r="H10" s="48" t="s">
        <v>93</v>
      </c>
      <c r="I10" s="55" t="s">
        <v>7</v>
      </c>
      <c r="J10" s="55" t="s">
        <v>31</v>
      </c>
      <c r="K10" s="56"/>
      <c r="L10" s="54"/>
      <c r="M10" s="57">
        <v>43744</v>
      </c>
      <c r="N10" s="74" t="s">
        <v>42</v>
      </c>
    </row>
    <row r="11" spans="1:15" ht="86.4">
      <c r="A11" s="53">
        <v>5</v>
      </c>
      <c r="B11" s="48" t="s">
        <v>44</v>
      </c>
      <c r="C11" s="58" t="s">
        <v>55</v>
      </c>
      <c r="D11" s="48" t="s">
        <v>57</v>
      </c>
      <c r="E11" s="48" t="s">
        <v>56</v>
      </c>
      <c r="F11" s="109" t="s">
        <v>61</v>
      </c>
      <c r="G11" s="110"/>
      <c r="H11" s="48" t="s">
        <v>61</v>
      </c>
      <c r="I11" s="55" t="s">
        <v>7</v>
      </c>
      <c r="J11" s="55" t="s">
        <v>31</v>
      </c>
      <c r="K11" s="56"/>
      <c r="L11" s="54"/>
      <c r="M11" s="57">
        <v>43755</v>
      </c>
      <c r="N11" s="74" t="s">
        <v>42</v>
      </c>
    </row>
    <row r="12" spans="1:15" ht="115.2">
      <c r="A12" s="53">
        <v>6</v>
      </c>
      <c r="B12" s="48" t="s">
        <v>44</v>
      </c>
      <c r="C12" s="58" t="s">
        <v>58</v>
      </c>
      <c r="D12" s="48" t="s">
        <v>60</v>
      </c>
      <c r="E12" s="48" t="s">
        <v>59</v>
      </c>
      <c r="F12" s="109" t="s">
        <v>62</v>
      </c>
      <c r="G12" s="110"/>
      <c r="H12" s="48" t="s">
        <v>62</v>
      </c>
      <c r="I12" s="55" t="s">
        <v>7</v>
      </c>
      <c r="J12" s="55" t="s">
        <v>31</v>
      </c>
      <c r="K12" s="56"/>
      <c r="L12" s="54"/>
      <c r="M12" s="57">
        <v>43756</v>
      </c>
      <c r="N12" s="74" t="s">
        <v>42</v>
      </c>
    </row>
    <row r="13" spans="1:15" ht="115.2">
      <c r="A13" s="53">
        <v>7</v>
      </c>
      <c r="B13" s="48" t="s">
        <v>44</v>
      </c>
      <c r="C13" s="58" t="s">
        <v>123</v>
      </c>
      <c r="D13" s="48" t="s">
        <v>124</v>
      </c>
      <c r="E13" s="48" t="s">
        <v>130</v>
      </c>
      <c r="F13" s="98" t="s">
        <v>126</v>
      </c>
      <c r="G13" s="99"/>
      <c r="H13" s="48" t="s">
        <v>126</v>
      </c>
      <c r="I13" s="55" t="s">
        <v>7</v>
      </c>
      <c r="J13" s="55" t="s">
        <v>31</v>
      </c>
      <c r="K13" s="56"/>
      <c r="L13" s="54"/>
      <c r="M13" s="57">
        <v>43756</v>
      </c>
      <c r="N13" s="74" t="s">
        <v>42</v>
      </c>
    </row>
    <row r="14" spans="1:15" ht="115.2">
      <c r="A14" s="53">
        <v>8</v>
      </c>
      <c r="B14" s="48" t="s">
        <v>44</v>
      </c>
      <c r="C14" s="58" t="s">
        <v>127</v>
      </c>
      <c r="D14" s="48" t="s">
        <v>128</v>
      </c>
      <c r="E14" s="48" t="s">
        <v>129</v>
      </c>
      <c r="F14" s="98" t="s">
        <v>131</v>
      </c>
      <c r="G14" s="99"/>
      <c r="H14" s="48" t="s">
        <v>131</v>
      </c>
      <c r="I14" s="55" t="s">
        <v>7</v>
      </c>
      <c r="J14" s="55" t="s">
        <v>31</v>
      </c>
      <c r="K14" s="56"/>
      <c r="L14" s="54"/>
      <c r="M14" s="57">
        <v>43756</v>
      </c>
      <c r="N14" s="74" t="s">
        <v>42</v>
      </c>
    </row>
    <row r="15" spans="1:15" ht="129.6">
      <c r="A15" s="53">
        <v>9</v>
      </c>
      <c r="B15" s="48" t="s">
        <v>44</v>
      </c>
      <c r="C15" s="58" t="s">
        <v>115</v>
      </c>
      <c r="D15" s="48" t="s">
        <v>118</v>
      </c>
      <c r="E15" s="48" t="s">
        <v>125</v>
      </c>
      <c r="F15" s="98" t="s">
        <v>117</v>
      </c>
      <c r="G15" s="99"/>
      <c r="H15" s="48" t="s">
        <v>117</v>
      </c>
      <c r="I15" s="55" t="s">
        <v>7</v>
      </c>
      <c r="J15" s="55" t="s">
        <v>31</v>
      </c>
      <c r="K15" s="56"/>
      <c r="L15" s="54"/>
      <c r="M15" s="57">
        <v>43780</v>
      </c>
      <c r="N15" s="74" t="s">
        <v>42</v>
      </c>
    </row>
    <row r="16" spans="1:15" ht="129.6">
      <c r="A16" s="53">
        <v>10</v>
      </c>
      <c r="B16" s="48" t="s">
        <v>44</v>
      </c>
      <c r="C16" s="58" t="s">
        <v>119</v>
      </c>
      <c r="D16" s="48" t="s">
        <v>120</v>
      </c>
      <c r="E16" s="48" t="s">
        <v>125</v>
      </c>
      <c r="F16" s="98" t="s">
        <v>121</v>
      </c>
      <c r="G16" s="99"/>
      <c r="H16" s="48" t="s">
        <v>121</v>
      </c>
      <c r="I16" s="55" t="s">
        <v>7</v>
      </c>
      <c r="J16" s="55" t="s">
        <v>31</v>
      </c>
      <c r="K16" s="56"/>
      <c r="L16" s="54"/>
      <c r="M16" s="57">
        <v>43780</v>
      </c>
      <c r="N16" s="74" t="s">
        <v>42</v>
      </c>
    </row>
    <row r="17" spans="1:15" ht="72">
      <c r="A17" s="53">
        <v>11</v>
      </c>
      <c r="B17" s="48" t="s">
        <v>44</v>
      </c>
      <c r="C17" s="58" t="s">
        <v>94</v>
      </c>
      <c r="D17" s="48" t="s">
        <v>95</v>
      </c>
      <c r="E17" s="48" t="s">
        <v>56</v>
      </c>
      <c r="F17" s="98" t="s">
        <v>96</v>
      </c>
      <c r="G17" s="99"/>
      <c r="H17" s="48" t="s">
        <v>96</v>
      </c>
      <c r="I17" s="55" t="s">
        <v>7</v>
      </c>
      <c r="J17" s="55" t="s">
        <v>32</v>
      </c>
      <c r="K17" s="56"/>
      <c r="L17" s="54"/>
      <c r="M17" s="57">
        <v>43781</v>
      </c>
      <c r="N17" s="74" t="s">
        <v>42</v>
      </c>
    </row>
    <row r="18" spans="1:15" ht="86.4">
      <c r="A18" s="53">
        <v>12</v>
      </c>
      <c r="B18" s="48" t="s">
        <v>44</v>
      </c>
      <c r="C18" s="58" t="s">
        <v>97</v>
      </c>
      <c r="D18" s="48" t="s">
        <v>99</v>
      </c>
      <c r="E18" s="48" t="s">
        <v>98</v>
      </c>
      <c r="F18" s="98" t="s">
        <v>100</v>
      </c>
      <c r="G18" s="99"/>
      <c r="H18" s="48" t="s">
        <v>100</v>
      </c>
      <c r="I18" s="55" t="s">
        <v>7</v>
      </c>
      <c r="J18" s="55" t="s">
        <v>31</v>
      </c>
      <c r="K18" s="56"/>
      <c r="L18" s="54"/>
      <c r="M18" s="57">
        <v>43781</v>
      </c>
      <c r="N18" s="74" t="s">
        <v>42</v>
      </c>
    </row>
    <row r="19" spans="1:15" ht="72">
      <c r="A19" s="53">
        <v>13</v>
      </c>
      <c r="B19" s="48" t="s">
        <v>44</v>
      </c>
      <c r="C19" s="58" t="s">
        <v>101</v>
      </c>
      <c r="D19" s="48" t="s">
        <v>102</v>
      </c>
      <c r="E19" s="48" t="s">
        <v>56</v>
      </c>
      <c r="F19" s="98" t="s">
        <v>103</v>
      </c>
      <c r="G19" s="99"/>
      <c r="H19" s="48" t="s">
        <v>103</v>
      </c>
      <c r="I19" s="55" t="s">
        <v>7</v>
      </c>
      <c r="J19" s="55" t="s">
        <v>33</v>
      </c>
      <c r="K19" s="56"/>
      <c r="L19" s="54"/>
      <c r="M19" s="57">
        <v>43781</v>
      </c>
      <c r="N19" s="74" t="s">
        <v>42</v>
      </c>
    </row>
    <row r="20" spans="1:15" ht="100.8">
      <c r="A20" s="53">
        <v>14</v>
      </c>
      <c r="B20" s="48" t="s">
        <v>44</v>
      </c>
      <c r="C20" s="76" t="s">
        <v>132</v>
      </c>
      <c r="D20" s="48" t="s">
        <v>133</v>
      </c>
      <c r="E20" s="77" t="s">
        <v>116</v>
      </c>
      <c r="F20" s="98" t="s">
        <v>134</v>
      </c>
      <c r="G20" s="99"/>
      <c r="H20" s="48" t="s">
        <v>134</v>
      </c>
      <c r="I20" s="80" t="s">
        <v>7</v>
      </c>
      <c r="J20" s="55" t="s">
        <v>32</v>
      </c>
      <c r="K20" s="82"/>
      <c r="L20" s="79"/>
      <c r="M20" s="57">
        <v>43781</v>
      </c>
      <c r="N20" s="74" t="s">
        <v>42</v>
      </c>
      <c r="O20" s="78"/>
    </row>
  </sheetData>
  <mergeCells count="20">
    <mergeCell ref="F6:G6"/>
    <mergeCell ref="D1:L1"/>
    <mergeCell ref="D2:L2"/>
    <mergeCell ref="D3:D4"/>
    <mergeCell ref="F3:F4"/>
    <mergeCell ref="H3:H4"/>
    <mergeCell ref="F7:G7"/>
    <mergeCell ref="F10:G10"/>
    <mergeCell ref="F17:G17"/>
    <mergeCell ref="F18:G18"/>
    <mergeCell ref="F19:G19"/>
    <mergeCell ref="F9:G9"/>
    <mergeCell ref="F20:G20"/>
    <mergeCell ref="F14:G14"/>
    <mergeCell ref="F8:G8"/>
    <mergeCell ref="F11:G11"/>
    <mergeCell ref="F12:G12"/>
    <mergeCell ref="F15:G15"/>
    <mergeCell ref="F16:G16"/>
    <mergeCell ref="F13:G13"/>
  </mergeCells>
  <conditionalFormatting sqref="J7:J8">
    <cfRule type="expression" dxfId="158" priority="97">
      <formula>J7="Medium"</formula>
    </cfRule>
    <cfRule type="expression" dxfId="157" priority="98">
      <formula>J7="Low"</formula>
    </cfRule>
    <cfRule type="expression" dxfId="156" priority="99">
      <formula>J7="High"</formula>
    </cfRule>
  </conditionalFormatting>
  <conditionalFormatting sqref="I7:I8">
    <cfRule type="expression" dxfId="155" priority="94">
      <formula>I7="Untested"</formula>
    </cfRule>
    <cfRule type="expression" dxfId="154" priority="95">
      <formula>I7="Pass"</formula>
    </cfRule>
    <cfRule type="expression" dxfId="153" priority="96">
      <formula>I7="Fail"</formula>
    </cfRule>
  </conditionalFormatting>
  <conditionalFormatting sqref="J11">
    <cfRule type="expression" dxfId="152" priority="85">
      <formula>J11="Medium"</formula>
    </cfRule>
    <cfRule type="expression" dxfId="151" priority="86">
      <formula>J11="Low"</formula>
    </cfRule>
    <cfRule type="expression" dxfId="150" priority="87">
      <formula>J11="High"</formula>
    </cfRule>
  </conditionalFormatting>
  <conditionalFormatting sqref="I11">
    <cfRule type="expression" dxfId="149" priority="82">
      <formula>I11="Untested"</formula>
    </cfRule>
    <cfRule type="expression" dxfId="148" priority="83">
      <formula>I11="Pass"</formula>
    </cfRule>
    <cfRule type="expression" dxfId="147" priority="84">
      <formula>I11="Fail"</formula>
    </cfRule>
  </conditionalFormatting>
  <conditionalFormatting sqref="J12">
    <cfRule type="expression" dxfId="146" priority="79">
      <formula>J12="Medium"</formula>
    </cfRule>
    <cfRule type="expression" dxfId="145" priority="80">
      <formula>J12="Low"</formula>
    </cfRule>
    <cfRule type="expression" dxfId="144" priority="81">
      <formula>J12="High"</formula>
    </cfRule>
  </conditionalFormatting>
  <conditionalFormatting sqref="I12">
    <cfRule type="expression" dxfId="143" priority="76">
      <formula>I12="Untested"</formula>
    </cfRule>
    <cfRule type="expression" dxfId="142" priority="77">
      <formula>I12="Pass"</formula>
    </cfRule>
    <cfRule type="expression" dxfId="141" priority="78">
      <formula>I12="Fail"</formula>
    </cfRule>
  </conditionalFormatting>
  <conditionalFormatting sqref="J10">
    <cfRule type="expression" dxfId="140" priority="73">
      <formula>J10="Medium"</formula>
    </cfRule>
    <cfRule type="expression" dxfId="139" priority="74">
      <formula>J10="Low"</formula>
    </cfRule>
    <cfRule type="expression" dxfId="138" priority="75">
      <formula>J10="High"</formula>
    </cfRule>
  </conditionalFormatting>
  <conditionalFormatting sqref="I10">
    <cfRule type="expression" dxfId="137" priority="70">
      <formula>I10="Untested"</formula>
    </cfRule>
    <cfRule type="expression" dxfId="136" priority="71">
      <formula>I10="Pass"</formula>
    </cfRule>
    <cfRule type="expression" dxfId="135" priority="72">
      <formula>I10="Fail"</formula>
    </cfRule>
  </conditionalFormatting>
  <conditionalFormatting sqref="J17">
    <cfRule type="expression" dxfId="134" priority="67">
      <formula>J17="Medium"</formula>
    </cfRule>
    <cfRule type="expression" dxfId="133" priority="68">
      <formula>J17="Low"</formula>
    </cfRule>
    <cfRule type="expression" dxfId="132" priority="69">
      <formula>J17="High"</formula>
    </cfRule>
  </conditionalFormatting>
  <conditionalFormatting sqref="I17">
    <cfRule type="expression" dxfId="131" priority="64">
      <formula>I17="Untested"</formula>
    </cfRule>
    <cfRule type="expression" dxfId="130" priority="65">
      <formula>I17="Pass"</formula>
    </cfRule>
    <cfRule type="expression" dxfId="129" priority="66">
      <formula>I17="Fail"</formula>
    </cfRule>
  </conditionalFormatting>
  <conditionalFormatting sqref="J18">
    <cfRule type="expression" dxfId="128" priority="61">
      <formula>J18="Medium"</formula>
    </cfRule>
    <cfRule type="expression" dxfId="127" priority="62">
      <formula>J18="Low"</formula>
    </cfRule>
    <cfRule type="expression" dxfId="126" priority="63">
      <formula>J18="High"</formula>
    </cfRule>
  </conditionalFormatting>
  <conditionalFormatting sqref="I18">
    <cfRule type="expression" dxfId="125" priority="58">
      <formula>I18="Untested"</formula>
    </cfRule>
    <cfRule type="expression" dxfId="124" priority="59">
      <formula>I18="Pass"</formula>
    </cfRule>
    <cfRule type="expression" dxfId="123" priority="60">
      <formula>I18="Fail"</formula>
    </cfRule>
  </conditionalFormatting>
  <conditionalFormatting sqref="J19">
    <cfRule type="expression" dxfId="122" priority="55">
      <formula>J19="Medium"</formula>
    </cfRule>
    <cfRule type="expression" dxfId="121" priority="56">
      <formula>J19="Low"</formula>
    </cfRule>
    <cfRule type="expression" dxfId="120" priority="57">
      <formula>J19="High"</formula>
    </cfRule>
  </conditionalFormatting>
  <conditionalFormatting sqref="I19">
    <cfRule type="expression" dxfId="119" priority="52">
      <formula>I19="Untested"</formula>
    </cfRule>
    <cfRule type="expression" dxfId="118" priority="53">
      <formula>I19="Pass"</formula>
    </cfRule>
    <cfRule type="expression" dxfId="117" priority="54">
      <formula>I19="Fail"</formula>
    </cfRule>
  </conditionalFormatting>
  <conditionalFormatting sqref="J15">
    <cfRule type="expression" dxfId="116" priority="49">
      <formula>J15="Medium"</formula>
    </cfRule>
    <cfRule type="expression" dxfId="115" priority="50">
      <formula>J15="Low"</formula>
    </cfRule>
    <cfRule type="expression" dxfId="114" priority="51">
      <formula>J15="High"</formula>
    </cfRule>
  </conditionalFormatting>
  <conditionalFormatting sqref="I15">
    <cfRule type="expression" dxfId="113" priority="46">
      <formula>I15="Untested"</formula>
    </cfRule>
    <cfRule type="expression" dxfId="112" priority="47">
      <formula>I15="Pass"</formula>
    </cfRule>
    <cfRule type="expression" dxfId="111" priority="48">
      <formula>I15="Fail"</formula>
    </cfRule>
  </conditionalFormatting>
  <conditionalFormatting sqref="J16">
    <cfRule type="expression" dxfId="110" priority="43">
      <formula>J16="Medium"</formula>
    </cfRule>
    <cfRule type="expression" dxfId="109" priority="44">
      <formula>J16="Low"</formula>
    </cfRule>
    <cfRule type="expression" dxfId="108" priority="45">
      <formula>J16="High"</formula>
    </cfRule>
  </conditionalFormatting>
  <conditionalFormatting sqref="I16">
    <cfRule type="expression" dxfId="107" priority="40">
      <formula>I16="Untested"</formula>
    </cfRule>
    <cfRule type="expression" dxfId="106" priority="41">
      <formula>I16="Pass"</formula>
    </cfRule>
    <cfRule type="expression" dxfId="105" priority="42">
      <formula>I16="Fail"</formula>
    </cfRule>
  </conditionalFormatting>
  <conditionalFormatting sqref="J13">
    <cfRule type="expression" dxfId="104" priority="37">
      <formula>J13="Medium"</formula>
    </cfRule>
    <cfRule type="expression" dxfId="103" priority="38">
      <formula>J13="Low"</formula>
    </cfRule>
    <cfRule type="expression" dxfId="102" priority="39">
      <formula>J13="High"</formula>
    </cfRule>
  </conditionalFormatting>
  <conditionalFormatting sqref="I13">
    <cfRule type="expression" dxfId="101" priority="34">
      <formula>I13="Untested"</formula>
    </cfRule>
    <cfRule type="expression" dxfId="100" priority="35">
      <formula>I13="Pass"</formula>
    </cfRule>
    <cfRule type="expression" dxfId="99" priority="36">
      <formula>I13="Fail"</formula>
    </cfRule>
  </conditionalFormatting>
  <conditionalFormatting sqref="J14">
    <cfRule type="expression" dxfId="98" priority="31">
      <formula>J14="Medium"</formula>
    </cfRule>
    <cfRule type="expression" dxfId="97" priority="32">
      <formula>J14="Low"</formula>
    </cfRule>
    <cfRule type="expression" dxfId="96" priority="33">
      <formula>J14="High"</formula>
    </cfRule>
  </conditionalFormatting>
  <conditionalFormatting sqref="I14">
    <cfRule type="expression" dxfId="95" priority="28">
      <formula>I14="Untested"</formula>
    </cfRule>
    <cfRule type="expression" dxfId="94" priority="29">
      <formula>I14="Pass"</formula>
    </cfRule>
    <cfRule type="expression" dxfId="93" priority="30">
      <formula>I14="Fail"</formula>
    </cfRule>
  </conditionalFormatting>
  <conditionalFormatting sqref="J9">
    <cfRule type="expression" dxfId="92" priority="7">
      <formula>J9="Medium"</formula>
    </cfRule>
    <cfRule type="expression" dxfId="91" priority="8">
      <formula>J9="Low"</formula>
    </cfRule>
    <cfRule type="expression" dxfId="90" priority="9">
      <formula>J9="High"</formula>
    </cfRule>
  </conditionalFormatting>
  <conditionalFormatting sqref="I9">
    <cfRule type="expression" dxfId="89" priority="4">
      <formula>I9="Untested"</formula>
    </cfRule>
    <cfRule type="expression" dxfId="88" priority="5">
      <formula>I9="Pass"</formula>
    </cfRule>
    <cfRule type="expression" dxfId="87" priority="6">
      <formula>I9="Fail"</formula>
    </cfRule>
  </conditionalFormatting>
  <conditionalFormatting sqref="J20">
    <cfRule type="expression" dxfId="86" priority="1">
      <formula>J20="Medium"</formula>
    </cfRule>
    <cfRule type="expression" dxfId="85" priority="2">
      <formula>J20="Low"</formula>
    </cfRule>
    <cfRule type="expression" dxfId="84" priority="3">
      <formula>J20="High"</formula>
    </cfRule>
  </conditionalFormatting>
  <dataValidations count="2">
    <dataValidation type="list" allowBlank="1" showInputMessage="1" showErrorMessage="1" sqref="J2">
      <formula1>#REF!</formula1>
    </dataValidation>
    <dataValidation allowBlank="1" showInputMessage="1" showErrorMessage="1" promptTitle="ket-qua1" sqref="I5 I1:I2"/>
  </dataValidations>
  <pageMargins left="0.7" right="0.7" top="0.75" bottom="0.75" header="0.3" footer="0.3"/>
  <pageSetup orientation="portrait" horizontalDpi="300" verticalDpi="300" r:id="rId1"/>
  <extLst>
    <ext xmlns:x14="http://schemas.microsoft.com/office/spreadsheetml/2009/9/main" uri="{CCE6A557-97BC-4b89-ADB6-D9C93CAAB3DF}">
      <x14:dataValidations xmlns:xm="http://schemas.microsoft.com/office/excel/2006/main" count="3">
        <x14:dataValidation type="list" allowBlank="1" showInputMessage="1" showErrorMessage="1">
          <x14:formula1>
            <xm:f>Config!$B$1:$B$3</xm:f>
          </x14:formula1>
          <xm:sqref>J7:J20</xm:sqref>
        </x14:dataValidation>
        <x14:dataValidation type="list" allowBlank="1" showInputMessage="1" showErrorMessage="1">
          <x14:formula1>
            <xm:f>'\Users\dungnguyen\Library\Containers\com.microsoft.Excel\Data\Documents\C:\Users\YenLT\Desktop\SWP\Final report rè\[Testcase_function-OnlineTickets.xlsx]Config'!#REF!</xm:f>
          </x14:formula1>
          <xm:sqref>J1</xm:sqref>
        </x14:dataValidation>
        <x14:dataValidation type="list" allowBlank="1" showInputMessage="1" showErrorMessage="1">
          <x14:formula1>
            <xm:f>Config!$A$1:$A$4</xm:f>
          </x14:formula1>
          <xm:sqref>J5 J21:J1048576 I7:I19</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0"/>
  <sheetViews>
    <sheetView zoomScale="85" zoomScaleNormal="85" workbookViewId="0">
      <pane ySplit="6" topLeftCell="A7" activePane="bottomLeft" state="frozen"/>
      <selection pane="bottomLeft"/>
    </sheetView>
  </sheetViews>
  <sheetFormatPr defaultColWidth="8.6640625" defaultRowHeight="14.4"/>
  <cols>
    <col min="1" max="1" width="8.6640625" style="52" bestFit="1" customWidth="1"/>
    <col min="2" max="2" width="19.6640625" style="52" customWidth="1"/>
    <col min="3" max="3" width="26.44140625" style="47" customWidth="1"/>
    <col min="4" max="4" width="55" style="52" customWidth="1"/>
    <col min="5" max="5" width="20" style="50" customWidth="1"/>
    <col min="6" max="6" width="47" style="50" customWidth="1"/>
    <col min="7" max="7" width="32" style="47" customWidth="1"/>
    <col min="8" max="8" width="26.6640625" style="52" bestFit="1" customWidth="1"/>
    <col min="9" max="9" width="27.44140625" style="52" customWidth="1"/>
    <col min="10" max="10" width="11.6640625" style="52" bestFit="1" customWidth="1"/>
    <col min="11" max="11" width="12.44140625" style="52" bestFit="1" customWidth="1"/>
    <col min="12" max="12" width="13.44140625" style="52" bestFit="1" customWidth="1"/>
    <col min="13" max="14" width="12.44140625" style="52" customWidth="1"/>
    <col min="15" max="16384" width="8.6640625" style="52"/>
  </cols>
  <sheetData>
    <row r="1" spans="1:15" s="51" customFormat="1">
      <c r="B1" s="59" t="s">
        <v>5</v>
      </c>
      <c r="C1" s="60" t="s">
        <v>44</v>
      </c>
      <c r="D1" s="100"/>
      <c r="E1" s="100"/>
      <c r="F1" s="100"/>
      <c r="G1" s="100"/>
      <c r="H1" s="100"/>
      <c r="I1" s="100"/>
      <c r="J1" s="100"/>
      <c r="K1" s="100"/>
      <c r="L1" s="100"/>
      <c r="M1" s="83"/>
      <c r="N1" s="62"/>
      <c r="O1" s="63"/>
    </row>
    <row r="2" spans="1:15" s="51" customFormat="1">
      <c r="B2" s="59" t="s">
        <v>6</v>
      </c>
      <c r="C2" s="64"/>
      <c r="D2" s="101"/>
      <c r="E2" s="101"/>
      <c r="F2" s="101"/>
      <c r="G2" s="101"/>
      <c r="H2" s="101"/>
      <c r="I2" s="101"/>
      <c r="J2" s="101"/>
      <c r="K2" s="101"/>
      <c r="L2" s="100"/>
      <c r="M2" s="83"/>
      <c r="N2" s="62"/>
      <c r="O2" s="63"/>
    </row>
    <row r="3" spans="1:15" s="51" customFormat="1">
      <c r="B3" s="65" t="s">
        <v>7</v>
      </c>
      <c r="C3" s="66"/>
      <c r="D3" s="102"/>
      <c r="E3" s="65" t="s">
        <v>8</v>
      </c>
      <c r="F3" s="103"/>
      <c r="G3" s="67" t="s">
        <v>16</v>
      </c>
      <c r="H3" s="105"/>
      <c r="I3" s="65" t="s">
        <v>9</v>
      </c>
      <c r="J3" s="68"/>
      <c r="K3" s="65" t="s">
        <v>31</v>
      </c>
      <c r="L3" s="65" t="s">
        <v>32</v>
      </c>
      <c r="M3" s="31" t="s">
        <v>33</v>
      </c>
      <c r="N3" s="65"/>
      <c r="O3" s="63"/>
    </row>
    <row r="4" spans="1:15" s="51" customFormat="1">
      <c r="B4" s="69">
        <f>COUNTIF(I7:I90,"Pass")</f>
        <v>14</v>
      </c>
      <c r="C4" s="70"/>
      <c r="D4" s="102"/>
      <c r="E4" s="69">
        <f>COUNTIF(I8:I90,"Fail")</f>
        <v>0</v>
      </c>
      <c r="F4" s="104"/>
      <c r="G4" s="71">
        <f>COUNTIF(I8:I90,"Untested")</f>
        <v>0</v>
      </c>
      <c r="H4" s="106"/>
      <c r="I4" s="65">
        <f>(B4+E4+G4)</f>
        <v>14</v>
      </c>
      <c r="J4" s="72"/>
      <c r="K4" s="65">
        <f>COUNTIF(J7:J90,"High")</f>
        <v>14</v>
      </c>
      <c r="L4" s="65">
        <f>COUNTIF(J8:J90,"Medium")</f>
        <v>0</v>
      </c>
      <c r="M4" s="31">
        <f>COUNTIF(J8:J90,"Low")</f>
        <v>0</v>
      </c>
      <c r="N4" s="31"/>
      <c r="O4" s="63"/>
    </row>
    <row r="5" spans="1:15">
      <c r="B5" s="44"/>
      <c r="C5" s="45"/>
      <c r="D5" s="44"/>
      <c r="E5" s="49"/>
      <c r="F5" s="49"/>
      <c r="G5" s="45"/>
      <c r="H5" s="44"/>
      <c r="I5" s="44"/>
      <c r="J5" s="44"/>
      <c r="K5" s="44"/>
      <c r="L5" s="46"/>
    </row>
    <row r="6" spans="1:15">
      <c r="A6" s="14" t="s">
        <v>10</v>
      </c>
      <c r="B6" s="14" t="s">
        <v>40</v>
      </c>
      <c r="C6" s="42" t="s">
        <v>37</v>
      </c>
      <c r="D6" s="15" t="s">
        <v>38</v>
      </c>
      <c r="E6" s="15" t="s">
        <v>39</v>
      </c>
      <c r="F6" s="107" t="s">
        <v>11</v>
      </c>
      <c r="G6" s="108"/>
      <c r="H6" s="15" t="s">
        <v>12</v>
      </c>
      <c r="I6" s="15" t="s">
        <v>13</v>
      </c>
      <c r="J6" s="15" t="s">
        <v>30</v>
      </c>
      <c r="K6" s="15" t="s">
        <v>14</v>
      </c>
      <c r="L6" s="15" t="s">
        <v>15</v>
      </c>
      <c r="M6" s="15" t="s">
        <v>34</v>
      </c>
      <c r="N6" s="15" t="s">
        <v>35</v>
      </c>
    </row>
    <row r="7" spans="1:15" ht="28.8">
      <c r="A7" s="53">
        <v>1</v>
      </c>
      <c r="B7" s="48" t="s">
        <v>44</v>
      </c>
      <c r="C7" s="58" t="s">
        <v>48</v>
      </c>
      <c r="D7" s="48" t="s">
        <v>108</v>
      </c>
      <c r="E7" s="48"/>
      <c r="F7" s="109" t="s">
        <v>109</v>
      </c>
      <c r="G7" s="110"/>
      <c r="H7" s="48" t="s">
        <v>109</v>
      </c>
      <c r="I7" s="55" t="s">
        <v>7</v>
      </c>
      <c r="J7" s="55" t="s">
        <v>31</v>
      </c>
      <c r="K7" s="56"/>
      <c r="L7" s="54"/>
      <c r="M7" s="57">
        <v>43745</v>
      </c>
      <c r="N7" s="74" t="s">
        <v>42</v>
      </c>
    </row>
    <row r="8" spans="1:15" ht="28.8">
      <c r="A8" s="53">
        <v>2</v>
      </c>
      <c r="B8" s="48" t="s">
        <v>44</v>
      </c>
      <c r="C8" s="58" t="s">
        <v>104</v>
      </c>
      <c r="D8" s="48" t="s">
        <v>110</v>
      </c>
      <c r="E8" s="48" t="s">
        <v>107</v>
      </c>
      <c r="F8" s="109" t="s">
        <v>111</v>
      </c>
      <c r="G8" s="110"/>
      <c r="H8" s="48" t="s">
        <v>111</v>
      </c>
      <c r="I8" s="55" t="s">
        <v>7</v>
      </c>
      <c r="J8" s="55" t="s">
        <v>31</v>
      </c>
      <c r="K8" s="56"/>
      <c r="L8" s="54"/>
      <c r="M8" s="57">
        <v>43745</v>
      </c>
      <c r="N8" s="74" t="s">
        <v>42</v>
      </c>
    </row>
    <row r="9" spans="1:15" ht="72">
      <c r="A9" s="53">
        <v>3</v>
      </c>
      <c r="B9" s="48" t="s">
        <v>44</v>
      </c>
      <c r="C9" s="58" t="s">
        <v>68</v>
      </c>
      <c r="D9" s="48" t="s">
        <v>136</v>
      </c>
      <c r="E9" s="48" t="s">
        <v>69</v>
      </c>
      <c r="F9" s="109" t="s">
        <v>137</v>
      </c>
      <c r="G9" s="110"/>
      <c r="H9" s="48" t="s">
        <v>70</v>
      </c>
      <c r="I9" s="55" t="s">
        <v>7</v>
      </c>
      <c r="J9" s="55" t="s">
        <v>31</v>
      </c>
      <c r="K9" s="56"/>
      <c r="L9" s="54"/>
      <c r="M9" s="57">
        <v>43745</v>
      </c>
      <c r="N9" s="74" t="s">
        <v>42</v>
      </c>
    </row>
    <row r="10" spans="1:15" ht="72">
      <c r="A10" s="53">
        <v>4</v>
      </c>
      <c r="B10" s="48" t="s">
        <v>44</v>
      </c>
      <c r="C10" s="58" t="s">
        <v>135</v>
      </c>
      <c r="D10" s="48" t="s">
        <v>138</v>
      </c>
      <c r="E10" s="48" t="s">
        <v>69</v>
      </c>
      <c r="F10" s="109" t="s">
        <v>139</v>
      </c>
      <c r="G10" s="110"/>
      <c r="H10" s="48" t="s">
        <v>139</v>
      </c>
      <c r="I10" s="55" t="s">
        <v>7</v>
      </c>
      <c r="J10" s="55" t="s">
        <v>31</v>
      </c>
      <c r="K10" s="56"/>
      <c r="L10" s="54"/>
      <c r="M10" s="57">
        <v>43745</v>
      </c>
      <c r="N10" s="74" t="s">
        <v>42</v>
      </c>
    </row>
    <row r="11" spans="1:15" ht="57.6">
      <c r="A11" s="53">
        <v>5</v>
      </c>
      <c r="B11" s="48" t="s">
        <v>44</v>
      </c>
      <c r="C11" s="58" t="s">
        <v>141</v>
      </c>
      <c r="D11" s="48" t="s">
        <v>142</v>
      </c>
      <c r="E11" s="48" t="s">
        <v>145</v>
      </c>
      <c r="F11" s="109" t="s">
        <v>148</v>
      </c>
      <c r="G11" s="110"/>
      <c r="H11" s="48" t="s">
        <v>148</v>
      </c>
      <c r="I11" s="55" t="s">
        <v>7</v>
      </c>
      <c r="J11" s="55" t="s">
        <v>31</v>
      </c>
      <c r="K11" s="56"/>
      <c r="L11" s="54"/>
      <c r="M11" s="57">
        <v>43745</v>
      </c>
      <c r="N11" s="74" t="s">
        <v>42</v>
      </c>
    </row>
    <row r="12" spans="1:15" ht="57.6">
      <c r="A12" s="53">
        <v>6</v>
      </c>
      <c r="B12" s="48" t="s">
        <v>44</v>
      </c>
      <c r="C12" s="58" t="s">
        <v>140</v>
      </c>
      <c r="D12" s="48" t="s">
        <v>143</v>
      </c>
      <c r="E12" s="48" t="s">
        <v>146</v>
      </c>
      <c r="F12" s="109" t="s">
        <v>149</v>
      </c>
      <c r="G12" s="110"/>
      <c r="H12" s="48" t="s">
        <v>149</v>
      </c>
      <c r="I12" s="55" t="s">
        <v>7</v>
      </c>
      <c r="J12" s="55" t="s">
        <v>31</v>
      </c>
      <c r="K12" s="56"/>
      <c r="L12" s="54"/>
      <c r="M12" s="57">
        <v>43745</v>
      </c>
      <c r="N12" s="74" t="s">
        <v>42</v>
      </c>
    </row>
    <row r="13" spans="1:15" ht="86.4">
      <c r="A13" s="53">
        <v>7</v>
      </c>
      <c r="B13" s="48" t="s">
        <v>44</v>
      </c>
      <c r="C13" s="58" t="s">
        <v>123</v>
      </c>
      <c r="D13" s="48" t="s">
        <v>144</v>
      </c>
      <c r="E13" s="48" t="s">
        <v>153</v>
      </c>
      <c r="F13" s="109" t="s">
        <v>147</v>
      </c>
      <c r="G13" s="110"/>
      <c r="H13" s="48" t="s">
        <v>147</v>
      </c>
      <c r="I13" s="55" t="s">
        <v>7</v>
      </c>
      <c r="J13" s="55" t="s">
        <v>31</v>
      </c>
      <c r="K13" s="56"/>
      <c r="L13" s="54"/>
      <c r="M13" s="57">
        <v>43745</v>
      </c>
      <c r="N13" s="74" t="s">
        <v>42</v>
      </c>
    </row>
    <row r="14" spans="1:15" ht="86.4">
      <c r="A14" s="53">
        <v>8</v>
      </c>
      <c r="B14" s="48" t="s">
        <v>44</v>
      </c>
      <c r="C14" s="58" t="s">
        <v>127</v>
      </c>
      <c r="D14" s="48" t="s">
        <v>150</v>
      </c>
      <c r="E14" s="48" t="s">
        <v>154</v>
      </c>
      <c r="F14" s="109" t="s">
        <v>151</v>
      </c>
      <c r="G14" s="110"/>
      <c r="H14" s="48" t="s">
        <v>151</v>
      </c>
      <c r="I14" s="55" t="s">
        <v>7</v>
      </c>
      <c r="J14" s="55" t="s">
        <v>31</v>
      </c>
      <c r="K14" s="56"/>
      <c r="L14" s="54"/>
      <c r="M14" s="57">
        <v>43745</v>
      </c>
      <c r="N14" s="74" t="s">
        <v>42</v>
      </c>
    </row>
    <row r="15" spans="1:15" ht="129.6">
      <c r="A15" s="53">
        <v>9</v>
      </c>
      <c r="B15" s="48" t="s">
        <v>44</v>
      </c>
      <c r="C15" s="58" t="s">
        <v>152</v>
      </c>
      <c r="D15" s="48" t="s">
        <v>155</v>
      </c>
      <c r="E15" s="48" t="s">
        <v>158</v>
      </c>
      <c r="F15" s="109" t="s">
        <v>159</v>
      </c>
      <c r="G15" s="110"/>
      <c r="H15" s="48" t="s">
        <v>159</v>
      </c>
      <c r="I15" s="55" t="s">
        <v>7</v>
      </c>
      <c r="J15" s="55" t="s">
        <v>31</v>
      </c>
      <c r="K15" s="56"/>
      <c r="L15" s="54"/>
      <c r="M15" s="57">
        <v>43745</v>
      </c>
      <c r="N15" s="74" t="s">
        <v>42</v>
      </c>
    </row>
    <row r="16" spans="1:15" ht="129.6">
      <c r="A16" s="53">
        <v>10</v>
      </c>
      <c r="B16" s="48" t="s">
        <v>44</v>
      </c>
      <c r="C16" s="58" t="s">
        <v>157</v>
      </c>
      <c r="D16" s="48" t="s">
        <v>160</v>
      </c>
      <c r="E16" s="48" t="s">
        <v>161</v>
      </c>
      <c r="F16" s="109" t="s">
        <v>156</v>
      </c>
      <c r="G16" s="110"/>
      <c r="H16" s="48" t="s">
        <v>156</v>
      </c>
      <c r="I16" s="55" t="s">
        <v>7</v>
      </c>
      <c r="J16" s="55" t="s">
        <v>31</v>
      </c>
      <c r="K16" s="56"/>
      <c r="L16" s="54"/>
      <c r="M16" s="57">
        <v>43745</v>
      </c>
      <c r="N16" s="74" t="s">
        <v>42</v>
      </c>
    </row>
    <row r="17" spans="1:15" ht="86.4">
      <c r="A17" s="53">
        <v>11</v>
      </c>
      <c r="B17" s="48" t="s">
        <v>44</v>
      </c>
      <c r="C17" s="58" t="s">
        <v>162</v>
      </c>
      <c r="D17" s="48" t="s">
        <v>163</v>
      </c>
      <c r="E17" s="48" t="s">
        <v>107</v>
      </c>
      <c r="F17" s="109" t="s">
        <v>164</v>
      </c>
      <c r="G17" s="110"/>
      <c r="H17" s="48" t="s">
        <v>164</v>
      </c>
      <c r="I17" s="55" t="s">
        <v>7</v>
      </c>
      <c r="J17" s="55" t="s">
        <v>31</v>
      </c>
      <c r="K17" s="56"/>
      <c r="L17" s="54"/>
      <c r="M17" s="57">
        <v>43745</v>
      </c>
      <c r="N17" s="74" t="s">
        <v>42</v>
      </c>
    </row>
    <row r="18" spans="1:15" ht="72">
      <c r="A18" s="53">
        <v>12</v>
      </c>
      <c r="B18" s="48" t="s">
        <v>44</v>
      </c>
      <c r="C18" s="58" t="s">
        <v>165</v>
      </c>
      <c r="D18" s="48" t="s">
        <v>166</v>
      </c>
      <c r="E18" s="48" t="s">
        <v>107</v>
      </c>
      <c r="F18" s="109" t="s">
        <v>167</v>
      </c>
      <c r="G18" s="110"/>
      <c r="H18" s="48" t="s">
        <v>167</v>
      </c>
      <c r="I18" s="55" t="s">
        <v>7</v>
      </c>
      <c r="J18" s="55" t="s">
        <v>31</v>
      </c>
      <c r="K18" s="56"/>
      <c r="L18" s="54"/>
      <c r="M18" s="57">
        <v>43745</v>
      </c>
      <c r="N18" s="74" t="s">
        <v>42</v>
      </c>
    </row>
    <row r="19" spans="1:15" ht="28.8">
      <c r="A19" s="75">
        <v>13</v>
      </c>
      <c r="B19" s="48" t="s">
        <v>44</v>
      </c>
      <c r="C19" s="76" t="s">
        <v>168</v>
      </c>
      <c r="D19" s="48" t="s">
        <v>169</v>
      </c>
      <c r="E19" s="48" t="s">
        <v>107</v>
      </c>
      <c r="F19" s="111" t="s">
        <v>170</v>
      </c>
      <c r="G19" s="110"/>
      <c r="H19" s="48" t="s">
        <v>170</v>
      </c>
      <c r="I19" s="80" t="s">
        <v>7</v>
      </c>
      <c r="J19" s="81" t="s">
        <v>31</v>
      </c>
      <c r="K19" s="82"/>
      <c r="L19" s="79"/>
      <c r="M19" s="57">
        <v>43745</v>
      </c>
      <c r="N19" s="74" t="s">
        <v>42</v>
      </c>
      <c r="O19" s="78"/>
    </row>
    <row r="20" spans="1:15" ht="28.8">
      <c r="A20" s="53">
        <v>14</v>
      </c>
      <c r="B20" s="48" t="s">
        <v>44</v>
      </c>
      <c r="C20" s="76" t="s">
        <v>171</v>
      </c>
      <c r="D20" s="48" t="s">
        <v>172</v>
      </c>
      <c r="E20" s="48" t="s">
        <v>107</v>
      </c>
      <c r="F20" s="111" t="s">
        <v>173</v>
      </c>
      <c r="G20" s="110"/>
      <c r="H20" s="48" t="s">
        <v>173</v>
      </c>
      <c r="I20" s="55" t="s">
        <v>7</v>
      </c>
      <c r="J20" s="55" t="s">
        <v>31</v>
      </c>
      <c r="K20" s="56"/>
      <c r="L20" s="54"/>
      <c r="M20" s="57">
        <v>43745</v>
      </c>
      <c r="N20" s="74" t="s">
        <v>42</v>
      </c>
    </row>
  </sheetData>
  <mergeCells count="20">
    <mergeCell ref="F6:G6"/>
    <mergeCell ref="F7:G7"/>
    <mergeCell ref="D1:L1"/>
    <mergeCell ref="D2:L2"/>
    <mergeCell ref="D3:D4"/>
    <mergeCell ref="F3:F4"/>
    <mergeCell ref="H3:H4"/>
    <mergeCell ref="F18:G18"/>
    <mergeCell ref="F8:G8"/>
    <mergeCell ref="F9:G9"/>
    <mergeCell ref="F10:G10"/>
    <mergeCell ref="F11:G11"/>
    <mergeCell ref="F12:G12"/>
    <mergeCell ref="F13:G13"/>
    <mergeCell ref="F14:G14"/>
    <mergeCell ref="F15:G15"/>
    <mergeCell ref="F16:G16"/>
    <mergeCell ref="F17:G17"/>
    <mergeCell ref="F19:G19"/>
    <mergeCell ref="F20:G20"/>
  </mergeCells>
  <conditionalFormatting sqref="J7:J8">
    <cfRule type="expression" dxfId="83" priority="88">
      <formula>J7="Medium"</formula>
    </cfRule>
    <cfRule type="expression" dxfId="82" priority="89">
      <formula>J7="Low"</formula>
    </cfRule>
    <cfRule type="expression" dxfId="81" priority="90">
      <formula>J7="High"</formula>
    </cfRule>
  </conditionalFormatting>
  <conditionalFormatting sqref="I7:I8">
    <cfRule type="expression" dxfId="80" priority="85">
      <formula>I7="Untested"</formula>
    </cfRule>
    <cfRule type="expression" dxfId="79" priority="86">
      <formula>I7="Pass"</formula>
    </cfRule>
    <cfRule type="expression" dxfId="78" priority="87">
      <formula>I7="Fail"</formula>
    </cfRule>
  </conditionalFormatting>
  <conditionalFormatting sqref="J20">
    <cfRule type="expression" dxfId="77" priority="82">
      <formula>J20="Medium"</formula>
    </cfRule>
    <cfRule type="expression" dxfId="76" priority="83">
      <formula>J20="Low"</formula>
    </cfRule>
    <cfRule type="expression" dxfId="75" priority="84">
      <formula>J20="High"</formula>
    </cfRule>
  </conditionalFormatting>
  <conditionalFormatting sqref="I20">
    <cfRule type="expression" dxfId="74" priority="79">
      <formula>I20="Untested"</formula>
    </cfRule>
    <cfRule type="expression" dxfId="73" priority="80">
      <formula>I20="Pass"</formula>
    </cfRule>
    <cfRule type="expression" dxfId="72" priority="81">
      <formula>I20="Fail"</formula>
    </cfRule>
  </conditionalFormatting>
  <conditionalFormatting sqref="J9">
    <cfRule type="expression" dxfId="71" priority="76">
      <formula>J9="Medium"</formula>
    </cfRule>
    <cfRule type="expression" dxfId="70" priority="77">
      <formula>J9="Low"</formula>
    </cfRule>
    <cfRule type="expression" dxfId="69" priority="78">
      <formula>J9="High"</formula>
    </cfRule>
  </conditionalFormatting>
  <conditionalFormatting sqref="I9">
    <cfRule type="expression" dxfId="68" priority="73">
      <formula>I9="Untested"</formula>
    </cfRule>
    <cfRule type="expression" dxfId="67" priority="74">
      <formula>I9="Pass"</formula>
    </cfRule>
    <cfRule type="expression" dxfId="66" priority="75">
      <formula>I9="Fail"</formula>
    </cfRule>
  </conditionalFormatting>
  <conditionalFormatting sqref="J10">
    <cfRule type="expression" dxfId="65" priority="70">
      <formula>J10="Medium"</formula>
    </cfRule>
    <cfRule type="expression" dxfId="64" priority="71">
      <formula>J10="Low"</formula>
    </cfRule>
    <cfRule type="expression" dxfId="63" priority="72">
      <formula>J10="High"</formula>
    </cfRule>
  </conditionalFormatting>
  <conditionalFormatting sqref="I10">
    <cfRule type="expression" dxfId="62" priority="67">
      <formula>I10="Untested"</formula>
    </cfRule>
    <cfRule type="expression" dxfId="61" priority="68">
      <formula>I10="Pass"</formula>
    </cfRule>
    <cfRule type="expression" dxfId="60" priority="69">
      <formula>I10="Fail"</formula>
    </cfRule>
  </conditionalFormatting>
  <conditionalFormatting sqref="J11">
    <cfRule type="expression" dxfId="59" priority="64">
      <formula>J11="Medium"</formula>
    </cfRule>
    <cfRule type="expression" dxfId="58" priority="65">
      <formula>J11="Low"</formula>
    </cfRule>
    <cfRule type="expression" dxfId="57" priority="66">
      <formula>J11="High"</formula>
    </cfRule>
  </conditionalFormatting>
  <conditionalFormatting sqref="I11">
    <cfRule type="expression" dxfId="56" priority="61">
      <formula>I11="Untested"</formula>
    </cfRule>
    <cfRule type="expression" dxfId="55" priority="62">
      <formula>I11="Pass"</formula>
    </cfRule>
    <cfRule type="expression" dxfId="54" priority="63">
      <formula>I11="Fail"</formula>
    </cfRule>
  </conditionalFormatting>
  <conditionalFormatting sqref="J12">
    <cfRule type="expression" dxfId="53" priority="58">
      <formula>J12="Medium"</formula>
    </cfRule>
    <cfRule type="expression" dxfId="52" priority="59">
      <formula>J12="Low"</formula>
    </cfRule>
    <cfRule type="expression" dxfId="51" priority="60">
      <formula>J12="High"</formula>
    </cfRule>
  </conditionalFormatting>
  <conditionalFormatting sqref="I12">
    <cfRule type="expression" dxfId="50" priority="55">
      <formula>I12="Untested"</formula>
    </cfRule>
    <cfRule type="expression" dxfId="49" priority="56">
      <formula>I12="Pass"</formula>
    </cfRule>
    <cfRule type="expression" dxfId="48" priority="57">
      <formula>I12="Fail"</formula>
    </cfRule>
  </conditionalFormatting>
  <conditionalFormatting sqref="J13">
    <cfRule type="expression" dxfId="47" priority="52">
      <formula>J13="Medium"</formula>
    </cfRule>
    <cfRule type="expression" dxfId="46" priority="53">
      <formula>J13="Low"</formula>
    </cfRule>
    <cfRule type="expression" dxfId="45" priority="54">
      <formula>J13="High"</formula>
    </cfRule>
  </conditionalFormatting>
  <conditionalFormatting sqref="I13">
    <cfRule type="expression" dxfId="44" priority="49">
      <formula>I13="Untested"</formula>
    </cfRule>
    <cfRule type="expression" dxfId="43" priority="50">
      <formula>I13="Pass"</formula>
    </cfRule>
    <cfRule type="expression" dxfId="42" priority="51">
      <formula>I13="Fail"</formula>
    </cfRule>
  </conditionalFormatting>
  <conditionalFormatting sqref="J14">
    <cfRule type="expression" dxfId="41" priority="46">
      <formula>J14="Medium"</formula>
    </cfRule>
    <cfRule type="expression" dxfId="40" priority="47">
      <formula>J14="Low"</formula>
    </cfRule>
    <cfRule type="expression" dxfId="39" priority="48">
      <formula>J14="High"</formula>
    </cfRule>
  </conditionalFormatting>
  <conditionalFormatting sqref="I14">
    <cfRule type="expression" dxfId="38" priority="43">
      <formula>I14="Untested"</formula>
    </cfRule>
    <cfRule type="expression" dxfId="37" priority="44">
      <formula>I14="Pass"</formula>
    </cfRule>
    <cfRule type="expression" dxfId="36" priority="45">
      <formula>I14="Fail"</formula>
    </cfRule>
  </conditionalFormatting>
  <conditionalFormatting sqref="J15">
    <cfRule type="expression" dxfId="35" priority="40">
      <formula>J15="Medium"</formula>
    </cfRule>
    <cfRule type="expression" dxfId="34" priority="41">
      <formula>J15="Low"</formula>
    </cfRule>
    <cfRule type="expression" dxfId="33" priority="42">
      <formula>J15="High"</formula>
    </cfRule>
  </conditionalFormatting>
  <conditionalFormatting sqref="I15">
    <cfRule type="expression" dxfId="32" priority="37">
      <formula>I15="Untested"</formula>
    </cfRule>
    <cfRule type="expression" dxfId="31" priority="38">
      <formula>I15="Pass"</formula>
    </cfRule>
    <cfRule type="expression" dxfId="30" priority="39">
      <formula>I15="Fail"</formula>
    </cfRule>
  </conditionalFormatting>
  <conditionalFormatting sqref="J16">
    <cfRule type="expression" dxfId="29" priority="34">
      <formula>J16="Medium"</formula>
    </cfRule>
    <cfRule type="expression" dxfId="28" priority="35">
      <formula>J16="Low"</formula>
    </cfRule>
    <cfRule type="expression" dxfId="27" priority="36">
      <formula>J16="High"</formula>
    </cfRule>
  </conditionalFormatting>
  <conditionalFormatting sqref="I16">
    <cfRule type="expression" dxfId="26" priority="31">
      <formula>I16="Untested"</formula>
    </cfRule>
    <cfRule type="expression" dxfId="25" priority="32">
      <formula>I16="Pass"</formula>
    </cfRule>
    <cfRule type="expression" dxfId="24" priority="33">
      <formula>I16="Fail"</formula>
    </cfRule>
  </conditionalFormatting>
  <conditionalFormatting sqref="J17">
    <cfRule type="expression" dxfId="23" priority="28">
      <formula>J17="Medium"</formula>
    </cfRule>
    <cfRule type="expression" dxfId="22" priority="29">
      <formula>J17="Low"</formula>
    </cfRule>
    <cfRule type="expression" dxfId="21" priority="30">
      <formula>J17="High"</formula>
    </cfRule>
  </conditionalFormatting>
  <conditionalFormatting sqref="I17">
    <cfRule type="expression" dxfId="20" priority="25">
      <formula>I17="Untested"</formula>
    </cfRule>
    <cfRule type="expression" dxfId="19" priority="26">
      <formula>I17="Pass"</formula>
    </cfRule>
    <cfRule type="expression" dxfId="18" priority="27">
      <formula>I17="Fail"</formula>
    </cfRule>
  </conditionalFormatting>
  <conditionalFormatting sqref="J18">
    <cfRule type="expression" dxfId="17" priority="22">
      <formula>J18="Medium"</formula>
    </cfRule>
    <cfRule type="expression" dxfId="16" priority="23">
      <formula>J18="Low"</formula>
    </cfRule>
    <cfRule type="expression" dxfId="15" priority="24">
      <formula>J18="High"</formula>
    </cfRule>
  </conditionalFormatting>
  <conditionalFormatting sqref="I18">
    <cfRule type="expression" dxfId="14" priority="19">
      <formula>I18="Untested"</formula>
    </cfRule>
    <cfRule type="expression" dxfId="13" priority="20">
      <formula>I18="Pass"</formula>
    </cfRule>
    <cfRule type="expression" dxfId="12" priority="21">
      <formula>I18="Fail"</formula>
    </cfRule>
  </conditionalFormatting>
  <dataValidations count="2">
    <dataValidation allowBlank="1" showInputMessage="1" showErrorMessage="1" promptTitle="ket-qua1" sqref="I5 I1:I2"/>
    <dataValidation type="list" allowBlank="1" showInputMessage="1" showErrorMessage="1" sqref="J2">
      <formula1>#REF!</formula1>
    </dataValidation>
  </dataValidations>
  <pageMargins left="0.7" right="0.7" top="0.75" bottom="0.75" header="0.3" footer="0.3"/>
  <pageSetup orientation="portrait" horizontalDpi="300" verticalDpi="300" r:id="rId1"/>
  <extLst>
    <ext xmlns:x14="http://schemas.microsoft.com/office/spreadsheetml/2009/9/main" uri="{CCE6A557-97BC-4b89-ADB6-D9C93CAAB3DF}">
      <x14:dataValidations xmlns:xm="http://schemas.microsoft.com/office/excel/2006/main" count="3">
        <x14:dataValidation type="list" allowBlank="1" showInputMessage="1" showErrorMessage="1">
          <x14:formula1>
            <xm:f>Config!$A$1:$A$4</xm:f>
          </x14:formula1>
          <xm:sqref>J5 I7:I18 J21:J1048576 I20</xm:sqref>
        </x14:dataValidation>
        <x14:dataValidation type="list" allowBlank="1" showInputMessage="1" showErrorMessage="1">
          <x14:formula1>
            <xm:f>'\Users\dungnguyen\Library\Containers\com.microsoft.Excel\Data\Documents\C:\Users\YenLT\Desktop\SWP\Final report rè\[Testcase_function-OnlineTickets.xlsx]Config'!#REF!</xm:f>
          </x14:formula1>
          <xm:sqref>J1</xm:sqref>
        </x14:dataValidation>
        <x14:dataValidation type="list" allowBlank="1" showInputMessage="1" showErrorMessage="1">
          <x14:formula1>
            <xm:f>Config!$B$1:$B$3</xm:f>
          </x14:formula1>
          <xm:sqref>J7:J18 J20</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ySplit="6" topLeftCell="A7" activePane="bottomLeft" state="frozen"/>
      <selection pane="bottomLeft"/>
    </sheetView>
  </sheetViews>
  <sheetFormatPr defaultColWidth="8.6640625" defaultRowHeight="14.4"/>
  <cols>
    <col min="1" max="1" width="8.6640625" style="52" bestFit="1" customWidth="1"/>
    <col min="2" max="2" width="19.6640625" style="52" customWidth="1"/>
    <col min="3" max="3" width="26.44140625" style="47" customWidth="1"/>
    <col min="4" max="4" width="55" style="52" customWidth="1"/>
    <col min="5" max="5" width="20" style="50" customWidth="1"/>
    <col min="6" max="6" width="47" style="50" customWidth="1"/>
    <col min="7" max="7" width="32" style="47" customWidth="1"/>
    <col min="8" max="8" width="26.6640625" style="52" bestFit="1" customWidth="1"/>
    <col min="9" max="9" width="27.44140625" style="52" customWidth="1"/>
    <col min="10" max="10" width="11.6640625" style="52" bestFit="1" customWidth="1"/>
    <col min="11" max="11" width="12.44140625" style="52" bestFit="1" customWidth="1"/>
    <col min="12" max="12" width="13.44140625" style="52" bestFit="1" customWidth="1"/>
    <col min="13" max="14" width="12.44140625" style="52" customWidth="1"/>
    <col min="15" max="16384" width="8.6640625" style="52"/>
  </cols>
  <sheetData>
    <row r="1" spans="1:15" s="51" customFormat="1">
      <c r="B1" s="59" t="s">
        <v>5</v>
      </c>
      <c r="C1" s="60" t="s">
        <v>44</v>
      </c>
      <c r="D1" s="100"/>
      <c r="E1" s="100"/>
      <c r="F1" s="100"/>
      <c r="G1" s="100"/>
      <c r="H1" s="100"/>
      <c r="I1" s="100"/>
      <c r="J1" s="100"/>
      <c r="K1" s="100"/>
      <c r="L1" s="100"/>
      <c r="M1" s="83"/>
      <c r="N1" s="62"/>
      <c r="O1" s="63"/>
    </row>
    <row r="2" spans="1:15" s="51" customFormat="1">
      <c r="B2" s="59" t="s">
        <v>6</v>
      </c>
      <c r="C2" s="64"/>
      <c r="D2" s="101"/>
      <c r="E2" s="101"/>
      <c r="F2" s="101"/>
      <c r="G2" s="101"/>
      <c r="H2" s="101"/>
      <c r="I2" s="101"/>
      <c r="J2" s="101"/>
      <c r="K2" s="101"/>
      <c r="L2" s="100"/>
      <c r="M2" s="83"/>
      <c r="N2" s="62"/>
      <c r="O2" s="63"/>
    </row>
    <row r="3" spans="1:15" s="51" customFormat="1">
      <c r="B3" s="65" t="s">
        <v>7</v>
      </c>
      <c r="C3" s="66"/>
      <c r="D3" s="102"/>
      <c r="E3" s="65" t="s">
        <v>8</v>
      </c>
      <c r="F3" s="103"/>
      <c r="G3" s="67" t="s">
        <v>16</v>
      </c>
      <c r="H3" s="105"/>
      <c r="I3" s="65" t="s">
        <v>9</v>
      </c>
      <c r="J3" s="68"/>
      <c r="K3" s="65" t="s">
        <v>31</v>
      </c>
      <c r="L3" s="65" t="s">
        <v>32</v>
      </c>
      <c r="M3" s="31" t="s">
        <v>33</v>
      </c>
      <c r="N3" s="65"/>
      <c r="O3" s="63"/>
    </row>
    <row r="4" spans="1:15" s="51" customFormat="1">
      <c r="B4" s="69">
        <f>COUNTIF(I7:I79,"Pass")</f>
        <v>3</v>
      </c>
      <c r="C4" s="70"/>
      <c r="D4" s="102"/>
      <c r="E4" s="69">
        <f>COUNTIF(I8:I79,"Fail")</f>
        <v>0</v>
      </c>
      <c r="F4" s="104"/>
      <c r="G4" s="71">
        <f>COUNTIF(I8:I79,"Untested")</f>
        <v>0</v>
      </c>
      <c r="H4" s="106"/>
      <c r="I4" s="65">
        <f>(B4+E4+G4)</f>
        <v>3</v>
      </c>
      <c r="J4" s="72"/>
      <c r="K4" s="65">
        <f>COUNTIF(J7:J79,"High")</f>
        <v>3</v>
      </c>
      <c r="L4" s="65">
        <f>COUNTIF(J8:J79,"Medium")</f>
        <v>0</v>
      </c>
      <c r="M4" s="31">
        <f>COUNTIF(J8:J79,"Low")</f>
        <v>0</v>
      </c>
      <c r="N4" s="31"/>
      <c r="O4" s="63"/>
    </row>
    <row r="5" spans="1:15">
      <c r="B5" s="44"/>
      <c r="C5" s="45"/>
      <c r="D5" s="44"/>
      <c r="E5" s="49"/>
      <c r="F5" s="49"/>
      <c r="G5" s="45"/>
      <c r="H5" s="44"/>
      <c r="I5" s="44"/>
      <c r="J5" s="44"/>
      <c r="K5" s="44"/>
      <c r="L5" s="46"/>
    </row>
    <row r="6" spans="1:15">
      <c r="A6" s="14" t="s">
        <v>10</v>
      </c>
      <c r="B6" s="14" t="s">
        <v>40</v>
      </c>
      <c r="C6" s="42" t="s">
        <v>37</v>
      </c>
      <c r="D6" s="15" t="s">
        <v>38</v>
      </c>
      <c r="E6" s="15" t="s">
        <v>39</v>
      </c>
      <c r="F6" s="107" t="s">
        <v>11</v>
      </c>
      <c r="G6" s="108"/>
      <c r="H6" s="15" t="s">
        <v>12</v>
      </c>
      <c r="I6" s="15" t="s">
        <v>13</v>
      </c>
      <c r="J6" s="15" t="s">
        <v>30</v>
      </c>
      <c r="K6" s="15" t="s">
        <v>14</v>
      </c>
      <c r="L6" s="15" t="s">
        <v>15</v>
      </c>
      <c r="M6" s="15" t="s">
        <v>34</v>
      </c>
      <c r="N6" s="15" t="s">
        <v>35</v>
      </c>
    </row>
    <row r="7" spans="1:15" ht="57.6">
      <c r="A7" s="53">
        <v>1</v>
      </c>
      <c r="B7" s="48" t="s">
        <v>44</v>
      </c>
      <c r="C7" s="58" t="s">
        <v>46</v>
      </c>
      <c r="D7" s="48" t="s">
        <v>181</v>
      </c>
      <c r="E7" s="48"/>
      <c r="F7" s="109" t="s">
        <v>182</v>
      </c>
      <c r="G7" s="110"/>
      <c r="H7" s="48" t="s">
        <v>182</v>
      </c>
      <c r="I7" s="55" t="s">
        <v>7</v>
      </c>
      <c r="J7" s="55" t="s">
        <v>31</v>
      </c>
      <c r="K7" s="56"/>
      <c r="L7" s="54"/>
      <c r="M7" s="57">
        <v>43743</v>
      </c>
      <c r="N7" s="74" t="s">
        <v>42</v>
      </c>
    </row>
    <row r="8" spans="1:15" ht="43.2">
      <c r="A8" s="53">
        <v>2</v>
      </c>
      <c r="B8" s="48" t="s">
        <v>44</v>
      </c>
      <c r="C8" s="58" t="s">
        <v>174</v>
      </c>
      <c r="D8" s="48" t="s">
        <v>175</v>
      </c>
      <c r="E8" s="48"/>
      <c r="F8" s="111" t="s">
        <v>176</v>
      </c>
      <c r="G8" s="110"/>
      <c r="H8" s="48" t="s">
        <v>176</v>
      </c>
      <c r="I8" s="55" t="s">
        <v>7</v>
      </c>
      <c r="J8" s="55" t="s">
        <v>31</v>
      </c>
      <c r="K8" s="56"/>
      <c r="L8" s="54"/>
      <c r="M8" s="57">
        <v>43760</v>
      </c>
      <c r="N8" s="74" t="s">
        <v>42</v>
      </c>
    </row>
    <row r="9" spans="1:15" ht="100.8">
      <c r="A9" s="53">
        <v>3</v>
      </c>
      <c r="B9" s="48" t="s">
        <v>44</v>
      </c>
      <c r="C9" s="58" t="s">
        <v>177</v>
      </c>
      <c r="D9" s="48" t="s">
        <v>178</v>
      </c>
      <c r="E9" s="48" t="s">
        <v>179</v>
      </c>
      <c r="F9" s="112" t="s">
        <v>180</v>
      </c>
      <c r="G9" s="113"/>
      <c r="H9" s="48" t="s">
        <v>180</v>
      </c>
      <c r="I9" s="55" t="s">
        <v>7</v>
      </c>
      <c r="J9" s="55" t="s">
        <v>31</v>
      </c>
      <c r="K9" s="56"/>
      <c r="L9" s="54"/>
      <c r="M9" s="57">
        <v>43773</v>
      </c>
      <c r="N9" s="74" t="s">
        <v>42</v>
      </c>
    </row>
  </sheetData>
  <mergeCells count="9">
    <mergeCell ref="F7:G7"/>
    <mergeCell ref="F6:G6"/>
    <mergeCell ref="D1:L1"/>
    <mergeCell ref="D2:L2"/>
    <mergeCell ref="D3:D4"/>
    <mergeCell ref="F3:F4"/>
    <mergeCell ref="H3:H4"/>
    <mergeCell ref="F8:G8"/>
    <mergeCell ref="F9:G9"/>
  </mergeCells>
  <conditionalFormatting sqref="J7:J8">
    <cfRule type="expression" dxfId="11" priority="88">
      <formula>J7="Medium"</formula>
    </cfRule>
    <cfRule type="expression" dxfId="10" priority="89">
      <formula>J7="Low"</formula>
    </cfRule>
    <cfRule type="expression" dxfId="9" priority="90">
      <formula>J7="High"</formula>
    </cfRule>
  </conditionalFormatting>
  <conditionalFormatting sqref="I7:I8">
    <cfRule type="expression" dxfId="8" priority="85">
      <formula>I7="Untested"</formula>
    </cfRule>
    <cfRule type="expression" dxfId="7" priority="86">
      <formula>I7="Pass"</formula>
    </cfRule>
    <cfRule type="expression" dxfId="6" priority="87">
      <formula>I7="Fail"</formula>
    </cfRule>
  </conditionalFormatting>
  <conditionalFormatting sqref="J9">
    <cfRule type="expression" dxfId="5" priority="76">
      <formula>J9="Medium"</formula>
    </cfRule>
    <cfRule type="expression" dxfId="4" priority="77">
      <formula>J9="Low"</formula>
    </cfRule>
    <cfRule type="expression" dxfId="3" priority="78">
      <formula>J9="High"</formula>
    </cfRule>
  </conditionalFormatting>
  <conditionalFormatting sqref="I9">
    <cfRule type="expression" dxfId="2" priority="73">
      <formula>I9="Untested"</formula>
    </cfRule>
    <cfRule type="expression" dxfId="1" priority="74">
      <formula>I9="Pass"</formula>
    </cfRule>
    <cfRule type="expression" dxfId="0" priority="75">
      <formula>I9="Fail"</formula>
    </cfRule>
  </conditionalFormatting>
  <dataValidations count="2">
    <dataValidation type="list" allowBlank="1" showInputMessage="1" showErrorMessage="1" sqref="J2">
      <formula1>#REF!</formula1>
    </dataValidation>
    <dataValidation allowBlank="1" showInputMessage="1" showErrorMessage="1" promptTitle="ket-qua1" sqref="I5 I1:I2"/>
  </dataValidations>
  <pageMargins left="0.7" right="0.7" top="0.75" bottom="0.75" header="0.3" footer="0.3"/>
  <pageSetup orientation="portrait" horizontalDpi="300" verticalDpi="300" r:id="rId1"/>
  <extLst>
    <ext xmlns:x14="http://schemas.microsoft.com/office/spreadsheetml/2009/9/main" uri="{CCE6A557-97BC-4b89-ADB6-D9C93CAAB3DF}">
      <x14:dataValidations xmlns:xm="http://schemas.microsoft.com/office/excel/2006/main" count="3">
        <x14:dataValidation type="list" allowBlank="1" showInputMessage="1" showErrorMessage="1">
          <x14:formula1>
            <xm:f>Config!$B$1:$B$3</xm:f>
          </x14:formula1>
          <xm:sqref>J7:J9</xm:sqref>
        </x14:dataValidation>
        <x14:dataValidation type="list" allowBlank="1" showInputMessage="1" showErrorMessage="1">
          <x14:formula1>
            <xm:f>'\Users\dungnguyen\Library\Containers\com.microsoft.Excel\Data\Documents\C:\Users\YenLT\Desktop\SWP\Final report rè\[Testcase_function-OnlineTickets.xlsx]Config'!#REF!</xm:f>
          </x14:formula1>
          <xm:sqref>J1</xm:sqref>
        </x14:dataValidation>
        <x14:dataValidation type="list" allowBlank="1" showInputMessage="1" showErrorMessage="1">
          <x14:formula1>
            <xm:f>Config!$A$1:$A$4</xm:f>
          </x14:formula1>
          <xm:sqref>J5 I7:I9 J10:J1048576</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Cover</vt:lpstr>
      <vt:lpstr>Config</vt:lpstr>
      <vt:lpstr>Test_Report</vt:lpstr>
      <vt:lpstr>Traveler</vt:lpstr>
      <vt:lpstr>Guider</vt:lpstr>
      <vt:lpstr>Admin</vt:lpstr>
      <vt:lpstr>Guest</vt:lpstr>
    </vt:vector>
  </TitlesOfParts>
  <Company>setacinq</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tunt</dc:creator>
  <cp:lastModifiedBy>Windows User</cp:lastModifiedBy>
  <dcterms:created xsi:type="dcterms:W3CDTF">2011-06-29T01:40:00Z</dcterms:created>
  <dcterms:modified xsi:type="dcterms:W3CDTF">2019-12-15T16:13:20Z</dcterms:modified>
</cp:coreProperties>
</file>