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xr:revisionPtr revIDLastSave="0" documentId="13_ncr:1_{2FF10C7D-D1F4-5B4A-B7C9-20B59A0E3005}" xr6:coauthVersionLast="38" xr6:coauthVersionMax="38" xr10:uidLastSave="{00000000-0000-0000-0000-000000000000}"/>
  <bookViews>
    <workbookView xWindow="0" yWindow="0" windowWidth="28800" windowHeight="18000" xr2:uid="{3C54088E-9A1D-BD4C-A3BF-78C15A501D38}"/>
  </bookViews>
  <sheets>
    <sheet name="Sheet1" sheetId="1" r:id="rId1"/>
    <sheet name="楼梯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J20" i="1"/>
  <c r="F18" i="1" l="1"/>
  <c r="H4" i="1"/>
  <c r="H5" i="1"/>
  <c r="H6" i="1"/>
  <c r="H7" i="1"/>
  <c r="H8" i="1"/>
  <c r="H9" i="1"/>
  <c r="H11" i="1"/>
  <c r="H12" i="1"/>
  <c r="H3" i="1"/>
  <c r="I12" i="1"/>
  <c r="I11" i="1"/>
  <c r="F12" i="1"/>
  <c r="F11" i="1"/>
  <c r="F5" i="1"/>
  <c r="I19" i="1"/>
  <c r="I18" i="1"/>
  <c r="I17" i="1"/>
  <c r="I16" i="1"/>
  <c r="I15" i="1"/>
  <c r="I14" i="1"/>
  <c r="I13" i="1"/>
  <c r="I9" i="1"/>
  <c r="I10" i="1"/>
  <c r="F4" i="1"/>
  <c r="F6" i="1"/>
  <c r="F7" i="1"/>
  <c r="F8" i="1"/>
  <c r="F9" i="1"/>
  <c r="F3" i="1"/>
  <c r="F20" i="1"/>
  <c r="F21" i="1"/>
  <c r="I7" i="1"/>
  <c r="I8" i="1"/>
  <c r="I6" i="1"/>
  <c r="I5" i="1"/>
  <c r="I4" i="1"/>
  <c r="I3" i="1"/>
  <c r="J3" i="1" l="1"/>
</calcChain>
</file>

<file path=xl/sharedStrings.xml><?xml version="1.0" encoding="utf-8"?>
<sst xmlns="http://schemas.openxmlformats.org/spreadsheetml/2006/main" count="67" uniqueCount="64">
  <si>
    <t>卫地</t>
  </si>
  <si>
    <t>卫墙</t>
  </si>
  <si>
    <t>走道地</t>
  </si>
  <si>
    <t>走道墙</t>
  </si>
  <si>
    <t>地脚线</t>
  </si>
  <si>
    <t>外墙</t>
  </si>
  <si>
    <t>四楼地板</t>
  </si>
  <si>
    <t>楼梯边线</t>
  </si>
  <si>
    <t>瓷砖胶</t>
  </si>
  <si>
    <t>名称</t>
    <phoneticPr fontId="2" type="noConversion"/>
  </si>
  <si>
    <t>数量</t>
    <phoneticPr fontId="2" type="noConversion"/>
  </si>
  <si>
    <t>二楼地</t>
    <phoneticPr fontId="2" type="noConversion"/>
  </si>
  <si>
    <t>三楼</t>
    <phoneticPr fontId="2" type="noConversion"/>
  </si>
  <si>
    <t>尺寸</t>
    <phoneticPr fontId="2" type="noConversion"/>
  </si>
  <si>
    <t>长</t>
    <phoneticPr fontId="2" type="noConversion"/>
  </si>
  <si>
    <t>宽</t>
    <phoneticPr fontId="2" type="noConversion"/>
  </si>
  <si>
    <t>块</t>
    <phoneticPr fontId="2" type="noConversion"/>
  </si>
  <si>
    <t>平方</t>
    <phoneticPr fontId="2" type="noConversion"/>
  </si>
  <si>
    <t>单价(元)</t>
    <phoneticPr fontId="2" type="noConversion"/>
  </si>
  <si>
    <t>角线</t>
    <phoneticPr fontId="2" type="noConversion"/>
  </si>
  <si>
    <t>瓷砖胶</t>
    <phoneticPr fontId="2" type="noConversion"/>
  </si>
  <si>
    <t>瓷盆水箱</t>
    <phoneticPr fontId="2" type="noConversion"/>
  </si>
  <si>
    <t>马桶</t>
    <phoneticPr fontId="2" type="noConversion"/>
  </si>
  <si>
    <t>兰白砖</t>
    <phoneticPr fontId="2" type="noConversion"/>
  </si>
  <si>
    <t>线条</t>
    <phoneticPr fontId="2" type="noConversion"/>
  </si>
  <si>
    <t>白填缝剂</t>
    <phoneticPr fontId="2" type="noConversion"/>
  </si>
  <si>
    <t>一期</t>
    <phoneticPr fontId="2" type="noConversion"/>
  </si>
  <si>
    <t>紫罗红</t>
    <phoneticPr fontId="2" type="noConversion"/>
  </si>
  <si>
    <t>黑金华</t>
    <phoneticPr fontId="2" type="noConversion"/>
  </si>
  <si>
    <t>面积</t>
    <phoneticPr fontId="2" type="noConversion"/>
  </si>
  <si>
    <t>2楼大阳台</t>
    <phoneticPr fontId="2" type="noConversion"/>
  </si>
  <si>
    <t>34楼小阳台</t>
    <phoneticPr fontId="2" type="noConversion"/>
  </si>
  <si>
    <t>二期</t>
    <phoneticPr fontId="2" type="noConversion"/>
  </si>
  <si>
    <t>四楼地脚线</t>
    <phoneticPr fontId="2" type="noConversion"/>
  </si>
  <si>
    <t>楼梯面板</t>
    <phoneticPr fontId="2" type="noConversion"/>
  </si>
  <si>
    <t>46.16平方</t>
    <phoneticPr fontId="2" type="noConversion"/>
  </si>
  <si>
    <t>31.5平方</t>
    <phoneticPr fontId="2" type="noConversion"/>
  </si>
  <si>
    <t>61.93平方</t>
    <phoneticPr fontId="2" type="noConversion"/>
  </si>
  <si>
    <t>16.3*0.9=14.67平方</t>
    <phoneticPr fontId="2" type="noConversion"/>
  </si>
  <si>
    <t>4楼面栏大饼</t>
    <phoneticPr fontId="2" type="noConversion"/>
  </si>
  <si>
    <t>沉水棒</t>
    <phoneticPr fontId="2" type="noConversion"/>
  </si>
  <si>
    <t>57.5米</t>
    <phoneticPr fontId="2" type="noConversion"/>
  </si>
  <si>
    <t>欠6箱</t>
    <phoneticPr fontId="2" type="noConversion"/>
  </si>
  <si>
    <t>波瓦</t>
    <phoneticPr fontId="2" type="noConversion"/>
  </si>
  <si>
    <t>休息台（红）</t>
    <phoneticPr fontId="2" type="noConversion"/>
  </si>
  <si>
    <t>6片加工（黑）</t>
    <phoneticPr fontId="2" type="noConversion"/>
  </si>
  <si>
    <t>还需5平</t>
    <phoneticPr fontId="2" type="noConversion"/>
  </si>
  <si>
    <t>楼梯地脚线</t>
    <phoneticPr fontId="2" type="noConversion"/>
  </si>
  <si>
    <t>6箱</t>
  </si>
  <si>
    <t>红色边线</t>
    <phoneticPr fontId="2" type="noConversion"/>
  </si>
  <si>
    <t>口皮砖</t>
    <phoneticPr fontId="2" type="noConversion"/>
  </si>
  <si>
    <t>18米</t>
    <phoneticPr fontId="2" type="noConversion"/>
  </si>
  <si>
    <t>盖盖砖</t>
    <phoneticPr fontId="2" type="noConversion"/>
  </si>
  <si>
    <t>20米</t>
    <phoneticPr fontId="2" type="noConversion"/>
  </si>
  <si>
    <t>边角</t>
    <phoneticPr fontId="2" type="noConversion"/>
  </si>
  <si>
    <t>口皮砖底部白线</t>
    <phoneticPr fontId="2" type="noConversion"/>
  </si>
  <si>
    <t>走道墙</t>
    <phoneticPr fontId="2" type="noConversion"/>
  </si>
  <si>
    <t>1箱</t>
    <phoneticPr fontId="2" type="noConversion"/>
  </si>
  <si>
    <t>3个</t>
    <phoneticPr fontId="2" type="noConversion"/>
  </si>
  <si>
    <t>合计</t>
    <phoneticPr fontId="2" type="noConversion"/>
  </si>
  <si>
    <t>总计</t>
    <phoneticPr fontId="2" type="noConversion"/>
  </si>
  <si>
    <t>红色线条</t>
    <phoneticPr fontId="2" type="noConversion"/>
  </si>
  <si>
    <t>9.6米</t>
    <phoneticPr fontId="2" type="noConversion"/>
  </si>
  <si>
    <t>50片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</si>
</sst>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20"/>
      <color theme="1"/>
      <name val="等线 (正文)"/>
      <family val="3"/>
      <charset val="134"/>
    </font>
    <font>
      <sz val="20"/>
      <color theme="1"/>
      <name val="等线 (正文)"/>
      <charset val="134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color theme="2" tint="-0.249977111117893"/>
      <name val="等线"/>
      <family val="2"/>
      <charset val="134"/>
      <scheme val="minor"/>
    </font>
    <font>
      <sz val="18"/>
      <color theme="2" tint="-0.249977111117893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2" fontId="3" fillId="2" borderId="1" xfId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3" fontId="3" fillId="4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3" fillId="3" borderId="1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E22-BA4F-1446-9031-A417264BB46D}">
  <dimension ref="A1:O65"/>
  <sheetViews>
    <sheetView tabSelected="1" zoomScale="8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H16" sqref="H16"/>
    </sheetView>
  </sheetViews>
  <sheetFormatPr baseColWidth="10" defaultRowHeight="16"/>
  <cols>
    <col min="2" max="2" width="26" customWidth="1"/>
    <col min="3" max="3" width="9" customWidth="1"/>
    <col min="4" max="4" width="8.6640625" customWidth="1"/>
    <col min="5" max="5" width="12.1640625" customWidth="1"/>
    <col min="6" max="6" width="12.83203125" hidden="1" customWidth="1"/>
    <col min="7" max="7" width="15.33203125" customWidth="1"/>
    <col min="8" max="8" width="32.83203125" customWidth="1"/>
    <col min="9" max="9" width="19.5" style="2" customWidth="1"/>
    <col min="10" max="10" width="11.5" bestFit="1" customWidth="1"/>
    <col min="11" max="11" width="18.5" customWidth="1"/>
    <col min="12" max="12" width="20.5" customWidth="1"/>
  </cols>
  <sheetData>
    <row r="1" spans="1:10" ht="26">
      <c r="B1" s="14" t="s">
        <v>9</v>
      </c>
      <c r="C1" s="14" t="s">
        <v>13</v>
      </c>
      <c r="D1" s="14"/>
      <c r="E1" s="14" t="s">
        <v>18</v>
      </c>
      <c r="F1" s="14"/>
      <c r="G1" s="14" t="s">
        <v>10</v>
      </c>
      <c r="H1" s="14" t="s">
        <v>29</v>
      </c>
      <c r="I1" s="14" t="s">
        <v>59</v>
      </c>
      <c r="J1" s="14" t="s">
        <v>60</v>
      </c>
    </row>
    <row r="2" spans="1:10" ht="26">
      <c r="B2" s="14"/>
      <c r="C2" s="1" t="s">
        <v>14</v>
      </c>
      <c r="D2" s="1" t="s">
        <v>15</v>
      </c>
      <c r="E2" s="1" t="s">
        <v>16</v>
      </c>
      <c r="F2" s="1" t="s">
        <v>17</v>
      </c>
      <c r="G2" s="14"/>
      <c r="H2" s="18"/>
      <c r="I2" s="18"/>
      <c r="J2" s="18"/>
    </row>
    <row r="3" spans="1:10" ht="26">
      <c r="A3" s="19" t="s">
        <v>26</v>
      </c>
      <c r="B3" s="3" t="s">
        <v>11</v>
      </c>
      <c r="C3" s="3">
        <v>80</v>
      </c>
      <c r="D3" s="3">
        <v>80</v>
      </c>
      <c r="E3" s="3">
        <v>28</v>
      </c>
      <c r="F3" s="4">
        <f t="shared" ref="F3:F9" si="0">E3/(C3*D3/10000)</f>
        <v>43.75</v>
      </c>
      <c r="G3" s="3">
        <v>75</v>
      </c>
      <c r="H3" s="3">
        <f>C3*D3/10000*G3</f>
        <v>48</v>
      </c>
      <c r="I3" s="3">
        <f t="shared" ref="I3:I9" si="1">E3*G3</f>
        <v>2100</v>
      </c>
      <c r="J3" s="15">
        <f>SUM(I3:I19)</f>
        <v>14295</v>
      </c>
    </row>
    <row r="4" spans="1:10" ht="26">
      <c r="A4" s="20"/>
      <c r="B4" s="3" t="s">
        <v>12</v>
      </c>
      <c r="C4" s="3">
        <v>80</v>
      </c>
      <c r="D4" s="3">
        <v>80</v>
      </c>
      <c r="E4" s="3">
        <v>22</v>
      </c>
      <c r="F4" s="4">
        <f t="shared" si="0"/>
        <v>34.375</v>
      </c>
      <c r="G4" s="3">
        <v>75</v>
      </c>
      <c r="H4" s="3">
        <f t="shared" ref="H4:H12" si="2">C4*D4/10000*G4</f>
        <v>48</v>
      </c>
      <c r="I4" s="3">
        <f t="shared" si="1"/>
        <v>1650</v>
      </c>
      <c r="J4" s="15"/>
    </row>
    <row r="5" spans="1:10" ht="26">
      <c r="A5" s="20"/>
      <c r="B5" s="3" t="s">
        <v>0</v>
      </c>
      <c r="C5" s="3">
        <v>30</v>
      </c>
      <c r="D5" s="3">
        <v>30</v>
      </c>
      <c r="E5" s="3">
        <v>3</v>
      </c>
      <c r="F5" s="4">
        <f t="shared" si="0"/>
        <v>33.333333333333336</v>
      </c>
      <c r="G5" s="3">
        <v>165</v>
      </c>
      <c r="H5" s="3">
        <f t="shared" si="2"/>
        <v>14.85</v>
      </c>
      <c r="I5" s="3">
        <f t="shared" si="1"/>
        <v>495</v>
      </c>
      <c r="J5" s="15"/>
    </row>
    <row r="6" spans="1:10" ht="26">
      <c r="A6" s="20"/>
      <c r="B6" s="3" t="s">
        <v>1</v>
      </c>
      <c r="C6" s="3">
        <v>60</v>
      </c>
      <c r="D6" s="3">
        <v>30</v>
      </c>
      <c r="E6" s="3">
        <v>5</v>
      </c>
      <c r="F6" s="4">
        <f t="shared" si="0"/>
        <v>27.777777777777779</v>
      </c>
      <c r="G6" s="3">
        <v>368</v>
      </c>
      <c r="H6" s="3">
        <f t="shared" si="2"/>
        <v>66.239999999999995</v>
      </c>
      <c r="I6" s="3">
        <f t="shared" si="1"/>
        <v>1840</v>
      </c>
      <c r="J6" s="15"/>
    </row>
    <row r="7" spans="1:10" ht="26">
      <c r="A7" s="20"/>
      <c r="B7" s="3" t="s">
        <v>2</v>
      </c>
      <c r="C7" s="3">
        <v>60</v>
      </c>
      <c r="D7" s="3">
        <v>60</v>
      </c>
      <c r="E7" s="3">
        <v>12</v>
      </c>
      <c r="F7" s="4">
        <f t="shared" si="0"/>
        <v>33.333333333333336</v>
      </c>
      <c r="G7" s="3">
        <v>44</v>
      </c>
      <c r="H7" s="3">
        <f t="shared" si="2"/>
        <v>15.84</v>
      </c>
      <c r="I7" s="3">
        <f t="shared" si="1"/>
        <v>528</v>
      </c>
      <c r="J7" s="15"/>
    </row>
    <row r="8" spans="1:10" ht="26">
      <c r="A8" s="20"/>
      <c r="B8" s="3" t="s">
        <v>3</v>
      </c>
      <c r="C8" s="3">
        <v>60</v>
      </c>
      <c r="D8" s="3">
        <v>30</v>
      </c>
      <c r="E8" s="3">
        <v>5</v>
      </c>
      <c r="F8" s="4">
        <f t="shared" si="0"/>
        <v>27.777777777777779</v>
      </c>
      <c r="G8" s="3">
        <v>176</v>
      </c>
      <c r="H8" s="3">
        <f t="shared" si="2"/>
        <v>31.68</v>
      </c>
      <c r="I8" s="3">
        <f t="shared" si="1"/>
        <v>880</v>
      </c>
      <c r="J8" s="15"/>
    </row>
    <row r="9" spans="1:10" ht="26">
      <c r="A9" s="20"/>
      <c r="B9" s="3" t="s">
        <v>4</v>
      </c>
      <c r="C9" s="3">
        <v>80</v>
      </c>
      <c r="D9" s="3">
        <v>11</v>
      </c>
      <c r="E9" s="3">
        <v>5</v>
      </c>
      <c r="F9" s="4">
        <f t="shared" si="0"/>
        <v>56.81818181818182</v>
      </c>
      <c r="G9" s="3">
        <v>80</v>
      </c>
      <c r="H9" s="3">
        <f t="shared" si="2"/>
        <v>7.0399999999999991</v>
      </c>
      <c r="I9" s="3">
        <f t="shared" si="1"/>
        <v>400</v>
      </c>
      <c r="J9" s="15"/>
    </row>
    <row r="10" spans="1:10" ht="26">
      <c r="A10" s="20"/>
      <c r="B10" s="3" t="s">
        <v>5</v>
      </c>
      <c r="C10" s="3"/>
      <c r="D10" s="3"/>
      <c r="E10" s="3"/>
      <c r="F10" s="4">
        <v>18</v>
      </c>
      <c r="G10" s="5">
        <v>105</v>
      </c>
      <c r="H10" s="3"/>
      <c r="I10" s="6">
        <f>F10*G10</f>
        <v>1890</v>
      </c>
      <c r="J10" s="15"/>
    </row>
    <row r="11" spans="1:10" ht="26">
      <c r="A11" s="20"/>
      <c r="B11" s="3" t="s">
        <v>27</v>
      </c>
      <c r="C11" s="3">
        <v>80</v>
      </c>
      <c r="D11" s="3">
        <v>80</v>
      </c>
      <c r="E11" s="3">
        <v>30</v>
      </c>
      <c r="F11" s="7">
        <f>E11/(C11*D11/10000)</f>
        <v>46.875</v>
      </c>
      <c r="G11" s="5">
        <v>3</v>
      </c>
      <c r="H11" s="3">
        <f t="shared" si="2"/>
        <v>1.92</v>
      </c>
      <c r="I11" s="8">
        <f t="shared" ref="I11:I19" si="3">E11*G11</f>
        <v>90</v>
      </c>
      <c r="J11" s="15"/>
    </row>
    <row r="12" spans="1:10" ht="26">
      <c r="A12" s="20"/>
      <c r="B12" s="3" t="s">
        <v>28</v>
      </c>
      <c r="C12" s="3">
        <v>80</v>
      </c>
      <c r="D12" s="3">
        <v>80</v>
      </c>
      <c r="E12" s="3">
        <v>30</v>
      </c>
      <c r="F12" s="7">
        <f>E12/(C12*D12/10000)</f>
        <v>46.875</v>
      </c>
      <c r="G12" s="5">
        <v>7</v>
      </c>
      <c r="H12" s="3">
        <f t="shared" si="2"/>
        <v>4.4800000000000004</v>
      </c>
      <c r="I12" s="8">
        <f t="shared" si="3"/>
        <v>210</v>
      </c>
      <c r="J12" s="15"/>
    </row>
    <row r="13" spans="1:10" ht="26">
      <c r="A13" s="20"/>
      <c r="B13" s="3" t="s">
        <v>19</v>
      </c>
      <c r="C13" s="3"/>
      <c r="D13" s="3"/>
      <c r="E13" s="3">
        <v>10</v>
      </c>
      <c r="F13" s="4"/>
      <c r="G13" s="5">
        <v>10</v>
      </c>
      <c r="H13" s="3"/>
      <c r="I13" s="6">
        <f t="shared" si="3"/>
        <v>100</v>
      </c>
      <c r="J13" s="15"/>
    </row>
    <row r="14" spans="1:10" ht="26">
      <c r="A14" s="20"/>
      <c r="B14" s="3" t="s">
        <v>20</v>
      </c>
      <c r="C14" s="3"/>
      <c r="D14" s="3"/>
      <c r="E14" s="3">
        <v>20</v>
      </c>
      <c r="F14" s="4"/>
      <c r="G14" s="5">
        <v>20</v>
      </c>
      <c r="H14" s="3"/>
      <c r="I14" s="6">
        <f t="shared" si="3"/>
        <v>400</v>
      </c>
      <c r="J14" s="15"/>
    </row>
    <row r="15" spans="1:10" ht="26">
      <c r="A15" s="20"/>
      <c r="B15" s="3" t="s">
        <v>21</v>
      </c>
      <c r="C15" s="3"/>
      <c r="D15" s="3"/>
      <c r="E15" s="3">
        <v>180</v>
      </c>
      <c r="F15" s="4"/>
      <c r="G15" s="5">
        <v>1</v>
      </c>
      <c r="H15" s="3"/>
      <c r="I15" s="6">
        <f t="shared" si="3"/>
        <v>180</v>
      </c>
      <c r="J15" s="15"/>
    </row>
    <row r="16" spans="1:10" ht="26">
      <c r="A16" s="20"/>
      <c r="B16" s="9" t="s">
        <v>22</v>
      </c>
      <c r="C16" s="3"/>
      <c r="D16" s="3"/>
      <c r="E16" s="3">
        <v>500</v>
      </c>
      <c r="F16" s="4"/>
      <c r="G16" s="5">
        <v>1</v>
      </c>
      <c r="H16" s="3"/>
      <c r="I16" s="6">
        <f t="shared" si="3"/>
        <v>500</v>
      </c>
      <c r="J16" s="15"/>
    </row>
    <row r="17" spans="1:11" ht="26">
      <c r="A17" s="20"/>
      <c r="B17" s="3" t="s">
        <v>23</v>
      </c>
      <c r="C17" s="3"/>
      <c r="D17" s="3"/>
      <c r="E17" s="3">
        <v>20</v>
      </c>
      <c r="F17" s="4"/>
      <c r="G17" s="5">
        <v>90</v>
      </c>
      <c r="H17" s="3"/>
      <c r="I17" s="6">
        <f t="shared" si="3"/>
        <v>1800</v>
      </c>
      <c r="J17" s="15"/>
    </row>
    <row r="18" spans="1:11" ht="26">
      <c r="A18" s="20"/>
      <c r="B18" s="3" t="s">
        <v>24</v>
      </c>
      <c r="C18" s="3">
        <v>50</v>
      </c>
      <c r="D18" s="3">
        <v>15</v>
      </c>
      <c r="E18" s="3">
        <v>3</v>
      </c>
      <c r="F18" s="7">
        <f>E18/(C18*D18/10000)</f>
        <v>40</v>
      </c>
      <c r="G18" s="5">
        <v>364</v>
      </c>
      <c r="H18" s="3"/>
      <c r="I18" s="6">
        <f t="shared" si="3"/>
        <v>1092</v>
      </c>
      <c r="J18" s="15"/>
    </row>
    <row r="19" spans="1:11" ht="26">
      <c r="A19" s="20"/>
      <c r="B19" s="3" t="s">
        <v>25</v>
      </c>
      <c r="C19" s="3"/>
      <c r="D19" s="3"/>
      <c r="E19" s="3">
        <v>35</v>
      </c>
      <c r="F19" s="4"/>
      <c r="G19" s="5">
        <v>4</v>
      </c>
      <c r="H19" s="3"/>
      <c r="I19" s="6">
        <f t="shared" si="3"/>
        <v>140</v>
      </c>
      <c r="J19" s="15"/>
    </row>
    <row r="20" spans="1:11" ht="26">
      <c r="A20" s="16" t="s">
        <v>32</v>
      </c>
      <c r="B20" s="10" t="s">
        <v>30</v>
      </c>
      <c r="C20" s="10">
        <v>60</v>
      </c>
      <c r="D20" s="10">
        <v>60</v>
      </c>
      <c r="E20" s="10"/>
      <c r="F20" s="11">
        <f t="shared" ref="F20:F21" si="4">E20/0.64</f>
        <v>0</v>
      </c>
      <c r="G20" s="10"/>
      <c r="H20" s="10" t="s">
        <v>37</v>
      </c>
      <c r="I20" s="10">
        <v>1880</v>
      </c>
      <c r="J20" s="23">
        <f>SUM(I20:I34)</f>
        <v>6709</v>
      </c>
    </row>
    <row r="21" spans="1:11" ht="26">
      <c r="A21" s="17"/>
      <c r="B21" s="10" t="s">
        <v>31</v>
      </c>
      <c r="C21" s="10">
        <v>30</v>
      </c>
      <c r="D21" s="10">
        <v>30</v>
      </c>
      <c r="E21" s="10"/>
      <c r="F21" s="11">
        <f t="shared" si="4"/>
        <v>0</v>
      </c>
      <c r="G21" s="12"/>
      <c r="H21" s="10" t="s">
        <v>36</v>
      </c>
      <c r="I21" s="10">
        <v>1035</v>
      </c>
      <c r="J21" s="24"/>
      <c r="K21" s="21" t="s">
        <v>42</v>
      </c>
    </row>
    <row r="22" spans="1:11" ht="26">
      <c r="A22" s="17"/>
      <c r="B22" s="10" t="s">
        <v>6</v>
      </c>
      <c r="C22" s="10">
        <v>80</v>
      </c>
      <c r="D22" s="10">
        <v>80</v>
      </c>
      <c r="E22" s="10">
        <v>22</v>
      </c>
      <c r="F22" s="11"/>
      <c r="G22" s="10">
        <v>60</v>
      </c>
      <c r="H22" s="10" t="s">
        <v>35</v>
      </c>
      <c r="I22" s="10">
        <v>1320</v>
      </c>
      <c r="J22" s="24"/>
      <c r="K22" s="21" t="s">
        <v>46</v>
      </c>
    </row>
    <row r="23" spans="1:11" ht="26">
      <c r="A23" s="17"/>
      <c r="B23" s="9" t="s">
        <v>33</v>
      </c>
      <c r="C23" s="9">
        <v>80</v>
      </c>
      <c r="D23" s="9">
        <v>11</v>
      </c>
      <c r="E23" s="28"/>
      <c r="F23" s="22"/>
      <c r="G23" s="28"/>
      <c r="H23" s="9" t="s">
        <v>41</v>
      </c>
      <c r="I23" s="9"/>
      <c r="J23" s="24"/>
    </row>
    <row r="24" spans="1:11" ht="26">
      <c r="A24" s="17"/>
      <c r="B24" s="13" t="s">
        <v>34</v>
      </c>
      <c r="C24" s="10"/>
      <c r="D24" s="10"/>
      <c r="E24" s="12"/>
      <c r="F24" s="11"/>
      <c r="G24" s="12"/>
      <c r="H24" s="12"/>
      <c r="I24" s="10">
        <v>760</v>
      </c>
      <c r="J24" s="24"/>
    </row>
    <row r="25" spans="1:11" ht="26">
      <c r="A25" s="17"/>
      <c r="B25" s="13" t="s">
        <v>7</v>
      </c>
      <c r="C25" s="10"/>
      <c r="D25" s="10"/>
      <c r="E25" s="12"/>
      <c r="F25" s="11"/>
      <c r="G25" s="12"/>
      <c r="H25" s="12"/>
      <c r="I25" s="10"/>
      <c r="J25" s="24"/>
    </row>
    <row r="26" spans="1:11" ht="26">
      <c r="A26" s="17"/>
      <c r="B26" s="13" t="s">
        <v>47</v>
      </c>
      <c r="C26" s="10"/>
      <c r="D26" s="10"/>
      <c r="E26" s="12"/>
      <c r="F26" s="11"/>
      <c r="G26" s="12"/>
      <c r="H26" s="12"/>
      <c r="I26" s="10">
        <v>225</v>
      </c>
      <c r="J26" s="24"/>
    </row>
    <row r="27" spans="1:11" ht="26">
      <c r="A27" s="17"/>
      <c r="B27" s="13" t="s">
        <v>44</v>
      </c>
      <c r="C27" s="10"/>
      <c r="D27" s="10"/>
      <c r="E27" s="10">
        <v>12</v>
      </c>
      <c r="F27" s="11"/>
      <c r="G27" s="10">
        <v>9</v>
      </c>
      <c r="H27" s="12"/>
      <c r="I27" s="10">
        <v>108</v>
      </c>
      <c r="J27" s="24"/>
    </row>
    <row r="28" spans="1:11" ht="26">
      <c r="A28" s="17"/>
      <c r="B28" s="13" t="s">
        <v>45</v>
      </c>
      <c r="C28" s="10">
        <v>60</v>
      </c>
      <c r="D28" s="10">
        <v>60</v>
      </c>
      <c r="E28" s="10">
        <v>12</v>
      </c>
      <c r="F28" s="11"/>
      <c r="G28" s="10">
        <v>8</v>
      </c>
      <c r="H28" s="12"/>
      <c r="I28" s="10">
        <v>96</v>
      </c>
      <c r="J28" s="24"/>
    </row>
    <row r="29" spans="1:11" s="2" customFormat="1" ht="26">
      <c r="A29" s="17"/>
      <c r="B29" s="10" t="s">
        <v>43</v>
      </c>
      <c r="C29" s="10">
        <v>20</v>
      </c>
      <c r="D29" s="10">
        <v>20</v>
      </c>
      <c r="E29" s="10">
        <v>0.9</v>
      </c>
      <c r="F29" s="11"/>
      <c r="G29" s="10">
        <v>450</v>
      </c>
      <c r="H29" s="10" t="s">
        <v>38</v>
      </c>
      <c r="I29" s="10">
        <v>405</v>
      </c>
      <c r="J29" s="24"/>
    </row>
    <row r="30" spans="1:11" s="2" customFormat="1" ht="26">
      <c r="A30" s="17"/>
      <c r="B30" s="10" t="s">
        <v>39</v>
      </c>
      <c r="C30" s="10"/>
      <c r="D30" s="10"/>
      <c r="E30" s="10"/>
      <c r="F30" s="11"/>
      <c r="G30" s="10"/>
      <c r="H30" s="10"/>
      <c r="I30" s="10">
        <v>200</v>
      </c>
      <c r="J30" s="24"/>
    </row>
    <row r="31" spans="1:11" s="2" customFormat="1" ht="26">
      <c r="A31" s="17"/>
      <c r="B31" s="10" t="s">
        <v>40</v>
      </c>
      <c r="C31" s="10"/>
      <c r="D31" s="10"/>
      <c r="E31" s="10">
        <v>1</v>
      </c>
      <c r="F31" s="11"/>
      <c r="G31" s="10"/>
      <c r="H31" s="10"/>
      <c r="I31" s="10"/>
      <c r="J31" s="24"/>
    </row>
    <row r="32" spans="1:11" s="2" customFormat="1" ht="26">
      <c r="A32" s="17"/>
      <c r="B32" s="10" t="s">
        <v>22</v>
      </c>
      <c r="C32" s="10"/>
      <c r="D32" s="10"/>
      <c r="E32" s="10">
        <v>1</v>
      </c>
      <c r="F32" s="11"/>
      <c r="G32" s="10"/>
      <c r="H32" s="10"/>
      <c r="I32" s="10"/>
      <c r="J32" s="24"/>
    </row>
    <row r="33" spans="1:15" s="2" customFormat="1" ht="26">
      <c r="A33" s="17"/>
      <c r="B33" s="10">
        <v>6532</v>
      </c>
      <c r="C33" s="10">
        <v>60</v>
      </c>
      <c r="D33" s="10">
        <v>60</v>
      </c>
      <c r="E33" s="10">
        <v>10</v>
      </c>
      <c r="F33" s="11"/>
      <c r="G33" s="10">
        <v>8</v>
      </c>
      <c r="H33" s="10"/>
      <c r="I33" s="10">
        <v>80</v>
      </c>
      <c r="J33" s="24"/>
    </row>
    <row r="34" spans="1:15" ht="26">
      <c r="A34" s="17"/>
      <c r="B34" s="10" t="s">
        <v>8</v>
      </c>
      <c r="C34" s="12"/>
      <c r="D34" s="12"/>
      <c r="E34" s="10">
        <v>20</v>
      </c>
      <c r="F34" s="11"/>
      <c r="G34" s="10">
        <v>30</v>
      </c>
      <c r="H34" s="12"/>
      <c r="I34" s="10">
        <v>600</v>
      </c>
      <c r="J34" s="25"/>
    </row>
    <row r="35" spans="1:15" ht="30" customHeight="1">
      <c r="A35" s="33"/>
      <c r="B35" s="30" t="s">
        <v>50</v>
      </c>
      <c r="C35" s="30"/>
      <c r="D35" s="30"/>
      <c r="E35" s="30"/>
      <c r="F35" s="30"/>
      <c r="G35" s="30"/>
      <c r="H35" s="30" t="s">
        <v>51</v>
      </c>
      <c r="I35" s="30"/>
      <c r="J35" s="26"/>
    </row>
    <row r="36" spans="1:15" ht="30" customHeight="1">
      <c r="A36" s="33"/>
      <c r="B36" s="30" t="s">
        <v>52</v>
      </c>
      <c r="C36" s="30"/>
      <c r="D36" s="30"/>
      <c r="E36" s="30"/>
      <c r="F36" s="30"/>
      <c r="G36" s="30"/>
      <c r="H36" s="30" t="s">
        <v>53</v>
      </c>
      <c r="I36" s="30"/>
      <c r="J36" s="26"/>
    </row>
    <row r="37" spans="1:15" ht="30" customHeight="1">
      <c r="A37" s="33"/>
      <c r="B37" s="30" t="s">
        <v>54</v>
      </c>
      <c r="C37" s="30"/>
      <c r="D37" s="30"/>
      <c r="E37" s="30"/>
      <c r="F37" s="30"/>
      <c r="G37" s="30"/>
      <c r="H37" s="30" t="s">
        <v>58</v>
      </c>
      <c r="I37" s="30"/>
      <c r="J37" s="26"/>
    </row>
    <row r="38" spans="1:15" ht="30" customHeight="1">
      <c r="A38" s="33"/>
      <c r="B38" s="30" t="s">
        <v>55</v>
      </c>
      <c r="C38" s="30"/>
      <c r="D38" s="32">
        <v>20</v>
      </c>
      <c r="E38" s="30"/>
      <c r="F38" s="30"/>
      <c r="G38" s="30"/>
      <c r="H38" s="30" t="s">
        <v>53</v>
      </c>
      <c r="I38" s="30"/>
      <c r="J38" s="26"/>
      <c r="N38">
        <v>4.8</v>
      </c>
      <c r="O38">
        <v>1.1000000000000001</v>
      </c>
    </row>
    <row r="39" spans="1:15" ht="30" customHeight="1">
      <c r="A39" s="34"/>
      <c r="B39" s="30" t="s">
        <v>31</v>
      </c>
      <c r="C39" s="30">
        <v>30</v>
      </c>
      <c r="D39" s="30">
        <v>30</v>
      </c>
      <c r="E39" s="30"/>
      <c r="F39" s="30">
        <f t="shared" ref="F39" si="5">E39/0.64</f>
        <v>0</v>
      </c>
      <c r="G39" s="31" t="s">
        <v>48</v>
      </c>
      <c r="H39" s="30"/>
      <c r="I39" s="29"/>
      <c r="J39" s="26"/>
    </row>
    <row r="40" spans="1:15" ht="30" hidden="1" customHeight="1">
      <c r="A40" s="34"/>
      <c r="B40" s="29" t="s">
        <v>49</v>
      </c>
      <c r="C40" s="29"/>
      <c r="D40" s="29">
        <v>20</v>
      </c>
      <c r="E40" s="29"/>
      <c r="F40" s="29"/>
      <c r="G40" s="29"/>
      <c r="H40" s="29"/>
      <c r="I40" s="29"/>
      <c r="J40" s="26"/>
    </row>
    <row r="41" spans="1:15" ht="30" hidden="1" customHeight="1">
      <c r="A41" s="34"/>
      <c r="B41" s="35" t="s">
        <v>56</v>
      </c>
      <c r="C41" s="36"/>
      <c r="D41" s="36"/>
      <c r="E41" s="36"/>
      <c r="F41" s="36"/>
      <c r="G41" s="36" t="s">
        <v>57</v>
      </c>
      <c r="H41" s="36"/>
      <c r="I41" s="36"/>
      <c r="J41" s="26"/>
    </row>
    <row r="42" spans="1:15" ht="30" customHeight="1">
      <c r="A42" s="34"/>
      <c r="B42" s="29" t="s">
        <v>61</v>
      </c>
      <c r="C42" s="29">
        <v>24</v>
      </c>
      <c r="D42" s="29">
        <v>8</v>
      </c>
      <c r="E42" s="29"/>
      <c r="F42" s="29"/>
      <c r="G42" s="29" t="s">
        <v>63</v>
      </c>
      <c r="H42" s="29" t="s">
        <v>62</v>
      </c>
      <c r="I42" s="29"/>
      <c r="J42" s="27"/>
    </row>
    <row r="43" spans="1:15" ht="30" customHeight="1"/>
    <row r="44" spans="1:15" ht="30" customHeight="1"/>
    <row r="45" spans="1:15" ht="30" customHeight="1"/>
    <row r="46" spans="1:15" ht="30" customHeight="1"/>
    <row r="47" spans="1:15" ht="30" customHeight="1"/>
    <row r="48" spans="1:15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</sheetData>
  <mergeCells count="13">
    <mergeCell ref="A35:A42"/>
    <mergeCell ref="J1:J2"/>
    <mergeCell ref="I1:I2"/>
    <mergeCell ref="J35:J42"/>
    <mergeCell ref="J3:J19"/>
    <mergeCell ref="A20:A34"/>
    <mergeCell ref="H1:H2"/>
    <mergeCell ref="G1:G2"/>
    <mergeCell ref="C1:D1"/>
    <mergeCell ref="E1:F1"/>
    <mergeCell ref="B1:B2"/>
    <mergeCell ref="A3:A19"/>
    <mergeCell ref="J20:J34"/>
  </mergeCells>
  <phoneticPr fontId="2" type="noConversion"/>
  <pageMargins left="0.7" right="0.7" top="0.75" bottom="0.75" header="0.3" footer="0.3"/>
  <ignoredErrors>
    <ignoredError sqref="I10:I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BD32-2F12-0D47-97E5-C700754163F9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楼梯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2018-11-15T07:03:39Z</dcterms:created>
  <dcterms:modified xsi:type="dcterms:W3CDTF">2018-11-27T00:36:06Z</dcterms:modified>
</cp:coreProperties>
</file>