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3340" yWindow="-21140" windowWidth="37480" windowHeight="20960" tabRatio="500" activeTab="2"/>
  </bookViews>
  <sheets>
    <sheet name="APP版本" sheetId="1" r:id="rId1"/>
    <sheet name="使用路径" sheetId="9" r:id="rId2"/>
    <sheet name="APP使用频率" sheetId="11" r:id="rId3"/>
    <sheet name="APP使用频率 (2)" sheetId="23" state="hidden" r:id="rId4"/>
    <sheet name="APP每日启动1-2次用户" sheetId="14" state="hidden" r:id="rId5"/>
    <sheet name="累积用户" sheetId="26" state="hidden" r:id="rId6"/>
    <sheet name="页面浏览排行" sheetId="8" r:id="rId7"/>
    <sheet name="留存率" sheetId="5" r:id="rId8"/>
    <sheet name="产品行业对比" sheetId="4" r:id="rId9"/>
    <sheet name="奔溃情况" sheetId="2" r:id="rId10"/>
    <sheet name="转化率" sheetId="10" r:id="rId11"/>
    <sheet name="登录" sheetId="18" state="hidden" r:id="rId12"/>
    <sheet name="注册人数（产品部）" sheetId="19" state="hidden" r:id="rId13"/>
    <sheet name="项目详情" sheetId="21" state="hidden" r:id="rId14"/>
    <sheet name="项目详情 (2)" sheetId="24" state="hidden" r:id="rId15"/>
  </sheets>
  <definedNames>
    <definedName name="_xlnm._FilterDatabase" localSheetId="8" hidden="1">产品行业对比!#REF!</definedName>
    <definedName name="_xlnm._FilterDatabase" localSheetId="6" hidden="1">页面浏览排行!$A$1:$A$1450</definedName>
  </definedNames>
  <calcPr calcId="150000" concurrentCalc="0"/>
  <pivotCaches>
    <pivotCache cacheId="1" r:id="rId1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1" l="1"/>
  <c r="K20" i="11"/>
  <c r="K19" i="11"/>
  <c r="K18" i="11"/>
  <c r="K17" i="11"/>
  <c r="K16" i="11"/>
  <c r="K15" i="11"/>
  <c r="K14" i="11"/>
  <c r="K15" i="26"/>
  <c r="K14" i="26"/>
  <c r="K13" i="26"/>
  <c r="K12" i="26"/>
  <c r="K11" i="26"/>
  <c r="K10" i="26"/>
  <c r="K9" i="26"/>
  <c r="K8" i="26"/>
  <c r="K7" i="26"/>
  <c r="AY147" i="26"/>
  <c r="U4" i="23"/>
  <c r="U5" i="23"/>
  <c r="U6" i="23"/>
  <c r="U7" i="23"/>
  <c r="U8" i="23"/>
  <c r="U3" i="23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AR2" i="26"/>
  <c r="W3" i="11"/>
  <c r="X4" i="11"/>
  <c r="X5" i="11"/>
  <c r="X6" i="11"/>
  <c r="X7" i="11"/>
  <c r="X8" i="11"/>
  <c r="X9" i="11"/>
  <c r="X3" i="11"/>
  <c r="T3" i="11"/>
  <c r="U4" i="11"/>
  <c r="U5" i="11"/>
  <c r="U6" i="11"/>
  <c r="U7" i="11"/>
  <c r="U8" i="11"/>
  <c r="U9" i="11"/>
  <c r="U3" i="11"/>
  <c r="Q3" i="11"/>
  <c r="R4" i="11"/>
  <c r="R5" i="11"/>
  <c r="R6" i="11"/>
  <c r="R7" i="11"/>
  <c r="R8" i="11"/>
  <c r="R9" i="11"/>
  <c r="R3" i="11"/>
  <c r="N3" i="11"/>
  <c r="O4" i="11"/>
  <c r="O5" i="11"/>
  <c r="O6" i="11"/>
  <c r="O7" i="11"/>
  <c r="O8" i="11"/>
  <c r="O9" i="11"/>
  <c r="O3" i="11"/>
  <c r="K3" i="11"/>
  <c r="L4" i="11"/>
  <c r="L5" i="11"/>
  <c r="L6" i="11"/>
  <c r="L7" i="11"/>
  <c r="L8" i="11"/>
  <c r="L9" i="11"/>
  <c r="L3" i="11"/>
  <c r="H3" i="11"/>
  <c r="I4" i="11"/>
  <c r="I5" i="11"/>
  <c r="I6" i="11"/>
  <c r="I7" i="11"/>
  <c r="I8" i="11"/>
  <c r="I9" i="11"/>
  <c r="I3" i="11"/>
  <c r="B4" i="11"/>
  <c r="E3" i="11"/>
  <c r="B3" i="11"/>
  <c r="B5" i="11"/>
  <c r="B6" i="11"/>
  <c r="B7" i="11"/>
  <c r="B8" i="11"/>
  <c r="B9" i="11"/>
  <c r="C4" i="11"/>
  <c r="C5" i="11"/>
  <c r="C6" i="11"/>
  <c r="C7" i="11"/>
  <c r="C8" i="11"/>
  <c r="C9" i="11"/>
  <c r="C3" i="11"/>
  <c r="AD2" i="26"/>
  <c r="AK117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J115" i="26"/>
  <c r="AI115" i="26"/>
  <c r="AI116" i="26"/>
  <c r="O3" i="23"/>
  <c r="AW145" i="26"/>
  <c r="AW146" i="26"/>
  <c r="AW147" i="26"/>
  <c r="AX147" i="26"/>
  <c r="AW148" i="26"/>
  <c r="AX148" i="26"/>
  <c r="AW149" i="26"/>
  <c r="AX149" i="26"/>
  <c r="AW150" i="26"/>
  <c r="AX150" i="26"/>
  <c r="AW151" i="26"/>
  <c r="AX151" i="26"/>
  <c r="AW152" i="26"/>
  <c r="AX152" i="26"/>
  <c r="AP125" i="26"/>
  <c r="AP126" i="26"/>
  <c r="AP127" i="26"/>
  <c r="AQ127" i="26"/>
  <c r="AP128" i="26"/>
  <c r="AQ128" i="26"/>
  <c r="AP129" i="26"/>
  <c r="AQ129" i="26"/>
  <c r="AP130" i="26"/>
  <c r="AQ130" i="26"/>
  <c r="AP131" i="26"/>
  <c r="AQ131" i="26"/>
  <c r="AP132" i="26"/>
  <c r="AQ132" i="26"/>
  <c r="AP133" i="26"/>
  <c r="AQ133" i="26"/>
  <c r="AP134" i="26"/>
  <c r="AQ134" i="26"/>
  <c r="AP135" i="26"/>
  <c r="AQ135" i="26"/>
  <c r="AP136" i="26"/>
  <c r="AQ136" i="26"/>
  <c r="AP137" i="26"/>
  <c r="AQ137" i="26"/>
  <c r="AP138" i="26"/>
  <c r="AQ138" i="26"/>
  <c r="AP139" i="26"/>
  <c r="AQ139" i="26"/>
  <c r="AP140" i="26"/>
  <c r="AQ140" i="26"/>
  <c r="AP141" i="26"/>
  <c r="AQ141" i="26"/>
  <c r="AP142" i="26"/>
  <c r="AQ142" i="26"/>
  <c r="AP143" i="26"/>
  <c r="AQ143" i="26"/>
  <c r="AP144" i="26"/>
  <c r="AQ144" i="26"/>
  <c r="AP145" i="26"/>
  <c r="AQ145" i="26"/>
  <c r="AP146" i="26"/>
  <c r="AQ146" i="26"/>
  <c r="AP147" i="26"/>
  <c r="AQ147" i="26"/>
  <c r="AP148" i="26"/>
  <c r="AQ148" i="26"/>
  <c r="AP149" i="26"/>
  <c r="AQ149" i="26"/>
  <c r="AR127" i="26"/>
  <c r="AK2" i="26"/>
  <c r="AB95" i="26"/>
  <c r="AB96" i="26"/>
  <c r="AB97" i="26"/>
  <c r="AC97" i="26"/>
  <c r="AB98" i="26"/>
  <c r="AC98" i="26"/>
  <c r="AB99" i="26"/>
  <c r="AC99" i="26"/>
  <c r="AB100" i="26"/>
  <c r="AC100" i="26"/>
  <c r="AB101" i="26"/>
  <c r="AC101" i="26"/>
  <c r="AB102" i="26"/>
  <c r="AC102" i="26"/>
  <c r="AB103" i="26"/>
  <c r="AC103" i="26"/>
  <c r="AB104" i="26"/>
  <c r="AC104" i="26"/>
  <c r="AB105" i="26"/>
  <c r="AC105" i="26"/>
  <c r="AB106" i="26"/>
  <c r="AC106" i="26"/>
  <c r="AB107" i="26"/>
  <c r="AC107" i="26"/>
  <c r="AB108" i="26"/>
  <c r="AC108" i="26"/>
  <c r="AB109" i="26"/>
  <c r="AC109" i="26"/>
  <c r="AB110" i="26"/>
  <c r="AC110" i="26"/>
  <c r="AB111" i="26"/>
  <c r="AC111" i="26"/>
  <c r="AB112" i="26"/>
  <c r="AC112" i="26"/>
  <c r="AB113" i="26"/>
  <c r="AC113" i="26"/>
  <c r="AB114" i="26"/>
  <c r="AC114" i="26"/>
  <c r="AB115" i="26"/>
  <c r="AC115" i="26"/>
  <c r="AB116" i="26"/>
  <c r="AC116" i="26"/>
  <c r="AB117" i="26"/>
  <c r="AC117" i="26"/>
  <c r="AB118" i="26"/>
  <c r="AC118" i="26"/>
  <c r="AB119" i="26"/>
  <c r="AC119" i="26"/>
  <c r="AD97" i="26"/>
  <c r="W2" i="26"/>
  <c r="U63" i="26"/>
  <c r="U64" i="26"/>
  <c r="U65" i="26"/>
  <c r="U66" i="26"/>
  <c r="V66" i="26"/>
  <c r="U67" i="26"/>
  <c r="V67" i="26"/>
  <c r="U68" i="26"/>
  <c r="V68" i="26"/>
  <c r="U69" i="26"/>
  <c r="V69" i="26"/>
  <c r="U70" i="26"/>
  <c r="V70" i="26"/>
  <c r="U71" i="26"/>
  <c r="V71" i="26"/>
  <c r="U72" i="26"/>
  <c r="V72" i="26"/>
  <c r="U73" i="26"/>
  <c r="V73" i="26"/>
  <c r="U74" i="26"/>
  <c r="V74" i="26"/>
  <c r="U75" i="26"/>
  <c r="V75" i="26"/>
  <c r="U76" i="26"/>
  <c r="V76" i="26"/>
  <c r="U77" i="26"/>
  <c r="V77" i="26"/>
  <c r="U78" i="26"/>
  <c r="V78" i="26"/>
  <c r="U79" i="26"/>
  <c r="V79" i="26"/>
  <c r="U80" i="26"/>
  <c r="V80" i="26"/>
  <c r="U81" i="26"/>
  <c r="V81" i="26"/>
  <c r="U82" i="26"/>
  <c r="V82" i="26"/>
  <c r="U83" i="26"/>
  <c r="V83" i="26"/>
  <c r="U84" i="26"/>
  <c r="V84" i="26"/>
  <c r="U85" i="26"/>
  <c r="V85" i="26"/>
  <c r="U86" i="26"/>
  <c r="V86" i="26"/>
  <c r="U87" i="26"/>
  <c r="V87" i="26"/>
  <c r="U88" i="26"/>
  <c r="V88" i="26"/>
  <c r="U89" i="26"/>
  <c r="V89" i="26"/>
  <c r="U90" i="26"/>
  <c r="V90" i="26"/>
  <c r="U91" i="26"/>
  <c r="V91" i="26"/>
  <c r="U92" i="26"/>
  <c r="V92" i="26"/>
  <c r="U93" i="26"/>
  <c r="V93" i="26"/>
  <c r="U94" i="26"/>
  <c r="V94" i="26"/>
  <c r="U95" i="26"/>
  <c r="V95" i="26"/>
  <c r="U96" i="26"/>
  <c r="V96" i="26"/>
  <c r="U97" i="26"/>
  <c r="V97" i="26"/>
  <c r="U98" i="26"/>
  <c r="V98" i="26"/>
  <c r="U99" i="26"/>
  <c r="V99" i="26"/>
  <c r="W66" i="26"/>
  <c r="Q2" i="26"/>
  <c r="N30" i="26"/>
  <c r="N31" i="26"/>
  <c r="N32" i="26"/>
  <c r="N33" i="26"/>
  <c r="O33" i="26"/>
  <c r="N34" i="26"/>
  <c r="O34" i="26"/>
  <c r="N35" i="26"/>
  <c r="O35" i="26"/>
  <c r="N36" i="26"/>
  <c r="O36" i="26"/>
  <c r="N37" i="26"/>
  <c r="O37" i="26"/>
  <c r="N38" i="26"/>
  <c r="O38" i="26"/>
  <c r="N39" i="26"/>
  <c r="O39" i="26"/>
  <c r="N40" i="26"/>
  <c r="O40" i="26"/>
  <c r="N41" i="26"/>
  <c r="O41" i="26"/>
  <c r="N42" i="26"/>
  <c r="O42" i="26"/>
  <c r="N43" i="26"/>
  <c r="O43" i="26"/>
  <c r="N44" i="26"/>
  <c r="O44" i="26"/>
  <c r="N45" i="26"/>
  <c r="O45" i="26"/>
  <c r="N46" i="26"/>
  <c r="O46" i="26"/>
  <c r="N47" i="26"/>
  <c r="O47" i="26"/>
  <c r="N48" i="26"/>
  <c r="O48" i="26"/>
  <c r="N49" i="26"/>
  <c r="O49" i="26"/>
  <c r="N50" i="26"/>
  <c r="O50" i="26"/>
  <c r="N51" i="26"/>
  <c r="O51" i="26"/>
  <c r="N52" i="26"/>
  <c r="O52" i="26"/>
  <c r="N53" i="26"/>
  <c r="O53" i="26"/>
  <c r="N54" i="26"/>
  <c r="O54" i="26"/>
  <c r="N55" i="26"/>
  <c r="O55" i="26"/>
  <c r="N56" i="26"/>
  <c r="O56" i="26"/>
  <c r="N57" i="26"/>
  <c r="O57" i="26"/>
  <c r="N58" i="26"/>
  <c r="O58" i="26"/>
  <c r="N59" i="26"/>
  <c r="O59" i="26"/>
  <c r="N60" i="26"/>
  <c r="O60" i="26"/>
  <c r="N61" i="26"/>
  <c r="O61" i="26"/>
  <c r="N62" i="26"/>
  <c r="O62" i="26"/>
  <c r="N63" i="26"/>
  <c r="O63" i="26"/>
  <c r="N64" i="26"/>
  <c r="O64" i="26"/>
  <c r="N65" i="26"/>
  <c r="O65" i="26"/>
  <c r="N66" i="26"/>
  <c r="O66" i="26"/>
  <c r="N67" i="26"/>
  <c r="O67" i="26"/>
  <c r="N68" i="26"/>
  <c r="O68" i="26"/>
  <c r="P33" i="26"/>
  <c r="I2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G28" i="26"/>
  <c r="F29" i="26"/>
  <c r="G29" i="26"/>
  <c r="F30" i="26"/>
  <c r="G30" i="26"/>
  <c r="F31" i="26"/>
  <c r="G31" i="26"/>
  <c r="F32" i="26"/>
  <c r="G32" i="26"/>
  <c r="F33" i="26"/>
  <c r="G33" i="26"/>
  <c r="F34" i="26"/>
  <c r="G34" i="26"/>
  <c r="F35" i="26"/>
  <c r="G35" i="26"/>
  <c r="F36" i="26"/>
  <c r="G36" i="26"/>
  <c r="H28" i="26"/>
  <c r="A2" i="26"/>
  <c r="AX146" i="26"/>
  <c r="AW153" i="26"/>
  <c r="AX153" i="26"/>
  <c r="AW154" i="26"/>
  <c r="AX154" i="26"/>
  <c r="AW155" i="26"/>
  <c r="AX155" i="26"/>
  <c r="AW156" i="26"/>
  <c r="AX156" i="26"/>
  <c r="AW157" i="26"/>
  <c r="AX157" i="26"/>
  <c r="AW158" i="26"/>
  <c r="AX158" i="26"/>
  <c r="AW159" i="26"/>
  <c r="AX159" i="26"/>
  <c r="AW160" i="26"/>
  <c r="AX160" i="26"/>
  <c r="AW161" i="26"/>
  <c r="AX161" i="26"/>
  <c r="AX145" i="26"/>
  <c r="R3" i="23"/>
  <c r="AP150" i="26"/>
  <c r="AQ150" i="26"/>
  <c r="AP151" i="26"/>
  <c r="AQ151" i="26"/>
  <c r="AP152" i="26"/>
  <c r="AQ152" i="26"/>
  <c r="AP153" i="26"/>
  <c r="AQ153" i="26"/>
  <c r="AP154" i="26"/>
  <c r="AQ154" i="26"/>
  <c r="AP155" i="26"/>
  <c r="AQ155" i="26"/>
  <c r="AP156" i="26"/>
  <c r="AQ156" i="26"/>
  <c r="AP157" i="26"/>
  <c r="AQ157" i="26"/>
  <c r="AP158" i="26"/>
  <c r="AQ158" i="26"/>
  <c r="AP159" i="26"/>
  <c r="AQ159" i="26"/>
  <c r="AP160" i="26"/>
  <c r="AQ160" i="26"/>
  <c r="AP161" i="26"/>
  <c r="AQ161" i="26"/>
  <c r="AQ126" i="26"/>
  <c r="AQ125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C151" i="26"/>
  <c r="AB152" i="26"/>
  <c r="AC152" i="26"/>
  <c r="AB153" i="26"/>
  <c r="AC153" i="26"/>
  <c r="AB154" i="26"/>
  <c r="AC154" i="26"/>
  <c r="AB155" i="26"/>
  <c r="AC155" i="26"/>
  <c r="AB156" i="26"/>
  <c r="AC156" i="26"/>
  <c r="AB157" i="26"/>
  <c r="AC157" i="26"/>
  <c r="AB158" i="26"/>
  <c r="AC158" i="26"/>
  <c r="AB159" i="26"/>
  <c r="AC159" i="26"/>
  <c r="AB160" i="26"/>
  <c r="AC160" i="26"/>
  <c r="AB161" i="26"/>
  <c r="AC161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96" i="26"/>
  <c r="AC95" i="26"/>
  <c r="L3" i="23"/>
  <c r="U100" i="26"/>
  <c r="U101" i="26"/>
  <c r="U102" i="26"/>
  <c r="U103" i="26"/>
  <c r="U104" i="26"/>
  <c r="U105" i="26"/>
  <c r="U106" i="26"/>
  <c r="U107" i="26"/>
  <c r="U108" i="26"/>
  <c r="U109" i="26"/>
  <c r="U110" i="26"/>
  <c r="U111" i="26"/>
  <c r="U112" i="26"/>
  <c r="U113" i="26"/>
  <c r="U114" i="26"/>
  <c r="U115" i="26"/>
  <c r="U116" i="26"/>
  <c r="U117" i="26"/>
  <c r="U118" i="26"/>
  <c r="U119" i="26"/>
  <c r="U120" i="26"/>
  <c r="U121" i="26"/>
  <c r="U122" i="26"/>
  <c r="U123" i="26"/>
  <c r="U124" i="26"/>
  <c r="U125" i="26"/>
  <c r="U126" i="26"/>
  <c r="U127" i="26"/>
  <c r="U128" i="26"/>
  <c r="U129" i="26"/>
  <c r="U130" i="26"/>
  <c r="U131" i="26"/>
  <c r="U132" i="26"/>
  <c r="U133" i="26"/>
  <c r="U134" i="26"/>
  <c r="U135" i="26"/>
  <c r="U136" i="26"/>
  <c r="U137" i="26"/>
  <c r="U138" i="26"/>
  <c r="U139" i="26"/>
  <c r="U140" i="26"/>
  <c r="U141" i="26"/>
  <c r="U142" i="26"/>
  <c r="U143" i="26"/>
  <c r="U144" i="26"/>
  <c r="V144" i="26"/>
  <c r="U145" i="26"/>
  <c r="V145" i="26"/>
  <c r="U146" i="26"/>
  <c r="V146" i="26"/>
  <c r="U147" i="26"/>
  <c r="V147" i="26"/>
  <c r="U148" i="26"/>
  <c r="V148" i="26"/>
  <c r="U149" i="26"/>
  <c r="V149" i="26"/>
  <c r="U150" i="26"/>
  <c r="V150" i="26"/>
  <c r="U151" i="26"/>
  <c r="V151" i="26"/>
  <c r="U152" i="26"/>
  <c r="V152" i="26"/>
  <c r="U153" i="26"/>
  <c r="V153" i="26"/>
  <c r="U154" i="26"/>
  <c r="V154" i="26"/>
  <c r="U155" i="26"/>
  <c r="V155" i="26"/>
  <c r="U156" i="26"/>
  <c r="V156" i="26"/>
  <c r="U157" i="26"/>
  <c r="V157" i="26"/>
  <c r="U158" i="26"/>
  <c r="V158" i="26"/>
  <c r="U159" i="26"/>
  <c r="V159" i="26"/>
  <c r="U160" i="26"/>
  <c r="V160" i="26"/>
  <c r="U161" i="26"/>
  <c r="V161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00" i="26"/>
  <c r="V101" i="26"/>
  <c r="V102" i="26"/>
  <c r="V103" i="26"/>
  <c r="V104" i="26"/>
  <c r="V105" i="26"/>
  <c r="V106" i="26"/>
  <c r="V107" i="26"/>
  <c r="V108" i="26"/>
  <c r="V109" i="26"/>
  <c r="V64" i="26"/>
  <c r="V65" i="26"/>
  <c r="V63" i="26"/>
  <c r="I3" i="23"/>
  <c r="F3" i="23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56" i="26"/>
  <c r="N157" i="26"/>
  <c r="N158" i="26"/>
  <c r="O158" i="26"/>
  <c r="N159" i="26"/>
  <c r="O159" i="26"/>
  <c r="N160" i="26"/>
  <c r="O160" i="26"/>
  <c r="N161" i="26"/>
  <c r="O161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31" i="26"/>
  <c r="O32" i="26"/>
  <c r="O69" i="26"/>
  <c r="O70" i="26"/>
  <c r="O30" i="26"/>
  <c r="F4" i="11"/>
  <c r="F5" i="11"/>
  <c r="F6" i="11"/>
  <c r="F7" i="11"/>
  <c r="F8" i="11"/>
  <c r="F9" i="11"/>
  <c r="F3" i="11"/>
  <c r="C3" i="23"/>
  <c r="E18" i="11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G161" i="26"/>
  <c r="G160" i="26"/>
  <c r="G159" i="26"/>
  <c r="G158" i="26"/>
  <c r="G157" i="26"/>
  <c r="G156" i="26"/>
  <c r="G155" i="26"/>
  <c r="G154" i="26"/>
  <c r="G153" i="26"/>
  <c r="G152" i="26"/>
  <c r="G151" i="26"/>
  <c r="G150" i="26"/>
  <c r="G149" i="26"/>
  <c r="G148" i="26"/>
  <c r="G147" i="26"/>
  <c r="G146" i="26"/>
  <c r="G145" i="26"/>
  <c r="G144" i="26"/>
  <c r="G143" i="26"/>
  <c r="G142" i="26"/>
  <c r="G141" i="26"/>
  <c r="G140" i="26"/>
  <c r="G139" i="26"/>
  <c r="G138" i="26"/>
  <c r="G137" i="26"/>
  <c r="G136" i="26"/>
  <c r="G135" i="26"/>
  <c r="G134" i="26"/>
  <c r="G133" i="26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13" i="11"/>
  <c r="G14" i="11"/>
  <c r="G15" i="11"/>
  <c r="G16" i="11"/>
  <c r="G17" i="11"/>
  <c r="G12" i="1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4" i="10"/>
  <c r="AD32" i="10"/>
  <c r="AD31" i="10"/>
  <c r="AD30" i="10"/>
  <c r="AD29" i="10"/>
  <c r="AD28" i="10"/>
  <c r="AD27" i="10"/>
  <c r="R4" i="23"/>
  <c r="R5" i="23"/>
  <c r="R6" i="23"/>
  <c r="R7" i="23"/>
  <c r="R8" i="23"/>
  <c r="S4" i="23"/>
  <c r="S5" i="23"/>
  <c r="S6" i="23"/>
  <c r="S7" i="23"/>
  <c r="S8" i="23"/>
  <c r="S3" i="23"/>
  <c r="O4" i="23"/>
  <c r="O5" i="23"/>
  <c r="O6" i="23"/>
  <c r="O7" i="23"/>
  <c r="O8" i="23"/>
  <c r="P4" i="23"/>
  <c r="P5" i="23"/>
  <c r="P6" i="23"/>
  <c r="P7" i="23"/>
  <c r="P8" i="23"/>
  <c r="P3" i="23"/>
  <c r="L4" i="23"/>
  <c r="L5" i="23"/>
  <c r="L6" i="23"/>
  <c r="L7" i="23"/>
  <c r="L8" i="23"/>
  <c r="M4" i="23"/>
  <c r="M5" i="23"/>
  <c r="M6" i="23"/>
  <c r="M7" i="23"/>
  <c r="M8" i="23"/>
  <c r="M3" i="23"/>
  <c r="I4" i="23"/>
  <c r="I5" i="23"/>
  <c r="I6" i="23"/>
  <c r="I7" i="23"/>
  <c r="I8" i="23"/>
  <c r="J4" i="23"/>
  <c r="J5" i="23"/>
  <c r="J6" i="23"/>
  <c r="J7" i="23"/>
  <c r="J8" i="23"/>
  <c r="J3" i="23"/>
  <c r="C4" i="23"/>
  <c r="C5" i="23"/>
  <c r="C6" i="23"/>
  <c r="C7" i="23"/>
  <c r="C8" i="23"/>
  <c r="D4" i="23"/>
  <c r="D5" i="23"/>
  <c r="D6" i="23"/>
  <c r="D7" i="23"/>
  <c r="D8" i="23"/>
  <c r="D3" i="23"/>
  <c r="I175" i="23"/>
  <c r="I170" i="23"/>
  <c r="I171" i="23"/>
  <c r="I172" i="23"/>
  <c r="I173" i="23"/>
  <c r="I174" i="23"/>
  <c r="J175" i="23"/>
  <c r="J174" i="23"/>
  <c r="J173" i="23"/>
  <c r="J172" i="23"/>
  <c r="J171" i="23"/>
  <c r="J170" i="23"/>
  <c r="F8" i="23"/>
  <c r="F4" i="23"/>
  <c r="F5" i="23"/>
  <c r="F6" i="23"/>
  <c r="F7" i="23"/>
  <c r="G8" i="23"/>
  <c r="G7" i="23"/>
  <c r="G6" i="23"/>
  <c r="G5" i="23"/>
  <c r="G4" i="23"/>
  <c r="G3" i="23"/>
  <c r="B4" i="21"/>
  <c r="C4" i="21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B33" i="21"/>
  <c r="C33" i="21"/>
  <c r="B34" i="21"/>
  <c r="C34" i="21"/>
  <c r="B35" i="21"/>
  <c r="C35" i="21"/>
  <c r="B36" i="21"/>
  <c r="C36" i="21"/>
  <c r="B37" i="21"/>
  <c r="C37" i="21"/>
  <c r="B38" i="21"/>
  <c r="C38" i="21"/>
  <c r="B39" i="21"/>
  <c r="C39" i="21"/>
  <c r="B40" i="21"/>
  <c r="C40" i="21"/>
  <c r="B41" i="21"/>
  <c r="C41" i="21"/>
  <c r="B42" i="21"/>
  <c r="C42" i="21"/>
  <c r="B43" i="21"/>
  <c r="C43" i="21"/>
  <c r="B44" i="21"/>
  <c r="C44" i="21"/>
  <c r="B45" i="21"/>
  <c r="C45" i="21"/>
  <c r="B46" i="21"/>
  <c r="C46" i="21"/>
  <c r="B47" i="21"/>
  <c r="C47" i="21"/>
  <c r="B48" i="21"/>
  <c r="C48" i="21"/>
  <c r="B49" i="21"/>
  <c r="C49" i="21"/>
  <c r="B50" i="21"/>
  <c r="C50" i="21"/>
  <c r="B51" i="21"/>
  <c r="C51" i="21"/>
  <c r="B52" i="21"/>
  <c r="C52" i="21"/>
  <c r="B53" i="21"/>
  <c r="C53" i="21"/>
  <c r="B54" i="21"/>
  <c r="C54" i="21"/>
  <c r="B55" i="21"/>
  <c r="C55" i="21"/>
  <c r="B56" i="21"/>
  <c r="C56" i="21"/>
  <c r="B57" i="21"/>
  <c r="C57" i="21"/>
  <c r="B58" i="21"/>
  <c r="C58" i="21"/>
  <c r="B59" i="21"/>
  <c r="C59" i="21"/>
  <c r="B60" i="21"/>
  <c r="C60" i="21"/>
  <c r="B61" i="21"/>
  <c r="C61" i="21"/>
  <c r="B62" i="21"/>
  <c r="C62" i="21"/>
  <c r="B63" i="21"/>
  <c r="C63" i="21"/>
  <c r="B64" i="21"/>
  <c r="C64" i="21"/>
  <c r="B65" i="21"/>
  <c r="C65" i="21"/>
  <c r="B66" i="21"/>
  <c r="C66" i="21"/>
  <c r="B67" i="21"/>
  <c r="C67" i="21"/>
  <c r="B68" i="21"/>
  <c r="C68" i="21"/>
  <c r="B69" i="21"/>
  <c r="C69" i="21"/>
  <c r="B70" i="21"/>
  <c r="C70" i="21"/>
  <c r="B71" i="21"/>
  <c r="C71" i="21"/>
  <c r="B72" i="21"/>
  <c r="C72" i="21"/>
  <c r="B73" i="21"/>
  <c r="C73" i="21"/>
  <c r="B74" i="21"/>
  <c r="C74" i="21"/>
  <c r="B75" i="21"/>
  <c r="C75" i="21"/>
  <c r="B76" i="21"/>
  <c r="C76" i="21"/>
  <c r="B77" i="21"/>
  <c r="C77" i="21"/>
  <c r="B78" i="21"/>
  <c r="C78" i="21"/>
  <c r="B79" i="21"/>
  <c r="C79" i="21"/>
  <c r="B80" i="21"/>
  <c r="C80" i="21"/>
  <c r="B81" i="21"/>
  <c r="C81" i="21"/>
  <c r="B82" i="21"/>
  <c r="C82" i="21"/>
  <c r="B83" i="21"/>
  <c r="C83" i="21"/>
  <c r="B84" i="21"/>
  <c r="C84" i="21"/>
  <c r="B85" i="21"/>
  <c r="C85" i="21"/>
  <c r="B86" i="21"/>
  <c r="C86" i="21"/>
  <c r="B87" i="21"/>
  <c r="C87" i="21"/>
  <c r="B88" i="21"/>
  <c r="C88" i="21"/>
  <c r="B89" i="21"/>
  <c r="C89" i="21"/>
  <c r="B90" i="21"/>
  <c r="C90" i="21"/>
  <c r="B91" i="21"/>
  <c r="C91" i="21"/>
  <c r="B92" i="21"/>
  <c r="C92" i="21"/>
  <c r="B93" i="21"/>
  <c r="C93" i="21"/>
  <c r="B94" i="21"/>
  <c r="C94" i="21"/>
  <c r="B95" i="21"/>
  <c r="C95" i="21"/>
  <c r="B96" i="21"/>
  <c r="C96" i="21"/>
  <c r="B97" i="21"/>
  <c r="C97" i="21"/>
  <c r="B98" i="21"/>
  <c r="C98" i="21"/>
  <c r="B99" i="21"/>
  <c r="C99" i="21"/>
  <c r="B100" i="21"/>
  <c r="C100" i="21"/>
  <c r="B101" i="21"/>
  <c r="C101" i="21"/>
  <c r="B102" i="21"/>
  <c r="C102" i="21"/>
  <c r="B103" i="21"/>
  <c r="C103" i="21"/>
  <c r="B104" i="21"/>
  <c r="C104" i="21"/>
  <c r="B105" i="21"/>
  <c r="C105" i="21"/>
  <c r="B106" i="21"/>
  <c r="C106" i="21"/>
  <c r="B107" i="21"/>
  <c r="C107" i="21"/>
  <c r="B108" i="21"/>
  <c r="C108" i="21"/>
  <c r="B109" i="21"/>
  <c r="C109" i="21"/>
  <c r="B110" i="21"/>
  <c r="C110" i="21"/>
  <c r="B111" i="21"/>
  <c r="C111" i="21"/>
  <c r="B112" i="21"/>
  <c r="C112" i="21"/>
  <c r="B113" i="21"/>
  <c r="C113" i="21"/>
  <c r="B114" i="21"/>
  <c r="C114" i="21"/>
  <c r="B115" i="21"/>
  <c r="C115" i="21"/>
  <c r="B116" i="21"/>
  <c r="C116" i="21"/>
  <c r="B117" i="21"/>
  <c r="C117" i="21"/>
  <c r="B118" i="21"/>
  <c r="C118" i="21"/>
  <c r="B119" i="21"/>
  <c r="C119" i="21"/>
  <c r="B120" i="21"/>
  <c r="C120" i="21"/>
  <c r="B121" i="21"/>
  <c r="C121" i="21"/>
  <c r="B122" i="21"/>
  <c r="C122" i="21"/>
  <c r="B123" i="21"/>
  <c r="C123" i="21"/>
  <c r="B124" i="21"/>
  <c r="C124" i="21"/>
  <c r="B125" i="21"/>
  <c r="C125" i="21"/>
  <c r="B126" i="21"/>
  <c r="C126" i="21"/>
  <c r="B127" i="21"/>
  <c r="C127" i="21"/>
  <c r="B128" i="21"/>
  <c r="C128" i="21"/>
  <c r="B129" i="21"/>
  <c r="C129" i="21"/>
  <c r="B130" i="21"/>
  <c r="C130" i="21"/>
  <c r="B131" i="21"/>
  <c r="C131" i="21"/>
  <c r="B132" i="21"/>
  <c r="C132" i="21"/>
  <c r="B133" i="21"/>
  <c r="C133" i="21"/>
  <c r="B134" i="21"/>
  <c r="C134" i="21"/>
  <c r="B135" i="21"/>
  <c r="C135" i="21"/>
  <c r="B136" i="21"/>
  <c r="C136" i="21"/>
  <c r="B137" i="21"/>
  <c r="C137" i="21"/>
  <c r="B138" i="21"/>
  <c r="C138" i="21"/>
  <c r="B139" i="21"/>
  <c r="C139" i="21"/>
  <c r="B140" i="21"/>
  <c r="C140" i="21"/>
  <c r="B141" i="21"/>
  <c r="C141" i="21"/>
  <c r="B142" i="21"/>
  <c r="C142" i="21"/>
  <c r="B143" i="21"/>
  <c r="C143" i="21"/>
  <c r="B144" i="21"/>
  <c r="C144" i="21"/>
  <c r="B145" i="21"/>
  <c r="C145" i="21"/>
  <c r="B146" i="21"/>
  <c r="C146" i="21"/>
  <c r="B147" i="21"/>
  <c r="C147" i="21"/>
  <c r="B148" i="21"/>
  <c r="C148" i="21"/>
  <c r="B149" i="21"/>
  <c r="C149" i="21"/>
  <c r="B150" i="21"/>
  <c r="C150" i="21"/>
  <c r="B151" i="21"/>
  <c r="C151" i="21"/>
  <c r="B152" i="21"/>
  <c r="C152" i="21"/>
  <c r="B153" i="21"/>
  <c r="C153" i="21"/>
  <c r="B154" i="21"/>
  <c r="C154" i="21"/>
  <c r="B155" i="21"/>
  <c r="C155" i="21"/>
  <c r="B156" i="21"/>
  <c r="C156" i="21"/>
  <c r="B157" i="21"/>
  <c r="C157" i="21"/>
  <c r="B158" i="21"/>
  <c r="C158" i="21"/>
  <c r="B159" i="21"/>
  <c r="C159" i="21"/>
  <c r="B160" i="21"/>
  <c r="C160" i="21"/>
  <c r="B161" i="21"/>
  <c r="C161" i="21"/>
  <c r="B162" i="21"/>
  <c r="C162" i="21"/>
  <c r="B163" i="21"/>
  <c r="C163" i="21"/>
  <c r="B164" i="21"/>
  <c r="C164" i="21"/>
  <c r="B165" i="21"/>
  <c r="C165" i="21"/>
  <c r="B166" i="21"/>
  <c r="C166" i="21"/>
  <c r="B167" i="21"/>
  <c r="C167" i="21"/>
  <c r="B168" i="21"/>
  <c r="C168" i="21"/>
  <c r="B169" i="21"/>
  <c r="C169" i="21"/>
  <c r="B170" i="21"/>
  <c r="C170" i="21"/>
  <c r="B171" i="21"/>
  <c r="C171" i="21"/>
  <c r="B172" i="21"/>
  <c r="C172" i="21"/>
  <c r="C3" i="21"/>
  <c r="B3" i="21"/>
  <c r="E172" i="21"/>
  <c r="F172" i="21"/>
  <c r="E171" i="21"/>
  <c r="F171" i="21"/>
  <c r="E170" i="21"/>
  <c r="F170" i="21"/>
  <c r="E169" i="21"/>
  <c r="F169" i="21"/>
  <c r="E168" i="21"/>
  <c r="F168" i="21"/>
  <c r="E167" i="21"/>
  <c r="F167" i="21"/>
  <c r="E166" i="21"/>
  <c r="F166" i="21"/>
  <c r="E165" i="21"/>
  <c r="F165" i="21"/>
  <c r="E164" i="21"/>
  <c r="F164" i="21"/>
  <c r="E163" i="21"/>
  <c r="F163" i="21"/>
  <c r="E162" i="21"/>
  <c r="F162" i="21"/>
  <c r="E161" i="21"/>
  <c r="F161" i="21"/>
  <c r="E160" i="21"/>
  <c r="F160" i="21"/>
  <c r="E159" i="21"/>
  <c r="F159" i="21"/>
  <c r="E158" i="21"/>
  <c r="F158" i="21"/>
  <c r="E157" i="21"/>
  <c r="F157" i="21"/>
  <c r="E156" i="21"/>
  <c r="F156" i="21"/>
  <c r="E155" i="21"/>
  <c r="F155" i="21"/>
  <c r="E154" i="21"/>
  <c r="F154" i="21"/>
  <c r="E153" i="21"/>
  <c r="F153" i="21"/>
  <c r="E152" i="21"/>
  <c r="F152" i="21"/>
  <c r="E151" i="21"/>
  <c r="F151" i="21"/>
  <c r="E150" i="21"/>
  <c r="F150" i="21"/>
  <c r="E149" i="21"/>
  <c r="F149" i="21"/>
  <c r="E148" i="21"/>
  <c r="F148" i="21"/>
  <c r="E147" i="21"/>
  <c r="F147" i="21"/>
  <c r="E146" i="21"/>
  <c r="F146" i="21"/>
  <c r="E145" i="21"/>
  <c r="F145" i="21"/>
  <c r="E144" i="21"/>
  <c r="F144" i="21"/>
  <c r="E143" i="21"/>
  <c r="F143" i="21"/>
  <c r="E142" i="21"/>
  <c r="F142" i="21"/>
  <c r="E141" i="21"/>
  <c r="F141" i="21"/>
  <c r="E140" i="21"/>
  <c r="F140" i="21"/>
  <c r="E139" i="21"/>
  <c r="F139" i="21"/>
  <c r="E138" i="21"/>
  <c r="F138" i="21"/>
  <c r="E137" i="21"/>
  <c r="F137" i="21"/>
  <c r="E136" i="21"/>
  <c r="F136" i="21"/>
  <c r="E135" i="21"/>
  <c r="F135" i="21"/>
  <c r="E134" i="21"/>
  <c r="F134" i="21"/>
  <c r="E133" i="21"/>
  <c r="F133" i="21"/>
  <c r="E132" i="21"/>
  <c r="F132" i="21"/>
  <c r="E131" i="21"/>
  <c r="F131" i="21"/>
  <c r="E130" i="21"/>
  <c r="F130" i="21"/>
  <c r="E129" i="21"/>
  <c r="F129" i="21"/>
  <c r="E128" i="21"/>
  <c r="F128" i="21"/>
  <c r="E127" i="21"/>
  <c r="F127" i="21"/>
  <c r="E126" i="21"/>
  <c r="F126" i="21"/>
  <c r="E125" i="21"/>
  <c r="F125" i="21"/>
  <c r="E124" i="21"/>
  <c r="F124" i="21"/>
  <c r="E123" i="21"/>
  <c r="F123" i="21"/>
  <c r="E122" i="21"/>
  <c r="F122" i="21"/>
  <c r="E121" i="21"/>
  <c r="F121" i="21"/>
  <c r="E120" i="21"/>
  <c r="F120" i="21"/>
  <c r="E119" i="21"/>
  <c r="F119" i="21"/>
  <c r="E118" i="21"/>
  <c r="F118" i="21"/>
  <c r="E117" i="21"/>
  <c r="F117" i="21"/>
  <c r="E116" i="21"/>
  <c r="F116" i="21"/>
  <c r="E115" i="21"/>
  <c r="F115" i="21"/>
  <c r="E114" i="21"/>
  <c r="F114" i="21"/>
  <c r="E113" i="21"/>
  <c r="F113" i="21"/>
  <c r="E112" i="21"/>
  <c r="F112" i="21"/>
  <c r="E111" i="21"/>
  <c r="F111" i="21"/>
  <c r="E110" i="21"/>
  <c r="F110" i="21"/>
  <c r="E109" i="21"/>
  <c r="F109" i="21"/>
  <c r="E108" i="21"/>
  <c r="F108" i="21"/>
  <c r="E107" i="21"/>
  <c r="F107" i="21"/>
  <c r="E106" i="21"/>
  <c r="F106" i="21"/>
  <c r="E105" i="21"/>
  <c r="F105" i="21"/>
  <c r="E104" i="21"/>
  <c r="F104" i="21"/>
  <c r="E103" i="21"/>
  <c r="F103" i="21"/>
  <c r="E102" i="21"/>
  <c r="F102" i="21"/>
  <c r="E101" i="21"/>
  <c r="F101" i="21"/>
  <c r="E100" i="21"/>
  <c r="F100" i="21"/>
  <c r="E99" i="21"/>
  <c r="F99" i="21"/>
  <c r="E98" i="21"/>
  <c r="F98" i="21"/>
  <c r="E97" i="21"/>
  <c r="F97" i="21"/>
  <c r="E96" i="21"/>
  <c r="F96" i="21"/>
  <c r="E95" i="21"/>
  <c r="F95" i="21"/>
  <c r="E94" i="21"/>
  <c r="F94" i="21"/>
  <c r="E93" i="21"/>
  <c r="F93" i="21"/>
  <c r="E92" i="21"/>
  <c r="F92" i="21"/>
  <c r="E91" i="21"/>
  <c r="F91" i="21"/>
  <c r="E90" i="21"/>
  <c r="F90" i="21"/>
  <c r="E89" i="21"/>
  <c r="F89" i="21"/>
  <c r="E88" i="21"/>
  <c r="F88" i="21"/>
  <c r="E87" i="21"/>
  <c r="F87" i="21"/>
  <c r="E86" i="21"/>
  <c r="F86" i="21"/>
  <c r="E85" i="21"/>
  <c r="F85" i="21"/>
  <c r="E84" i="21"/>
  <c r="F84" i="21"/>
  <c r="E83" i="21"/>
  <c r="F83" i="21"/>
  <c r="E82" i="21"/>
  <c r="F82" i="21"/>
  <c r="E81" i="21"/>
  <c r="F81" i="21"/>
  <c r="E80" i="21"/>
  <c r="F80" i="21"/>
  <c r="E79" i="21"/>
  <c r="F79" i="21"/>
  <c r="E78" i="21"/>
  <c r="F78" i="21"/>
  <c r="E77" i="21"/>
  <c r="F77" i="21"/>
  <c r="E76" i="21"/>
  <c r="F76" i="21"/>
  <c r="E75" i="21"/>
  <c r="F75" i="21"/>
  <c r="E74" i="21"/>
  <c r="F74" i="21"/>
  <c r="E73" i="21"/>
  <c r="F73" i="21"/>
  <c r="E72" i="21"/>
  <c r="F72" i="21"/>
  <c r="E71" i="21"/>
  <c r="F71" i="21"/>
  <c r="E70" i="21"/>
  <c r="F70" i="21"/>
  <c r="E69" i="21"/>
  <c r="F69" i="21"/>
  <c r="E68" i="21"/>
  <c r="F68" i="21"/>
  <c r="E67" i="21"/>
  <c r="F67" i="21"/>
  <c r="E66" i="21"/>
  <c r="F66" i="21"/>
  <c r="E65" i="21"/>
  <c r="F65" i="21"/>
  <c r="E64" i="21"/>
  <c r="F64" i="21"/>
  <c r="E63" i="21"/>
  <c r="F63" i="21"/>
  <c r="E62" i="21"/>
  <c r="F62" i="21"/>
  <c r="E61" i="21"/>
  <c r="F61" i="21"/>
  <c r="E60" i="21"/>
  <c r="F60" i="21"/>
  <c r="E59" i="21"/>
  <c r="F59" i="21"/>
  <c r="E58" i="21"/>
  <c r="F58" i="21"/>
  <c r="E57" i="21"/>
  <c r="F57" i="21"/>
  <c r="E56" i="21"/>
  <c r="F56" i="21"/>
  <c r="E55" i="21"/>
  <c r="F55" i="21"/>
  <c r="E54" i="21"/>
  <c r="F54" i="21"/>
  <c r="E53" i="21"/>
  <c r="F53" i="21"/>
  <c r="E52" i="21"/>
  <c r="F52" i="21"/>
  <c r="E51" i="21"/>
  <c r="F51" i="21"/>
  <c r="E50" i="21"/>
  <c r="F50" i="21"/>
  <c r="E49" i="21"/>
  <c r="F49" i="21"/>
  <c r="E48" i="21"/>
  <c r="F48" i="21"/>
  <c r="E47" i="21"/>
  <c r="F47" i="21"/>
  <c r="E46" i="21"/>
  <c r="F46" i="21"/>
  <c r="E45" i="21"/>
  <c r="F45" i="21"/>
  <c r="E44" i="21"/>
  <c r="F44" i="21"/>
  <c r="E43" i="21"/>
  <c r="F43" i="21"/>
  <c r="E42" i="21"/>
  <c r="F42" i="21"/>
  <c r="E41" i="21"/>
  <c r="F41" i="21"/>
  <c r="E40" i="21"/>
  <c r="F40" i="21"/>
  <c r="E39" i="21"/>
  <c r="F39" i="21"/>
  <c r="E38" i="21"/>
  <c r="F38" i="21"/>
  <c r="E37" i="21"/>
  <c r="F37" i="21"/>
  <c r="E36" i="21"/>
  <c r="F36" i="21"/>
  <c r="E35" i="21"/>
  <c r="F35" i="21"/>
  <c r="E34" i="21"/>
  <c r="F34" i="21"/>
  <c r="E33" i="21"/>
  <c r="F33" i="21"/>
  <c r="E32" i="21"/>
  <c r="F32" i="21"/>
  <c r="E31" i="21"/>
  <c r="F31" i="21"/>
  <c r="E30" i="21"/>
  <c r="F30" i="21"/>
  <c r="E29" i="21"/>
  <c r="F29" i="21"/>
  <c r="E28" i="21"/>
  <c r="F28" i="21"/>
  <c r="E27" i="21"/>
  <c r="F27" i="21"/>
  <c r="E26" i="21"/>
  <c r="F26" i="21"/>
  <c r="E25" i="21"/>
  <c r="F25" i="21"/>
  <c r="E24" i="21"/>
  <c r="F24" i="21"/>
  <c r="E23" i="21"/>
  <c r="F23" i="21"/>
  <c r="E22" i="21"/>
  <c r="F22" i="21"/>
  <c r="E21" i="21"/>
  <c r="F21" i="21"/>
  <c r="E20" i="21"/>
  <c r="F20" i="21"/>
  <c r="E19" i="21"/>
  <c r="F19" i="21"/>
  <c r="E18" i="21"/>
  <c r="F18" i="21"/>
  <c r="E17" i="21"/>
  <c r="F17" i="21"/>
  <c r="E16" i="21"/>
  <c r="F16" i="21"/>
  <c r="E15" i="21"/>
  <c r="F15" i="21"/>
  <c r="E14" i="21"/>
  <c r="F14" i="21"/>
  <c r="E13" i="21"/>
  <c r="F13" i="21"/>
  <c r="E12" i="21"/>
  <c r="F12" i="21"/>
  <c r="E11" i="21"/>
  <c r="F11" i="21"/>
  <c r="E10" i="21"/>
  <c r="F10" i="21"/>
  <c r="E9" i="21"/>
  <c r="F9" i="21"/>
  <c r="E8" i="21"/>
  <c r="F8" i="21"/>
  <c r="E7" i="21"/>
  <c r="F7" i="21"/>
  <c r="E6" i="21"/>
  <c r="F6" i="21"/>
  <c r="E5" i="21"/>
  <c r="F5" i="21"/>
  <c r="E4" i="21"/>
  <c r="F4" i="21"/>
  <c r="E3" i="21"/>
  <c r="F3" i="21"/>
  <c r="M56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2" i="19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" i="18"/>
  <c r="L17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AD22" i="10"/>
  <c r="AD21" i="10"/>
  <c r="AD20" i="10"/>
  <c r="AD19" i="10"/>
  <c r="AD18" i="10"/>
  <c r="AD17" i="10"/>
  <c r="C9" i="2"/>
  <c r="C10" i="2"/>
  <c r="C11" i="2"/>
  <c r="C12" i="2"/>
  <c r="C8" i="2"/>
</calcChain>
</file>

<file path=xl/sharedStrings.xml><?xml version="1.0" encoding="utf-8"?>
<sst xmlns="http://schemas.openxmlformats.org/spreadsheetml/2006/main" count="2536" uniqueCount="625">
  <si>
    <t>1-2次</t>
    <rPh sb="3" eb="4">
      <t>ci</t>
    </rPh>
    <phoneticPr fontId="4" type="noConversion"/>
  </si>
  <si>
    <t>3-5次</t>
    <rPh sb="3" eb="4">
      <t>ci</t>
    </rPh>
    <phoneticPr fontId="4" type="noConversion"/>
  </si>
  <si>
    <t>10-19次</t>
    <rPh sb="5" eb="6">
      <t>ci</t>
    </rPh>
    <phoneticPr fontId="4" type="noConversion"/>
  </si>
  <si>
    <t>IOS</t>
    <phoneticPr fontId="4" type="noConversion"/>
  </si>
  <si>
    <t>Android</t>
    <phoneticPr fontId="4" type="noConversion"/>
  </si>
  <si>
    <t>6-9次</t>
    <rPh sb="3" eb="4">
      <t>ci</t>
    </rPh>
    <phoneticPr fontId="4" type="noConversion"/>
  </si>
  <si>
    <t>活跃用户</t>
    <rPh sb="0" eb="1">
      <t>huo'yue</t>
    </rPh>
    <rPh sb="2" eb="3">
      <t>yong'hu</t>
    </rPh>
    <phoneticPr fontId="4" type="noConversion"/>
  </si>
  <si>
    <t>累计用户</t>
    <rPh sb="0" eb="1">
      <t>lei</t>
    </rPh>
    <rPh sb="1" eb="2">
      <t>ji</t>
    </rPh>
    <rPh sb="2" eb="3">
      <t>yong'hu</t>
    </rPh>
    <phoneticPr fontId="4" type="noConversion"/>
  </si>
  <si>
    <t>5.1.0</t>
  </si>
  <si>
    <t>4.9.2</t>
  </si>
  <si>
    <t>5.0.0</t>
  </si>
  <si>
    <t>4.9.5</t>
  </si>
  <si>
    <t>4.9.0</t>
  </si>
  <si>
    <t>4.9.1</t>
  </si>
  <si>
    <t>4.9.4</t>
  </si>
  <si>
    <t>4.8.3</t>
  </si>
  <si>
    <t>4.8.1</t>
  </si>
  <si>
    <t>版本</t>
    <rPh sb="0" eb="1">
      <t>ban'ben</t>
    </rPh>
    <phoneticPr fontId="4" type="noConversion"/>
  </si>
  <si>
    <t>活跃用户占比</t>
    <rPh sb="0" eb="1">
      <t>huo'yue</t>
    </rPh>
    <rPh sb="2" eb="3">
      <t>yong'hu</t>
    </rPh>
    <rPh sb="4" eb="5">
      <t>zhan'bi</t>
    </rPh>
    <phoneticPr fontId="4" type="noConversion"/>
  </si>
  <si>
    <t>3.1.4</t>
  </si>
  <si>
    <t>4.2.1</t>
  </si>
  <si>
    <t>3.6.0</t>
  </si>
  <si>
    <t>3.2.1</t>
  </si>
  <si>
    <t>3.3.0</t>
  </si>
  <si>
    <t>4.7.1</t>
  </si>
  <si>
    <t>3.1.1</t>
  </si>
  <si>
    <t>3.8.0</t>
  </si>
  <si>
    <t>3.5.0</t>
  </si>
  <si>
    <t>3.7.0</t>
  </si>
  <si>
    <t>1.1.2</t>
  </si>
  <si>
    <t>3.4.0</t>
  </si>
  <si>
    <t>累积占比</t>
    <rPh sb="0" eb="1">
      <t>lei'ji</t>
    </rPh>
    <rPh sb="2" eb="3">
      <t>zhan'bi</t>
    </rPh>
    <phoneticPr fontId="4" type="noConversion"/>
  </si>
  <si>
    <t>4.9.3</t>
  </si>
  <si>
    <t>4.9.6</t>
  </si>
  <si>
    <t>4.8.2</t>
  </si>
  <si>
    <t>4.7.0</t>
  </si>
  <si>
    <t>4.2.0</t>
  </si>
  <si>
    <t>3.0.1</t>
  </si>
  <si>
    <t>3.1.0</t>
  </si>
  <si>
    <t>4.4.0</t>
  </si>
  <si>
    <t>占比</t>
    <rPh sb="0" eb="1">
      <t>zhan'bi</t>
    </rPh>
    <phoneticPr fontId="4" type="noConversion"/>
  </si>
  <si>
    <t>累计用户</t>
    <rPh sb="1" eb="2">
      <t>ji'suan</t>
    </rPh>
    <phoneticPr fontId="4" type="noConversion"/>
  </si>
  <si>
    <t>数据指标</t>
  </si>
  <si>
    <t>我的数据</t>
  </si>
  <si>
    <t>全体均值</t>
  </si>
  <si>
    <t>全体排名</t>
  </si>
  <si>
    <t>同规模均值</t>
  </si>
  <si>
    <t>同规模排名</t>
  </si>
  <si>
    <t>日新增用户</t>
  </si>
  <si>
    <t>Top 10-15%</t>
  </si>
  <si>
    <t>Top 5-10%</t>
  </si>
  <si>
    <t>日活跃用户</t>
  </si>
  <si>
    <t>20-30%</t>
  </si>
  <si>
    <t>15-20%</t>
  </si>
  <si>
    <t>日启动次数</t>
  </si>
  <si>
    <t>平均单次使用时长</t>
  </si>
  <si>
    <t>上周活跃用户</t>
  </si>
  <si>
    <t>上周活跃率</t>
  </si>
  <si>
    <t>30-40%</t>
  </si>
  <si>
    <t>上月活跃用户</t>
  </si>
  <si>
    <t>上月活跃率</t>
  </si>
  <si>
    <t>50-60%</t>
  </si>
  <si>
    <t>40-50%</t>
  </si>
  <si>
    <t>60-70%</t>
  </si>
  <si>
    <t>70-80%</t>
  </si>
  <si>
    <t>首次使用时间</t>
  </si>
  <si>
    <t>新增用户</t>
  </si>
  <si>
    <t>留存率</t>
  </si>
  <si>
    <t>1月后</t>
  </si>
  <si>
    <t>2月后</t>
  </si>
  <si>
    <t>3月后</t>
  </si>
  <si>
    <t>4月后</t>
  </si>
  <si>
    <t>5月后</t>
  </si>
  <si>
    <t>6月后</t>
  </si>
  <si>
    <t>7月后</t>
  </si>
  <si>
    <t>8月后</t>
  </si>
  <si>
    <t>9月后</t>
  </si>
  <si>
    <t>01-01 ~ 01-31</t>
  </si>
  <si>
    <t>02-01 ~ 02-28</t>
  </si>
  <si>
    <t>03-01 ~ 03-31</t>
  </si>
  <si>
    <t>04-01 ~ 04-30</t>
  </si>
  <si>
    <t>05-01 ~ 05-31</t>
  </si>
  <si>
    <t>06-01 ~ 06-30</t>
  </si>
  <si>
    <t>07-01 ~ 07-31</t>
  </si>
  <si>
    <t>08-01 ~ 08-31</t>
  </si>
  <si>
    <t>09-01 ~ 09-30</t>
  </si>
  <si>
    <t>10-01 ~ 10-31</t>
  </si>
  <si>
    <t>11-01 ~ 11-30</t>
  </si>
  <si>
    <t>12-01 ~ 12-31</t>
  </si>
  <si>
    <t>截止至2018年1月15日</t>
    <rPh sb="0" eb="1">
      <t>jie'zhi</t>
    </rPh>
    <rPh sb="2" eb="3">
      <t>zhi</t>
    </rPh>
    <rPh sb="7" eb="8">
      <t>nia</t>
    </rPh>
    <rPh sb="9" eb="10">
      <t>yue</t>
    </rPh>
    <rPh sb="12" eb="13">
      <t>ri</t>
    </rPh>
    <phoneticPr fontId="4" type="noConversion"/>
  </si>
  <si>
    <t>https://app1.mindai.com/app5/main.html</t>
  </si>
  <si>
    <t>MDAccountEntranceViewController</t>
  </si>
  <si>
    <t>https://app1.mindai.com/vip/views/shop_index.html</t>
  </si>
  <si>
    <t>https://app1.mindai.com/app5/main.html#/featuredProject</t>
  </si>
  <si>
    <t>https://app1.mindai.com//app.html#/more</t>
  </si>
  <si>
    <t>https://app1.mindai.com/vip/views/past_result.html</t>
  </si>
  <si>
    <t>https://app1.mindai.com/intelligent-list.html</t>
  </si>
  <si>
    <t>https://app1.mindai.com/month-increase-list.html</t>
  </si>
  <si>
    <t>https://app1.mindai.com/redpacket-list.html</t>
  </si>
  <si>
    <t>GonggaoContentVC</t>
  </si>
  <si>
    <t>https://app1.mindai.com/user-withdraw.html</t>
  </si>
  <si>
    <t>https://app1.mindai.com/user-account.html</t>
  </si>
  <si>
    <t>LoginVC</t>
  </si>
  <si>
    <t>DTSMsgVC</t>
  </si>
  <si>
    <t>MDUserCenterMainVC</t>
  </si>
  <si>
    <t>https://app1.mindai.com/vip/views/vip_center.html</t>
  </si>
  <si>
    <t>https://app1.mindai.com/transfer.html</t>
  </si>
  <si>
    <t>平均访问时长</t>
  </si>
  <si>
    <t>跳出率</t>
  </si>
  <si>
    <t>页面访问路径</t>
  </si>
  <si>
    <t>描述</t>
  </si>
  <si>
    <t>访问次数占比</t>
  </si>
  <si>
    <t>RechargeVC</t>
  </si>
  <si>
    <t>https://app1.mindai.com/account-description.html</t>
  </si>
  <si>
    <t>https://bank.mindai.com/activity/newHandCenter/redpack/index.html</t>
  </si>
  <si>
    <t>https://app1.mindai.com/mytask.html</t>
  </si>
  <si>
    <t>https://app1.mindai.com/vip/views/my_point_history.html</t>
  </si>
  <si>
    <t>https://app1.mindai.com//help-invest.html</t>
  </si>
  <si>
    <t>https://app1.mindai.com/bank-list.html</t>
  </si>
  <si>
    <t>https://bank.mindai.com/activity/newHandCenter/invest/index.html</t>
  </si>
  <si>
    <t>https://bank.mindai.com/activity/banner5/m/index.html</t>
  </si>
  <si>
    <t>https://app1.mindai.com//info-record.html</t>
  </si>
  <si>
    <t>9.0 秒</t>
  </si>
  <si>
    <t>DYDrawPatternLockVC</t>
  </si>
  <si>
    <t>https://app1.mindai.com/bank-change-phone.html</t>
  </si>
  <si>
    <t>https://app1.mindai.com/info-record.html</t>
  </si>
  <si>
    <t>https://app1.mindai.com/feedback.html</t>
  </si>
  <si>
    <t>https://bank.mindai.com/activity/newHandCenter/welfare/index.html</t>
  </si>
  <si>
    <t>https://app1.mindai.com/help-invest.html</t>
  </si>
  <si>
    <t>8.0 秒</t>
  </si>
  <si>
    <t>https://app1.mindai.com/open.html</t>
  </si>
  <si>
    <t>https://bank.mindai.com/activity/article/page4.html</t>
  </si>
  <si>
    <t>https://app1.mindai.com/easy-list.html</t>
  </si>
  <si>
    <t>https://app1.mindai.com/app.html#/tasks</t>
  </si>
  <si>
    <t>https://app1.mindai.com//help.html</t>
  </si>
  <si>
    <t>https://bank.mindai.com/activity/dts-intro/index.html</t>
  </si>
  <si>
    <t>https://app1.mindai.com//app.html#/touchus</t>
  </si>
  <si>
    <t>MDTransferApplyVC</t>
  </si>
  <si>
    <t>UserDetailVC</t>
  </si>
  <si>
    <t>MyRewardVC</t>
  </si>
  <si>
    <t>6.59 秒</t>
  </si>
  <si>
    <t>RewardPlanVC</t>
  </si>
  <si>
    <t>5.67 秒</t>
  </si>
  <si>
    <t>https://app1.mindai.com/help.html</t>
  </si>
  <si>
    <t>5.5 秒</t>
  </si>
  <si>
    <t>5.33 秒</t>
  </si>
  <si>
    <t>UserDailyVC</t>
  </si>
  <si>
    <t>5.19 秒</t>
  </si>
  <si>
    <t>https://app1.mindai.com/redpacket-password.html</t>
  </si>
  <si>
    <t>https://app1.mindai.com/modify-phone.html</t>
  </si>
  <si>
    <t>DealRecordVC</t>
  </si>
  <si>
    <t>https://app1.mindai.com/help-account.html</t>
  </si>
  <si>
    <t>https://mbank.mindai.com/activity/dist/partner/index.html</t>
  </si>
  <si>
    <t>https://app1.mindai.com/info-supervise.html</t>
  </si>
  <si>
    <t>IncomeDetailVC</t>
  </si>
  <si>
    <t>4.86 秒</t>
  </si>
  <si>
    <t>https://app1.mindai.com/app.html#/experiences</t>
  </si>
  <si>
    <t>GonggaoVC</t>
  </si>
  <si>
    <t>https://app1.mindai.com/vip/views/vip_growth_history.html</t>
  </si>
  <si>
    <t>4.5 秒</t>
  </si>
  <si>
    <t>4.0 秒</t>
  </si>
  <si>
    <t>https://app1.mindai.com/error-tip.html</t>
  </si>
  <si>
    <t>39.0 秒</t>
  </si>
  <si>
    <t>https://bank.mindai.com/activity/article/page1.html</t>
  </si>
  <si>
    <t>https://app1.mindai.com/info-organization.html</t>
  </si>
  <si>
    <t>https://app1.mindai.com/topup.html</t>
  </si>
  <si>
    <t>BindBankCard</t>
  </si>
  <si>
    <t>https://app1.mindai.com/automaticBid.html</t>
  </si>
  <si>
    <t>https://bank.mindai.com/activity/dist/partner/index.html</t>
  </si>
  <si>
    <t>ForgetPasswordVC</t>
  </si>
  <si>
    <t>31.0 秒</t>
  </si>
  <si>
    <t>https://bank.mindai.com/activity/newHandCenter/function/index.html</t>
  </si>
  <si>
    <t>3.33 秒</t>
  </si>
  <si>
    <t>https://app1.mindai.com/help-other.html</t>
  </si>
  <si>
    <t>https://app1.mindai.com/help-plan.html</t>
  </si>
  <si>
    <t>https://bank.mindai.com/activity/article/page3.html</t>
  </si>
  <si>
    <t>https://app1.mindai.com//help-plan.html</t>
  </si>
  <si>
    <t>RegisterConfirmVC</t>
  </si>
  <si>
    <t>http://www.mindai.com/contents/2673350.html</t>
  </si>
  <si>
    <t>https://bank.mindai.com/activity/dist/pointsLottery/index.html?kernel=system</t>
  </si>
  <si>
    <t>22.0 秒</t>
  </si>
  <si>
    <t>https://m.mindai.com/common_page.action?menus=mycompany&amp;isapp=true</t>
  </si>
  <si>
    <t>https://app1.mindai.com/vip/views/get_point.html</t>
  </si>
  <si>
    <t>https://app1.mindai.com//info-operationInfo-list.html</t>
  </si>
  <si>
    <t>2.75 秒</t>
  </si>
  <si>
    <t>2.6 秒</t>
  </si>
  <si>
    <t>2.5 秒</t>
  </si>
  <si>
    <t>https://app1.mindai.com/info-auditInfo-list.html</t>
  </si>
  <si>
    <t>2.25 秒</t>
  </si>
  <si>
    <t>https://m.mindai.com/common_page.action?menus=mysafe_ensure&amp;isapp=true</t>
  </si>
  <si>
    <t>https://app1.mindai.com/vip/views/address.html</t>
  </si>
  <si>
    <t>https://mbank.mindai.com/activity/task/index.html</t>
  </si>
  <si>
    <t>ResetPassWordVC</t>
  </si>
  <si>
    <t>https://app1.mindai.com/applyPartner.html</t>
  </si>
  <si>
    <t>InvestRecordVC</t>
  </si>
  <si>
    <t>https://bank.mindai.com/activity/banner1/index.html</t>
  </si>
  <si>
    <t>https://bank.mindai.com/activity/article/page2.html</t>
  </si>
  <si>
    <t>https://bank.mindai.com/activity/autoInvest/index.html</t>
  </si>
  <si>
    <t>https://app1.mindai.com/push-remind.html</t>
  </si>
  <si>
    <t>MyInvestVC</t>
  </si>
  <si>
    <t>14.29 秒</t>
  </si>
  <si>
    <t>http://mp.weixin.qq.com/s/2D8i5PJktRhzvjn0zP4JWA</t>
  </si>
  <si>
    <t>https://app1.mindai.com/vip/views/goodsList.html</t>
  </si>
  <si>
    <t>CashVC</t>
  </si>
  <si>
    <t>BankLimitVC</t>
  </si>
  <si>
    <t>12.0 秒</t>
  </si>
  <si>
    <t>https://app1.mindai.com/myinfo.html</t>
  </si>
  <si>
    <t>BankCardVC</t>
  </si>
  <si>
    <t>https://app1.mindai.com/push-settings.html</t>
  </si>
  <si>
    <t>10.67 秒</t>
  </si>
  <si>
    <t>https://app1.mindai.com/info-operationInfo-list.html</t>
  </si>
  <si>
    <t>MyDebtsVC</t>
  </si>
  <si>
    <t>10.0 秒</t>
  </si>
  <si>
    <t>https://app1.mindai.com/info-show.html</t>
  </si>
  <si>
    <t>1.67 秒</t>
  </si>
  <si>
    <t>https://app1.mindai.com//feedback.html</t>
  </si>
  <si>
    <t>https://app1.mindai.com//info-show.html</t>
  </si>
  <si>
    <t>SetLoginPSWVC</t>
  </si>
  <si>
    <t>https://app1.mindai.com/help-capital.html</t>
  </si>
  <si>
    <t>用户数</t>
  </si>
  <si>
    <t>20-49</t>
  </si>
  <si>
    <t>错误数</t>
    <rPh sb="0" eb="1">
      <t>cuo'wu'o</t>
    </rPh>
    <rPh sb="2" eb="3">
      <t>shu'z</t>
    </rPh>
    <phoneticPr fontId="4" type="noConversion"/>
  </si>
  <si>
    <t>错误原因</t>
    <rPh sb="0" eb="1">
      <t>cuo'wu</t>
    </rPh>
    <rPh sb="2" eb="3">
      <t>yuan'y</t>
    </rPh>
    <phoneticPr fontId="4" type="noConversion"/>
  </si>
  <si>
    <t>次数</t>
    <rPh sb="0" eb="1">
      <t>ci'shu</t>
    </rPh>
    <phoneticPr fontId="4" type="noConversion"/>
  </si>
  <si>
    <t>日均错误个数：17.53个</t>
    <rPh sb="0" eb="1">
      <t>ri'jun</t>
    </rPh>
    <rPh sb="2" eb="3">
      <t>cuo'wu</t>
    </rPh>
    <rPh sb="4" eb="5">
      <t>ge'shu</t>
    </rPh>
    <rPh sb="12" eb="13">
      <t>ge</t>
    </rPh>
    <phoneticPr fontId="4" type="noConversion"/>
  </si>
  <si>
    <t>Android近半个月错误情况</t>
    <rPh sb="7" eb="8">
      <t>jin</t>
    </rPh>
    <rPh sb="8" eb="9">
      <t>ban'ge'yue</t>
    </rPh>
    <rPh sb="11" eb="12">
      <t>cuo'wu</t>
    </rPh>
    <rPh sb="13" eb="14">
      <t>qing'k</t>
    </rPh>
    <phoneticPr fontId="4" type="noConversion"/>
  </si>
  <si>
    <t>接口调用不同步导致</t>
  </si>
  <si>
    <t>FragmentTabHost控件状态丢失</t>
  </si>
  <si>
    <t>初始化同步问题</t>
  </si>
  <si>
    <t>缺乏空指针判断</t>
  </si>
  <si>
    <t>GC回收，状态丢失</t>
  </si>
  <si>
    <t>文件读写异常</t>
  </si>
  <si>
    <t>IOS近半个月错误情况</t>
    <rPh sb="3" eb="4">
      <t>jin</t>
    </rPh>
    <rPh sb="4" eb="5">
      <t>ban'ge'yue</t>
    </rPh>
    <rPh sb="7" eb="8">
      <t>cuo'wu</t>
    </rPh>
    <rPh sb="9" eb="10">
      <t>qing'k</t>
    </rPh>
    <phoneticPr fontId="4" type="noConversion"/>
  </si>
  <si>
    <t>iOS8.0-8.3系统兼容性问题</t>
    <phoneticPr fontId="4" type="noConversion"/>
  </si>
  <si>
    <t>iOS7系统的autoLayout兼容问题</t>
    <phoneticPr fontId="4" type="noConversion"/>
  </si>
  <si>
    <t>页面释放后被调用</t>
    <phoneticPr fontId="4" type="noConversion"/>
  </si>
  <si>
    <t>其它</t>
    <rPh sb="0" eb="1">
      <t>qi'ta</t>
    </rPh>
    <phoneticPr fontId="4" type="noConversion"/>
  </si>
  <si>
    <t>日均错误个数：26.73个</t>
    <rPh sb="0" eb="1">
      <t>ri'jun</t>
    </rPh>
    <rPh sb="2" eb="3">
      <t>cuo'wu</t>
    </rPh>
    <rPh sb="4" eb="5">
      <t>ge'shu</t>
    </rPh>
    <rPh sb="12" eb="13">
      <t>ge</t>
    </rPh>
    <phoneticPr fontId="4" type="noConversion"/>
  </si>
  <si>
    <t>月份</t>
    <rPh sb="0" eb="1">
      <t>yue'f</t>
    </rPh>
    <phoneticPr fontId="4" type="noConversion"/>
  </si>
  <si>
    <t>开始注册-注册成功转化率</t>
    <rPh sb="0" eb="1">
      <t>kai'shi</t>
    </rPh>
    <rPh sb="2" eb="3">
      <t>zhc'ue</t>
    </rPh>
    <rPh sb="5" eb="6">
      <t>zhu'ce</t>
    </rPh>
    <rPh sb="7" eb="8">
      <t>cheng'g</t>
    </rPh>
    <rPh sb="9" eb="10">
      <t>zhuan'hua'lv</t>
    </rPh>
    <phoneticPr fontId="4" type="noConversion"/>
  </si>
  <si>
    <t>开始投资-投资成功转化率</t>
    <rPh sb="0" eb="1">
      <t>kai'shi</t>
    </rPh>
    <rPh sb="2" eb="3">
      <t>tou'zi</t>
    </rPh>
    <rPh sb="5" eb="6">
      <t>tou'zi</t>
    </rPh>
    <rPh sb="7" eb="8">
      <t>cheng'g</t>
    </rPh>
    <rPh sb="9" eb="10">
      <t>zhuan'hua'lv</t>
    </rPh>
    <phoneticPr fontId="4" type="noConversion"/>
  </si>
  <si>
    <t>发布日期</t>
    <rPh sb="0" eb="1">
      <t>fa'bu</t>
    </rPh>
    <rPh sb="2" eb="3">
      <t>ri'qi</t>
    </rPh>
    <phoneticPr fontId="4" type="noConversion"/>
  </si>
  <si>
    <t>IOS版本记录</t>
    <rPh sb="3" eb="4">
      <t>ban'ben</t>
    </rPh>
    <rPh sb="5" eb="6">
      <t>ji'lu</t>
    </rPh>
    <phoneticPr fontId="4" type="noConversion"/>
  </si>
  <si>
    <t>Android版本记录</t>
    <rPh sb="7" eb="8">
      <t>ban'ben</t>
    </rPh>
    <rPh sb="9" eb="10">
      <t>ji'lu</t>
    </rPh>
    <phoneticPr fontId="4" type="noConversion"/>
  </si>
  <si>
    <t>4.1.0</t>
    <phoneticPr fontId="4" type="noConversion"/>
  </si>
  <si>
    <t>5.1.0</t>
    <phoneticPr fontId="4" type="noConversion"/>
  </si>
  <si>
    <t>5.0.0</t>
    <phoneticPr fontId="4" type="noConversion"/>
  </si>
  <si>
    <t>4.9.5</t>
    <phoneticPr fontId="4" type="noConversion"/>
  </si>
  <si>
    <t>4.9.3</t>
    <phoneticPr fontId="4" type="noConversion"/>
  </si>
  <si>
    <t>4.9.2</t>
    <phoneticPr fontId="4" type="noConversion"/>
  </si>
  <si>
    <t>4.9.1</t>
    <phoneticPr fontId="4" type="noConversion"/>
  </si>
  <si>
    <t>4.9.0</t>
    <phoneticPr fontId="4" type="noConversion"/>
  </si>
  <si>
    <t>4.8.2</t>
    <phoneticPr fontId="4" type="noConversion"/>
  </si>
  <si>
    <t>4.8.1</t>
    <phoneticPr fontId="4" type="noConversion"/>
  </si>
  <si>
    <t>4.8.0</t>
    <phoneticPr fontId="4" type="noConversion"/>
  </si>
  <si>
    <t>4.7.0</t>
    <phoneticPr fontId="4" type="noConversion"/>
  </si>
  <si>
    <t>4.6.0</t>
    <phoneticPr fontId="4" type="noConversion"/>
  </si>
  <si>
    <t>4.5.0</t>
    <phoneticPr fontId="4" type="noConversion"/>
  </si>
  <si>
    <t>4.4.0</t>
    <phoneticPr fontId="4" type="noConversion"/>
  </si>
  <si>
    <t>4.3.0</t>
    <phoneticPr fontId="4" type="noConversion"/>
  </si>
  <si>
    <t>4.2.0</t>
    <phoneticPr fontId="4" type="noConversion"/>
  </si>
  <si>
    <t>4.8.3</t>
    <phoneticPr fontId="4" type="noConversion"/>
  </si>
  <si>
    <t>4.2.1</t>
    <phoneticPr fontId="4" type="noConversion"/>
  </si>
  <si>
    <t>4.1.1</t>
    <phoneticPr fontId="4" type="noConversion"/>
  </si>
  <si>
    <t>访问次数</t>
  </si>
  <si>
    <t>访问时长占比</t>
  </si>
  <si>
    <t>APP首页</t>
  </si>
  <si>
    <t>10.89 秒</t>
  </si>
  <si>
    <t>账户主页</t>
  </si>
  <si>
    <t>4.59 秒</t>
  </si>
  <si>
    <t>https://app1.mindai.com/user.html</t>
  </si>
  <si>
    <t>存管账户页</t>
  </si>
  <si>
    <t>7.49 秒</t>
  </si>
  <si>
    <t>积分页面</t>
  </si>
  <si>
    <t>3.66 秒</t>
  </si>
  <si>
    <t>理财页面</t>
  </si>
  <si>
    <t>11.14 秒</t>
  </si>
  <si>
    <t>更多页面</t>
  </si>
  <si>
    <t>签到结果页</t>
  </si>
  <si>
    <t>存管账户/智投乐</t>
  </si>
  <si>
    <t>17.73 秒</t>
  </si>
  <si>
    <t>存管账户/月悦升</t>
  </si>
  <si>
    <t>12.48 秒</t>
  </si>
  <si>
    <t>存管账户/我的红包</t>
  </si>
  <si>
    <t>7.63 秒</t>
  </si>
  <si>
    <t>公高详情界面</t>
  </si>
  <si>
    <t>14.15 秒</t>
  </si>
  <si>
    <t>登录页面</t>
  </si>
  <si>
    <t>15.25 秒</t>
  </si>
  <si>
    <t>存管账户详情</t>
  </si>
  <si>
    <t>14.95 秒</t>
  </si>
  <si>
    <t>33.9 秒</t>
  </si>
  <si>
    <t>消息列表</t>
  </si>
  <si>
    <t>9.39 秒</t>
  </si>
  <si>
    <t>https://app1.mindai.com/user-payment.html</t>
  </si>
  <si>
    <t>存管充值界面</t>
  </si>
  <si>
    <t>17.16 秒</t>
  </si>
  <si>
    <t>会员中心</t>
  </si>
  <si>
    <t>4.66 秒</t>
  </si>
  <si>
    <t>16.09 秒</t>
  </si>
  <si>
    <t>普通版账户中心</t>
  </si>
  <si>
    <t>4.83 秒</t>
  </si>
  <si>
    <t>https://app1.mindai.com/new-center.html</t>
  </si>
  <si>
    <t>7.43 秒</t>
  </si>
  <si>
    <t>11.86 秒</t>
  </si>
  <si>
    <t>解锁手势密码</t>
  </si>
  <si>
    <t>9.01 秒</t>
  </si>
  <si>
    <t>7.68 秒</t>
  </si>
  <si>
    <t>https://app1.mindai.com/user-transaction.html</t>
  </si>
  <si>
    <t>37.44 秒</t>
  </si>
  <si>
    <t>3.14 秒</t>
  </si>
  <si>
    <t>普通版个人资料页</t>
  </si>
  <si>
    <t>4.35 秒</t>
  </si>
  <si>
    <t>4.64 秒</t>
  </si>
  <si>
    <t>29.86 秒</t>
  </si>
  <si>
    <t>公告列表</t>
  </si>
  <si>
    <t>5.55 秒</t>
  </si>
  <si>
    <t>20.34 秒</t>
  </si>
  <si>
    <t>13.07 秒</t>
  </si>
  <si>
    <t>11.12 秒</t>
  </si>
  <si>
    <t>66.48 秒</t>
  </si>
  <si>
    <t>8.92 秒</t>
  </si>
  <si>
    <t>23.97 秒</t>
  </si>
  <si>
    <t>28.87 秒</t>
  </si>
  <si>
    <t>19.46 秒</t>
  </si>
  <si>
    <t>19.51 秒</t>
  </si>
  <si>
    <t>33.37 秒</t>
  </si>
  <si>
    <t>注册页面</t>
  </si>
  <si>
    <t>6.17 秒</t>
  </si>
  <si>
    <t>6.62 秒</t>
  </si>
  <si>
    <t>9.15 秒</t>
  </si>
  <si>
    <t>16.38 秒</t>
  </si>
  <si>
    <t>1.88 秒</t>
  </si>
  <si>
    <t>13.91 秒</t>
  </si>
  <si>
    <t>9.42 秒</t>
  </si>
  <si>
    <t>普通版我的投资</t>
  </si>
  <si>
    <t>10.53 秒</t>
  </si>
  <si>
    <t>43.9 秒</t>
  </si>
  <si>
    <t>16.89 秒</t>
  </si>
  <si>
    <t>64.54 秒</t>
  </si>
  <si>
    <t>注册确认界面</t>
  </si>
  <si>
    <t>24.38 秒</t>
  </si>
  <si>
    <t>23.29 秒</t>
  </si>
  <si>
    <t>32.57 秒</t>
  </si>
  <si>
    <t>普通版银行卡信息页</t>
  </si>
  <si>
    <t>5.04 秒</t>
  </si>
  <si>
    <t>15.64 秒</t>
  </si>
  <si>
    <t>9.57 秒</t>
  </si>
  <si>
    <t>27.45 秒</t>
  </si>
  <si>
    <t>注册成功界面</t>
  </si>
  <si>
    <t>2.4 秒</t>
  </si>
  <si>
    <t>https://app1.mindai.com/app5/main.html#/normalInvest/107639?preAmount=</t>
  </si>
  <si>
    <t>8.53 秒</t>
  </si>
  <si>
    <t>16.53 秒</t>
  </si>
  <si>
    <t>存管银行限额</t>
  </si>
  <si>
    <t>9.06 秒</t>
  </si>
  <si>
    <t>自动投标说明界面</t>
  </si>
  <si>
    <t>1.82 秒</t>
  </si>
  <si>
    <t>普通版我的红包</t>
  </si>
  <si>
    <t>4.47 秒</t>
  </si>
  <si>
    <t>普通版提现页</t>
  </si>
  <si>
    <t>7.06 秒</t>
  </si>
  <si>
    <t>6.19 秒</t>
  </si>
  <si>
    <t>10.69 秒</t>
  </si>
  <si>
    <t>13.87 秒</t>
  </si>
  <si>
    <t>14.33 秒</t>
  </si>
  <si>
    <t>10.93 秒</t>
  </si>
  <si>
    <t>日日赚</t>
  </si>
  <si>
    <t>5.79 秒</t>
  </si>
  <si>
    <t>普通版充值页</t>
  </si>
  <si>
    <t>15.85 秒</t>
  </si>
  <si>
    <t>普通版重置密码</t>
  </si>
  <si>
    <t>17.09 秒</t>
  </si>
  <si>
    <t>普通版交易记录</t>
  </si>
  <si>
    <t>普通版项目回款计划</t>
  </si>
  <si>
    <t>普通版忘记密码</t>
  </si>
  <si>
    <t>18.91 秒</t>
  </si>
  <si>
    <t>4.7 秒</t>
  </si>
  <si>
    <t>普通版收益详情页</t>
  </si>
  <si>
    <t>7.8 秒</t>
  </si>
  <si>
    <t>普通版申请债转界面</t>
  </si>
  <si>
    <t>13.3 秒</t>
  </si>
  <si>
    <t>25.22 秒</t>
  </si>
  <si>
    <t>https://app1.mindai.com/help-column.html</t>
  </si>
  <si>
    <t>1.44 秒</t>
  </si>
  <si>
    <t>5.11 秒</t>
  </si>
  <si>
    <t>绑定银行卡界面</t>
  </si>
  <si>
    <t>26.63 秒</t>
  </si>
  <si>
    <t>https://app1.mindai.com/app5/main.html#/planInfo/plan/5298/record</t>
  </si>
  <si>
    <t>61.14 秒</t>
  </si>
  <si>
    <t>22.17 秒</t>
  </si>
  <si>
    <t>银行限额 页面</t>
  </si>
  <si>
    <t>8.6 秒</t>
  </si>
  <si>
    <t>我的债权转让</t>
  </si>
  <si>
    <t>设置登录密码</t>
  </si>
  <si>
    <t>https://app1.mindai.com/app5/main.html#/unBindCG</t>
  </si>
  <si>
    <t>旧账户/我的投资</t>
  </si>
  <si>
    <t>6.75 秒</t>
  </si>
  <si>
    <t>3.75 秒</t>
  </si>
  <si>
    <t>2018年1月16日IOS访问页面</t>
    <rPh sb="4" eb="5">
      <t>nian</t>
    </rPh>
    <rPh sb="6" eb="7">
      <t>yue</t>
    </rPh>
    <rPh sb="9" eb="10">
      <t>ri</t>
    </rPh>
    <rPh sb="13" eb="14">
      <t>fang'wen</t>
    </rPh>
    <rPh sb="15" eb="16">
      <t>ye'm</t>
    </rPh>
    <phoneticPr fontId="4" type="noConversion"/>
  </si>
  <si>
    <t>存管提现</t>
  </si>
  <si>
    <t>用户投资省心投列表页</t>
  </si>
  <si>
    <t>新手专区</t>
  </si>
  <si>
    <t>用户债转列表页</t>
  </si>
  <si>
    <t>用户任务列表</t>
  </si>
  <si>
    <t>信息披露</t>
  </si>
  <si>
    <t>用户交易记录</t>
  </si>
  <si>
    <t>帮助中心</t>
  </si>
  <si>
    <t>用户个人信息页</t>
  </si>
  <si>
    <t>自动投标设置页</t>
  </si>
  <si>
    <t>我的佣金</t>
  </si>
  <si>
    <t>积分商城列表页</t>
  </si>
  <si>
    <t>充值页面</t>
  </si>
  <si>
    <t>用户加入的任务列表页</t>
  </si>
  <si>
    <t>自动投标介绍活动落地页</t>
  </si>
  <si>
    <t>普通版m站安全保障</t>
  </si>
  <si>
    <t>个人积分流水页面</t>
  </si>
  <si>
    <t>挣积分</t>
  </si>
  <si>
    <t>积分抽奖</t>
  </si>
  <si>
    <t>合伙人规则页</t>
  </si>
  <si>
    <t>运营信息页</t>
  </si>
  <si>
    <t>任务介绍落地页</t>
  </si>
  <si>
    <t>活动落地页</t>
  </si>
  <si>
    <t>账户数据说明页</t>
  </si>
  <si>
    <t>app推送设置页</t>
  </si>
  <si>
    <t>开通存管页</t>
  </si>
  <si>
    <t>公司介绍页</t>
  </si>
  <si>
    <t>新手专区-红包小知识落地页</t>
  </si>
  <si>
    <t>信息披露-基本信息</t>
  </si>
  <si>
    <t>新手专区-项目投资</t>
  </si>
  <si>
    <t>优选项目确认投资页</t>
  </si>
  <si>
    <t>组织信息</t>
  </si>
  <si>
    <t>口令兑换红包</t>
  </si>
  <si>
    <t>联系我们</t>
  </si>
  <si>
    <t>银行资金存管介绍页</t>
  </si>
  <si>
    <t>意见反馈</t>
  </si>
  <si>
    <t>帮助中心-账户</t>
  </si>
  <si>
    <t>新手专区-福利专区</t>
  </si>
  <si>
    <t>帮助中心-资金</t>
  </si>
  <si>
    <t>信息披露-监管政策</t>
  </si>
  <si>
    <t>帮助中心-存管专栏</t>
  </si>
  <si>
    <t>帮助中心-投资</t>
  </si>
  <si>
    <t>修改绑定手机号</t>
  </si>
  <si>
    <t>帮助中心-其他</t>
  </si>
  <si>
    <t>我的佣金规则页</t>
  </si>
  <si>
    <t>智投乐-项目信息-加入记录</t>
  </si>
  <si>
    <t>接口报错提示页</t>
  </si>
  <si>
    <t>新手专区-常用功能介绍</t>
  </si>
  <si>
    <t>修改银行卡预留手机号</t>
  </si>
  <si>
    <t>信息披露-运营信息</t>
  </si>
  <si>
    <t>发标提醒</t>
  </si>
  <si>
    <t>帮助中心-智投产品</t>
  </si>
  <si>
    <t>解绑存管账户</t>
  </si>
  <si>
    <t>积分商城-收货地址管理</t>
  </si>
  <si>
    <t>RegisterVC</t>
  </si>
  <si>
    <t>打开</t>
    <rPh sb="0" eb="1">
      <t>da'kia</t>
    </rPh>
    <phoneticPr fontId="4" type="noConversion"/>
  </si>
  <si>
    <t>UV</t>
    <phoneticPr fontId="4" type="noConversion"/>
  </si>
  <si>
    <t>8月</t>
  </si>
  <si>
    <t>9月</t>
  </si>
  <si>
    <t>10月</t>
  </si>
  <si>
    <t>11月</t>
  </si>
  <si>
    <t>12月</t>
  </si>
  <si>
    <t>1月</t>
  </si>
  <si>
    <t>RegisterSucVC</t>
    <phoneticPr fontId="4" type="noConversion"/>
  </si>
  <si>
    <t>Android注册转化率</t>
    <rPh sb="7" eb="8">
      <t>zhu'ce</t>
    </rPh>
    <rPh sb="9" eb="10">
      <t>zhuan'hua'l</t>
    </rPh>
    <phoneticPr fontId="4" type="noConversion"/>
  </si>
  <si>
    <t>IOS注册转化率</t>
    <rPh sb="3" eb="4">
      <t>zhu'ce</t>
    </rPh>
    <rPh sb="5" eb="6">
      <t>zhuan'hua'l</t>
    </rPh>
    <phoneticPr fontId="4" type="noConversion"/>
  </si>
  <si>
    <t>日期</t>
  </si>
  <si>
    <t>注册人数</t>
  </si>
  <si>
    <t>首投人数</t>
  </si>
  <si>
    <t>月份</t>
  </si>
  <si>
    <t>登录</t>
    <rPh sb="0" eb="1">
      <t>deng'lu</t>
    </rPh>
    <phoneticPr fontId="4" type="noConversion"/>
  </si>
  <si>
    <t>打开页面</t>
  </si>
  <si>
    <t>注册成功</t>
  </si>
  <si>
    <t>打开PV</t>
  </si>
  <si>
    <t>注册成功PV</t>
  </si>
  <si>
    <t>PV</t>
  </si>
  <si>
    <t>转化率UV</t>
  </si>
  <si>
    <t>转换率PV</t>
    <rPh sb="0" eb="1">
      <t>zhuan'huan'l</t>
    </rPh>
    <phoneticPr fontId="4" type="noConversion"/>
  </si>
  <si>
    <t>打开PV</t>
    <rPh sb="0" eb="1">
      <t>da'kai</t>
    </rPh>
    <phoneticPr fontId="4" type="noConversion"/>
  </si>
  <si>
    <t>进入成功PV</t>
    <rPh sb="0" eb="1">
      <t>jin'ru</t>
    </rPh>
    <rPh sb="2" eb="3">
      <t>cheng'g</t>
    </rPh>
    <phoneticPr fontId="4" type="noConversion"/>
  </si>
  <si>
    <t>转化率PV</t>
    <rPh sb="0" eb="1">
      <t>zhuan'hua'l</t>
    </rPh>
    <phoneticPr fontId="4" type="noConversion"/>
  </si>
  <si>
    <t>启动次数</t>
  </si>
  <si>
    <t>用户数比例</t>
  </si>
  <si>
    <t>50+</t>
  </si>
  <si>
    <t>日期</t>
    <rPh sb="0" eb="1">
      <t>ri'qi</t>
    </rPh>
    <phoneticPr fontId="4" type="noConversion"/>
  </si>
  <si>
    <t>1-2次</t>
  </si>
  <si>
    <t>3-5次</t>
  </si>
  <si>
    <t>6-9次</t>
  </si>
  <si>
    <t>10-19次</t>
  </si>
  <si>
    <t>20-49次</t>
    <rPh sb="5" eb="6">
      <t>ci</t>
    </rPh>
    <phoneticPr fontId="4" type="noConversion"/>
  </si>
  <si>
    <t>启动次数</t>
    <phoneticPr fontId="4" type="noConversion"/>
  </si>
  <si>
    <t>UV</t>
  </si>
  <si>
    <t>购买人数</t>
    <rPh sb="0" eb="1">
      <t>gou'mai</t>
    </rPh>
    <rPh sb="2" eb="3">
      <t>ren'shu</t>
    </rPh>
    <phoneticPr fontId="4" type="noConversion"/>
  </si>
  <si>
    <t>购买笔数</t>
    <rPh sb="0" eb="1">
      <t>gou'mai</t>
    </rPh>
    <rPh sb="2" eb="3">
      <t>bi'shu</t>
    </rPh>
    <phoneticPr fontId="4" type="noConversion"/>
  </si>
  <si>
    <t>购买转化</t>
    <rPh sb="0" eb="1">
      <t>gou'mai</t>
    </rPh>
    <rPh sb="2" eb="3">
      <t>zhuan'hua</t>
    </rPh>
    <phoneticPr fontId="4" type="noConversion"/>
  </si>
  <si>
    <t>注册人数</t>
    <rPh sb="0" eb="1">
      <t>zhu'ce</t>
    </rPh>
    <rPh sb="2" eb="3">
      <t>ren'shu</t>
    </rPh>
    <phoneticPr fontId="4" type="noConversion"/>
  </si>
  <si>
    <t>首投人数</t>
    <rPh sb="0" eb="1">
      <t>shou'x</t>
    </rPh>
    <rPh sb="1" eb="2">
      <t>tou</t>
    </rPh>
    <rPh sb="2" eb="3">
      <t>ren'shu</t>
    </rPh>
    <phoneticPr fontId="4" type="noConversion"/>
  </si>
  <si>
    <t>用户数比例</t>
    <phoneticPr fontId="4" type="noConversion"/>
  </si>
  <si>
    <t>4.9.6</t>
    <phoneticPr fontId="4" type="noConversion"/>
  </si>
  <si>
    <t>序号</t>
    <rPh sb="0" eb="1">
      <t>xu'hao</t>
    </rPh>
    <phoneticPr fontId="4" type="noConversion"/>
  </si>
  <si>
    <t>2017年8月</t>
    <rPh sb="4" eb="5">
      <t>nian</t>
    </rPh>
    <phoneticPr fontId="4" type="noConversion"/>
  </si>
  <si>
    <t>2017年9月</t>
    <rPh sb="4" eb="5">
      <t>nian</t>
    </rPh>
    <phoneticPr fontId="4" type="noConversion"/>
  </si>
  <si>
    <t>2017年10月</t>
    <rPh sb="4" eb="5">
      <t>nian</t>
    </rPh>
    <phoneticPr fontId="4" type="noConversion"/>
  </si>
  <si>
    <t>2017年11月</t>
    <rPh sb="4" eb="5">
      <t>nian</t>
    </rPh>
    <phoneticPr fontId="4" type="noConversion"/>
  </si>
  <si>
    <t>2017年12月</t>
    <rPh sb="4" eb="5">
      <t>nian</t>
    </rPh>
    <phoneticPr fontId="4" type="noConversion"/>
  </si>
  <si>
    <t>2018年01月</t>
    <rPh sb="4" eb="5">
      <t>nian</t>
    </rPh>
    <phoneticPr fontId="4" type="noConversion"/>
  </si>
  <si>
    <t>行标签</t>
  </si>
  <si>
    <t>总计</t>
  </si>
  <si>
    <t>登录UV</t>
    <rPh sb="0" eb="1">
      <t>deng'lu</t>
    </rPh>
    <phoneticPr fontId="4" type="noConversion"/>
  </si>
  <si>
    <t>3_PV</t>
  </si>
  <si>
    <t>3_UV</t>
  </si>
  <si>
    <t>开通存管人数</t>
  </si>
  <si>
    <t>PC端注册人数</t>
  </si>
  <si>
    <t>IOS注册人数</t>
  </si>
  <si>
    <t>AN注册人数</t>
  </si>
  <si>
    <t>M站注册人数</t>
  </si>
  <si>
    <t>其他(注册人数)</t>
  </si>
  <si>
    <t>APP注册人数</t>
    <rPh sb="3" eb="4">
      <t>zhu'ce</t>
    </rPh>
    <rPh sb="5" eb="6">
      <t>ren'shu</t>
    </rPh>
    <phoneticPr fontId="4" type="noConversion"/>
  </si>
  <si>
    <t>求和/登录UV</t>
  </si>
  <si>
    <t>投资笔数</t>
    <rPh sb="0" eb="1">
      <t>toi'zi</t>
    </rPh>
    <rPh sb="2" eb="3">
      <t>bi'shu</t>
    </rPh>
    <phoneticPr fontId="4" type="noConversion"/>
  </si>
  <si>
    <t>投资人数</t>
    <rPh sb="0" eb="1">
      <t>tou'zi</t>
    </rPh>
    <rPh sb="2" eb="3">
      <t>ren'shu</t>
    </rPh>
    <phoneticPr fontId="4" type="noConversion"/>
  </si>
  <si>
    <t>投资转化</t>
    <rPh sb="0" eb="1">
      <t>tou'zi</t>
    </rPh>
    <rPh sb="2" eb="3">
      <t>zhuan'hua</t>
    </rPh>
    <phoneticPr fontId="4" type="noConversion"/>
  </si>
  <si>
    <t>智投乐/月悦升</t>
  </si>
  <si>
    <t>转让详情</t>
    <rPh sb="0" eb="1">
      <t>zhuan'r</t>
    </rPh>
    <rPh sb="2" eb="3">
      <t>xiang'qing</t>
    </rPh>
    <phoneticPr fontId="4" type="noConversion"/>
  </si>
  <si>
    <t>省心投</t>
    <rPh sb="0" eb="1">
      <t>sheng'xin</t>
    </rPh>
    <rPh sb="2" eb="3">
      <t>tou</t>
    </rPh>
    <phoneticPr fontId="4" type="noConversion"/>
  </si>
  <si>
    <t>5.0月悦升项目详情</t>
  </si>
  <si>
    <t>5.0智投乐项目详情</t>
    <phoneticPr fontId="4" type="noConversion"/>
  </si>
  <si>
    <t>5.0省心投项目详情</t>
    <phoneticPr fontId="4" type="noConversion"/>
  </si>
  <si>
    <t>5.0优选项目详情</t>
    <phoneticPr fontId="4" type="noConversion"/>
  </si>
  <si>
    <t>5.0债转项目详情</t>
    <phoneticPr fontId="4" type="noConversion"/>
  </si>
  <si>
    <t>IOS旧版转让项目详情</t>
    <rPh sb="3" eb="4">
      <t>jiu</t>
    </rPh>
    <rPh sb="4" eb="5">
      <t>ban</t>
    </rPh>
    <rPh sb="5" eb="6">
      <t>zhuan'r</t>
    </rPh>
    <rPh sb="7" eb="8">
      <t>xiang'mu</t>
    </rPh>
    <rPh sb="9" eb="10">
      <t>xiang'qing</t>
    </rPh>
    <phoneticPr fontId="4" type="noConversion"/>
  </si>
  <si>
    <t>Android旧版转让项目详情</t>
    <phoneticPr fontId="4" type="noConversion"/>
  </si>
  <si>
    <t>真实投资人数</t>
    <rPh sb="0" eb="1">
      <t>zhen'shi</t>
    </rPh>
    <rPh sb="2" eb="3">
      <t>tou'zi</t>
    </rPh>
    <rPh sb="4" eb="5">
      <t>ren'shu</t>
    </rPh>
    <phoneticPr fontId="4" type="noConversion"/>
  </si>
  <si>
    <t>PV</t>
    <phoneticPr fontId="4" type="noConversion"/>
  </si>
  <si>
    <t>UV</t>
    <phoneticPr fontId="4" type="noConversion"/>
  </si>
  <si>
    <t>2_PV</t>
  </si>
  <si>
    <t>2_UV</t>
  </si>
  <si>
    <t>1_PV</t>
  </si>
  <si>
    <t>1_UV</t>
  </si>
  <si>
    <t>投资人数</t>
  </si>
  <si>
    <t>投资金额</t>
  </si>
  <si>
    <t>手动投资</t>
  </si>
  <si>
    <t>自动投资</t>
  </si>
  <si>
    <t>项目详情（合计）</t>
    <rPh sb="0" eb="1">
      <t>xiang'mu</t>
    </rPh>
    <rPh sb="2" eb="3">
      <t>xiang'qing</t>
    </rPh>
    <rPh sb="5" eb="6">
      <t>he'ji</t>
    </rPh>
    <phoneticPr fontId="4" type="noConversion"/>
  </si>
  <si>
    <t>旧版h5优选项目</t>
    <rPh sb="0" eb="1">
      <t>jiu'ban</t>
    </rPh>
    <rPh sb="4" eb="5">
      <t>you'xuan</t>
    </rPh>
    <rPh sb="6" eb="7">
      <t>xiang'mu</t>
    </rPh>
    <phoneticPr fontId="4" type="noConversion"/>
  </si>
  <si>
    <t>4.9.2</t>
    <phoneticPr fontId="4" type="noConversion"/>
  </si>
  <si>
    <t>合计</t>
    <rPh sb="0" eb="1">
      <t>he'ji</t>
    </rPh>
    <phoneticPr fontId="4" type="noConversion"/>
  </si>
  <si>
    <t>注册转化率</t>
    <phoneticPr fontId="4" type="noConversion"/>
  </si>
  <si>
    <t>打开</t>
    <rPh sb="0" eb="1">
      <t>da'kai</t>
    </rPh>
    <phoneticPr fontId="4" type="noConversion"/>
  </si>
  <si>
    <t>注册成功</t>
    <phoneticPr fontId="4" type="noConversion"/>
  </si>
  <si>
    <t>注册转化率</t>
    <rPh sb="0" eb="1">
      <t>zhu'ce</t>
    </rPh>
    <rPh sb="2" eb="3">
      <t>zhuan'hua</t>
    </rPh>
    <rPh sb="4" eb="5">
      <t>lv</t>
    </rPh>
    <phoneticPr fontId="4" type="noConversion"/>
  </si>
  <si>
    <t>购买转化</t>
  </si>
  <si>
    <t>IOS注册</t>
    <rPh sb="3" eb="4">
      <t>zhu'ce</t>
    </rPh>
    <phoneticPr fontId="4" type="noConversion"/>
  </si>
  <si>
    <t>Android注册</t>
    <rPh sb="7" eb="8">
      <t>zhc'ue</t>
    </rPh>
    <phoneticPr fontId="4" type="noConversion"/>
  </si>
  <si>
    <t>转化率</t>
    <phoneticPr fontId="4" type="noConversion"/>
  </si>
  <si>
    <t>UV</t>
    <phoneticPr fontId="4" type="noConversion"/>
  </si>
  <si>
    <t>项目详情</t>
  </si>
  <si>
    <t>项目详情（UV相加版）</t>
    <rPh sb="0" eb="1">
      <t>xiang'mu</t>
    </rPh>
    <rPh sb="2" eb="3">
      <t>xaing'qing</t>
    </rPh>
    <rPh sb="7" eb="8">
      <t>xiang'jia</t>
    </rPh>
    <rPh sb="9" eb="10">
      <t>ban</t>
    </rPh>
    <phoneticPr fontId="4" type="noConversion"/>
  </si>
  <si>
    <t>4.9.2</t>
    <phoneticPr fontId="4" type="noConversion"/>
  </si>
  <si>
    <t>旧版h5优选项目</t>
  </si>
  <si>
    <t>活跃用户</t>
  </si>
  <si>
    <t>升级用户</t>
  </si>
  <si>
    <t>当日累积</t>
    <rPh sb="0" eb="1">
      <t>dang'ri</t>
    </rPh>
    <rPh sb="2" eb="3">
      <t>lei'ji</t>
    </rPh>
    <phoneticPr fontId="4" type="noConversion"/>
  </si>
  <si>
    <t>累积用户</t>
    <rPh sb="0" eb="1">
      <t>lei'ji</t>
    </rPh>
    <rPh sb="2" eb="3">
      <t>yong'hu</t>
    </rPh>
    <phoneticPr fontId="4" type="noConversion"/>
  </si>
  <si>
    <t>0次</t>
  </si>
  <si>
    <t>0次</t>
    <rPh sb="1" eb="2">
      <t>ci</t>
    </rPh>
    <phoneticPr fontId="4" type="noConversion"/>
  </si>
  <si>
    <t>APP4.9.1</t>
    <phoneticPr fontId="4" type="noConversion"/>
  </si>
  <si>
    <t>新增用户</t>
    <phoneticPr fontId="4" type="noConversion"/>
  </si>
  <si>
    <t>12月14日</t>
  </si>
  <si>
    <t>12月15日</t>
  </si>
  <si>
    <t>12月16日</t>
  </si>
  <si>
    <t>12月17日</t>
  </si>
  <si>
    <t>12月18日</t>
  </si>
  <si>
    <t>12月19日</t>
  </si>
  <si>
    <t>12月20日</t>
  </si>
  <si>
    <t>12月21日</t>
  </si>
  <si>
    <t>12月22日</t>
  </si>
  <si>
    <t>12月23日</t>
  </si>
  <si>
    <t>12月24日</t>
  </si>
  <si>
    <t>12月25日</t>
  </si>
  <si>
    <t>12月26日</t>
  </si>
  <si>
    <t>12月27日</t>
  </si>
  <si>
    <t>12月28日</t>
  </si>
  <si>
    <t>12月29日</t>
  </si>
  <si>
    <t>12月30日</t>
  </si>
  <si>
    <t>12月31日</t>
  </si>
  <si>
    <t>1月1日</t>
  </si>
  <si>
    <t>1月2日</t>
  </si>
  <si>
    <t>1月3日</t>
  </si>
  <si>
    <t>1月4日</t>
  </si>
  <si>
    <t>1月5日</t>
  </si>
  <si>
    <t>1月6日</t>
  </si>
  <si>
    <t>1月7日</t>
  </si>
  <si>
    <t>1月8日</t>
  </si>
  <si>
    <t>1月9日</t>
  </si>
  <si>
    <t>1月10日</t>
  </si>
  <si>
    <t>1月11日</t>
  </si>
  <si>
    <t>1月12日</t>
  </si>
  <si>
    <t>1月13日</t>
  </si>
  <si>
    <t>1月14日</t>
  </si>
  <si>
    <t>1月15日</t>
  </si>
  <si>
    <t>1月16日</t>
  </si>
  <si>
    <t>1月17日</t>
  </si>
  <si>
    <t>1月18日</t>
  </si>
  <si>
    <t>1月19日</t>
  </si>
  <si>
    <t>12月4日</t>
  </si>
  <si>
    <t>12月5日</t>
  </si>
  <si>
    <t>12月6日</t>
  </si>
  <si>
    <t>12月7日</t>
  </si>
  <si>
    <t>12月8日</t>
  </si>
  <si>
    <t>12月9日</t>
  </si>
  <si>
    <t>12月10日</t>
  </si>
  <si>
    <t>12月11日</t>
  </si>
  <si>
    <t>12月12日</t>
  </si>
  <si>
    <t>12月13日</t>
  </si>
  <si>
    <t>1月13日</t>
    <phoneticPr fontId="4" type="noConversion"/>
  </si>
  <si>
    <t>1月14日</t>
    <phoneticPr fontId="4" type="noConversion"/>
  </si>
  <si>
    <t>1月15日</t>
    <phoneticPr fontId="4" type="noConversion"/>
  </si>
  <si>
    <t>1月16日</t>
    <phoneticPr fontId="4" type="noConversion"/>
  </si>
  <si>
    <t>1月17日</t>
    <phoneticPr fontId="4" type="noConversion"/>
  </si>
  <si>
    <t>1月18日</t>
    <phoneticPr fontId="4" type="noConversion"/>
  </si>
  <si>
    <t>4.9.6</t>
    <phoneticPr fontId="4" type="noConversion"/>
  </si>
  <si>
    <t>4.9.3</t>
    <phoneticPr fontId="4" type="noConversion"/>
  </si>
  <si>
    <t>累计设备数</t>
    <rPh sb="0" eb="1">
      <t>lei'ji's</t>
    </rPh>
    <rPh sb="2" eb="3">
      <t>she'bei</t>
    </rPh>
    <rPh sb="4" eb="5">
      <t>shu</t>
    </rPh>
    <phoneticPr fontId="4" type="noConversion"/>
  </si>
  <si>
    <t>设备数</t>
    <rPh sb="0" eb="1">
      <t>she'bei'shu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</si>
</sst>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_(* #,##0_);_(* \(#,##0\);_(* &quot;-&quot;??_);_(@_)"/>
    <numFmt numFmtId="177" formatCode="yyyy/m"/>
    <numFmt numFmtId="178" formatCode="0_);[Red]\(0\)"/>
  </numFmts>
  <fonts count="1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1"/>
      <color indexed="8"/>
      <name val="DengXian"/>
      <family val="2"/>
      <scheme val="minor"/>
    </font>
    <font>
      <b/>
      <sz val="12"/>
      <name val="Calibri"/>
      <family val="2"/>
    </font>
    <font>
      <sz val="11"/>
      <color rgb="FF000000"/>
      <name val="DengXian"/>
      <family val="4"/>
      <charset val="134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0">
    <xf numFmtId="0" fontId="0" fillId="0" borderId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9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5" fillId="0" borderId="0" xfId="1"/>
    <xf numFmtId="10" fontId="0" fillId="0" borderId="0" xfId="0" applyNumberFormat="1" applyAlignment="1">
      <alignment horizontal="center"/>
    </xf>
    <xf numFmtId="0" fontId="5" fillId="0" borderId="1" xfId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/>
    <xf numFmtId="0" fontId="0" fillId="0" borderId="1" xfId="0" applyBorder="1"/>
    <xf numFmtId="20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6" borderId="0" xfId="0" applyNumberFormat="1" applyFill="1" applyAlignment="1">
      <alignment horizontal="center"/>
    </xf>
    <xf numFmtId="9" fontId="0" fillId="6" borderId="0" xfId="0" applyNumberFormat="1" applyFill="1"/>
    <xf numFmtId="10" fontId="0" fillId="6" borderId="0" xfId="0" applyNumberFormat="1" applyFill="1"/>
    <xf numFmtId="0" fontId="0" fillId="4" borderId="0" xfId="0" applyFill="1" applyAlignment="1"/>
    <xf numFmtId="0" fontId="0" fillId="4" borderId="0" xfId="0" applyFill="1"/>
    <xf numFmtId="0" fontId="0" fillId="7" borderId="1" xfId="0" applyFill="1" applyBorder="1" applyAlignment="1">
      <alignment horizontal="center"/>
    </xf>
    <xf numFmtId="10" fontId="0" fillId="0" borderId="1" xfId="3" applyNumberFormat="1" applyFont="1" applyBorder="1"/>
    <xf numFmtId="10" fontId="0" fillId="0" borderId="1" xfId="3" applyNumberFormat="1" applyFont="1" applyFill="1" applyBorder="1" applyAlignment="1"/>
    <xf numFmtId="176" fontId="0" fillId="0" borderId="0" xfId="2" applyNumberFormat="1" applyFont="1"/>
    <xf numFmtId="0" fontId="7" fillId="0" borderId="1" xfId="0" applyFont="1" applyBorder="1"/>
    <xf numFmtId="10" fontId="0" fillId="0" borderId="0" xfId="3" applyNumberFormat="1" applyFont="1" applyBorder="1"/>
    <xf numFmtId="0" fontId="0" fillId="0" borderId="0" xfId="0" applyBorder="1"/>
    <xf numFmtId="0" fontId="0" fillId="4" borderId="0" xfId="0" applyFill="1" applyBorder="1"/>
    <xf numFmtId="10" fontId="0" fillId="4" borderId="0" xfId="3" applyNumberFormat="1" applyFont="1" applyFill="1" applyBorder="1" applyAlignment="1"/>
    <xf numFmtId="0" fontId="0" fillId="0" borderId="0" xfId="0" applyFill="1" applyBorder="1" applyAlignment="1">
      <alignment horizontal="center"/>
    </xf>
    <xf numFmtId="20" fontId="0" fillId="0" borderId="1" xfId="0" applyNumberFormat="1" applyBorder="1"/>
    <xf numFmtId="14" fontId="0" fillId="0" borderId="1" xfId="0" applyNumberForma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0" fontId="7" fillId="8" borderId="0" xfId="0" applyFont="1" applyFill="1"/>
    <xf numFmtId="0" fontId="7" fillId="0" borderId="0" xfId="0" applyFont="1"/>
    <xf numFmtId="10" fontId="7" fillId="0" borderId="0" xfId="0" applyNumberFormat="1" applyFont="1"/>
    <xf numFmtId="0" fontId="0" fillId="4" borderId="1" xfId="0" applyFill="1" applyBorder="1" applyAlignment="1">
      <alignment horizontal="center"/>
    </xf>
    <xf numFmtId="0" fontId="8" fillId="0" borderId="1" xfId="14" applyBorder="1" applyAlignment="1">
      <alignment horizontal="center"/>
    </xf>
    <xf numFmtId="10" fontId="8" fillId="0" borderId="1" xfId="3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0" fontId="0" fillId="0" borderId="0" xfId="3" applyNumberFormat="1" applyFont="1" applyAlignment="1">
      <alignment horizontal="center"/>
    </xf>
    <xf numFmtId="0" fontId="0" fillId="9" borderId="6" xfId="0" applyFill="1" applyBorder="1" applyAlignment="1"/>
    <xf numFmtId="0" fontId="9" fillId="4" borderId="1" xfId="0" applyFont="1" applyFill="1" applyBorder="1" applyAlignment="1">
      <alignment horizontal="center"/>
    </xf>
    <xf numFmtId="0" fontId="0" fillId="4" borderId="1" xfId="0" applyFill="1" applyBorder="1"/>
    <xf numFmtId="0" fontId="11" fillId="0" borderId="1" xfId="0" applyFont="1" applyBorder="1" applyAlignment="1">
      <alignment horizontal="center" vertical="center"/>
    </xf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8" xfId="0" applyFill="1" applyBorder="1" applyAlignment="1"/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9" fillId="0" borderId="1" xfId="14" applyFont="1" applyBorder="1" applyAlignment="1">
      <alignment horizontal="center"/>
    </xf>
    <xf numFmtId="0" fontId="11" fillId="0" borderId="1" xfId="14" applyNumberFormat="1" applyFont="1" applyBorder="1" applyAlignment="1">
      <alignment horizontal="center" vertical="center"/>
    </xf>
    <xf numFmtId="0" fontId="11" fillId="0" borderId="4" xfId="14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4" fontId="7" fillId="11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10" fontId="10" fillId="11" borderId="0" xfId="0" applyNumberFormat="1" applyFont="1" applyFill="1" applyAlignment="1">
      <alignment horizontal="center"/>
    </xf>
    <xf numFmtId="0" fontId="11" fillId="6" borderId="1" xfId="14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0" fontId="8" fillId="6" borderId="1" xfId="3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58" fontId="0" fillId="0" borderId="0" xfId="0" applyNumberFormat="1"/>
    <xf numFmtId="58" fontId="0" fillId="13" borderId="0" xfId="0" applyNumberFormat="1" applyFill="1"/>
    <xf numFmtId="58" fontId="0" fillId="0" borderId="0" xfId="0" applyNumberFormat="1" applyFill="1"/>
    <xf numFmtId="0" fontId="0" fillId="2" borderId="0" xfId="0" applyFill="1"/>
    <xf numFmtId="0" fontId="0" fillId="3" borderId="7" xfId="0" applyFill="1" applyBorder="1" applyAlignment="1"/>
    <xf numFmtId="0" fontId="0" fillId="3" borderId="8" xfId="0" applyFill="1" applyBorder="1" applyAlignment="1"/>
    <xf numFmtId="14" fontId="7" fillId="14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14" fontId="7" fillId="15" borderId="0" xfId="0" applyNumberFormat="1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0" fontId="8" fillId="0" borderId="1" xfId="3" applyNumberFormat="1" applyFont="1" applyFill="1" applyBorder="1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Border="1" applyAlignment="1"/>
    <xf numFmtId="58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58" fontId="0" fillId="0" borderId="0" xfId="0" applyNumberFormat="1" applyBorder="1"/>
    <xf numFmtId="58" fontId="0" fillId="2" borderId="0" xfId="0" applyNumberFormat="1" applyFill="1" applyAlignment="1">
      <alignment horizontal="center"/>
    </xf>
    <xf numFmtId="58" fontId="0" fillId="0" borderId="4" xfId="0" applyNumberFormat="1" applyBorder="1" applyAlignment="1">
      <alignment horizontal="center"/>
    </xf>
    <xf numFmtId="58" fontId="0" fillId="0" borderId="9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58" fontId="7" fillId="0" borderId="9" xfId="0" applyNumberFormat="1" applyFont="1" applyBorder="1" applyAlignment="1">
      <alignment horizontal="center"/>
    </xf>
    <xf numFmtId="58" fontId="7" fillId="0" borderId="5" xfId="0" applyNumberFormat="1" applyFont="1" applyBorder="1" applyAlignment="1">
      <alignment horizontal="center"/>
    </xf>
    <xf numFmtId="58" fontId="7" fillId="0" borderId="0" xfId="0" applyNumberFormat="1" applyFont="1" applyBorder="1" applyAlignment="1">
      <alignment horizontal="center"/>
    </xf>
    <xf numFmtId="58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NumberFormat="1" applyFont="1" applyBorder="1" applyAlignment="1">
      <alignment horizontal="center"/>
    </xf>
    <xf numFmtId="177" fontId="10" fillId="0" borderId="1" xfId="0" applyNumberFormat="1" applyFont="1" applyBorder="1" applyAlignment="1">
      <alignment horizontal="center"/>
    </xf>
    <xf numFmtId="10" fontId="0" fillId="0" borderId="0" xfId="50" applyNumberFormat="1" applyFont="1" applyAlignment="1">
      <alignment horizontal="center"/>
    </xf>
    <xf numFmtId="0" fontId="0" fillId="6" borderId="0" xfId="0" applyFill="1"/>
    <xf numFmtId="10" fontId="0" fillId="6" borderId="0" xfId="50" applyNumberFormat="1" applyFont="1" applyFill="1" applyAlignment="1">
      <alignment horizontal="center"/>
    </xf>
    <xf numFmtId="58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10" fontId="0" fillId="2" borderId="1" xfId="3" applyNumberFormat="1" applyFont="1" applyFill="1" applyBorder="1"/>
    <xf numFmtId="1" fontId="0" fillId="2" borderId="0" xfId="0" applyNumberFormat="1" applyFill="1"/>
    <xf numFmtId="10" fontId="0" fillId="2" borderId="0" xfId="3" applyNumberFormat="1" applyFont="1" applyFill="1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58" fontId="0" fillId="10" borderId="0" xfId="0" applyNumberFormat="1" applyFill="1"/>
    <xf numFmtId="0" fontId="0" fillId="10" borderId="0" xfId="0" applyFill="1"/>
    <xf numFmtId="10" fontId="0" fillId="10" borderId="0" xfId="0" applyNumberFormat="1" applyFill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0" fontId="0" fillId="3" borderId="1" xfId="0" applyFill="1" applyBorder="1"/>
    <xf numFmtId="0" fontId="0" fillId="20" borderId="1" xfId="0" applyFill="1" applyBorder="1"/>
    <xf numFmtId="0" fontId="0" fillId="9" borderId="1" xfId="0" applyFill="1" applyBorder="1"/>
    <xf numFmtId="0" fontId="0" fillId="17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20" borderId="1" xfId="0" applyFont="1" applyFill="1" applyBorder="1"/>
    <xf numFmtId="0" fontId="3" fillId="9" borderId="1" xfId="0" applyFont="1" applyFill="1" applyBorder="1"/>
    <xf numFmtId="0" fontId="3" fillId="17" borderId="1" xfId="0" applyFont="1" applyFill="1" applyBorder="1"/>
    <xf numFmtId="0" fontId="3" fillId="4" borderId="1" xfId="0" applyFont="1" applyFill="1" applyBorder="1"/>
    <xf numFmtId="58" fontId="0" fillId="3" borderId="1" xfId="0" applyNumberFormat="1" applyFill="1" applyBorder="1" applyAlignment="1">
      <alignment horizontal="center"/>
    </xf>
    <xf numFmtId="178" fontId="0" fillId="3" borderId="1" xfId="2" applyNumberFormat="1" applyFon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58" fontId="7" fillId="21" borderId="1" xfId="0" applyNumberFormat="1" applyFont="1" applyFill="1" applyBorder="1" applyAlignment="1">
      <alignment horizontal="center"/>
    </xf>
    <xf numFmtId="1" fontId="7" fillId="21" borderId="1" xfId="0" applyNumberFormat="1" applyFont="1" applyFill="1" applyBorder="1" applyAlignment="1">
      <alignment horizontal="center"/>
    </xf>
    <xf numFmtId="10" fontId="0" fillId="20" borderId="1" xfId="0" applyNumberFormat="1" applyFill="1" applyBorder="1" applyAlignment="1">
      <alignment horizontal="center"/>
    </xf>
    <xf numFmtId="58" fontId="7" fillId="19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10" fontId="3" fillId="9" borderId="1" xfId="3" applyNumberFormat="1" applyFont="1" applyFill="1" applyBorder="1" applyAlignment="1">
      <alignment horizontal="center"/>
    </xf>
    <xf numFmtId="58" fontId="7" fillId="18" borderId="1" xfId="0" applyNumberFormat="1" applyFont="1" applyFill="1" applyBorder="1" applyAlignment="1">
      <alignment horizontal="center"/>
    </xf>
    <xf numFmtId="1" fontId="3" fillId="17" borderId="1" xfId="0" applyNumberFormat="1" applyFont="1" applyFill="1" applyBorder="1" applyAlignment="1">
      <alignment horizontal="center"/>
    </xf>
    <xf numFmtId="10" fontId="3" fillId="17" borderId="1" xfId="3" applyNumberFormat="1" applyFont="1" applyFill="1" applyBorder="1" applyAlignment="1">
      <alignment horizontal="center"/>
    </xf>
    <xf numFmtId="58" fontId="7" fillId="12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0" fontId="3" fillId="4" borderId="1" xfId="3" applyNumberFormat="1" applyFont="1" applyFill="1" applyBorder="1" applyAlignment="1">
      <alignment horizontal="center"/>
    </xf>
    <xf numFmtId="58" fontId="7" fillId="22" borderId="1" xfId="0" applyNumberFormat="1" applyFont="1" applyFill="1" applyBorder="1" applyAlignment="1">
      <alignment horizontal="center"/>
    </xf>
    <xf numFmtId="10" fontId="3" fillId="3" borderId="1" xfId="3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58" fontId="0" fillId="23" borderId="1" xfId="0" applyNumberFormat="1" applyFill="1" applyBorder="1" applyAlignment="1">
      <alignment horizontal="center" vertical="center"/>
    </xf>
    <xf numFmtId="1" fontId="0" fillId="23" borderId="1" xfId="0" applyNumberFormat="1" applyFill="1" applyBorder="1" applyAlignment="1">
      <alignment horizontal="center" vertical="center"/>
    </xf>
    <xf numFmtId="58" fontId="0" fillId="24" borderId="1" xfId="0" applyNumberFormat="1" applyFill="1" applyBorder="1" applyAlignment="1">
      <alignment horizontal="center" vertical="center"/>
    </xf>
    <xf numFmtId="178" fontId="0" fillId="24" borderId="1" xfId="2" applyNumberFormat="1" applyFont="1" applyFill="1" applyBorder="1" applyAlignment="1">
      <alignment horizontal="center" vertical="center"/>
    </xf>
    <xf numFmtId="58" fontId="7" fillId="26" borderId="1" xfId="0" applyNumberFormat="1" applyFont="1" applyFill="1" applyBorder="1" applyAlignment="1">
      <alignment horizontal="center" vertical="center"/>
    </xf>
    <xf numFmtId="1" fontId="7" fillId="26" borderId="1" xfId="0" applyNumberFormat="1" applyFont="1" applyFill="1" applyBorder="1" applyAlignment="1">
      <alignment horizontal="center" vertical="center"/>
    </xf>
    <xf numFmtId="58" fontId="7" fillId="27" borderId="1" xfId="0" applyNumberFormat="1" applyFont="1" applyFill="1" applyBorder="1" applyAlignment="1">
      <alignment horizontal="center" vertical="center"/>
    </xf>
    <xf numFmtId="1" fontId="3" fillId="24" borderId="1" xfId="0" applyNumberFormat="1" applyFont="1" applyFill="1" applyBorder="1" applyAlignment="1">
      <alignment horizontal="center" vertical="center"/>
    </xf>
    <xf numFmtId="10" fontId="3" fillId="24" borderId="1" xfId="3" applyNumberFormat="1" applyFont="1" applyFill="1" applyBorder="1" applyAlignment="1">
      <alignment horizontal="center" vertical="center"/>
    </xf>
    <xf numFmtId="58" fontId="7" fillId="29" borderId="1" xfId="0" applyNumberFormat="1" applyFont="1" applyFill="1" applyBorder="1" applyAlignment="1">
      <alignment horizontal="center" vertical="center"/>
    </xf>
    <xf numFmtId="1" fontId="3" fillId="28" borderId="1" xfId="0" applyNumberFormat="1" applyFont="1" applyFill="1" applyBorder="1" applyAlignment="1">
      <alignment horizontal="center" vertical="center"/>
    </xf>
    <xf numFmtId="10" fontId="3" fillId="28" borderId="1" xfId="3" applyNumberFormat="1" applyFont="1" applyFill="1" applyBorder="1" applyAlignment="1">
      <alignment horizontal="center" vertical="center"/>
    </xf>
    <xf numFmtId="58" fontId="7" fillId="31" borderId="1" xfId="0" applyNumberFormat="1" applyFont="1" applyFill="1" applyBorder="1" applyAlignment="1">
      <alignment horizontal="center" vertical="center"/>
    </xf>
    <xf numFmtId="1" fontId="3" fillId="30" borderId="1" xfId="0" applyNumberFormat="1" applyFont="1" applyFill="1" applyBorder="1" applyAlignment="1">
      <alignment horizontal="center" vertical="center"/>
    </xf>
    <xf numFmtId="10" fontId="3" fillId="30" borderId="1" xfId="3" applyNumberFormat="1" applyFont="1" applyFill="1" applyBorder="1" applyAlignment="1">
      <alignment horizontal="center" vertical="center"/>
    </xf>
    <xf numFmtId="58" fontId="7" fillId="32" borderId="1" xfId="0" applyNumberFormat="1" applyFont="1" applyFill="1" applyBorder="1" applyAlignment="1">
      <alignment horizontal="center" vertical="center"/>
    </xf>
    <xf numFmtId="10" fontId="3" fillId="23" borderId="1" xfId="3" applyNumberFormat="1" applyFont="1" applyFill="1" applyBorder="1" applyAlignment="1">
      <alignment horizontal="center" vertical="center"/>
    </xf>
    <xf numFmtId="1" fontId="3" fillId="23" borderId="1" xfId="0" applyNumberFormat="1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9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 vertical="center"/>
    </xf>
    <xf numFmtId="0" fontId="0" fillId="9" borderId="10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9" borderId="1" xfId="0" applyFill="1" applyBorder="1" applyAlignment="1"/>
    <xf numFmtId="0" fontId="0" fillId="2" borderId="1" xfId="0" applyFill="1" applyBorder="1" applyAlignment="1"/>
    <xf numFmtId="0" fontId="0" fillId="10" borderId="1" xfId="0" applyFill="1" applyBorder="1" applyAlignment="1"/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center"/>
    </xf>
    <xf numFmtId="0" fontId="0" fillId="23" borderId="0" xfId="0" applyFill="1"/>
    <xf numFmtId="1" fontId="0" fillId="6" borderId="0" xfId="0" applyNumberFormat="1" applyFill="1"/>
    <xf numFmtId="58" fontId="0" fillId="33" borderId="0" xfId="0" applyNumberFormat="1" applyFill="1"/>
    <xf numFmtId="0" fontId="0" fillId="33" borderId="0" xfId="0" applyFill="1"/>
    <xf numFmtId="1" fontId="0" fillId="0" borderId="0" xfId="0" applyNumberFormat="1"/>
    <xf numFmtId="58" fontId="0" fillId="16" borderId="0" xfId="0" applyNumberFormat="1" applyFill="1"/>
    <xf numFmtId="0" fontId="0" fillId="0" borderId="0" xfId="0" applyFill="1"/>
    <xf numFmtId="58" fontId="0" fillId="28" borderId="0" xfId="0" applyNumberFormat="1" applyFill="1"/>
    <xf numFmtId="0" fontId="0" fillId="28" borderId="0" xfId="0" applyFill="1"/>
    <xf numFmtId="0" fontId="0" fillId="34" borderId="0" xfId="0" applyFill="1"/>
    <xf numFmtId="58" fontId="0" fillId="34" borderId="0" xfId="0" applyNumberFormat="1" applyFill="1"/>
    <xf numFmtId="58" fontId="7" fillId="0" borderId="0" xfId="0" applyNumberFormat="1" applyFont="1"/>
    <xf numFmtId="58" fontId="7" fillId="28" borderId="0" xfId="0" applyNumberFormat="1" applyFont="1" applyFill="1"/>
    <xf numFmtId="0" fontId="7" fillId="28" borderId="0" xfId="0" applyFont="1" applyFill="1"/>
    <xf numFmtId="58" fontId="7" fillId="16" borderId="0" xfId="0" applyNumberFormat="1" applyFont="1" applyFill="1"/>
    <xf numFmtId="0" fontId="7" fillId="34" borderId="0" xfId="0" applyFont="1" applyFill="1"/>
    <xf numFmtId="58" fontId="7" fillId="34" borderId="0" xfId="0" applyNumberFormat="1" applyFont="1" applyFill="1"/>
    <xf numFmtId="1" fontId="3" fillId="25" borderId="1" xfId="0" applyNumberFormat="1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10" fontId="3" fillId="4" borderId="1" xfId="3" applyNumberFormat="1" applyFont="1" applyFill="1" applyBorder="1" applyAlignment="1">
      <alignment horizontal="center" vertical="center"/>
    </xf>
    <xf numFmtId="10" fontId="3" fillId="25" borderId="1" xfId="3" applyNumberFormat="1" applyFont="1" applyFill="1" applyBorder="1" applyAlignment="1">
      <alignment horizontal="center" vertical="center"/>
    </xf>
    <xf numFmtId="10" fontId="0" fillId="0" borderId="0" xfId="3" applyNumberFormat="1" applyFont="1"/>
    <xf numFmtId="58" fontId="0" fillId="0" borderId="11" xfId="0" applyNumberFormat="1" applyFill="1" applyBorder="1" applyAlignment="1">
      <alignment horizontal="center"/>
    </xf>
    <xf numFmtId="58" fontId="7" fillId="0" borderId="11" xfId="0" applyNumberFormat="1" applyFont="1" applyBorder="1" applyAlignment="1">
      <alignment horizontal="center"/>
    </xf>
    <xf numFmtId="0" fontId="7" fillId="0" borderId="0" xfId="0" applyFont="1" applyFill="1"/>
    <xf numFmtId="1" fontId="3" fillId="0" borderId="0" xfId="0" applyNumberFormat="1" applyFont="1"/>
    <xf numFmtId="1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8" fillId="3" borderId="1" xfId="14" applyFill="1" applyBorder="1" applyAlignment="1">
      <alignment horizontal="center"/>
    </xf>
    <xf numFmtId="0" fontId="8" fillId="3" borderId="6" xfId="14" applyFill="1" applyBorder="1" applyAlignment="1">
      <alignment horizontal="center"/>
    </xf>
    <xf numFmtId="0" fontId="8" fillId="3" borderId="8" xfId="14" applyFill="1" applyBorder="1" applyAlignment="1">
      <alignment horizontal="center"/>
    </xf>
    <xf numFmtId="0" fontId="0" fillId="0" borderId="0" xfId="0" applyAlignment="1">
      <alignment horizontal="center"/>
    </xf>
  </cellXfs>
  <cellStyles count="90">
    <cellStyle name="百分比" xfId="3" builtinId="5"/>
    <cellStyle name="百分比 2" xfId="50"/>
    <cellStyle name="常规" xfId="0" builtinId="0"/>
    <cellStyle name="常规 2" xfId="14"/>
    <cellStyle name="超链接" xfId="1" builtinId="8"/>
    <cellStyle name="千位分隔" xfId="2" builtinId="3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APP</a:t>
            </a:r>
            <a:r>
              <a:rPr lang="zh-CN" altLang="en-US"/>
              <a:t>使用频率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APP使用频率!$D$3</c:f>
              <c:strCache>
                <c:ptCount val="1"/>
                <c:pt idx="0">
                  <c:v>0次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(APP使用频率!$E$1,APP使用频率!$H$1,APP使用频率!$K$1,APP使用频率!$N$1,APP使用频率!$Q$1,APP使用频率!$T$1,APP使用频率!$W$1)</c:f>
              <c:strCache>
                <c:ptCount val="7"/>
                <c:pt idx="0">
                  <c:v>4.9.1</c:v>
                </c:pt>
                <c:pt idx="1">
                  <c:v>4.9.2</c:v>
                </c:pt>
                <c:pt idx="2">
                  <c:v>4.9.3</c:v>
                </c:pt>
                <c:pt idx="3">
                  <c:v>4.9.5</c:v>
                </c:pt>
                <c:pt idx="4">
                  <c:v>4.9.6</c:v>
                </c:pt>
                <c:pt idx="5">
                  <c:v>5.0.0</c:v>
                </c:pt>
                <c:pt idx="6">
                  <c:v>5.1.0</c:v>
                </c:pt>
              </c:strCache>
            </c:strRef>
          </c:cat>
          <c:val>
            <c:numRef>
              <c:f>(APP使用频率!$E$3,APP使用频率!$H$3,APP使用频率!$K$3,APP使用频率!$N$3,APP使用频率!$Q$3,APP使用频率!$T$3,APP使用频率!$W$3)</c:f>
              <c:numCache>
                <c:formatCode>0</c:formatCode>
                <c:ptCount val="7"/>
                <c:pt idx="0">
                  <c:v>21358.55555555555</c:v>
                </c:pt>
                <c:pt idx="1">
                  <c:v>18552.55555555555</c:v>
                </c:pt>
                <c:pt idx="2">
                  <c:v>20077.20588235294</c:v>
                </c:pt>
                <c:pt idx="3">
                  <c:v>31930.52173913044</c:v>
                </c:pt>
                <c:pt idx="4">
                  <c:v>23760.71428571428</c:v>
                </c:pt>
                <c:pt idx="5">
                  <c:v>33119.95652173912</c:v>
                </c:pt>
                <c:pt idx="6">
                  <c:v>10176.0</c:v>
                </c:pt>
              </c:numCache>
            </c:numRef>
          </c:val>
        </c:ser>
        <c:ser>
          <c:idx val="2"/>
          <c:order val="1"/>
          <c:tx>
            <c:strRef>
              <c:f>APP使用频率!$D$4</c:f>
              <c:strCache>
                <c:ptCount val="1"/>
                <c:pt idx="0">
                  <c:v>1-2次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(APP使用频率!$E$1,APP使用频率!$H$1,APP使用频率!$K$1,APP使用频率!$N$1,APP使用频率!$Q$1,APP使用频率!$T$1,APP使用频率!$W$1)</c:f>
              <c:strCache>
                <c:ptCount val="7"/>
                <c:pt idx="0">
                  <c:v>4.9.1</c:v>
                </c:pt>
                <c:pt idx="1">
                  <c:v>4.9.2</c:v>
                </c:pt>
                <c:pt idx="2">
                  <c:v>4.9.3</c:v>
                </c:pt>
                <c:pt idx="3">
                  <c:v>4.9.5</c:v>
                </c:pt>
                <c:pt idx="4">
                  <c:v>4.9.6</c:v>
                </c:pt>
                <c:pt idx="5">
                  <c:v>5.0.0</c:v>
                </c:pt>
                <c:pt idx="6">
                  <c:v>5.1.0</c:v>
                </c:pt>
              </c:strCache>
            </c:strRef>
          </c:cat>
          <c:val>
            <c:numRef>
              <c:f>(APP使用频率!$E$4,APP使用频率!$H$4,APP使用频率!$K$4,APP使用频率!$N$4,APP使用频率!$Q$4,APP使用频率!$T$4,APP使用频率!$W$4)</c:f>
              <c:numCache>
                <c:formatCode>0_);[Red]\(0\)</c:formatCode>
                <c:ptCount val="7"/>
                <c:pt idx="0" formatCode="0">
                  <c:v>1863.555555555556</c:v>
                </c:pt>
                <c:pt idx="1">
                  <c:v>1698.666666666667</c:v>
                </c:pt>
                <c:pt idx="2" formatCode="0">
                  <c:v>1772.75</c:v>
                </c:pt>
                <c:pt idx="3" formatCode="0">
                  <c:v>2858.333333333333</c:v>
                </c:pt>
                <c:pt idx="4" formatCode="0">
                  <c:v>2841.785714285714</c:v>
                </c:pt>
                <c:pt idx="5" formatCode="0">
                  <c:v>2566.928571428572</c:v>
                </c:pt>
                <c:pt idx="6" formatCode="0">
                  <c:v>1870.928571428571</c:v>
                </c:pt>
              </c:numCache>
            </c:numRef>
          </c:val>
        </c:ser>
        <c:ser>
          <c:idx val="3"/>
          <c:order val="2"/>
          <c:tx>
            <c:strRef>
              <c:f>APP使用频率!$D$5</c:f>
              <c:strCache>
                <c:ptCount val="1"/>
                <c:pt idx="0">
                  <c:v>3-5次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(APP使用频率!$E$1,APP使用频率!$H$1,APP使用频率!$K$1,APP使用频率!$N$1,APP使用频率!$Q$1,APP使用频率!$T$1,APP使用频率!$W$1)</c:f>
              <c:strCache>
                <c:ptCount val="7"/>
                <c:pt idx="0">
                  <c:v>4.9.1</c:v>
                </c:pt>
                <c:pt idx="1">
                  <c:v>4.9.2</c:v>
                </c:pt>
                <c:pt idx="2">
                  <c:v>4.9.3</c:v>
                </c:pt>
                <c:pt idx="3">
                  <c:v>4.9.5</c:v>
                </c:pt>
                <c:pt idx="4">
                  <c:v>4.9.6</c:v>
                </c:pt>
                <c:pt idx="5">
                  <c:v>5.0.0</c:v>
                </c:pt>
                <c:pt idx="6">
                  <c:v>5.1.0</c:v>
                </c:pt>
              </c:strCache>
            </c:strRef>
          </c:cat>
          <c:val>
            <c:numRef>
              <c:f>(APP使用频率!$E$5,APP使用频率!$H$5,APP使用频率!$K$5,APP使用频率!$N$5,APP使用频率!$Q$5,APP使用频率!$T$5,APP使用频率!$W$5)</c:f>
              <c:numCache>
                <c:formatCode>0_);[Red]\(0\)</c:formatCode>
                <c:ptCount val="7"/>
                <c:pt idx="0" formatCode="0">
                  <c:v>437.7777777777778</c:v>
                </c:pt>
                <c:pt idx="1">
                  <c:v>617.5</c:v>
                </c:pt>
                <c:pt idx="2" formatCode="0">
                  <c:v>721.6666666666666</c:v>
                </c:pt>
                <c:pt idx="3" formatCode="0">
                  <c:v>1070.0</c:v>
                </c:pt>
                <c:pt idx="4" formatCode="0">
                  <c:v>883.0714285714286</c:v>
                </c:pt>
                <c:pt idx="5" formatCode="0">
                  <c:v>775.0714285714286</c:v>
                </c:pt>
                <c:pt idx="6" formatCode="0">
                  <c:v>785.8571428571429</c:v>
                </c:pt>
              </c:numCache>
            </c:numRef>
          </c:val>
        </c:ser>
        <c:ser>
          <c:idx val="4"/>
          <c:order val="3"/>
          <c:tx>
            <c:strRef>
              <c:f>APP使用频率!$D$6</c:f>
              <c:strCache>
                <c:ptCount val="1"/>
                <c:pt idx="0">
                  <c:v>6-9次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(APP使用频率!$E$1,APP使用频率!$H$1,APP使用频率!$K$1,APP使用频率!$N$1,APP使用频率!$Q$1,APP使用频率!$T$1,APP使用频率!$W$1)</c:f>
              <c:strCache>
                <c:ptCount val="7"/>
                <c:pt idx="0">
                  <c:v>4.9.1</c:v>
                </c:pt>
                <c:pt idx="1">
                  <c:v>4.9.2</c:v>
                </c:pt>
                <c:pt idx="2">
                  <c:v>4.9.3</c:v>
                </c:pt>
                <c:pt idx="3">
                  <c:v>4.9.5</c:v>
                </c:pt>
                <c:pt idx="4">
                  <c:v>4.9.6</c:v>
                </c:pt>
                <c:pt idx="5">
                  <c:v>5.0.0</c:v>
                </c:pt>
                <c:pt idx="6">
                  <c:v>5.1.0</c:v>
                </c:pt>
              </c:strCache>
            </c:strRef>
          </c:cat>
          <c:val>
            <c:numRef>
              <c:f>(APP使用频率!$E$6,APP使用频率!$H$6,APP使用频率!$K$6,APP使用频率!$N$6,APP使用频率!$Q$6,APP使用频率!$T$6,APP使用频率!$W$6)</c:f>
              <c:numCache>
                <c:formatCode>0_);[Red]\(0\)</c:formatCode>
                <c:ptCount val="7"/>
                <c:pt idx="0" formatCode="0">
                  <c:v>157.0</c:v>
                </c:pt>
                <c:pt idx="1">
                  <c:v>265.5</c:v>
                </c:pt>
                <c:pt idx="2" formatCode="0">
                  <c:v>317.75</c:v>
                </c:pt>
                <c:pt idx="3" formatCode="0">
                  <c:v>466.047619047619</c:v>
                </c:pt>
                <c:pt idx="4" formatCode="0">
                  <c:v>385.7857142857143</c:v>
                </c:pt>
                <c:pt idx="5" formatCode="0">
                  <c:v>362.6428571428571</c:v>
                </c:pt>
                <c:pt idx="6" formatCode="0">
                  <c:v>342.1428571428571</c:v>
                </c:pt>
              </c:numCache>
            </c:numRef>
          </c:val>
        </c:ser>
        <c:ser>
          <c:idx val="5"/>
          <c:order val="4"/>
          <c:tx>
            <c:strRef>
              <c:f>APP使用频率!$D$7</c:f>
              <c:strCache>
                <c:ptCount val="1"/>
                <c:pt idx="0">
                  <c:v>10-19次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(APP使用频率!$E$1,APP使用频率!$H$1,APP使用频率!$K$1,APP使用频率!$N$1,APP使用频率!$Q$1,APP使用频率!$T$1,APP使用频率!$W$1)</c:f>
              <c:strCache>
                <c:ptCount val="7"/>
                <c:pt idx="0">
                  <c:v>4.9.1</c:v>
                </c:pt>
                <c:pt idx="1">
                  <c:v>4.9.2</c:v>
                </c:pt>
                <c:pt idx="2">
                  <c:v>4.9.3</c:v>
                </c:pt>
                <c:pt idx="3">
                  <c:v>4.9.5</c:v>
                </c:pt>
                <c:pt idx="4">
                  <c:v>4.9.6</c:v>
                </c:pt>
                <c:pt idx="5">
                  <c:v>5.0.0</c:v>
                </c:pt>
                <c:pt idx="6">
                  <c:v>5.1.0</c:v>
                </c:pt>
              </c:strCache>
            </c:strRef>
          </c:cat>
          <c:val>
            <c:numRef>
              <c:f>(APP使用频率!$E$7,APP使用频率!$H$7,APP使用频率!$K$7,APP使用频率!$N$7,APP使用频率!$Q$7,APP使用频率!$T$7,APP使用频率!$W$7)</c:f>
              <c:numCache>
                <c:formatCode>0_);[Red]\(0\)</c:formatCode>
                <c:ptCount val="7"/>
                <c:pt idx="0" formatCode="0">
                  <c:v>85.22222222222223</c:v>
                </c:pt>
                <c:pt idx="1">
                  <c:v>122.5</c:v>
                </c:pt>
                <c:pt idx="2" formatCode="0">
                  <c:v>116.4166666666667</c:v>
                </c:pt>
                <c:pt idx="3" formatCode="0">
                  <c:v>242.0952380952381</c:v>
                </c:pt>
                <c:pt idx="4" formatCode="0">
                  <c:v>229.3571428571429</c:v>
                </c:pt>
                <c:pt idx="5" formatCode="0">
                  <c:v>240.4285714285714</c:v>
                </c:pt>
                <c:pt idx="6" formatCode="0">
                  <c:v>136.5</c:v>
                </c:pt>
              </c:numCache>
            </c:numRef>
          </c:val>
        </c:ser>
        <c:ser>
          <c:idx val="6"/>
          <c:order val="5"/>
          <c:tx>
            <c:strRef>
              <c:f>APP使用频率!$D$8</c:f>
              <c:strCache>
                <c:ptCount val="1"/>
                <c:pt idx="0">
                  <c:v>20-49次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(APP使用频率!$E$1,APP使用频率!$H$1,APP使用频率!$K$1,APP使用频率!$N$1,APP使用频率!$Q$1,APP使用频率!$T$1,APP使用频率!$W$1)</c:f>
              <c:strCache>
                <c:ptCount val="7"/>
                <c:pt idx="0">
                  <c:v>4.9.1</c:v>
                </c:pt>
                <c:pt idx="1">
                  <c:v>4.9.2</c:v>
                </c:pt>
                <c:pt idx="2">
                  <c:v>4.9.3</c:v>
                </c:pt>
                <c:pt idx="3">
                  <c:v>4.9.5</c:v>
                </c:pt>
                <c:pt idx="4">
                  <c:v>4.9.6</c:v>
                </c:pt>
                <c:pt idx="5">
                  <c:v>5.0.0</c:v>
                </c:pt>
                <c:pt idx="6">
                  <c:v>5.1.0</c:v>
                </c:pt>
              </c:strCache>
            </c:strRef>
          </c:cat>
          <c:val>
            <c:numRef>
              <c:f>(APP使用频率!$E$8,APP使用频率!$H$8,APP使用频率!$K$8,APP使用频率!$N$8,APP使用频率!$Q$8,APP使用频率!$T$8,APP使用频率!$W$8)</c:f>
              <c:numCache>
                <c:formatCode>0_);[Red]\(0\)</c:formatCode>
                <c:ptCount val="7"/>
                <c:pt idx="0" formatCode="0">
                  <c:v>64.0</c:v>
                </c:pt>
                <c:pt idx="1">
                  <c:v>35.5</c:v>
                </c:pt>
                <c:pt idx="2" formatCode="0">
                  <c:v>35.66666666666666</c:v>
                </c:pt>
                <c:pt idx="3" formatCode="0">
                  <c:v>61.71428571428572</c:v>
                </c:pt>
                <c:pt idx="4" formatCode="0">
                  <c:v>43.21428571428572</c:v>
                </c:pt>
                <c:pt idx="5" formatCode="0">
                  <c:v>52.35714285714285</c:v>
                </c:pt>
                <c:pt idx="6" formatCode="0">
                  <c:v>41.71428571428572</c:v>
                </c:pt>
              </c:numCache>
            </c:numRef>
          </c:val>
        </c:ser>
        <c:ser>
          <c:idx val="7"/>
          <c:order val="6"/>
          <c:tx>
            <c:strRef>
              <c:f>APP使用频率!$D$9</c:f>
              <c:strCache>
                <c:ptCount val="1"/>
                <c:pt idx="0">
                  <c:v>50+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(APP使用频率!$E$1,APP使用频率!$H$1,APP使用频率!$K$1,APP使用频率!$N$1,APP使用频率!$Q$1,APP使用频率!$T$1,APP使用频率!$W$1)</c:f>
              <c:strCache>
                <c:ptCount val="7"/>
                <c:pt idx="0">
                  <c:v>4.9.1</c:v>
                </c:pt>
                <c:pt idx="1">
                  <c:v>4.9.2</c:v>
                </c:pt>
                <c:pt idx="2">
                  <c:v>4.9.3</c:v>
                </c:pt>
                <c:pt idx="3">
                  <c:v>4.9.5</c:v>
                </c:pt>
                <c:pt idx="4">
                  <c:v>4.9.6</c:v>
                </c:pt>
                <c:pt idx="5">
                  <c:v>5.0.0</c:v>
                </c:pt>
                <c:pt idx="6">
                  <c:v>5.1.0</c:v>
                </c:pt>
              </c:strCache>
            </c:strRef>
          </c:cat>
          <c:val>
            <c:numRef>
              <c:f>(APP使用频率!$E$9,APP使用频率!$H$9,APP使用频率!$K$9,APP使用频率!$N$9,APP使用频率!$Q$9,APP使用频率!$T$9,APP使用频率!$W$9)</c:f>
              <c:numCache>
                <c:formatCode>0_);[Red]\(0\)</c:formatCode>
                <c:ptCount val="7"/>
                <c:pt idx="0" formatCode="0">
                  <c:v>3.111111111111111</c:v>
                </c:pt>
                <c:pt idx="1">
                  <c:v>6.181818181818181</c:v>
                </c:pt>
                <c:pt idx="2" formatCode="0">
                  <c:v>5.636363636363636</c:v>
                </c:pt>
                <c:pt idx="3" formatCode="0">
                  <c:v>6.2</c:v>
                </c:pt>
                <c:pt idx="4" formatCode="0">
                  <c:v>5.461538461538462</c:v>
                </c:pt>
                <c:pt idx="5" formatCode="0">
                  <c:v>5.076923076923076</c:v>
                </c:pt>
                <c:pt idx="6" formatCode="0">
                  <c:v>7.384615384615385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881792"/>
        <c:axId val="692830928"/>
      </c:barChart>
      <c:catAx>
        <c:axId val="6928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830928"/>
        <c:crosses val="autoZero"/>
        <c:auto val="1"/>
        <c:lblAlgn val="ctr"/>
        <c:lblOffset val="100"/>
        <c:noMultiLvlLbl val="0"/>
      </c:catAx>
      <c:valAx>
        <c:axId val="69283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8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每日启动次数</a:t>
            </a:r>
            <a:r>
              <a:rPr lang="en-US" altLang="zh-CN"/>
              <a:t>1-2</a:t>
            </a:r>
            <a:r>
              <a:rPr lang="zh-CN" altLang="en-US"/>
              <a:t>次用户数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'APP每日启动1-2次用户'!$C$1</c:f>
              <c:strCache>
                <c:ptCount val="1"/>
                <c:pt idx="0">
                  <c:v>4.9.1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'APP每日启动1-2次用户'!$A$2:$A$68</c:f>
              <c:strCache>
                <c:ptCount val="67"/>
                <c:pt idx="0">
                  <c:v>日期</c:v>
                </c:pt>
                <c:pt idx="1">
                  <c:v>9月8日</c:v>
                </c:pt>
                <c:pt idx="2">
                  <c:v>9月9日</c:v>
                </c:pt>
                <c:pt idx="3">
                  <c:v>9月10日</c:v>
                </c:pt>
                <c:pt idx="4">
                  <c:v>9月11日</c:v>
                </c:pt>
                <c:pt idx="5">
                  <c:v>9月12日</c:v>
                </c:pt>
                <c:pt idx="6">
                  <c:v>9月13日</c:v>
                </c:pt>
                <c:pt idx="7">
                  <c:v>9月14日</c:v>
                </c:pt>
                <c:pt idx="8">
                  <c:v>9月15日</c:v>
                </c:pt>
                <c:pt idx="9">
                  <c:v>9月16日</c:v>
                </c:pt>
                <c:pt idx="10">
                  <c:v>10月12日</c:v>
                </c:pt>
                <c:pt idx="11">
                  <c:v>10月13日</c:v>
                </c:pt>
                <c:pt idx="12">
                  <c:v>10月14日</c:v>
                </c:pt>
                <c:pt idx="13">
                  <c:v>10月15日</c:v>
                </c:pt>
                <c:pt idx="14">
                  <c:v>10月16日</c:v>
                </c:pt>
                <c:pt idx="15">
                  <c:v>10月17日</c:v>
                </c:pt>
                <c:pt idx="16">
                  <c:v>10月18日</c:v>
                </c:pt>
                <c:pt idx="17">
                  <c:v>10月19日</c:v>
                </c:pt>
                <c:pt idx="18">
                  <c:v>10月20日</c:v>
                </c:pt>
                <c:pt idx="19">
                  <c:v>11月12日</c:v>
                </c:pt>
                <c:pt idx="20">
                  <c:v>11月13日</c:v>
                </c:pt>
                <c:pt idx="21">
                  <c:v>11月14日</c:v>
                </c:pt>
                <c:pt idx="22">
                  <c:v>11月15日</c:v>
                </c:pt>
                <c:pt idx="23">
                  <c:v>11月16日</c:v>
                </c:pt>
                <c:pt idx="24">
                  <c:v>11月17日</c:v>
                </c:pt>
                <c:pt idx="25">
                  <c:v>11月18日</c:v>
                </c:pt>
                <c:pt idx="26">
                  <c:v>11月19日</c:v>
                </c:pt>
                <c:pt idx="27">
                  <c:v>11月20日</c:v>
                </c:pt>
                <c:pt idx="28">
                  <c:v>11月21日</c:v>
                </c:pt>
                <c:pt idx="29">
                  <c:v>11月22日</c:v>
                </c:pt>
                <c:pt idx="30">
                  <c:v>11月23日</c:v>
                </c:pt>
                <c:pt idx="31">
                  <c:v>11月24日</c:v>
                </c:pt>
                <c:pt idx="32">
                  <c:v>11月25日</c:v>
                </c:pt>
                <c:pt idx="33">
                  <c:v>11月26日</c:v>
                </c:pt>
                <c:pt idx="34">
                  <c:v>11月27日</c:v>
                </c:pt>
                <c:pt idx="35">
                  <c:v>11月28日</c:v>
                </c:pt>
                <c:pt idx="36">
                  <c:v>12月2日</c:v>
                </c:pt>
                <c:pt idx="37">
                  <c:v>12月3日</c:v>
                </c:pt>
                <c:pt idx="38">
                  <c:v>12月4日</c:v>
                </c:pt>
                <c:pt idx="39">
                  <c:v>12月5日</c:v>
                </c:pt>
                <c:pt idx="40">
                  <c:v>12月6日</c:v>
                </c:pt>
                <c:pt idx="41">
                  <c:v>12月7日</c:v>
                </c:pt>
                <c:pt idx="42">
                  <c:v>12月8日</c:v>
                </c:pt>
                <c:pt idx="43">
                  <c:v>12月9日</c:v>
                </c:pt>
                <c:pt idx="44">
                  <c:v>12月10日</c:v>
                </c:pt>
                <c:pt idx="45">
                  <c:v>12月11日</c:v>
                </c:pt>
                <c:pt idx="46">
                  <c:v>12月12日</c:v>
                </c:pt>
                <c:pt idx="47">
                  <c:v>12月13日</c:v>
                </c:pt>
                <c:pt idx="48">
                  <c:v>12月14日</c:v>
                </c:pt>
                <c:pt idx="49">
                  <c:v>12月15日</c:v>
                </c:pt>
                <c:pt idx="50">
                  <c:v>12月16日</c:v>
                </c:pt>
                <c:pt idx="51">
                  <c:v>12月17日</c:v>
                </c:pt>
                <c:pt idx="52">
                  <c:v>12月18日</c:v>
                </c:pt>
                <c:pt idx="53">
                  <c:v>12月19日</c:v>
                </c:pt>
                <c:pt idx="54">
                  <c:v>12月20日</c:v>
                </c:pt>
                <c:pt idx="55">
                  <c:v>12月20日</c:v>
                </c:pt>
                <c:pt idx="56">
                  <c:v>12月20日</c:v>
                </c:pt>
                <c:pt idx="57">
                  <c:v>1月1日</c:v>
                </c:pt>
                <c:pt idx="58">
                  <c:v>1月2日</c:v>
                </c:pt>
                <c:pt idx="59">
                  <c:v>1月3日</c:v>
                </c:pt>
                <c:pt idx="60">
                  <c:v>1月4日</c:v>
                </c:pt>
                <c:pt idx="61">
                  <c:v>1月5日</c:v>
                </c:pt>
                <c:pt idx="62">
                  <c:v>1月6日</c:v>
                </c:pt>
                <c:pt idx="63">
                  <c:v>1月7日</c:v>
                </c:pt>
                <c:pt idx="64">
                  <c:v>1月8日</c:v>
                </c:pt>
                <c:pt idx="65">
                  <c:v>1月9日</c:v>
                </c:pt>
                <c:pt idx="66">
                  <c:v>1月10日</c:v>
                </c:pt>
              </c:strCache>
            </c:strRef>
          </c:cat>
          <c:val>
            <c:numRef>
              <c:f>'APP每日启动1-2次用户'!$C$2:$C$68</c:f>
              <c:numCache>
                <c:formatCode>General</c:formatCode>
                <c:ptCount val="67"/>
                <c:pt idx="0">
                  <c:v>0.0</c:v>
                </c:pt>
                <c:pt idx="1">
                  <c:v>2125.0</c:v>
                </c:pt>
                <c:pt idx="2">
                  <c:v>2105.0</c:v>
                </c:pt>
                <c:pt idx="3">
                  <c:v>2105.0</c:v>
                </c:pt>
                <c:pt idx="4">
                  <c:v>2105.0</c:v>
                </c:pt>
                <c:pt idx="5">
                  <c:v>2312.0</c:v>
                </c:pt>
                <c:pt idx="6">
                  <c:v>2368.0</c:v>
                </c:pt>
                <c:pt idx="7">
                  <c:v>1657.0</c:v>
                </c:pt>
                <c:pt idx="8">
                  <c:v>1180.0</c:v>
                </c:pt>
                <c:pt idx="9">
                  <c:v>815.0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'APP每日启动1-2次用户'!$F$1</c:f>
              <c:strCache>
                <c:ptCount val="1"/>
                <c:pt idx="0">
                  <c:v>4.9.2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'APP每日启动1-2次用户'!$A$2:$A$68</c:f>
              <c:strCache>
                <c:ptCount val="67"/>
                <c:pt idx="0">
                  <c:v>日期</c:v>
                </c:pt>
                <c:pt idx="1">
                  <c:v>9月8日</c:v>
                </c:pt>
                <c:pt idx="2">
                  <c:v>9月9日</c:v>
                </c:pt>
                <c:pt idx="3">
                  <c:v>9月10日</c:v>
                </c:pt>
                <c:pt idx="4">
                  <c:v>9月11日</c:v>
                </c:pt>
                <c:pt idx="5">
                  <c:v>9月12日</c:v>
                </c:pt>
                <c:pt idx="6">
                  <c:v>9月13日</c:v>
                </c:pt>
                <c:pt idx="7">
                  <c:v>9月14日</c:v>
                </c:pt>
                <c:pt idx="8">
                  <c:v>9月15日</c:v>
                </c:pt>
                <c:pt idx="9">
                  <c:v>9月16日</c:v>
                </c:pt>
                <c:pt idx="10">
                  <c:v>10月12日</c:v>
                </c:pt>
                <c:pt idx="11">
                  <c:v>10月13日</c:v>
                </c:pt>
                <c:pt idx="12">
                  <c:v>10月14日</c:v>
                </c:pt>
                <c:pt idx="13">
                  <c:v>10月15日</c:v>
                </c:pt>
                <c:pt idx="14">
                  <c:v>10月16日</c:v>
                </c:pt>
                <c:pt idx="15">
                  <c:v>10月17日</c:v>
                </c:pt>
                <c:pt idx="16">
                  <c:v>10月18日</c:v>
                </c:pt>
                <c:pt idx="17">
                  <c:v>10月19日</c:v>
                </c:pt>
                <c:pt idx="18">
                  <c:v>10月20日</c:v>
                </c:pt>
                <c:pt idx="19">
                  <c:v>11月12日</c:v>
                </c:pt>
                <c:pt idx="20">
                  <c:v>11月13日</c:v>
                </c:pt>
                <c:pt idx="21">
                  <c:v>11月14日</c:v>
                </c:pt>
                <c:pt idx="22">
                  <c:v>11月15日</c:v>
                </c:pt>
                <c:pt idx="23">
                  <c:v>11月16日</c:v>
                </c:pt>
                <c:pt idx="24">
                  <c:v>11月17日</c:v>
                </c:pt>
                <c:pt idx="25">
                  <c:v>11月18日</c:v>
                </c:pt>
                <c:pt idx="26">
                  <c:v>11月19日</c:v>
                </c:pt>
                <c:pt idx="27">
                  <c:v>11月20日</c:v>
                </c:pt>
                <c:pt idx="28">
                  <c:v>11月21日</c:v>
                </c:pt>
                <c:pt idx="29">
                  <c:v>11月22日</c:v>
                </c:pt>
                <c:pt idx="30">
                  <c:v>11月23日</c:v>
                </c:pt>
                <c:pt idx="31">
                  <c:v>11月24日</c:v>
                </c:pt>
                <c:pt idx="32">
                  <c:v>11月25日</c:v>
                </c:pt>
                <c:pt idx="33">
                  <c:v>11月26日</c:v>
                </c:pt>
                <c:pt idx="34">
                  <c:v>11月27日</c:v>
                </c:pt>
                <c:pt idx="35">
                  <c:v>11月28日</c:v>
                </c:pt>
                <c:pt idx="36">
                  <c:v>12月2日</c:v>
                </c:pt>
                <c:pt idx="37">
                  <c:v>12月3日</c:v>
                </c:pt>
                <c:pt idx="38">
                  <c:v>12月4日</c:v>
                </c:pt>
                <c:pt idx="39">
                  <c:v>12月5日</c:v>
                </c:pt>
                <c:pt idx="40">
                  <c:v>12月6日</c:v>
                </c:pt>
                <c:pt idx="41">
                  <c:v>12月7日</c:v>
                </c:pt>
                <c:pt idx="42">
                  <c:v>12月8日</c:v>
                </c:pt>
                <c:pt idx="43">
                  <c:v>12月9日</c:v>
                </c:pt>
                <c:pt idx="44">
                  <c:v>12月10日</c:v>
                </c:pt>
                <c:pt idx="45">
                  <c:v>12月11日</c:v>
                </c:pt>
                <c:pt idx="46">
                  <c:v>12月12日</c:v>
                </c:pt>
                <c:pt idx="47">
                  <c:v>12月13日</c:v>
                </c:pt>
                <c:pt idx="48">
                  <c:v>12月14日</c:v>
                </c:pt>
                <c:pt idx="49">
                  <c:v>12月15日</c:v>
                </c:pt>
                <c:pt idx="50">
                  <c:v>12月16日</c:v>
                </c:pt>
                <c:pt idx="51">
                  <c:v>12月17日</c:v>
                </c:pt>
                <c:pt idx="52">
                  <c:v>12月18日</c:v>
                </c:pt>
                <c:pt idx="53">
                  <c:v>12月19日</c:v>
                </c:pt>
                <c:pt idx="54">
                  <c:v>12月20日</c:v>
                </c:pt>
                <c:pt idx="55">
                  <c:v>12月20日</c:v>
                </c:pt>
                <c:pt idx="56">
                  <c:v>12月20日</c:v>
                </c:pt>
                <c:pt idx="57">
                  <c:v>1月1日</c:v>
                </c:pt>
                <c:pt idx="58">
                  <c:v>1月2日</c:v>
                </c:pt>
                <c:pt idx="59">
                  <c:v>1月3日</c:v>
                </c:pt>
                <c:pt idx="60">
                  <c:v>1月4日</c:v>
                </c:pt>
                <c:pt idx="61">
                  <c:v>1月5日</c:v>
                </c:pt>
                <c:pt idx="62">
                  <c:v>1月6日</c:v>
                </c:pt>
                <c:pt idx="63">
                  <c:v>1月7日</c:v>
                </c:pt>
                <c:pt idx="64">
                  <c:v>1月8日</c:v>
                </c:pt>
                <c:pt idx="65">
                  <c:v>1月9日</c:v>
                </c:pt>
                <c:pt idx="66">
                  <c:v>1月10日</c:v>
                </c:pt>
              </c:strCache>
            </c:strRef>
          </c:cat>
          <c:val>
            <c:numRef>
              <c:f>'APP每日启动1-2次用户'!$F$2:$F$68</c:f>
              <c:numCache>
                <c:formatCode>General</c:formatCode>
                <c:ptCount val="67"/>
                <c:pt idx="0">
                  <c:v>0.0</c:v>
                </c:pt>
                <c:pt idx="5">
                  <c:v>199.0</c:v>
                </c:pt>
                <c:pt idx="6">
                  <c:v>823.0</c:v>
                </c:pt>
                <c:pt idx="7">
                  <c:v>1406.0</c:v>
                </c:pt>
                <c:pt idx="8">
                  <c:v>1514.0</c:v>
                </c:pt>
                <c:pt idx="9">
                  <c:v>1555.0</c:v>
                </c:pt>
                <c:pt idx="10">
                  <c:v>2608.0</c:v>
                </c:pt>
                <c:pt idx="11">
                  <c:v>2541.0</c:v>
                </c:pt>
                <c:pt idx="12">
                  <c:v>2325.0</c:v>
                </c:pt>
                <c:pt idx="13">
                  <c:v>2359.0</c:v>
                </c:pt>
                <c:pt idx="14">
                  <c:v>2345.0</c:v>
                </c:pt>
                <c:pt idx="15">
                  <c:v>1591.0</c:v>
                </c:pt>
                <c:pt idx="16">
                  <c:v>821.0</c:v>
                </c:pt>
                <c:pt idx="17">
                  <c:v>556.0</c:v>
                </c:pt>
                <c:pt idx="18">
                  <c:v>496.0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'APP每日启动1-2次用户'!$I$1</c:f>
              <c:strCache>
                <c:ptCount val="1"/>
                <c:pt idx="0">
                  <c:v>4.9.3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'APP每日启动1-2次用户'!$A$2:$A$68</c:f>
              <c:strCache>
                <c:ptCount val="67"/>
                <c:pt idx="0">
                  <c:v>日期</c:v>
                </c:pt>
                <c:pt idx="1">
                  <c:v>9月8日</c:v>
                </c:pt>
                <c:pt idx="2">
                  <c:v>9月9日</c:v>
                </c:pt>
                <c:pt idx="3">
                  <c:v>9月10日</c:v>
                </c:pt>
                <c:pt idx="4">
                  <c:v>9月11日</c:v>
                </c:pt>
                <c:pt idx="5">
                  <c:v>9月12日</c:v>
                </c:pt>
                <c:pt idx="6">
                  <c:v>9月13日</c:v>
                </c:pt>
                <c:pt idx="7">
                  <c:v>9月14日</c:v>
                </c:pt>
                <c:pt idx="8">
                  <c:v>9月15日</c:v>
                </c:pt>
                <c:pt idx="9">
                  <c:v>9月16日</c:v>
                </c:pt>
                <c:pt idx="10">
                  <c:v>10月12日</c:v>
                </c:pt>
                <c:pt idx="11">
                  <c:v>10月13日</c:v>
                </c:pt>
                <c:pt idx="12">
                  <c:v>10月14日</c:v>
                </c:pt>
                <c:pt idx="13">
                  <c:v>10月15日</c:v>
                </c:pt>
                <c:pt idx="14">
                  <c:v>10月16日</c:v>
                </c:pt>
                <c:pt idx="15">
                  <c:v>10月17日</c:v>
                </c:pt>
                <c:pt idx="16">
                  <c:v>10月18日</c:v>
                </c:pt>
                <c:pt idx="17">
                  <c:v>10月19日</c:v>
                </c:pt>
                <c:pt idx="18">
                  <c:v>10月20日</c:v>
                </c:pt>
                <c:pt idx="19">
                  <c:v>11月12日</c:v>
                </c:pt>
                <c:pt idx="20">
                  <c:v>11月13日</c:v>
                </c:pt>
                <c:pt idx="21">
                  <c:v>11月14日</c:v>
                </c:pt>
                <c:pt idx="22">
                  <c:v>11月15日</c:v>
                </c:pt>
                <c:pt idx="23">
                  <c:v>11月16日</c:v>
                </c:pt>
                <c:pt idx="24">
                  <c:v>11月17日</c:v>
                </c:pt>
                <c:pt idx="25">
                  <c:v>11月18日</c:v>
                </c:pt>
                <c:pt idx="26">
                  <c:v>11月19日</c:v>
                </c:pt>
                <c:pt idx="27">
                  <c:v>11月20日</c:v>
                </c:pt>
                <c:pt idx="28">
                  <c:v>11月21日</c:v>
                </c:pt>
                <c:pt idx="29">
                  <c:v>11月22日</c:v>
                </c:pt>
                <c:pt idx="30">
                  <c:v>11月23日</c:v>
                </c:pt>
                <c:pt idx="31">
                  <c:v>11月24日</c:v>
                </c:pt>
                <c:pt idx="32">
                  <c:v>11月25日</c:v>
                </c:pt>
                <c:pt idx="33">
                  <c:v>11月26日</c:v>
                </c:pt>
                <c:pt idx="34">
                  <c:v>11月27日</c:v>
                </c:pt>
                <c:pt idx="35">
                  <c:v>11月28日</c:v>
                </c:pt>
                <c:pt idx="36">
                  <c:v>12月2日</c:v>
                </c:pt>
                <c:pt idx="37">
                  <c:v>12月3日</c:v>
                </c:pt>
                <c:pt idx="38">
                  <c:v>12月4日</c:v>
                </c:pt>
                <c:pt idx="39">
                  <c:v>12月5日</c:v>
                </c:pt>
                <c:pt idx="40">
                  <c:v>12月6日</c:v>
                </c:pt>
                <c:pt idx="41">
                  <c:v>12月7日</c:v>
                </c:pt>
                <c:pt idx="42">
                  <c:v>12月8日</c:v>
                </c:pt>
                <c:pt idx="43">
                  <c:v>12月9日</c:v>
                </c:pt>
                <c:pt idx="44">
                  <c:v>12月10日</c:v>
                </c:pt>
                <c:pt idx="45">
                  <c:v>12月11日</c:v>
                </c:pt>
                <c:pt idx="46">
                  <c:v>12月12日</c:v>
                </c:pt>
                <c:pt idx="47">
                  <c:v>12月13日</c:v>
                </c:pt>
                <c:pt idx="48">
                  <c:v>12月14日</c:v>
                </c:pt>
                <c:pt idx="49">
                  <c:v>12月15日</c:v>
                </c:pt>
                <c:pt idx="50">
                  <c:v>12月16日</c:v>
                </c:pt>
                <c:pt idx="51">
                  <c:v>12月17日</c:v>
                </c:pt>
                <c:pt idx="52">
                  <c:v>12月18日</c:v>
                </c:pt>
                <c:pt idx="53">
                  <c:v>12月19日</c:v>
                </c:pt>
                <c:pt idx="54">
                  <c:v>12月20日</c:v>
                </c:pt>
                <c:pt idx="55">
                  <c:v>12月20日</c:v>
                </c:pt>
                <c:pt idx="56">
                  <c:v>12月20日</c:v>
                </c:pt>
                <c:pt idx="57">
                  <c:v>1月1日</c:v>
                </c:pt>
                <c:pt idx="58">
                  <c:v>1月2日</c:v>
                </c:pt>
                <c:pt idx="59">
                  <c:v>1月3日</c:v>
                </c:pt>
                <c:pt idx="60">
                  <c:v>1月4日</c:v>
                </c:pt>
                <c:pt idx="61">
                  <c:v>1月5日</c:v>
                </c:pt>
                <c:pt idx="62">
                  <c:v>1月6日</c:v>
                </c:pt>
                <c:pt idx="63">
                  <c:v>1月7日</c:v>
                </c:pt>
                <c:pt idx="64">
                  <c:v>1月8日</c:v>
                </c:pt>
                <c:pt idx="65">
                  <c:v>1月9日</c:v>
                </c:pt>
                <c:pt idx="66">
                  <c:v>1月10日</c:v>
                </c:pt>
              </c:strCache>
            </c:strRef>
          </c:cat>
          <c:val>
            <c:numRef>
              <c:f>'APP每日启动1-2次用户'!$I$2:$I$68</c:f>
              <c:numCache>
                <c:formatCode>General</c:formatCode>
                <c:ptCount val="67"/>
                <c:pt idx="0">
                  <c:v>0.0</c:v>
                </c:pt>
                <c:pt idx="14">
                  <c:v>200.0</c:v>
                </c:pt>
                <c:pt idx="15">
                  <c:v>1462.0</c:v>
                </c:pt>
                <c:pt idx="16">
                  <c:v>1924.0</c:v>
                </c:pt>
                <c:pt idx="17">
                  <c:v>1907.0</c:v>
                </c:pt>
                <c:pt idx="18">
                  <c:v>2054.0</c:v>
                </c:pt>
                <c:pt idx="19">
                  <c:v>2436.0</c:v>
                </c:pt>
                <c:pt idx="20">
                  <c:v>2302.0</c:v>
                </c:pt>
                <c:pt idx="21">
                  <c:v>2272.0</c:v>
                </c:pt>
                <c:pt idx="22">
                  <c:v>2549.0</c:v>
                </c:pt>
                <c:pt idx="23">
                  <c:v>2169.0</c:v>
                </c:pt>
                <c:pt idx="24">
                  <c:v>1314.0</c:v>
                </c:pt>
                <c:pt idx="25">
                  <c:v>684.0</c:v>
                </c:pt>
                <c:pt idx="26">
                  <c:v>460.0</c:v>
                </c:pt>
                <c:pt idx="27">
                  <c:v>174.0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'APP每日启动1-2次用户'!$L$1</c:f>
              <c:strCache>
                <c:ptCount val="1"/>
                <c:pt idx="0">
                  <c:v>4.9.5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'APP每日启动1-2次用户'!$A$2:$A$68</c:f>
              <c:strCache>
                <c:ptCount val="67"/>
                <c:pt idx="0">
                  <c:v>日期</c:v>
                </c:pt>
                <c:pt idx="1">
                  <c:v>9月8日</c:v>
                </c:pt>
                <c:pt idx="2">
                  <c:v>9月9日</c:v>
                </c:pt>
                <c:pt idx="3">
                  <c:v>9月10日</c:v>
                </c:pt>
                <c:pt idx="4">
                  <c:v>9月11日</c:v>
                </c:pt>
                <c:pt idx="5">
                  <c:v>9月12日</c:v>
                </c:pt>
                <c:pt idx="6">
                  <c:v>9月13日</c:v>
                </c:pt>
                <c:pt idx="7">
                  <c:v>9月14日</c:v>
                </c:pt>
                <c:pt idx="8">
                  <c:v>9月15日</c:v>
                </c:pt>
                <c:pt idx="9">
                  <c:v>9月16日</c:v>
                </c:pt>
                <c:pt idx="10">
                  <c:v>10月12日</c:v>
                </c:pt>
                <c:pt idx="11">
                  <c:v>10月13日</c:v>
                </c:pt>
                <c:pt idx="12">
                  <c:v>10月14日</c:v>
                </c:pt>
                <c:pt idx="13">
                  <c:v>10月15日</c:v>
                </c:pt>
                <c:pt idx="14">
                  <c:v>10月16日</c:v>
                </c:pt>
                <c:pt idx="15">
                  <c:v>10月17日</c:v>
                </c:pt>
                <c:pt idx="16">
                  <c:v>10月18日</c:v>
                </c:pt>
                <c:pt idx="17">
                  <c:v>10月19日</c:v>
                </c:pt>
                <c:pt idx="18">
                  <c:v>10月20日</c:v>
                </c:pt>
                <c:pt idx="19">
                  <c:v>11月12日</c:v>
                </c:pt>
                <c:pt idx="20">
                  <c:v>11月13日</c:v>
                </c:pt>
                <c:pt idx="21">
                  <c:v>11月14日</c:v>
                </c:pt>
                <c:pt idx="22">
                  <c:v>11月15日</c:v>
                </c:pt>
                <c:pt idx="23">
                  <c:v>11月16日</c:v>
                </c:pt>
                <c:pt idx="24">
                  <c:v>11月17日</c:v>
                </c:pt>
                <c:pt idx="25">
                  <c:v>11月18日</c:v>
                </c:pt>
                <c:pt idx="26">
                  <c:v>11月19日</c:v>
                </c:pt>
                <c:pt idx="27">
                  <c:v>11月20日</c:v>
                </c:pt>
                <c:pt idx="28">
                  <c:v>11月21日</c:v>
                </c:pt>
                <c:pt idx="29">
                  <c:v>11月22日</c:v>
                </c:pt>
                <c:pt idx="30">
                  <c:v>11月23日</c:v>
                </c:pt>
                <c:pt idx="31">
                  <c:v>11月24日</c:v>
                </c:pt>
                <c:pt idx="32">
                  <c:v>11月25日</c:v>
                </c:pt>
                <c:pt idx="33">
                  <c:v>11月26日</c:v>
                </c:pt>
                <c:pt idx="34">
                  <c:v>11月27日</c:v>
                </c:pt>
                <c:pt idx="35">
                  <c:v>11月28日</c:v>
                </c:pt>
                <c:pt idx="36">
                  <c:v>12月2日</c:v>
                </c:pt>
                <c:pt idx="37">
                  <c:v>12月3日</c:v>
                </c:pt>
                <c:pt idx="38">
                  <c:v>12月4日</c:v>
                </c:pt>
                <c:pt idx="39">
                  <c:v>12月5日</c:v>
                </c:pt>
                <c:pt idx="40">
                  <c:v>12月6日</c:v>
                </c:pt>
                <c:pt idx="41">
                  <c:v>12月7日</c:v>
                </c:pt>
                <c:pt idx="42">
                  <c:v>12月8日</c:v>
                </c:pt>
                <c:pt idx="43">
                  <c:v>12月9日</c:v>
                </c:pt>
                <c:pt idx="44">
                  <c:v>12月10日</c:v>
                </c:pt>
                <c:pt idx="45">
                  <c:v>12月11日</c:v>
                </c:pt>
                <c:pt idx="46">
                  <c:v>12月12日</c:v>
                </c:pt>
                <c:pt idx="47">
                  <c:v>12月13日</c:v>
                </c:pt>
                <c:pt idx="48">
                  <c:v>12月14日</c:v>
                </c:pt>
                <c:pt idx="49">
                  <c:v>12月15日</c:v>
                </c:pt>
                <c:pt idx="50">
                  <c:v>12月16日</c:v>
                </c:pt>
                <c:pt idx="51">
                  <c:v>12月17日</c:v>
                </c:pt>
                <c:pt idx="52">
                  <c:v>12月18日</c:v>
                </c:pt>
                <c:pt idx="53">
                  <c:v>12月19日</c:v>
                </c:pt>
                <c:pt idx="54">
                  <c:v>12月20日</c:v>
                </c:pt>
                <c:pt idx="55">
                  <c:v>12月20日</c:v>
                </c:pt>
                <c:pt idx="56">
                  <c:v>12月20日</c:v>
                </c:pt>
                <c:pt idx="57">
                  <c:v>1月1日</c:v>
                </c:pt>
                <c:pt idx="58">
                  <c:v>1月2日</c:v>
                </c:pt>
                <c:pt idx="59">
                  <c:v>1月3日</c:v>
                </c:pt>
                <c:pt idx="60">
                  <c:v>1月4日</c:v>
                </c:pt>
                <c:pt idx="61">
                  <c:v>1月5日</c:v>
                </c:pt>
                <c:pt idx="62">
                  <c:v>1月6日</c:v>
                </c:pt>
                <c:pt idx="63">
                  <c:v>1月7日</c:v>
                </c:pt>
                <c:pt idx="64">
                  <c:v>1月8日</c:v>
                </c:pt>
                <c:pt idx="65">
                  <c:v>1月9日</c:v>
                </c:pt>
                <c:pt idx="66">
                  <c:v>1月10日</c:v>
                </c:pt>
              </c:strCache>
            </c:strRef>
          </c:cat>
          <c:val>
            <c:numRef>
              <c:f>'APP每日启动1-2次用户'!$L$2:$L$68</c:f>
              <c:numCache>
                <c:formatCode>General</c:formatCode>
                <c:ptCount val="67"/>
                <c:pt idx="0">
                  <c:v>0.0</c:v>
                </c:pt>
                <c:pt idx="23">
                  <c:v>555.0</c:v>
                </c:pt>
                <c:pt idx="24">
                  <c:v>2811.0</c:v>
                </c:pt>
                <c:pt idx="25">
                  <c:v>1622.0</c:v>
                </c:pt>
                <c:pt idx="26">
                  <c:v>1748.0</c:v>
                </c:pt>
                <c:pt idx="27">
                  <c:v>3409.0</c:v>
                </c:pt>
                <c:pt idx="28">
                  <c:v>3942.0</c:v>
                </c:pt>
                <c:pt idx="29">
                  <c:v>4459.0</c:v>
                </c:pt>
                <c:pt idx="30">
                  <c:v>4660.0</c:v>
                </c:pt>
                <c:pt idx="31">
                  <c:v>2012.0</c:v>
                </c:pt>
                <c:pt idx="32">
                  <c:v>3515.0</c:v>
                </c:pt>
                <c:pt idx="33">
                  <c:v>4359.0</c:v>
                </c:pt>
                <c:pt idx="34">
                  <c:v>4258.0</c:v>
                </c:pt>
                <c:pt idx="35">
                  <c:v>3774.0</c:v>
                </c:pt>
                <c:pt idx="36">
                  <c:v>2049.0</c:v>
                </c:pt>
                <c:pt idx="37">
                  <c:v>2126.0</c:v>
                </c:pt>
                <c:pt idx="38">
                  <c:v>4649.0</c:v>
                </c:pt>
                <c:pt idx="39">
                  <c:v>4195.0</c:v>
                </c:pt>
                <c:pt idx="40">
                  <c:v>2083.0</c:v>
                </c:pt>
                <c:pt idx="41">
                  <c:v>1130.0</c:v>
                </c:pt>
                <c:pt idx="42">
                  <c:v>518.0</c:v>
                </c:pt>
                <c:pt idx="43">
                  <c:v>405.0</c:v>
                </c:pt>
                <c:pt idx="44">
                  <c:v>328.0</c:v>
                </c:pt>
                <c:pt idx="45">
                  <c:v>286.0</c:v>
                </c:pt>
                <c:pt idx="46">
                  <c:v>280.0</c:v>
                </c:pt>
                <c:pt idx="47">
                  <c:v>291.0</c:v>
                </c:pt>
                <c:pt idx="48">
                  <c:v>223.0</c:v>
                </c:pt>
                <c:pt idx="49">
                  <c:v>187.0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'APP每日启动1-2次用户'!$O$1</c:f>
              <c:strCache>
                <c:ptCount val="1"/>
                <c:pt idx="0">
                  <c:v>4.9.6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'APP每日启动1-2次用户'!$A$2:$A$68</c:f>
              <c:strCache>
                <c:ptCount val="67"/>
                <c:pt idx="0">
                  <c:v>日期</c:v>
                </c:pt>
                <c:pt idx="1">
                  <c:v>9月8日</c:v>
                </c:pt>
                <c:pt idx="2">
                  <c:v>9月9日</c:v>
                </c:pt>
                <c:pt idx="3">
                  <c:v>9月10日</c:v>
                </c:pt>
                <c:pt idx="4">
                  <c:v>9月11日</c:v>
                </c:pt>
                <c:pt idx="5">
                  <c:v>9月12日</c:v>
                </c:pt>
                <c:pt idx="6">
                  <c:v>9月13日</c:v>
                </c:pt>
                <c:pt idx="7">
                  <c:v>9月14日</c:v>
                </c:pt>
                <c:pt idx="8">
                  <c:v>9月15日</c:v>
                </c:pt>
                <c:pt idx="9">
                  <c:v>9月16日</c:v>
                </c:pt>
                <c:pt idx="10">
                  <c:v>10月12日</c:v>
                </c:pt>
                <c:pt idx="11">
                  <c:v>10月13日</c:v>
                </c:pt>
                <c:pt idx="12">
                  <c:v>10月14日</c:v>
                </c:pt>
                <c:pt idx="13">
                  <c:v>10月15日</c:v>
                </c:pt>
                <c:pt idx="14">
                  <c:v>10月16日</c:v>
                </c:pt>
                <c:pt idx="15">
                  <c:v>10月17日</c:v>
                </c:pt>
                <c:pt idx="16">
                  <c:v>10月18日</c:v>
                </c:pt>
                <c:pt idx="17">
                  <c:v>10月19日</c:v>
                </c:pt>
                <c:pt idx="18">
                  <c:v>10月20日</c:v>
                </c:pt>
                <c:pt idx="19">
                  <c:v>11月12日</c:v>
                </c:pt>
                <c:pt idx="20">
                  <c:v>11月13日</c:v>
                </c:pt>
                <c:pt idx="21">
                  <c:v>11月14日</c:v>
                </c:pt>
                <c:pt idx="22">
                  <c:v>11月15日</c:v>
                </c:pt>
                <c:pt idx="23">
                  <c:v>11月16日</c:v>
                </c:pt>
                <c:pt idx="24">
                  <c:v>11月17日</c:v>
                </c:pt>
                <c:pt idx="25">
                  <c:v>11月18日</c:v>
                </c:pt>
                <c:pt idx="26">
                  <c:v>11月19日</c:v>
                </c:pt>
                <c:pt idx="27">
                  <c:v>11月20日</c:v>
                </c:pt>
                <c:pt idx="28">
                  <c:v>11月21日</c:v>
                </c:pt>
                <c:pt idx="29">
                  <c:v>11月22日</c:v>
                </c:pt>
                <c:pt idx="30">
                  <c:v>11月23日</c:v>
                </c:pt>
                <c:pt idx="31">
                  <c:v>11月24日</c:v>
                </c:pt>
                <c:pt idx="32">
                  <c:v>11月25日</c:v>
                </c:pt>
                <c:pt idx="33">
                  <c:v>11月26日</c:v>
                </c:pt>
                <c:pt idx="34">
                  <c:v>11月27日</c:v>
                </c:pt>
                <c:pt idx="35">
                  <c:v>11月28日</c:v>
                </c:pt>
                <c:pt idx="36">
                  <c:v>12月2日</c:v>
                </c:pt>
                <c:pt idx="37">
                  <c:v>12月3日</c:v>
                </c:pt>
                <c:pt idx="38">
                  <c:v>12月4日</c:v>
                </c:pt>
                <c:pt idx="39">
                  <c:v>12月5日</c:v>
                </c:pt>
                <c:pt idx="40">
                  <c:v>12月6日</c:v>
                </c:pt>
                <c:pt idx="41">
                  <c:v>12月7日</c:v>
                </c:pt>
                <c:pt idx="42">
                  <c:v>12月8日</c:v>
                </c:pt>
                <c:pt idx="43">
                  <c:v>12月9日</c:v>
                </c:pt>
                <c:pt idx="44">
                  <c:v>12月10日</c:v>
                </c:pt>
                <c:pt idx="45">
                  <c:v>12月11日</c:v>
                </c:pt>
                <c:pt idx="46">
                  <c:v>12月12日</c:v>
                </c:pt>
                <c:pt idx="47">
                  <c:v>12月13日</c:v>
                </c:pt>
                <c:pt idx="48">
                  <c:v>12月14日</c:v>
                </c:pt>
                <c:pt idx="49">
                  <c:v>12月15日</c:v>
                </c:pt>
                <c:pt idx="50">
                  <c:v>12月16日</c:v>
                </c:pt>
                <c:pt idx="51">
                  <c:v>12月17日</c:v>
                </c:pt>
                <c:pt idx="52">
                  <c:v>12月18日</c:v>
                </c:pt>
                <c:pt idx="53">
                  <c:v>12月19日</c:v>
                </c:pt>
                <c:pt idx="54">
                  <c:v>12月20日</c:v>
                </c:pt>
                <c:pt idx="55">
                  <c:v>12月20日</c:v>
                </c:pt>
                <c:pt idx="56">
                  <c:v>12月20日</c:v>
                </c:pt>
                <c:pt idx="57">
                  <c:v>1月1日</c:v>
                </c:pt>
                <c:pt idx="58">
                  <c:v>1月2日</c:v>
                </c:pt>
                <c:pt idx="59">
                  <c:v>1月3日</c:v>
                </c:pt>
                <c:pt idx="60">
                  <c:v>1月4日</c:v>
                </c:pt>
                <c:pt idx="61">
                  <c:v>1月5日</c:v>
                </c:pt>
                <c:pt idx="62">
                  <c:v>1月6日</c:v>
                </c:pt>
                <c:pt idx="63">
                  <c:v>1月7日</c:v>
                </c:pt>
                <c:pt idx="64">
                  <c:v>1月8日</c:v>
                </c:pt>
                <c:pt idx="65">
                  <c:v>1月9日</c:v>
                </c:pt>
                <c:pt idx="66">
                  <c:v>1月10日</c:v>
                </c:pt>
              </c:strCache>
            </c:strRef>
          </c:cat>
          <c:val>
            <c:numRef>
              <c:f>'APP每日启动1-2次用户'!$O$2:$O$68</c:f>
              <c:numCache>
                <c:formatCode>General</c:formatCode>
                <c:ptCount val="67"/>
                <c:pt idx="0">
                  <c:v>0.0</c:v>
                </c:pt>
                <c:pt idx="39">
                  <c:v>5.0</c:v>
                </c:pt>
                <c:pt idx="40">
                  <c:v>2547.0</c:v>
                </c:pt>
                <c:pt idx="41">
                  <c:v>1513.0</c:v>
                </c:pt>
                <c:pt idx="42">
                  <c:v>1693.0</c:v>
                </c:pt>
                <c:pt idx="43">
                  <c:v>3651.0</c:v>
                </c:pt>
                <c:pt idx="44">
                  <c:v>4468.0</c:v>
                </c:pt>
                <c:pt idx="45">
                  <c:v>2211.0</c:v>
                </c:pt>
                <c:pt idx="46">
                  <c:v>4035.0</c:v>
                </c:pt>
                <c:pt idx="47">
                  <c:v>4285.0</c:v>
                </c:pt>
                <c:pt idx="48">
                  <c:v>5757.0</c:v>
                </c:pt>
                <c:pt idx="49">
                  <c:v>3716.0</c:v>
                </c:pt>
                <c:pt idx="50">
                  <c:v>1843.0</c:v>
                </c:pt>
                <c:pt idx="51">
                  <c:v>2337.0</c:v>
                </c:pt>
                <c:pt idx="52">
                  <c:v>1357.0</c:v>
                </c:pt>
                <c:pt idx="53">
                  <c:v>372.0</c:v>
                </c:pt>
                <c:pt idx="54">
                  <c:v>234.0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'APP每日启动1-2次用户'!$R$1</c:f>
              <c:strCache>
                <c:ptCount val="1"/>
                <c:pt idx="0">
                  <c:v>5.0.0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'APP每日启动1-2次用户'!$A$2:$A$68</c:f>
              <c:strCache>
                <c:ptCount val="67"/>
                <c:pt idx="0">
                  <c:v>日期</c:v>
                </c:pt>
                <c:pt idx="1">
                  <c:v>9月8日</c:v>
                </c:pt>
                <c:pt idx="2">
                  <c:v>9月9日</c:v>
                </c:pt>
                <c:pt idx="3">
                  <c:v>9月10日</c:v>
                </c:pt>
                <c:pt idx="4">
                  <c:v>9月11日</c:v>
                </c:pt>
                <c:pt idx="5">
                  <c:v>9月12日</c:v>
                </c:pt>
                <c:pt idx="6">
                  <c:v>9月13日</c:v>
                </c:pt>
                <c:pt idx="7">
                  <c:v>9月14日</c:v>
                </c:pt>
                <c:pt idx="8">
                  <c:v>9月15日</c:v>
                </c:pt>
                <c:pt idx="9">
                  <c:v>9月16日</c:v>
                </c:pt>
                <c:pt idx="10">
                  <c:v>10月12日</c:v>
                </c:pt>
                <c:pt idx="11">
                  <c:v>10月13日</c:v>
                </c:pt>
                <c:pt idx="12">
                  <c:v>10月14日</c:v>
                </c:pt>
                <c:pt idx="13">
                  <c:v>10月15日</c:v>
                </c:pt>
                <c:pt idx="14">
                  <c:v>10月16日</c:v>
                </c:pt>
                <c:pt idx="15">
                  <c:v>10月17日</c:v>
                </c:pt>
                <c:pt idx="16">
                  <c:v>10月18日</c:v>
                </c:pt>
                <c:pt idx="17">
                  <c:v>10月19日</c:v>
                </c:pt>
                <c:pt idx="18">
                  <c:v>10月20日</c:v>
                </c:pt>
                <c:pt idx="19">
                  <c:v>11月12日</c:v>
                </c:pt>
                <c:pt idx="20">
                  <c:v>11月13日</c:v>
                </c:pt>
                <c:pt idx="21">
                  <c:v>11月14日</c:v>
                </c:pt>
                <c:pt idx="22">
                  <c:v>11月15日</c:v>
                </c:pt>
                <c:pt idx="23">
                  <c:v>11月16日</c:v>
                </c:pt>
                <c:pt idx="24">
                  <c:v>11月17日</c:v>
                </c:pt>
                <c:pt idx="25">
                  <c:v>11月18日</c:v>
                </c:pt>
                <c:pt idx="26">
                  <c:v>11月19日</c:v>
                </c:pt>
                <c:pt idx="27">
                  <c:v>11月20日</c:v>
                </c:pt>
                <c:pt idx="28">
                  <c:v>11月21日</c:v>
                </c:pt>
                <c:pt idx="29">
                  <c:v>11月22日</c:v>
                </c:pt>
                <c:pt idx="30">
                  <c:v>11月23日</c:v>
                </c:pt>
                <c:pt idx="31">
                  <c:v>11月24日</c:v>
                </c:pt>
                <c:pt idx="32">
                  <c:v>11月25日</c:v>
                </c:pt>
                <c:pt idx="33">
                  <c:v>11月26日</c:v>
                </c:pt>
                <c:pt idx="34">
                  <c:v>11月27日</c:v>
                </c:pt>
                <c:pt idx="35">
                  <c:v>11月28日</c:v>
                </c:pt>
                <c:pt idx="36">
                  <c:v>12月2日</c:v>
                </c:pt>
                <c:pt idx="37">
                  <c:v>12月3日</c:v>
                </c:pt>
                <c:pt idx="38">
                  <c:v>12月4日</c:v>
                </c:pt>
                <c:pt idx="39">
                  <c:v>12月5日</c:v>
                </c:pt>
                <c:pt idx="40">
                  <c:v>12月6日</c:v>
                </c:pt>
                <c:pt idx="41">
                  <c:v>12月7日</c:v>
                </c:pt>
                <c:pt idx="42">
                  <c:v>12月8日</c:v>
                </c:pt>
                <c:pt idx="43">
                  <c:v>12月9日</c:v>
                </c:pt>
                <c:pt idx="44">
                  <c:v>12月10日</c:v>
                </c:pt>
                <c:pt idx="45">
                  <c:v>12月11日</c:v>
                </c:pt>
                <c:pt idx="46">
                  <c:v>12月12日</c:v>
                </c:pt>
                <c:pt idx="47">
                  <c:v>12月13日</c:v>
                </c:pt>
                <c:pt idx="48">
                  <c:v>12月14日</c:v>
                </c:pt>
                <c:pt idx="49">
                  <c:v>12月15日</c:v>
                </c:pt>
                <c:pt idx="50">
                  <c:v>12月16日</c:v>
                </c:pt>
                <c:pt idx="51">
                  <c:v>12月17日</c:v>
                </c:pt>
                <c:pt idx="52">
                  <c:v>12月18日</c:v>
                </c:pt>
                <c:pt idx="53">
                  <c:v>12月19日</c:v>
                </c:pt>
                <c:pt idx="54">
                  <c:v>12月20日</c:v>
                </c:pt>
                <c:pt idx="55">
                  <c:v>12月20日</c:v>
                </c:pt>
                <c:pt idx="56">
                  <c:v>12月20日</c:v>
                </c:pt>
                <c:pt idx="57">
                  <c:v>1月1日</c:v>
                </c:pt>
                <c:pt idx="58">
                  <c:v>1月2日</c:v>
                </c:pt>
                <c:pt idx="59">
                  <c:v>1月3日</c:v>
                </c:pt>
                <c:pt idx="60">
                  <c:v>1月4日</c:v>
                </c:pt>
                <c:pt idx="61">
                  <c:v>1月5日</c:v>
                </c:pt>
                <c:pt idx="62">
                  <c:v>1月6日</c:v>
                </c:pt>
                <c:pt idx="63">
                  <c:v>1月7日</c:v>
                </c:pt>
                <c:pt idx="64">
                  <c:v>1月8日</c:v>
                </c:pt>
                <c:pt idx="65">
                  <c:v>1月9日</c:v>
                </c:pt>
                <c:pt idx="66">
                  <c:v>1月10日</c:v>
                </c:pt>
              </c:strCache>
            </c:strRef>
          </c:cat>
          <c:val>
            <c:numRef>
              <c:f>'APP每日启动1-2次用户'!$R$2:$R$68</c:f>
              <c:numCache>
                <c:formatCode>General</c:formatCode>
                <c:ptCount val="67"/>
                <c:pt idx="0">
                  <c:v>0.0</c:v>
                </c:pt>
                <c:pt idx="50">
                  <c:v>423.0</c:v>
                </c:pt>
                <c:pt idx="51">
                  <c:v>3173.0</c:v>
                </c:pt>
                <c:pt idx="52">
                  <c:v>4583.0</c:v>
                </c:pt>
                <c:pt idx="53">
                  <c:v>4281.0</c:v>
                </c:pt>
                <c:pt idx="54">
                  <c:v>4384.0</c:v>
                </c:pt>
                <c:pt idx="55">
                  <c:v>2773.0</c:v>
                </c:pt>
                <c:pt idx="56">
                  <c:v>2006.0</c:v>
                </c:pt>
                <c:pt idx="57">
                  <c:v>2090.0</c:v>
                </c:pt>
                <c:pt idx="58">
                  <c:v>2090.0</c:v>
                </c:pt>
                <c:pt idx="59">
                  <c:v>2090.0</c:v>
                </c:pt>
                <c:pt idx="60">
                  <c:v>3092.0</c:v>
                </c:pt>
                <c:pt idx="61">
                  <c:v>2441.0</c:v>
                </c:pt>
                <c:pt idx="62">
                  <c:v>1550.0</c:v>
                </c:pt>
                <c:pt idx="63">
                  <c:v>961.0</c:v>
                </c:pt>
                <c:pt idx="64">
                  <c:v>890.0</c:v>
                </c:pt>
                <c:pt idx="65">
                  <c:v>836.0</c:v>
                </c:pt>
                <c:pt idx="66">
                  <c:v>711.0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'APP每日启动1-2次用户'!$U$1</c:f>
              <c:strCache>
                <c:ptCount val="1"/>
                <c:pt idx="0">
                  <c:v>5.1.0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'APP每日启动1-2次用户'!$A$2:$A$68</c:f>
              <c:strCache>
                <c:ptCount val="67"/>
                <c:pt idx="0">
                  <c:v>日期</c:v>
                </c:pt>
                <c:pt idx="1">
                  <c:v>9月8日</c:v>
                </c:pt>
                <c:pt idx="2">
                  <c:v>9月9日</c:v>
                </c:pt>
                <c:pt idx="3">
                  <c:v>9月10日</c:v>
                </c:pt>
                <c:pt idx="4">
                  <c:v>9月11日</c:v>
                </c:pt>
                <c:pt idx="5">
                  <c:v>9月12日</c:v>
                </c:pt>
                <c:pt idx="6">
                  <c:v>9月13日</c:v>
                </c:pt>
                <c:pt idx="7">
                  <c:v>9月14日</c:v>
                </c:pt>
                <c:pt idx="8">
                  <c:v>9月15日</c:v>
                </c:pt>
                <c:pt idx="9">
                  <c:v>9月16日</c:v>
                </c:pt>
                <c:pt idx="10">
                  <c:v>10月12日</c:v>
                </c:pt>
                <c:pt idx="11">
                  <c:v>10月13日</c:v>
                </c:pt>
                <c:pt idx="12">
                  <c:v>10月14日</c:v>
                </c:pt>
                <c:pt idx="13">
                  <c:v>10月15日</c:v>
                </c:pt>
                <c:pt idx="14">
                  <c:v>10月16日</c:v>
                </c:pt>
                <c:pt idx="15">
                  <c:v>10月17日</c:v>
                </c:pt>
                <c:pt idx="16">
                  <c:v>10月18日</c:v>
                </c:pt>
                <c:pt idx="17">
                  <c:v>10月19日</c:v>
                </c:pt>
                <c:pt idx="18">
                  <c:v>10月20日</c:v>
                </c:pt>
                <c:pt idx="19">
                  <c:v>11月12日</c:v>
                </c:pt>
                <c:pt idx="20">
                  <c:v>11月13日</c:v>
                </c:pt>
                <c:pt idx="21">
                  <c:v>11月14日</c:v>
                </c:pt>
                <c:pt idx="22">
                  <c:v>11月15日</c:v>
                </c:pt>
                <c:pt idx="23">
                  <c:v>11月16日</c:v>
                </c:pt>
                <c:pt idx="24">
                  <c:v>11月17日</c:v>
                </c:pt>
                <c:pt idx="25">
                  <c:v>11月18日</c:v>
                </c:pt>
                <c:pt idx="26">
                  <c:v>11月19日</c:v>
                </c:pt>
                <c:pt idx="27">
                  <c:v>11月20日</c:v>
                </c:pt>
                <c:pt idx="28">
                  <c:v>11月21日</c:v>
                </c:pt>
                <c:pt idx="29">
                  <c:v>11月22日</c:v>
                </c:pt>
                <c:pt idx="30">
                  <c:v>11月23日</c:v>
                </c:pt>
                <c:pt idx="31">
                  <c:v>11月24日</c:v>
                </c:pt>
                <c:pt idx="32">
                  <c:v>11月25日</c:v>
                </c:pt>
                <c:pt idx="33">
                  <c:v>11月26日</c:v>
                </c:pt>
                <c:pt idx="34">
                  <c:v>11月27日</c:v>
                </c:pt>
                <c:pt idx="35">
                  <c:v>11月28日</c:v>
                </c:pt>
                <c:pt idx="36">
                  <c:v>12月2日</c:v>
                </c:pt>
                <c:pt idx="37">
                  <c:v>12月3日</c:v>
                </c:pt>
                <c:pt idx="38">
                  <c:v>12月4日</c:v>
                </c:pt>
                <c:pt idx="39">
                  <c:v>12月5日</c:v>
                </c:pt>
                <c:pt idx="40">
                  <c:v>12月6日</c:v>
                </c:pt>
                <c:pt idx="41">
                  <c:v>12月7日</c:v>
                </c:pt>
                <c:pt idx="42">
                  <c:v>12月8日</c:v>
                </c:pt>
                <c:pt idx="43">
                  <c:v>12月9日</c:v>
                </c:pt>
                <c:pt idx="44">
                  <c:v>12月10日</c:v>
                </c:pt>
                <c:pt idx="45">
                  <c:v>12月11日</c:v>
                </c:pt>
                <c:pt idx="46">
                  <c:v>12月12日</c:v>
                </c:pt>
                <c:pt idx="47">
                  <c:v>12月13日</c:v>
                </c:pt>
                <c:pt idx="48">
                  <c:v>12月14日</c:v>
                </c:pt>
                <c:pt idx="49">
                  <c:v>12月15日</c:v>
                </c:pt>
                <c:pt idx="50">
                  <c:v>12月16日</c:v>
                </c:pt>
                <c:pt idx="51">
                  <c:v>12月17日</c:v>
                </c:pt>
                <c:pt idx="52">
                  <c:v>12月18日</c:v>
                </c:pt>
                <c:pt idx="53">
                  <c:v>12月19日</c:v>
                </c:pt>
                <c:pt idx="54">
                  <c:v>12月20日</c:v>
                </c:pt>
                <c:pt idx="55">
                  <c:v>12月20日</c:v>
                </c:pt>
                <c:pt idx="56">
                  <c:v>12月20日</c:v>
                </c:pt>
                <c:pt idx="57">
                  <c:v>1月1日</c:v>
                </c:pt>
                <c:pt idx="58">
                  <c:v>1月2日</c:v>
                </c:pt>
                <c:pt idx="59">
                  <c:v>1月3日</c:v>
                </c:pt>
                <c:pt idx="60">
                  <c:v>1月4日</c:v>
                </c:pt>
                <c:pt idx="61">
                  <c:v>1月5日</c:v>
                </c:pt>
                <c:pt idx="62">
                  <c:v>1月6日</c:v>
                </c:pt>
                <c:pt idx="63">
                  <c:v>1月7日</c:v>
                </c:pt>
                <c:pt idx="64">
                  <c:v>1月8日</c:v>
                </c:pt>
                <c:pt idx="65">
                  <c:v>1月9日</c:v>
                </c:pt>
                <c:pt idx="66">
                  <c:v>1月10日</c:v>
                </c:pt>
              </c:strCache>
            </c:strRef>
          </c:cat>
          <c:val>
            <c:numRef>
              <c:f>'APP每日启动1-2次用户'!$U$2:$U$68</c:f>
              <c:numCache>
                <c:formatCode>General</c:formatCode>
                <c:ptCount val="67"/>
                <c:pt idx="0">
                  <c:v>0.0</c:v>
                </c:pt>
                <c:pt idx="61">
                  <c:v>208.0</c:v>
                </c:pt>
                <c:pt idx="62">
                  <c:v>1259.0</c:v>
                </c:pt>
                <c:pt idx="63">
                  <c:v>1973.0</c:v>
                </c:pt>
                <c:pt idx="64">
                  <c:v>1983.0</c:v>
                </c:pt>
                <c:pt idx="65">
                  <c:v>2001.0</c:v>
                </c:pt>
                <c:pt idx="66">
                  <c:v>2170.0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556000"/>
        <c:axId val="801558864"/>
      </c:lineChart>
      <c:catAx>
        <c:axId val="8015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558864"/>
        <c:crosses val="autoZero"/>
        <c:auto val="1"/>
        <c:lblAlgn val="ctr"/>
        <c:lblOffset val="100"/>
        <c:noMultiLvlLbl val="0"/>
      </c:catAx>
      <c:valAx>
        <c:axId val="801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5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APP</a:t>
            </a:r>
            <a:r>
              <a:rPr lang="zh-CN" altLang="en-US"/>
              <a:t>升级累积用户走势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累积用户!$K$16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累积用户!$K$17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"/>
          <c:order val="1"/>
          <c:tx>
            <c:strRef>
              <c:f>累积用户!$AX$143</c:f>
              <c:strCache>
                <c:ptCount val="1"/>
                <c:pt idx="0">
                  <c:v>5.1.0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累积用户!$AX$144:$AX$160</c:f>
              <c:numCache>
                <c:formatCode>General</c:formatCode>
                <c:ptCount val="17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342.0</c:v>
                </c:pt>
                <c:pt idx="4">
                  <c:v>2216.0</c:v>
                </c:pt>
                <c:pt idx="5">
                  <c:v>4877.0</c:v>
                </c:pt>
                <c:pt idx="6">
                  <c:v>7477.0</c:v>
                </c:pt>
                <c:pt idx="7">
                  <c:v>9145.0</c:v>
                </c:pt>
                <c:pt idx="8">
                  <c:v>10750.0</c:v>
                </c:pt>
                <c:pt idx="9">
                  <c:v>11956.0</c:v>
                </c:pt>
                <c:pt idx="10">
                  <c:v>12437.0</c:v>
                </c:pt>
                <c:pt idx="11">
                  <c:v>12849.0</c:v>
                </c:pt>
                <c:pt idx="12">
                  <c:v>13211.0</c:v>
                </c:pt>
                <c:pt idx="13">
                  <c:v>13616.0</c:v>
                </c:pt>
                <c:pt idx="14">
                  <c:v>14149.0</c:v>
                </c:pt>
                <c:pt idx="15">
                  <c:v>14475.0</c:v>
                </c:pt>
                <c:pt idx="16">
                  <c:v>14964.0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累积用户!$AQ$123</c:f>
              <c:strCache>
                <c:ptCount val="1"/>
                <c:pt idx="0">
                  <c:v>5.0.0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累积用户!$AQ$124:$AQ$140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641.0</c:v>
                </c:pt>
                <c:pt idx="4">
                  <c:v>5095.0</c:v>
                </c:pt>
                <c:pt idx="5">
                  <c:v>10759.0</c:v>
                </c:pt>
                <c:pt idx="6">
                  <c:v>15650.0</c:v>
                </c:pt>
                <c:pt idx="7">
                  <c:v>20453.0</c:v>
                </c:pt>
                <c:pt idx="8">
                  <c:v>22434.0</c:v>
                </c:pt>
                <c:pt idx="9">
                  <c:v>23751.0</c:v>
                </c:pt>
                <c:pt idx="10">
                  <c:v>24076.0</c:v>
                </c:pt>
                <c:pt idx="11">
                  <c:v>26242.0</c:v>
                </c:pt>
                <c:pt idx="12">
                  <c:v>30752.0</c:v>
                </c:pt>
                <c:pt idx="13">
                  <c:v>32088.0</c:v>
                </c:pt>
                <c:pt idx="14">
                  <c:v>35539.0</c:v>
                </c:pt>
                <c:pt idx="15">
                  <c:v>38762.0</c:v>
                </c:pt>
                <c:pt idx="16">
                  <c:v>41911.0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累积用户!$AJ$113</c:f>
              <c:strCache>
                <c:ptCount val="1"/>
                <c:pt idx="0">
                  <c:v>4.9.6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累积用户!$AJ$114:$AJ$130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12.0</c:v>
                </c:pt>
                <c:pt idx="3">
                  <c:v>4197.0</c:v>
                </c:pt>
                <c:pt idx="4">
                  <c:v>6584.0</c:v>
                </c:pt>
                <c:pt idx="5">
                  <c:v>7710.0</c:v>
                </c:pt>
                <c:pt idx="6">
                  <c:v>11356.0</c:v>
                </c:pt>
                <c:pt idx="7">
                  <c:v>17140.0</c:v>
                </c:pt>
                <c:pt idx="8">
                  <c:v>18443.0</c:v>
                </c:pt>
                <c:pt idx="9">
                  <c:v>22686.0</c:v>
                </c:pt>
                <c:pt idx="10">
                  <c:v>27189.0</c:v>
                </c:pt>
                <c:pt idx="11">
                  <c:v>32771.0</c:v>
                </c:pt>
                <c:pt idx="12">
                  <c:v>35520.0</c:v>
                </c:pt>
                <c:pt idx="13">
                  <c:v>35702.0</c:v>
                </c:pt>
                <c:pt idx="14">
                  <c:v>37178.0</c:v>
                </c:pt>
                <c:pt idx="15">
                  <c:v>38053.0</c:v>
                </c:pt>
                <c:pt idx="16">
                  <c:v>38121.0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累积用户!$AC$93</c:f>
              <c:strCache>
                <c:ptCount val="1"/>
                <c:pt idx="0">
                  <c:v>4.9.5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累积用户!$AC$94:$AC$110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1595.0</c:v>
                </c:pt>
                <c:pt idx="4">
                  <c:v>5655.0</c:v>
                </c:pt>
                <c:pt idx="5">
                  <c:v>6791.0</c:v>
                </c:pt>
                <c:pt idx="6">
                  <c:v>7502.0</c:v>
                </c:pt>
                <c:pt idx="7">
                  <c:v>11398.0</c:v>
                </c:pt>
                <c:pt idx="8">
                  <c:v>15685.0</c:v>
                </c:pt>
                <c:pt idx="9">
                  <c:v>20934.0</c:v>
                </c:pt>
                <c:pt idx="10">
                  <c:v>26098.0</c:v>
                </c:pt>
                <c:pt idx="11">
                  <c:v>26485.0</c:v>
                </c:pt>
                <c:pt idx="12">
                  <c:v>29152.0</c:v>
                </c:pt>
                <c:pt idx="13">
                  <c:v>33754.0</c:v>
                </c:pt>
                <c:pt idx="14">
                  <c:v>38266.0</c:v>
                </c:pt>
                <c:pt idx="15">
                  <c:v>41747.0</c:v>
                </c:pt>
                <c:pt idx="16">
                  <c:v>42072.0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累积用户!$V$61</c:f>
              <c:strCache>
                <c:ptCount val="1"/>
                <c:pt idx="0">
                  <c:v>4.9.3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累积用户!$V$62:$V$79</c:f>
              <c:numCache>
                <c:formatCode>General</c:formatCode>
                <c:ptCount val="18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284.0</c:v>
                </c:pt>
                <c:pt idx="5">
                  <c:v>2829.0</c:v>
                </c:pt>
                <c:pt idx="6">
                  <c:v>5481.0</c:v>
                </c:pt>
                <c:pt idx="7">
                  <c:v>6325.0</c:v>
                </c:pt>
                <c:pt idx="8">
                  <c:v>7866.0</c:v>
                </c:pt>
                <c:pt idx="9">
                  <c:v>8344.0</c:v>
                </c:pt>
                <c:pt idx="10">
                  <c:v>8743.0</c:v>
                </c:pt>
                <c:pt idx="11">
                  <c:v>10621.0</c:v>
                </c:pt>
                <c:pt idx="12">
                  <c:v>12628.0</c:v>
                </c:pt>
                <c:pt idx="13">
                  <c:v>13088.0</c:v>
                </c:pt>
                <c:pt idx="14">
                  <c:v>14024.0</c:v>
                </c:pt>
                <c:pt idx="15">
                  <c:v>14613.0</c:v>
                </c:pt>
                <c:pt idx="16">
                  <c:v>14867.0</c:v>
                </c:pt>
                <c:pt idx="17">
                  <c:v>15425.0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累积用户!$O$28</c:f>
              <c:strCache>
                <c:ptCount val="1"/>
                <c:pt idx="0">
                  <c:v>4.9.2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累积用户!$O$29:$O$46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349.0</c:v>
                </c:pt>
                <c:pt idx="4">
                  <c:v>2012.0</c:v>
                </c:pt>
                <c:pt idx="5">
                  <c:v>4139.0</c:v>
                </c:pt>
                <c:pt idx="6">
                  <c:v>4985.0</c:v>
                </c:pt>
                <c:pt idx="7">
                  <c:v>5527.0</c:v>
                </c:pt>
                <c:pt idx="8">
                  <c:v>6562.0</c:v>
                </c:pt>
                <c:pt idx="9">
                  <c:v>7591.0</c:v>
                </c:pt>
                <c:pt idx="10">
                  <c:v>8491.0</c:v>
                </c:pt>
                <c:pt idx="11">
                  <c:v>9666.0</c:v>
                </c:pt>
                <c:pt idx="12">
                  <c:v>10822.0</c:v>
                </c:pt>
                <c:pt idx="13">
                  <c:v>12196.0</c:v>
                </c:pt>
                <c:pt idx="14">
                  <c:v>12469.0</c:v>
                </c:pt>
                <c:pt idx="15">
                  <c:v>13542.0</c:v>
                </c:pt>
                <c:pt idx="16">
                  <c:v>14722.0</c:v>
                </c:pt>
                <c:pt idx="17">
                  <c:v>16039.0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累积用户!$G$2</c:f>
              <c:strCache>
                <c:ptCount val="1"/>
                <c:pt idx="0">
                  <c:v>4.9.1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累积用户!$G$3:$G$19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470.0</c:v>
                </c:pt>
                <c:pt idx="4">
                  <c:v>1637.0</c:v>
                </c:pt>
                <c:pt idx="5">
                  <c:v>2711.0</c:v>
                </c:pt>
                <c:pt idx="6">
                  <c:v>3616.0</c:v>
                </c:pt>
                <c:pt idx="7">
                  <c:v>4512.0</c:v>
                </c:pt>
                <c:pt idx="8">
                  <c:v>6487.0</c:v>
                </c:pt>
                <c:pt idx="9">
                  <c:v>7940.0</c:v>
                </c:pt>
                <c:pt idx="10">
                  <c:v>9183.0</c:v>
                </c:pt>
                <c:pt idx="11">
                  <c:v>10658.0</c:v>
                </c:pt>
                <c:pt idx="12">
                  <c:v>12028.0</c:v>
                </c:pt>
                <c:pt idx="13">
                  <c:v>12393.0</c:v>
                </c:pt>
                <c:pt idx="14">
                  <c:v>12987.0</c:v>
                </c:pt>
                <c:pt idx="15">
                  <c:v>14882.0</c:v>
                </c:pt>
                <c:pt idx="16">
                  <c:v>16272.0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15072"/>
        <c:axId val="802617904"/>
      </c:lineChart>
      <c:catAx>
        <c:axId val="80261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617904"/>
        <c:crosses val="autoZero"/>
        <c:auto val="1"/>
        <c:lblAlgn val="ctr"/>
        <c:lblOffset val="100"/>
        <c:noMultiLvlLbl val="0"/>
      </c:catAx>
      <c:valAx>
        <c:axId val="802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6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Relationship Id="rId2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304800</xdr:colOff>
      <xdr:row>26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6000"/>
          <a:ext cx="7086600" cy="4343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4</xdr:row>
      <xdr:rowOff>190500</xdr:rowOff>
    </xdr:from>
    <xdr:to>
      <xdr:col>21</xdr:col>
      <xdr:colOff>292100</xdr:colOff>
      <xdr:row>26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1003300"/>
          <a:ext cx="7569200" cy="44704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34</xdr:row>
      <xdr:rowOff>88900</xdr:rowOff>
    </xdr:from>
    <xdr:to>
      <xdr:col>7</xdr:col>
      <xdr:colOff>558800</xdr:colOff>
      <xdr:row>55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6997700"/>
          <a:ext cx="6921500" cy="436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723900</xdr:colOff>
      <xdr:row>34</xdr:row>
      <xdr:rowOff>50800</xdr:rowOff>
    </xdr:from>
    <xdr:to>
      <xdr:col>21</xdr:col>
      <xdr:colOff>241300</xdr:colOff>
      <xdr:row>56</xdr:row>
      <xdr:rowOff>88900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04400" y="6959600"/>
          <a:ext cx="7772400" cy="4508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23</xdr:col>
      <xdr:colOff>368300</xdr:colOff>
      <xdr:row>43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13600" cy="8813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840152</xdr:colOff>
      <xdr:row>21</xdr:row>
      <xdr:rowOff>79933</xdr:rowOff>
    </xdr:from>
    <xdr:to>
      <xdr:col>19</xdr:col>
      <xdr:colOff>71048</xdr:colOff>
      <xdr:row>42</xdr:row>
      <xdr:rowOff>168741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229071</xdr:colOff>
      <xdr:row>3</xdr:row>
      <xdr:rowOff>118533</xdr:rowOff>
    </xdr:from>
    <xdr:to>
      <xdr:col>29</xdr:col>
      <xdr:colOff>279871</xdr:colOff>
      <xdr:row>22</xdr:row>
      <xdr:rowOff>156633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222020</xdr:colOff>
      <xdr:row>1</xdr:row>
      <xdr:rowOff>137051</xdr:rowOff>
    </xdr:from>
    <xdr:to>
      <xdr:col>18</xdr:col>
      <xdr:colOff>685251</xdr:colOff>
      <xdr:row>31</xdr:row>
      <xdr:rowOff>173597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0.55565</cdr:x>
      <cdr:y>0.65211</cdr:y>
    </cdr:from>
    <cdr:to>
      <cdr:x>0.65811</cdr:x>
      <cdr:y>0.80283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4958483" y="395618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330200</xdr:colOff>
      <xdr:row>69</xdr:row>
      <xdr:rowOff>101600</xdr:rowOff>
    </xdr:from>
    <xdr:to>
      <xdr:col>34</xdr:col>
      <xdr:colOff>393700</xdr:colOff>
      <xdr:row>130</xdr:row>
      <xdr:rowOff>25400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14122400"/>
          <a:ext cx="22352000" cy="12319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34</xdr:col>
      <xdr:colOff>114300</xdr:colOff>
      <xdr:row>55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0"/>
          <a:ext cx="21577300" cy="11188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118.978851967593" createdVersion="4" refreshedVersion="4" minRefreshableVersion="3" recordCount="170">
  <cacheSource type="worksheet">
    <worksheetSource ref="L2:M172" sheet="登录"/>
  </cacheSource>
  <cacheFields count="2">
    <cacheField name="日期" numFmtId="14">
      <sharedItems containsSemiMixedTypes="0" containsNonDate="0" containsDate="1" containsString="0" minDate="2017-08-01T00:00:00" maxDate="2018-01-18T00:00:00" count="170"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</sharedItems>
      <fieldGroup base="0">
        <rangePr groupBy="months" startDate="2017-08-01T00:00:00" endDate="2018-01-18T00:00:00"/>
        <groupItems count="14">
          <s v="&lt;2017/8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1/18"/>
        </groupItems>
      </fieldGroup>
    </cacheField>
    <cacheField name="登录UV" numFmtId="0">
      <sharedItems containsSemiMixedTypes="0" containsString="0" containsNumber="1" containsInteger="1" minValue="51" maxValue="17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n v="1241"/>
  </r>
  <r>
    <x v="1"/>
    <n v="1125"/>
  </r>
  <r>
    <x v="2"/>
    <n v="1144"/>
  </r>
  <r>
    <x v="3"/>
    <n v="959"/>
  </r>
  <r>
    <x v="4"/>
    <n v="842"/>
  </r>
  <r>
    <x v="5"/>
    <n v="835"/>
  </r>
  <r>
    <x v="6"/>
    <n v="1102"/>
  </r>
  <r>
    <x v="7"/>
    <n v="1024"/>
  </r>
  <r>
    <x v="8"/>
    <n v="1058"/>
  </r>
  <r>
    <x v="9"/>
    <n v="1016"/>
  </r>
  <r>
    <x v="10"/>
    <n v="995"/>
  </r>
  <r>
    <x v="11"/>
    <n v="798"/>
  </r>
  <r>
    <x v="12"/>
    <n v="810"/>
  </r>
  <r>
    <x v="13"/>
    <n v="1007"/>
  </r>
  <r>
    <x v="14"/>
    <n v="1083"/>
  </r>
  <r>
    <x v="15"/>
    <n v="1271"/>
  </r>
  <r>
    <x v="16"/>
    <n v="1149"/>
  </r>
  <r>
    <x v="17"/>
    <n v="1017"/>
  </r>
  <r>
    <x v="18"/>
    <n v="898"/>
  </r>
  <r>
    <x v="19"/>
    <n v="901"/>
  </r>
  <r>
    <x v="20"/>
    <n v="1085"/>
  </r>
  <r>
    <x v="21"/>
    <n v="1067"/>
  </r>
  <r>
    <x v="22"/>
    <n v="1007"/>
  </r>
  <r>
    <x v="23"/>
    <n v="1078"/>
  </r>
  <r>
    <x v="24"/>
    <n v="1143"/>
  </r>
  <r>
    <x v="25"/>
    <n v="1042"/>
  </r>
  <r>
    <x v="26"/>
    <n v="983"/>
  </r>
  <r>
    <x v="27"/>
    <n v="1769"/>
  </r>
  <r>
    <x v="28"/>
    <n v="1390"/>
  </r>
  <r>
    <x v="29"/>
    <n v="1069"/>
  </r>
  <r>
    <x v="30"/>
    <n v="1204"/>
  </r>
  <r>
    <x v="31"/>
    <n v="1071"/>
  </r>
  <r>
    <x v="32"/>
    <n v="998"/>
  </r>
  <r>
    <x v="33"/>
    <n v="911"/>
  </r>
  <r>
    <x v="34"/>
    <n v="1041"/>
  </r>
  <r>
    <x v="35"/>
    <n v="1128"/>
  </r>
  <r>
    <x v="36"/>
    <n v="1103"/>
  </r>
  <r>
    <x v="37"/>
    <n v="1153"/>
  </r>
  <r>
    <x v="38"/>
    <n v="1169"/>
  </r>
  <r>
    <x v="39"/>
    <n v="938"/>
  </r>
  <r>
    <x v="40"/>
    <n v="897"/>
  </r>
  <r>
    <x v="41"/>
    <n v="1208"/>
  </r>
  <r>
    <x v="42"/>
    <n v="1099"/>
  </r>
  <r>
    <x v="43"/>
    <n v="1057"/>
  </r>
  <r>
    <x v="44"/>
    <n v="1037"/>
  </r>
  <r>
    <x v="45"/>
    <n v="1087"/>
  </r>
  <r>
    <x v="46"/>
    <n v="966"/>
  </r>
  <r>
    <x v="47"/>
    <n v="911"/>
  </r>
  <r>
    <x v="48"/>
    <n v="1521"/>
  </r>
  <r>
    <x v="49"/>
    <n v="1476"/>
  </r>
  <r>
    <x v="50"/>
    <n v="1154"/>
  </r>
  <r>
    <x v="51"/>
    <n v="1228"/>
  </r>
  <r>
    <x v="52"/>
    <n v="1123"/>
  </r>
  <r>
    <x v="53"/>
    <n v="1015"/>
  </r>
  <r>
    <x v="54"/>
    <n v="997"/>
  </r>
  <r>
    <x v="55"/>
    <n v="1101"/>
  </r>
  <r>
    <x v="56"/>
    <n v="1182"/>
  </r>
  <r>
    <x v="57"/>
    <n v="1144"/>
  </r>
  <r>
    <x v="58"/>
    <n v="1168"/>
  </r>
  <r>
    <x v="59"/>
    <n v="1069"/>
  </r>
  <r>
    <x v="60"/>
    <n v="1055"/>
  </r>
  <r>
    <x v="61"/>
    <n v="882"/>
  </r>
  <r>
    <x v="62"/>
    <n v="870"/>
  </r>
  <r>
    <x v="63"/>
    <n v="856"/>
  </r>
  <r>
    <x v="64"/>
    <n v="805"/>
  </r>
  <r>
    <x v="65"/>
    <n v="816"/>
  </r>
  <r>
    <x v="66"/>
    <n v="836"/>
  </r>
  <r>
    <x v="67"/>
    <n v="850"/>
  </r>
  <r>
    <x v="68"/>
    <n v="939"/>
  </r>
  <r>
    <x v="69"/>
    <n v="1222"/>
  </r>
  <r>
    <x v="70"/>
    <n v="1134"/>
  </r>
  <r>
    <x v="71"/>
    <n v="1099"/>
  </r>
  <r>
    <x v="72"/>
    <n v="1127"/>
  </r>
  <r>
    <x v="73"/>
    <n v="1046"/>
  </r>
  <r>
    <x v="74"/>
    <n v="942"/>
  </r>
  <r>
    <x v="75"/>
    <n v="965"/>
  </r>
  <r>
    <x v="76"/>
    <n v="1035"/>
  </r>
  <r>
    <x v="77"/>
    <n v="1353"/>
  </r>
  <r>
    <x v="78"/>
    <n v="1501"/>
  </r>
  <r>
    <x v="79"/>
    <n v="1292"/>
  </r>
  <r>
    <x v="80"/>
    <n v="1113"/>
  </r>
  <r>
    <x v="81"/>
    <n v="931"/>
  </r>
  <r>
    <x v="82"/>
    <n v="952"/>
  </r>
  <r>
    <x v="83"/>
    <n v="1090"/>
  </r>
  <r>
    <x v="84"/>
    <n v="1022"/>
  </r>
  <r>
    <x v="85"/>
    <n v="1108"/>
  </r>
  <r>
    <x v="86"/>
    <n v="1122"/>
  </r>
  <r>
    <x v="87"/>
    <n v="989"/>
  </r>
  <r>
    <x v="88"/>
    <n v="905"/>
  </r>
  <r>
    <x v="89"/>
    <n v="876"/>
  </r>
  <r>
    <x v="90"/>
    <n v="948"/>
  </r>
  <r>
    <x v="91"/>
    <n v="924"/>
  </r>
  <r>
    <x v="92"/>
    <n v="900"/>
  </r>
  <r>
    <x v="93"/>
    <n v="897"/>
  </r>
  <r>
    <x v="94"/>
    <n v="919"/>
  </r>
  <r>
    <x v="95"/>
    <n v="778"/>
  </r>
  <r>
    <x v="96"/>
    <n v="752"/>
  </r>
  <r>
    <x v="97"/>
    <n v="391"/>
  </r>
  <r>
    <x v="98"/>
    <n v="51"/>
  </r>
  <r>
    <x v="99"/>
    <n v="421"/>
  </r>
  <r>
    <x v="100"/>
    <n v="896"/>
  </r>
  <r>
    <x v="101"/>
    <n v="930"/>
  </r>
  <r>
    <x v="102"/>
    <n v="957"/>
  </r>
  <r>
    <x v="103"/>
    <n v="843"/>
  </r>
  <r>
    <x v="104"/>
    <n v="952"/>
  </r>
  <r>
    <x v="105"/>
    <n v="1033"/>
  </r>
  <r>
    <x v="106"/>
    <n v="1111"/>
  </r>
  <r>
    <x v="107"/>
    <n v="1178"/>
  </r>
  <r>
    <x v="108"/>
    <n v="1064"/>
  </r>
  <r>
    <x v="109"/>
    <n v="914"/>
  </r>
  <r>
    <x v="110"/>
    <n v="845"/>
  </r>
  <r>
    <x v="111"/>
    <n v="1393"/>
  </r>
  <r>
    <x v="112"/>
    <n v="1133"/>
  </r>
  <r>
    <x v="113"/>
    <n v="1246"/>
  </r>
  <r>
    <x v="114"/>
    <n v="1073"/>
  </r>
  <r>
    <x v="115"/>
    <n v="951"/>
  </r>
  <r>
    <x v="116"/>
    <n v="800"/>
  </r>
  <r>
    <x v="117"/>
    <n v="840"/>
  </r>
  <r>
    <x v="118"/>
    <n v="1017"/>
  </r>
  <r>
    <x v="119"/>
    <n v="948"/>
  </r>
  <r>
    <x v="120"/>
    <n v="856"/>
  </r>
  <r>
    <x v="121"/>
    <n v="858"/>
  </r>
  <r>
    <x v="122"/>
    <n v="847"/>
  </r>
  <r>
    <x v="123"/>
    <n v="685"/>
  </r>
  <r>
    <x v="124"/>
    <n v="693"/>
  </r>
  <r>
    <x v="125"/>
    <n v="790"/>
  </r>
  <r>
    <x v="126"/>
    <n v="749"/>
  </r>
  <r>
    <x v="127"/>
    <n v="816"/>
  </r>
  <r>
    <x v="128"/>
    <n v="831"/>
  </r>
  <r>
    <x v="129"/>
    <n v="831"/>
  </r>
  <r>
    <x v="130"/>
    <n v="685"/>
  </r>
  <r>
    <x v="131"/>
    <n v="777"/>
  </r>
  <r>
    <x v="132"/>
    <n v="757"/>
  </r>
  <r>
    <x v="133"/>
    <n v="924"/>
  </r>
  <r>
    <x v="134"/>
    <n v="1048"/>
  </r>
  <r>
    <x v="135"/>
    <n v="922"/>
  </r>
  <r>
    <x v="136"/>
    <n v="778"/>
  </r>
  <r>
    <x v="137"/>
    <n v="717"/>
  </r>
  <r>
    <x v="138"/>
    <n v="614"/>
  </r>
  <r>
    <x v="139"/>
    <n v="769"/>
  </r>
  <r>
    <x v="140"/>
    <n v="733"/>
  </r>
  <r>
    <x v="141"/>
    <n v="885"/>
  </r>
  <r>
    <x v="142"/>
    <n v="650"/>
  </r>
  <r>
    <x v="143"/>
    <n v="574"/>
  </r>
  <r>
    <x v="144"/>
    <n v="549"/>
  </r>
  <r>
    <x v="145"/>
    <n v="506"/>
  </r>
  <r>
    <x v="146"/>
    <n v="571"/>
  </r>
  <r>
    <x v="147"/>
    <n v="518"/>
  </r>
  <r>
    <x v="148"/>
    <n v="604"/>
  </r>
  <r>
    <x v="149"/>
    <n v="552"/>
  </r>
  <r>
    <x v="150"/>
    <n v="566"/>
  </r>
  <r>
    <x v="151"/>
    <n v="463"/>
  </r>
  <r>
    <x v="152"/>
    <n v="440"/>
  </r>
  <r>
    <x v="153"/>
    <n v="424"/>
  </r>
  <r>
    <x v="154"/>
    <n v="560"/>
  </r>
  <r>
    <x v="155"/>
    <n v="531"/>
  </r>
  <r>
    <x v="156"/>
    <n v="567"/>
  </r>
  <r>
    <x v="157"/>
    <n v="583"/>
  </r>
  <r>
    <x v="158"/>
    <n v="431"/>
  </r>
  <r>
    <x v="159"/>
    <n v="414"/>
  </r>
  <r>
    <x v="160"/>
    <n v="482"/>
  </r>
  <r>
    <x v="161"/>
    <n v="409"/>
  </r>
  <r>
    <x v="162"/>
    <n v="472"/>
  </r>
  <r>
    <x v="163"/>
    <n v="236"/>
  </r>
  <r>
    <x v="164"/>
    <n v="195"/>
  </r>
  <r>
    <x v="165"/>
    <n v="186"/>
  </r>
  <r>
    <x v="166"/>
    <n v="155"/>
  </r>
  <r>
    <x v="167"/>
    <n v="169"/>
  </r>
  <r>
    <x v="168"/>
    <n v="165"/>
  </r>
  <r>
    <x v="169"/>
    <n v="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0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O3:P10" firstHeaderRow="1" firstDataRow="1" firstDataCol="1"/>
  <pivotFields count="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7">
    <i>
      <x v="1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求和/登录UV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obile.umeng.com/apps/82600041175c89df542f8155/reports/app_version?version=4.9.2" TargetMode="External"/><Relationship Id="rId14" Type="http://schemas.openxmlformats.org/officeDocument/2006/relationships/hyperlink" Target="http://mobile.umeng.com/apps/82600041175c89df542f8155/reports/app_version?version=3.2.1" TargetMode="External"/><Relationship Id="rId15" Type="http://schemas.openxmlformats.org/officeDocument/2006/relationships/hyperlink" Target="http://mobile.umeng.com/apps/82600041175c89df542f8155/reports/app_version?version=3.3.0" TargetMode="External"/><Relationship Id="rId16" Type="http://schemas.openxmlformats.org/officeDocument/2006/relationships/hyperlink" Target="http://mobile.umeng.com/apps/82600041175c89df542f8155/reports/app_version?version=4.8.3" TargetMode="External"/><Relationship Id="rId17" Type="http://schemas.openxmlformats.org/officeDocument/2006/relationships/hyperlink" Target="http://mobile.umeng.com/apps/82600041175c89df542f8155/reports/app_version?version=4.7.1" TargetMode="External"/><Relationship Id="rId18" Type="http://schemas.openxmlformats.org/officeDocument/2006/relationships/hyperlink" Target="http://mobile.umeng.com/apps/82600041175c89df542f8155/reports/app_version?version=3.1.1" TargetMode="External"/><Relationship Id="rId19" Type="http://schemas.openxmlformats.org/officeDocument/2006/relationships/hyperlink" Target="http://mobile.umeng.com/apps/82600041175c89df542f8155/reports/app_version?version=3.8.0" TargetMode="External"/><Relationship Id="rId50" Type="http://schemas.openxmlformats.org/officeDocument/2006/relationships/hyperlink" Target="http://mobile.umeng.com/apps/5d0000e8275c89dffb1f8155/reports/app_version?version=4.2.0" TargetMode="External"/><Relationship Id="rId51" Type="http://schemas.openxmlformats.org/officeDocument/2006/relationships/hyperlink" Target="http://mobile.umeng.com/apps/5d0000e8275c89dffb1f8155/reports/app_version?version=3.2.1" TargetMode="External"/><Relationship Id="rId52" Type="http://schemas.openxmlformats.org/officeDocument/2006/relationships/hyperlink" Target="http://mobile.umeng.com/apps/5d0000e8275c89dffb1f8155/reports/app_version?version=3.0.1" TargetMode="External"/><Relationship Id="rId53" Type="http://schemas.openxmlformats.org/officeDocument/2006/relationships/hyperlink" Target="http://mobile.umeng.com/apps/5d0000e8275c89dffb1f8155/reports/app_version?version=4.8.1" TargetMode="External"/><Relationship Id="rId54" Type="http://schemas.openxmlformats.org/officeDocument/2006/relationships/hyperlink" Target="http://mobile.umeng.com/apps/5d0000e8275c89dffb1f8155/reports/app_version?version=3.1.0" TargetMode="External"/><Relationship Id="rId55" Type="http://schemas.openxmlformats.org/officeDocument/2006/relationships/hyperlink" Target="http://mobile.umeng.com/apps/5d0000e8275c89dffb1f8155/reports/app_version?version=4.7.0" TargetMode="External"/><Relationship Id="rId56" Type="http://schemas.openxmlformats.org/officeDocument/2006/relationships/hyperlink" Target="http://mobile.umeng.com/apps/5d0000e8275c89dffb1f8155/reports/app_version?version=4.8.2" TargetMode="External"/><Relationship Id="rId57" Type="http://schemas.openxmlformats.org/officeDocument/2006/relationships/hyperlink" Target="http://mobile.umeng.com/apps/5d0000e8275c89dffb1f8155/reports/app_version?version=3.4.0" TargetMode="External"/><Relationship Id="rId58" Type="http://schemas.openxmlformats.org/officeDocument/2006/relationships/hyperlink" Target="http://mobile.umeng.com/apps/5d0000e8275c89dffb1f8155/reports/app_version?version=4.4.0" TargetMode="External"/><Relationship Id="rId59" Type="http://schemas.openxmlformats.org/officeDocument/2006/relationships/drawing" Target="../drawings/drawing1.xml"/><Relationship Id="rId40" Type="http://schemas.openxmlformats.org/officeDocument/2006/relationships/hyperlink" Target="http://mobile.umeng.com/apps/5d0000e8275c89dffb1f8155/reports/app_version?version=5.0.0" TargetMode="External"/><Relationship Id="rId41" Type="http://schemas.openxmlformats.org/officeDocument/2006/relationships/hyperlink" Target="http://mobile.umeng.com/apps/5d0000e8275c89dffb1f8155/reports/app_version?version=4.9.5" TargetMode="External"/><Relationship Id="rId42" Type="http://schemas.openxmlformats.org/officeDocument/2006/relationships/hyperlink" Target="http://mobile.umeng.com/apps/5d0000e8275c89dffb1f8155/reports/app_version?version=4.9.6" TargetMode="External"/><Relationship Id="rId43" Type="http://schemas.openxmlformats.org/officeDocument/2006/relationships/hyperlink" Target="http://mobile.umeng.com/apps/5d0000e8275c89dffb1f8155/reports/app_version?version=4.9.3" TargetMode="External"/><Relationship Id="rId44" Type="http://schemas.openxmlformats.org/officeDocument/2006/relationships/hyperlink" Target="http://mobile.umeng.com/apps/5d0000e8275c89dffb1f8155/reports/app_version?version=4.9.2" TargetMode="External"/><Relationship Id="rId45" Type="http://schemas.openxmlformats.org/officeDocument/2006/relationships/hyperlink" Target="http://mobile.umeng.com/apps/5d0000e8275c89dffb1f8155/reports/app_version?version=4.9.1" TargetMode="External"/><Relationship Id="rId46" Type="http://schemas.openxmlformats.org/officeDocument/2006/relationships/hyperlink" Target="http://mobile.umeng.com/apps/5d0000e8275c89dffb1f8155/reports/app_version?version=3.6.0" TargetMode="External"/><Relationship Id="rId47" Type="http://schemas.openxmlformats.org/officeDocument/2006/relationships/hyperlink" Target="http://mobile.umeng.com/apps/5d0000e8275c89dffb1f8155/reports/app_version?version=5.1.0" TargetMode="External"/><Relationship Id="rId48" Type="http://schemas.openxmlformats.org/officeDocument/2006/relationships/hyperlink" Target="http://mobile.umeng.com/apps/5d0000e8275c89dffb1f8155/reports/app_version?version=3.1.1" TargetMode="External"/><Relationship Id="rId49" Type="http://schemas.openxmlformats.org/officeDocument/2006/relationships/hyperlink" Target="http://mobile.umeng.com/apps/5d0000e8275c89dffb1f8155/reports/app_version?version=3.3.0" TargetMode="External"/><Relationship Id="rId1" Type="http://schemas.openxmlformats.org/officeDocument/2006/relationships/hyperlink" Target="http://mobile.umeng.com/apps/82600041175c89df542f8155/reports/app_version?version=5.1.0" TargetMode="External"/><Relationship Id="rId2" Type="http://schemas.openxmlformats.org/officeDocument/2006/relationships/hyperlink" Target="http://mobile.umeng.com/apps/82600041175c89df542f8155/reports/app_version?version=4.9.2" TargetMode="External"/><Relationship Id="rId3" Type="http://schemas.openxmlformats.org/officeDocument/2006/relationships/hyperlink" Target="http://mobile.umeng.com/apps/82600041175c89df542f8155/reports/app_version?version=5.0.0" TargetMode="External"/><Relationship Id="rId4" Type="http://schemas.openxmlformats.org/officeDocument/2006/relationships/hyperlink" Target="http://mobile.umeng.com/apps/82600041175c89df542f8155/reports/app_version?version=4.9.5" TargetMode="External"/><Relationship Id="rId5" Type="http://schemas.openxmlformats.org/officeDocument/2006/relationships/hyperlink" Target="http://mobile.umeng.com/apps/82600041175c89df542f8155/reports/app_version?version=4.9.0" TargetMode="External"/><Relationship Id="rId6" Type="http://schemas.openxmlformats.org/officeDocument/2006/relationships/hyperlink" Target="http://mobile.umeng.com/apps/82600041175c89df542f8155/reports/app_version?version=4.9.1" TargetMode="External"/><Relationship Id="rId7" Type="http://schemas.openxmlformats.org/officeDocument/2006/relationships/hyperlink" Target="http://mobile.umeng.com/apps/82600041175c89df542f8155/reports/app_version?version=4.9.4" TargetMode="External"/><Relationship Id="rId8" Type="http://schemas.openxmlformats.org/officeDocument/2006/relationships/hyperlink" Target="http://mobile.umeng.com/apps/82600041175c89df542f8155/reports/app_version?version=4.8.3" TargetMode="External"/><Relationship Id="rId9" Type="http://schemas.openxmlformats.org/officeDocument/2006/relationships/hyperlink" Target="http://mobile.umeng.com/apps/82600041175c89df542f8155/reports/app_version?version=4.8.1" TargetMode="External"/><Relationship Id="rId30" Type="http://schemas.openxmlformats.org/officeDocument/2006/relationships/hyperlink" Target="http://mobile.umeng.com/apps/5d0000e8275c89dffb1f8155/reports/app_version?version=5.0.0" TargetMode="External"/><Relationship Id="rId31" Type="http://schemas.openxmlformats.org/officeDocument/2006/relationships/hyperlink" Target="http://mobile.umeng.com/apps/5d0000e8275c89dffb1f8155/reports/app_version?version=4.9.2" TargetMode="External"/><Relationship Id="rId32" Type="http://schemas.openxmlformats.org/officeDocument/2006/relationships/hyperlink" Target="http://mobile.umeng.com/apps/5d0000e8275c89dffb1f8155/reports/app_version?version=4.9.3" TargetMode="External"/><Relationship Id="rId33" Type="http://schemas.openxmlformats.org/officeDocument/2006/relationships/hyperlink" Target="http://mobile.umeng.com/apps/5d0000e8275c89dffb1f8155/reports/app_version?version=4.9.5" TargetMode="External"/><Relationship Id="rId34" Type="http://schemas.openxmlformats.org/officeDocument/2006/relationships/hyperlink" Target="http://mobile.umeng.com/apps/5d0000e8275c89dffb1f8155/reports/app_version?version=4.9.6" TargetMode="External"/><Relationship Id="rId35" Type="http://schemas.openxmlformats.org/officeDocument/2006/relationships/hyperlink" Target="http://mobile.umeng.com/apps/5d0000e8275c89dffb1f8155/reports/app_version?version=4.9.1" TargetMode="External"/><Relationship Id="rId36" Type="http://schemas.openxmlformats.org/officeDocument/2006/relationships/hyperlink" Target="http://mobile.umeng.com/apps/5d0000e8275c89dffb1f8155/reports/app_version?version=4.9.0" TargetMode="External"/><Relationship Id="rId37" Type="http://schemas.openxmlformats.org/officeDocument/2006/relationships/hyperlink" Target="http://mobile.umeng.com/apps/5d0000e8275c89dffb1f8155/reports/app_version?version=4.8.2" TargetMode="External"/><Relationship Id="rId38" Type="http://schemas.openxmlformats.org/officeDocument/2006/relationships/hyperlink" Target="http://mobile.umeng.com/apps/5d0000e8275c89dffb1f8155/reports/app_version?version=4.8.1" TargetMode="External"/><Relationship Id="rId39" Type="http://schemas.openxmlformats.org/officeDocument/2006/relationships/hyperlink" Target="http://mobile.umeng.com/apps/5d0000e8275c89dffb1f8155/reports/app_version?version=4.7.0" TargetMode="External"/><Relationship Id="rId20" Type="http://schemas.openxmlformats.org/officeDocument/2006/relationships/hyperlink" Target="http://mobile.umeng.com/apps/82600041175c89df542f8155/reports/app_version?version=4.9.0" TargetMode="External"/><Relationship Id="rId21" Type="http://schemas.openxmlformats.org/officeDocument/2006/relationships/hyperlink" Target="http://mobile.umeng.com/apps/82600041175c89df542f8155/reports/app_version?version=4.9.5" TargetMode="External"/><Relationship Id="rId22" Type="http://schemas.openxmlformats.org/officeDocument/2006/relationships/hyperlink" Target="http://mobile.umeng.com/apps/82600041175c89df542f8155/reports/app_version?version=5.0.0" TargetMode="External"/><Relationship Id="rId23" Type="http://schemas.openxmlformats.org/officeDocument/2006/relationships/hyperlink" Target="http://mobile.umeng.com/apps/82600041175c89df542f8155/reports/app_version?version=3.5.0" TargetMode="External"/><Relationship Id="rId24" Type="http://schemas.openxmlformats.org/officeDocument/2006/relationships/hyperlink" Target="http://mobile.umeng.com/apps/82600041175c89df542f8155/reports/app_version?version=3.7.0" TargetMode="External"/><Relationship Id="rId25" Type="http://schemas.openxmlformats.org/officeDocument/2006/relationships/hyperlink" Target="http://mobile.umeng.com/apps/82600041175c89df542f8155/reports/app_version?version=4.9.1" TargetMode="External"/><Relationship Id="rId26" Type="http://schemas.openxmlformats.org/officeDocument/2006/relationships/hyperlink" Target="http://mobile.umeng.com/apps/82600041175c89df542f8155/reports/app_version?version=1.1.2" TargetMode="External"/><Relationship Id="rId27" Type="http://schemas.openxmlformats.org/officeDocument/2006/relationships/hyperlink" Target="http://mobile.umeng.com/apps/82600041175c89df542f8155/reports/app_version?version=3.4.0" TargetMode="External"/><Relationship Id="rId28" Type="http://schemas.openxmlformats.org/officeDocument/2006/relationships/hyperlink" Target="http://mobile.umeng.com/apps/82600041175c89df542f8155/reports/app_version?version=4.8.1" TargetMode="External"/><Relationship Id="rId29" Type="http://schemas.openxmlformats.org/officeDocument/2006/relationships/hyperlink" Target="http://mobile.umeng.com/apps/5d0000e8275c89dffb1f8155/reports/app_version?version=5.1.0" TargetMode="External"/><Relationship Id="rId10" Type="http://schemas.openxmlformats.org/officeDocument/2006/relationships/hyperlink" Target="http://mobile.umeng.com/apps/82600041175c89df542f8155/reports/app_version?version=3.1.4" TargetMode="External"/><Relationship Id="rId11" Type="http://schemas.openxmlformats.org/officeDocument/2006/relationships/hyperlink" Target="http://mobile.umeng.com/apps/82600041175c89df542f8155/reports/app_version?version=4.2.1" TargetMode="External"/><Relationship Id="rId12" Type="http://schemas.openxmlformats.org/officeDocument/2006/relationships/hyperlink" Target="http://mobile.umeng.com/apps/82600041175c89df542f8155/reports/app_version?version=3.6.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opLeftCell="A47" workbookViewId="0">
      <selection activeCell="C82" sqref="C82"/>
    </sheetView>
  </sheetViews>
  <sheetFormatPr baseColWidth="10" defaultRowHeight="16" x14ac:dyDescent="0.2"/>
  <cols>
    <col min="1" max="1" width="17.83203125" customWidth="1"/>
    <col min="3" max="3" width="13" customWidth="1"/>
    <col min="6" max="6" width="14.83203125" customWidth="1"/>
  </cols>
  <sheetData>
    <row r="1" spans="1:24" x14ac:dyDescent="0.2">
      <c r="A1" t="s">
        <v>89</v>
      </c>
    </row>
    <row r="2" spans="1:24" x14ac:dyDescent="0.2">
      <c r="A2" s="234" t="s">
        <v>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</row>
    <row r="5" spans="1:24" x14ac:dyDescent="0.2">
      <c r="W5" s="237" t="s">
        <v>41</v>
      </c>
      <c r="X5" s="237"/>
    </row>
    <row r="6" spans="1:24" x14ac:dyDescent="0.2">
      <c r="W6" s="13" t="s">
        <v>17</v>
      </c>
      <c r="X6" s="13" t="s">
        <v>40</v>
      </c>
    </row>
    <row r="7" spans="1:24" x14ac:dyDescent="0.2">
      <c r="W7" s="10" t="s">
        <v>10</v>
      </c>
      <c r="X7" s="3">
        <v>0.16400000000000001</v>
      </c>
    </row>
    <row r="8" spans="1:24" x14ac:dyDescent="0.2">
      <c r="W8" s="10" t="s">
        <v>11</v>
      </c>
      <c r="X8" s="6">
        <v>0.15</v>
      </c>
    </row>
    <row r="9" spans="1:24" x14ac:dyDescent="0.2">
      <c r="J9" s="237" t="s">
        <v>6</v>
      </c>
      <c r="K9" s="237"/>
      <c r="W9" s="10" t="s">
        <v>33</v>
      </c>
      <c r="X9" s="3">
        <v>0.108</v>
      </c>
    </row>
    <row r="10" spans="1:24" x14ac:dyDescent="0.2">
      <c r="J10" s="13" t="s">
        <v>17</v>
      </c>
      <c r="K10" s="13" t="s">
        <v>40</v>
      </c>
      <c r="W10" s="10" t="s">
        <v>32</v>
      </c>
      <c r="X10" s="3">
        <v>8.5000000000000006E-2</v>
      </c>
    </row>
    <row r="11" spans="1:24" x14ac:dyDescent="0.2">
      <c r="J11" s="10" t="s">
        <v>8</v>
      </c>
      <c r="K11" s="3">
        <v>0.80800000000000005</v>
      </c>
      <c r="W11" s="10" t="s">
        <v>9</v>
      </c>
      <c r="X11" s="3">
        <v>7.1999999999999995E-2</v>
      </c>
    </row>
    <row r="12" spans="1:24" x14ac:dyDescent="0.2">
      <c r="J12" s="10" t="s">
        <v>10</v>
      </c>
      <c r="K12" s="3">
        <v>0.10199999999999999</v>
      </c>
      <c r="W12" s="10" t="s">
        <v>13</v>
      </c>
      <c r="X12" s="3">
        <v>4.8000000000000001E-2</v>
      </c>
    </row>
    <row r="13" spans="1:24" x14ac:dyDescent="0.2">
      <c r="J13" s="10" t="s">
        <v>9</v>
      </c>
      <c r="K13" s="3">
        <v>2.1000000000000001E-2</v>
      </c>
      <c r="W13" s="10" t="s">
        <v>21</v>
      </c>
      <c r="X13" s="3">
        <v>4.7E-2</v>
      </c>
    </row>
    <row r="14" spans="1:24" x14ac:dyDescent="0.2">
      <c r="J14" s="10" t="s">
        <v>32</v>
      </c>
      <c r="K14" s="3">
        <v>1.7999999999999999E-2</v>
      </c>
      <c r="W14" s="10" t="s">
        <v>8</v>
      </c>
      <c r="X14" s="3">
        <v>4.4999999999999998E-2</v>
      </c>
    </row>
    <row r="15" spans="1:24" x14ac:dyDescent="0.2">
      <c r="J15" s="10" t="s">
        <v>11</v>
      </c>
      <c r="K15" s="3">
        <v>1.4E-2</v>
      </c>
      <c r="W15" s="10" t="s">
        <v>25</v>
      </c>
      <c r="X15" s="3">
        <v>4.1000000000000002E-2</v>
      </c>
    </row>
    <row r="16" spans="1:24" x14ac:dyDescent="0.2">
      <c r="J16" s="10" t="s">
        <v>33</v>
      </c>
      <c r="K16" s="3">
        <v>1.4E-2</v>
      </c>
      <c r="W16" s="10" t="s">
        <v>23</v>
      </c>
      <c r="X16" s="3">
        <v>3.3000000000000002E-2</v>
      </c>
    </row>
    <row r="17" spans="1:24" x14ac:dyDescent="0.2">
      <c r="J17" s="10" t="s">
        <v>13</v>
      </c>
      <c r="K17" s="3">
        <v>6.0000000000000001E-3</v>
      </c>
      <c r="W17" s="10" t="s">
        <v>36</v>
      </c>
      <c r="X17" s="3">
        <v>2.1999999999999999E-2</v>
      </c>
    </row>
    <row r="18" spans="1:24" x14ac:dyDescent="0.2">
      <c r="J18" s="10" t="s">
        <v>12</v>
      </c>
      <c r="K18" s="3">
        <v>5.0000000000000001E-3</v>
      </c>
      <c r="W18" s="10" t="s">
        <v>22</v>
      </c>
      <c r="X18" s="3">
        <v>2.1000000000000001E-2</v>
      </c>
    </row>
    <row r="19" spans="1:24" x14ac:dyDescent="0.2">
      <c r="J19" s="10" t="s">
        <v>34</v>
      </c>
      <c r="K19" s="3">
        <v>4.0000000000000001E-3</v>
      </c>
      <c r="W19" s="10" t="s">
        <v>37</v>
      </c>
      <c r="X19" s="3">
        <v>1.7999999999999999E-2</v>
      </c>
    </row>
    <row r="20" spans="1:24" x14ac:dyDescent="0.2">
      <c r="J20" s="10" t="s">
        <v>16</v>
      </c>
      <c r="K20" s="3">
        <v>3.0000000000000001E-3</v>
      </c>
      <c r="W20" s="10" t="s">
        <v>16</v>
      </c>
      <c r="X20" s="3">
        <v>1.7000000000000001E-2</v>
      </c>
    </row>
    <row r="21" spans="1:24" x14ac:dyDescent="0.2">
      <c r="J21" s="10" t="s">
        <v>35</v>
      </c>
      <c r="K21" s="3">
        <v>1E-3</v>
      </c>
      <c r="W21" s="10" t="s">
        <v>38</v>
      </c>
      <c r="X21" s="3">
        <v>1.4999999999999999E-2</v>
      </c>
    </row>
    <row r="22" spans="1:24" x14ac:dyDescent="0.2">
      <c r="W22" s="10" t="s">
        <v>35</v>
      </c>
      <c r="X22" s="3">
        <v>1.4E-2</v>
      </c>
    </row>
    <row r="23" spans="1:24" x14ac:dyDescent="0.2">
      <c r="W23" s="10" t="s">
        <v>34</v>
      </c>
      <c r="X23" s="3">
        <v>1.0999999999999999E-2</v>
      </c>
    </row>
    <row r="24" spans="1:24" x14ac:dyDescent="0.2">
      <c r="W24" s="10" t="s">
        <v>30</v>
      </c>
      <c r="X24" s="6">
        <v>0.01</v>
      </c>
    </row>
    <row r="25" spans="1:24" x14ac:dyDescent="0.2">
      <c r="W25" s="10" t="s">
        <v>39</v>
      </c>
      <c r="X25" s="6">
        <v>0.01</v>
      </c>
    </row>
    <row r="32" spans="1:24" x14ac:dyDescent="0.2">
      <c r="A32" s="235" t="s">
        <v>4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</row>
    <row r="38" spans="10:24" x14ac:dyDescent="0.2">
      <c r="W38" s="236" t="s">
        <v>7</v>
      </c>
      <c r="X38" s="236"/>
    </row>
    <row r="39" spans="10:24" x14ac:dyDescent="0.2">
      <c r="W39" s="11" t="s">
        <v>17</v>
      </c>
      <c r="X39" s="11" t="s">
        <v>31</v>
      </c>
    </row>
    <row r="40" spans="10:24" x14ac:dyDescent="0.2">
      <c r="J40" s="236" t="s">
        <v>6</v>
      </c>
      <c r="K40" s="236"/>
      <c r="W40" s="10" t="s">
        <v>19</v>
      </c>
      <c r="X40" s="3">
        <v>0.14899999999999999</v>
      </c>
    </row>
    <row r="41" spans="10:24" x14ac:dyDescent="0.2">
      <c r="J41" s="11" t="s">
        <v>17</v>
      </c>
      <c r="K41" s="11" t="s">
        <v>18</v>
      </c>
      <c r="W41" s="10" t="s">
        <v>20</v>
      </c>
      <c r="X41" s="3">
        <v>8.5000000000000006E-2</v>
      </c>
    </row>
    <row r="42" spans="10:24" x14ac:dyDescent="0.2">
      <c r="J42" s="10" t="s">
        <v>8</v>
      </c>
      <c r="K42" s="4">
        <v>0.64100000000000001</v>
      </c>
      <c r="W42" s="10" t="s">
        <v>21</v>
      </c>
      <c r="X42" s="3">
        <v>7.5999999999999998E-2</v>
      </c>
    </row>
    <row r="43" spans="10:24" x14ac:dyDescent="0.2">
      <c r="J43" s="10" t="s">
        <v>9</v>
      </c>
      <c r="K43" s="4">
        <v>0.152</v>
      </c>
      <c r="W43" s="10" t="s">
        <v>9</v>
      </c>
      <c r="X43" s="3">
        <v>5.8999999999999997E-2</v>
      </c>
    </row>
    <row r="44" spans="10:24" x14ac:dyDescent="0.2">
      <c r="J44" s="10" t="s">
        <v>10</v>
      </c>
      <c r="K44" s="4">
        <v>0.13700000000000001</v>
      </c>
      <c r="W44" s="10" t="s">
        <v>22</v>
      </c>
      <c r="X44" s="3">
        <v>5.5E-2</v>
      </c>
    </row>
    <row r="45" spans="10:24" x14ac:dyDescent="0.2">
      <c r="J45" s="10" t="s">
        <v>11</v>
      </c>
      <c r="K45" s="4">
        <v>2.5000000000000001E-2</v>
      </c>
      <c r="W45" s="10" t="s">
        <v>23</v>
      </c>
      <c r="X45" s="3">
        <v>5.0999999999999997E-2</v>
      </c>
    </row>
    <row r="46" spans="10:24" x14ac:dyDescent="0.2">
      <c r="J46" s="10" t="s">
        <v>12</v>
      </c>
      <c r="K46" s="4">
        <v>1.7999999999999999E-2</v>
      </c>
      <c r="W46" s="10" t="s">
        <v>15</v>
      </c>
      <c r="X46" s="3">
        <v>4.2000000000000003E-2</v>
      </c>
    </row>
    <row r="47" spans="10:24" x14ac:dyDescent="0.2">
      <c r="J47" s="10" t="s">
        <v>13</v>
      </c>
      <c r="K47" s="4">
        <v>1.4E-2</v>
      </c>
      <c r="W47" s="10" t="s">
        <v>24</v>
      </c>
      <c r="X47" s="3">
        <v>3.3000000000000002E-2</v>
      </c>
    </row>
    <row r="48" spans="10:24" x14ac:dyDescent="0.2">
      <c r="J48" s="10" t="s">
        <v>14</v>
      </c>
      <c r="K48" s="4">
        <v>7.0000000000000001E-3</v>
      </c>
      <c r="W48" s="10" t="s">
        <v>25</v>
      </c>
      <c r="X48" s="3">
        <v>3.3000000000000002E-2</v>
      </c>
    </row>
    <row r="49" spans="1:24" x14ac:dyDescent="0.2">
      <c r="J49" s="10" t="s">
        <v>15</v>
      </c>
      <c r="K49" s="4">
        <v>3.0000000000000001E-3</v>
      </c>
      <c r="W49" s="10" t="s">
        <v>26</v>
      </c>
      <c r="X49" s="3">
        <v>3.3000000000000002E-2</v>
      </c>
    </row>
    <row r="50" spans="1:24" x14ac:dyDescent="0.2">
      <c r="J50" s="10" t="s">
        <v>16</v>
      </c>
      <c r="K50" s="4">
        <v>1E-3</v>
      </c>
      <c r="W50" s="10" t="s">
        <v>12</v>
      </c>
      <c r="X50" s="3">
        <v>2.9000000000000001E-2</v>
      </c>
    </row>
    <row r="51" spans="1:24" x14ac:dyDescent="0.2">
      <c r="W51" s="10" t="s">
        <v>11</v>
      </c>
      <c r="X51" s="3">
        <v>2.7E-2</v>
      </c>
    </row>
    <row r="52" spans="1:24" x14ac:dyDescent="0.2">
      <c r="W52" s="10" t="s">
        <v>10</v>
      </c>
      <c r="X52" s="3">
        <v>2.5999999999999999E-2</v>
      </c>
    </row>
    <row r="53" spans="1:24" x14ac:dyDescent="0.2">
      <c r="W53" s="10" t="s">
        <v>27</v>
      </c>
      <c r="X53" s="3">
        <v>2.4E-2</v>
      </c>
    </row>
    <row r="54" spans="1:24" x14ac:dyDescent="0.2">
      <c r="W54" s="10" t="s">
        <v>28</v>
      </c>
      <c r="X54" s="3">
        <v>2.3E-2</v>
      </c>
    </row>
    <row r="55" spans="1:24" x14ac:dyDescent="0.2">
      <c r="W55" s="10" t="s">
        <v>13</v>
      </c>
      <c r="X55" s="3">
        <v>2.1000000000000001E-2</v>
      </c>
    </row>
    <row r="56" spans="1:24" x14ac:dyDescent="0.2">
      <c r="W56" s="10" t="s">
        <v>29</v>
      </c>
      <c r="X56" s="6">
        <v>0.02</v>
      </c>
    </row>
    <row r="57" spans="1:24" x14ac:dyDescent="0.2">
      <c r="W57" s="10" t="s">
        <v>30</v>
      </c>
      <c r="X57" s="3">
        <v>1.9E-2</v>
      </c>
    </row>
    <row r="58" spans="1:24" x14ac:dyDescent="0.2">
      <c r="W58" s="10" t="s">
        <v>16</v>
      </c>
      <c r="X58" s="3">
        <v>1.7999999999999999E-2</v>
      </c>
    </row>
    <row r="62" spans="1:24" x14ac:dyDescent="0.2">
      <c r="A62" s="14"/>
      <c r="B62" s="14"/>
      <c r="C62" s="14"/>
      <c r="D62" s="14"/>
      <c r="E62" s="14"/>
      <c r="F62" s="14"/>
      <c r="G62" s="14"/>
    </row>
    <row r="63" spans="1:24" x14ac:dyDescent="0.2">
      <c r="B63" s="233" t="s">
        <v>242</v>
      </c>
      <c r="C63" s="233"/>
      <c r="E63" s="233" t="s">
        <v>243</v>
      </c>
      <c r="F63" s="233"/>
      <c r="G63" s="8"/>
    </row>
    <row r="64" spans="1:24" x14ac:dyDescent="0.2">
      <c r="B64" s="16" t="s">
        <v>17</v>
      </c>
      <c r="C64" s="16" t="s">
        <v>241</v>
      </c>
      <c r="E64" s="16" t="s">
        <v>17</v>
      </c>
      <c r="F64" s="16" t="s">
        <v>241</v>
      </c>
      <c r="G64" s="8"/>
    </row>
    <row r="65" spans="2:7" x14ac:dyDescent="0.2">
      <c r="B65" s="16" t="s">
        <v>244</v>
      </c>
      <c r="C65" s="36">
        <v>42745</v>
      </c>
      <c r="E65" s="16" t="s">
        <v>244</v>
      </c>
      <c r="F65" s="36">
        <v>42746</v>
      </c>
      <c r="G65" s="8"/>
    </row>
    <row r="66" spans="2:7" x14ac:dyDescent="0.2">
      <c r="B66" s="35" t="s">
        <v>260</v>
      </c>
      <c r="C66" s="36">
        <v>42758</v>
      </c>
      <c r="E66" s="35" t="s">
        <v>263</v>
      </c>
      <c r="F66" s="36">
        <v>42747</v>
      </c>
      <c r="G66" s="8"/>
    </row>
    <row r="67" spans="2:7" x14ac:dyDescent="0.2">
      <c r="B67" s="16" t="s">
        <v>259</v>
      </c>
      <c r="C67" s="36">
        <v>42797</v>
      </c>
      <c r="E67" s="16" t="s">
        <v>260</v>
      </c>
      <c r="F67" s="37">
        <v>42755</v>
      </c>
      <c r="G67" s="8"/>
    </row>
    <row r="68" spans="2:7" x14ac:dyDescent="0.2">
      <c r="B68" s="3" t="s">
        <v>258</v>
      </c>
      <c r="C68" s="36">
        <v>42814</v>
      </c>
      <c r="E68" s="16" t="s">
        <v>262</v>
      </c>
      <c r="F68" s="37">
        <v>42755</v>
      </c>
      <c r="G68" s="8"/>
    </row>
    <row r="69" spans="2:7" x14ac:dyDescent="0.2">
      <c r="B69" s="16" t="s">
        <v>257</v>
      </c>
      <c r="C69" s="36">
        <v>42832</v>
      </c>
      <c r="E69" s="3" t="s">
        <v>259</v>
      </c>
      <c r="F69" s="37">
        <v>42824</v>
      </c>
      <c r="G69" s="8"/>
    </row>
    <row r="70" spans="2:7" x14ac:dyDescent="0.2">
      <c r="B70" s="3" t="s">
        <v>256</v>
      </c>
      <c r="C70" s="36">
        <v>42838</v>
      </c>
      <c r="E70" s="16" t="s">
        <v>258</v>
      </c>
      <c r="F70" s="37">
        <v>42811</v>
      </c>
    </row>
    <row r="71" spans="2:7" x14ac:dyDescent="0.2">
      <c r="B71" s="16" t="s">
        <v>255</v>
      </c>
      <c r="C71" s="36">
        <v>42857</v>
      </c>
      <c r="E71" s="3" t="s">
        <v>257</v>
      </c>
      <c r="F71" s="37">
        <v>42832</v>
      </c>
    </row>
    <row r="72" spans="2:7" x14ac:dyDescent="0.2">
      <c r="B72" s="16" t="s">
        <v>254</v>
      </c>
      <c r="C72" s="36">
        <v>42894</v>
      </c>
      <c r="E72" s="16" t="s">
        <v>256</v>
      </c>
      <c r="F72" s="37">
        <v>42836</v>
      </c>
    </row>
    <row r="73" spans="2:7" x14ac:dyDescent="0.2">
      <c r="B73" s="16" t="s">
        <v>253</v>
      </c>
      <c r="C73" s="36">
        <v>42898</v>
      </c>
      <c r="E73" s="16" t="s">
        <v>255</v>
      </c>
      <c r="F73" s="37">
        <v>42852</v>
      </c>
    </row>
    <row r="74" spans="2:7" x14ac:dyDescent="0.2">
      <c r="B74" s="16" t="s">
        <v>252</v>
      </c>
      <c r="C74" s="36">
        <v>42915</v>
      </c>
      <c r="E74" s="16" t="s">
        <v>254</v>
      </c>
      <c r="F74" s="37">
        <v>42894</v>
      </c>
    </row>
    <row r="75" spans="2:7" x14ac:dyDescent="0.2">
      <c r="B75" s="16" t="s">
        <v>251</v>
      </c>
      <c r="C75" s="36">
        <v>42941</v>
      </c>
      <c r="E75" s="16" t="s">
        <v>253</v>
      </c>
      <c r="F75" s="37">
        <v>42898</v>
      </c>
    </row>
    <row r="76" spans="2:7" x14ac:dyDescent="0.2">
      <c r="B76" s="16" t="s">
        <v>250</v>
      </c>
      <c r="C76" s="36">
        <v>42964</v>
      </c>
      <c r="E76" s="16" t="s">
        <v>261</v>
      </c>
      <c r="F76" s="37">
        <v>42913</v>
      </c>
    </row>
    <row r="77" spans="2:7" x14ac:dyDescent="0.2">
      <c r="B77" s="16" t="s">
        <v>249</v>
      </c>
      <c r="C77" s="36">
        <v>42990</v>
      </c>
      <c r="E77" s="16" t="s">
        <v>251</v>
      </c>
      <c r="F77" s="37">
        <v>42941</v>
      </c>
    </row>
    <row r="78" spans="2:7" x14ac:dyDescent="0.2">
      <c r="B78" s="16" t="s">
        <v>248</v>
      </c>
      <c r="C78" s="36">
        <v>43024</v>
      </c>
      <c r="E78" s="16" t="s">
        <v>250</v>
      </c>
      <c r="F78" s="37">
        <v>42964</v>
      </c>
    </row>
    <row r="79" spans="2:7" x14ac:dyDescent="0.2">
      <c r="B79" s="16" t="s">
        <v>247</v>
      </c>
      <c r="C79" s="36">
        <v>43055</v>
      </c>
      <c r="E79" s="16" t="s">
        <v>249</v>
      </c>
      <c r="F79" s="37">
        <v>42990</v>
      </c>
    </row>
    <row r="80" spans="2:7" x14ac:dyDescent="0.2">
      <c r="B80" s="16" t="s">
        <v>33</v>
      </c>
      <c r="C80" s="36">
        <v>43075</v>
      </c>
      <c r="E80" s="16" t="s">
        <v>248</v>
      </c>
      <c r="F80" s="37">
        <v>43024</v>
      </c>
    </row>
    <row r="81" spans="2:6" x14ac:dyDescent="0.2">
      <c r="B81" s="16" t="s">
        <v>246</v>
      </c>
      <c r="C81" s="36">
        <v>43085</v>
      </c>
      <c r="E81" s="16" t="s">
        <v>247</v>
      </c>
      <c r="F81" s="37">
        <v>43054</v>
      </c>
    </row>
    <row r="82" spans="2:6" x14ac:dyDescent="0.2">
      <c r="B82" s="16" t="s">
        <v>245</v>
      </c>
      <c r="C82" s="36">
        <v>43105</v>
      </c>
      <c r="E82" s="16" t="s">
        <v>246</v>
      </c>
      <c r="F82" s="37">
        <v>43085</v>
      </c>
    </row>
    <row r="83" spans="2:6" x14ac:dyDescent="0.2">
      <c r="E83" s="16" t="s">
        <v>245</v>
      </c>
      <c r="F83" s="37">
        <v>43108</v>
      </c>
    </row>
  </sheetData>
  <mergeCells count="8">
    <mergeCell ref="B63:C63"/>
    <mergeCell ref="E63:F63"/>
    <mergeCell ref="A2:X2"/>
    <mergeCell ref="A32:X32"/>
    <mergeCell ref="W38:X38"/>
    <mergeCell ref="J40:K40"/>
    <mergeCell ref="J9:K9"/>
    <mergeCell ref="W5:X5"/>
  </mergeCells>
  <phoneticPr fontId="4" type="noConversion"/>
  <hyperlinks>
    <hyperlink ref="J42" r:id="rId1"/>
    <hyperlink ref="J43" r:id="rId2"/>
    <hyperlink ref="J44" r:id="rId3"/>
    <hyperlink ref="J45" r:id="rId4"/>
    <hyperlink ref="J46" r:id="rId5"/>
    <hyperlink ref="J47" r:id="rId6"/>
    <hyperlink ref="J48" r:id="rId7"/>
    <hyperlink ref="J49" r:id="rId8"/>
    <hyperlink ref="J50" r:id="rId9"/>
    <hyperlink ref="W40" r:id="rId10"/>
    <hyperlink ref="W41" r:id="rId11"/>
    <hyperlink ref="W42" r:id="rId12"/>
    <hyperlink ref="W43" r:id="rId13"/>
    <hyperlink ref="W44" r:id="rId14"/>
    <hyperlink ref="W45" r:id="rId15"/>
    <hyperlink ref="W46" r:id="rId16"/>
    <hyperlink ref="W47" r:id="rId17"/>
    <hyperlink ref="W48" r:id="rId18"/>
    <hyperlink ref="W49" r:id="rId19"/>
    <hyperlink ref="W50" r:id="rId20"/>
    <hyperlink ref="W51" r:id="rId21"/>
    <hyperlink ref="W52" r:id="rId22"/>
    <hyperlink ref="W53" r:id="rId23"/>
    <hyperlink ref="W54" r:id="rId24"/>
    <hyperlink ref="W55" r:id="rId25"/>
    <hyperlink ref="W56" r:id="rId26"/>
    <hyperlink ref="W57" r:id="rId27"/>
    <hyperlink ref="W58" r:id="rId28"/>
    <hyperlink ref="J11" r:id="rId29"/>
    <hyperlink ref="J12" r:id="rId30"/>
    <hyperlink ref="J13" r:id="rId31"/>
    <hyperlink ref="J14" r:id="rId32"/>
    <hyperlink ref="J15" r:id="rId33"/>
    <hyperlink ref="J16" r:id="rId34"/>
    <hyperlink ref="J17" r:id="rId35"/>
    <hyperlink ref="J18" r:id="rId36"/>
    <hyperlink ref="J19" r:id="rId37"/>
    <hyperlink ref="J20" r:id="rId38"/>
    <hyperlink ref="J21" r:id="rId39"/>
    <hyperlink ref="W7" r:id="rId40"/>
    <hyperlink ref="W8" r:id="rId41"/>
    <hyperlink ref="W9" r:id="rId42"/>
    <hyperlink ref="W10" r:id="rId43"/>
    <hyperlink ref="W11" r:id="rId44"/>
    <hyperlink ref="W12" r:id="rId45"/>
    <hyperlink ref="W13" r:id="rId46"/>
    <hyperlink ref="W14" r:id="rId47"/>
    <hyperlink ref="W15" r:id="rId48"/>
    <hyperlink ref="W16" r:id="rId49"/>
    <hyperlink ref="W17" r:id="rId50"/>
    <hyperlink ref="W18" r:id="rId51"/>
    <hyperlink ref="W19" r:id="rId52"/>
    <hyperlink ref="W20" r:id="rId53"/>
    <hyperlink ref="W21" r:id="rId54"/>
    <hyperlink ref="W22" r:id="rId55"/>
    <hyperlink ref="W23" r:id="rId56"/>
    <hyperlink ref="W24" r:id="rId57"/>
    <hyperlink ref="W25" r:id="rId58"/>
  </hyperlinks>
  <pageMargins left="0.7" right="0.7" top="0.75" bottom="0.75" header="0.3" footer="0.3"/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78"/>
  <sheetViews>
    <sheetView topLeftCell="O83" workbookViewId="0">
      <selection activeCell="E84" sqref="E84"/>
    </sheetView>
  </sheetViews>
  <sheetFormatPr baseColWidth="10" defaultRowHeight="16" x14ac:dyDescent="0.2"/>
  <cols>
    <col min="5" max="5" width="29.1640625" customWidth="1"/>
  </cols>
  <sheetData>
    <row r="6" spans="1:7" x14ac:dyDescent="0.2">
      <c r="A6" s="241" t="s">
        <v>225</v>
      </c>
      <c r="B6" s="242"/>
      <c r="C6" s="242"/>
      <c r="D6" s="242"/>
      <c r="E6" s="242"/>
      <c r="F6" s="242"/>
      <c r="G6" s="242"/>
    </row>
    <row r="7" spans="1:7" x14ac:dyDescent="0.2">
      <c r="A7" s="25" t="s">
        <v>17</v>
      </c>
      <c r="B7" s="25" t="s">
        <v>221</v>
      </c>
      <c r="C7" s="25" t="s">
        <v>40</v>
      </c>
      <c r="E7" s="7" t="s">
        <v>222</v>
      </c>
      <c r="F7" s="7" t="s">
        <v>223</v>
      </c>
      <c r="G7" s="7" t="s">
        <v>40</v>
      </c>
    </row>
    <row r="8" spans="1:7" x14ac:dyDescent="0.2">
      <c r="A8" s="5" t="s">
        <v>8</v>
      </c>
      <c r="B8" s="5">
        <v>61</v>
      </c>
      <c r="C8" s="26">
        <f>B8/(SUM($B$8:$B$12))</f>
        <v>0.23193916349809887</v>
      </c>
      <c r="E8" s="16" t="s">
        <v>226</v>
      </c>
      <c r="F8" s="16">
        <v>38</v>
      </c>
      <c r="G8" s="26">
        <v>0.14448669201520911</v>
      </c>
    </row>
    <row r="9" spans="1:7" x14ac:dyDescent="0.2">
      <c r="A9" s="5" t="s">
        <v>10</v>
      </c>
      <c r="B9" s="5">
        <v>118</v>
      </c>
      <c r="C9" s="26">
        <f t="shared" ref="C9:C12" si="0">B9/(SUM($B$8:$B$12))</f>
        <v>0.44866920152091255</v>
      </c>
      <c r="E9" s="16" t="s">
        <v>226</v>
      </c>
      <c r="F9" s="16">
        <v>30</v>
      </c>
      <c r="G9" s="26">
        <v>0.11406844106463879</v>
      </c>
    </row>
    <row r="10" spans="1:7" x14ac:dyDescent="0.2">
      <c r="A10" s="5" t="s">
        <v>14</v>
      </c>
      <c r="B10" s="5">
        <v>3</v>
      </c>
      <c r="C10" s="26">
        <f t="shared" si="0"/>
        <v>1.1406844106463879E-2</v>
      </c>
      <c r="E10" s="16" t="s">
        <v>227</v>
      </c>
      <c r="F10" s="16">
        <v>22</v>
      </c>
      <c r="G10" s="26">
        <v>8.3650190114068435E-2</v>
      </c>
    </row>
    <row r="11" spans="1:7" x14ac:dyDescent="0.2">
      <c r="A11" s="5" t="s">
        <v>9</v>
      </c>
      <c r="B11" s="5">
        <v>72</v>
      </c>
      <c r="C11" s="26">
        <f t="shared" si="0"/>
        <v>0.27376425855513309</v>
      </c>
      <c r="E11" s="16" t="s">
        <v>227</v>
      </c>
      <c r="F11" s="16">
        <v>21</v>
      </c>
      <c r="G11" s="26">
        <v>7.9847908745247151E-2</v>
      </c>
    </row>
    <row r="12" spans="1:7" x14ac:dyDescent="0.2">
      <c r="A12" s="5" t="s">
        <v>13</v>
      </c>
      <c r="B12" s="5">
        <v>9</v>
      </c>
      <c r="C12" s="26">
        <f t="shared" si="0"/>
        <v>3.4220532319391636E-2</v>
      </c>
      <c r="E12" s="16" t="s">
        <v>228</v>
      </c>
      <c r="F12" s="16">
        <v>15</v>
      </c>
      <c r="G12" s="26">
        <v>5.7034220532319393E-2</v>
      </c>
    </row>
    <row r="13" spans="1:7" x14ac:dyDescent="0.2">
      <c r="A13" s="23" t="s">
        <v>224</v>
      </c>
      <c r="B13" s="23"/>
      <c r="C13" s="23"/>
      <c r="D13" s="23"/>
      <c r="E13" s="16" t="s">
        <v>229</v>
      </c>
      <c r="F13" s="16">
        <v>14</v>
      </c>
      <c r="G13" s="27">
        <v>5.3231939163498096E-2</v>
      </c>
    </row>
    <row r="14" spans="1:7" x14ac:dyDescent="0.2">
      <c r="A14" s="24"/>
      <c r="B14" s="24"/>
      <c r="C14" s="24"/>
      <c r="D14" s="24"/>
      <c r="E14" s="16" t="s">
        <v>230</v>
      </c>
      <c r="F14" s="16">
        <v>13</v>
      </c>
      <c r="G14" s="26">
        <v>4.9429657794676805E-2</v>
      </c>
    </row>
    <row r="15" spans="1:7" x14ac:dyDescent="0.2">
      <c r="A15" s="24"/>
      <c r="B15" s="24"/>
      <c r="C15" s="24"/>
      <c r="D15" s="24"/>
      <c r="E15" s="16" t="s">
        <v>229</v>
      </c>
      <c r="F15" s="16">
        <v>12</v>
      </c>
      <c r="G15" s="26">
        <v>4.5627376425855515E-2</v>
      </c>
    </row>
    <row r="16" spans="1:7" x14ac:dyDescent="0.2">
      <c r="A16" s="24"/>
      <c r="B16" s="24"/>
      <c r="C16" s="24"/>
      <c r="D16" s="24"/>
      <c r="E16" s="16" t="s">
        <v>231</v>
      </c>
      <c r="F16" s="16">
        <v>11</v>
      </c>
      <c r="G16" s="26">
        <v>4.1825095057034217E-2</v>
      </c>
    </row>
    <row r="17" spans="1:7" x14ac:dyDescent="0.2">
      <c r="A17" s="24"/>
      <c r="B17" s="24"/>
      <c r="C17" s="24"/>
      <c r="D17" s="24"/>
      <c r="E17" s="16" t="s">
        <v>230</v>
      </c>
      <c r="F17" s="16">
        <v>10</v>
      </c>
      <c r="G17" s="26">
        <v>3.8022813688212927E-2</v>
      </c>
    </row>
    <row r="18" spans="1:7" x14ac:dyDescent="0.2">
      <c r="A18" s="24"/>
      <c r="B18" s="24"/>
      <c r="C18" s="24"/>
      <c r="D18" s="24"/>
      <c r="E18" s="16" t="s">
        <v>231</v>
      </c>
      <c r="F18" s="16">
        <v>8</v>
      </c>
      <c r="G18" s="26">
        <v>3.0418250950570342E-2</v>
      </c>
    </row>
    <row r="24" spans="1:7" x14ac:dyDescent="0.2">
      <c r="F24" s="28"/>
    </row>
    <row r="41" spans="1:7" x14ac:dyDescent="0.2">
      <c r="A41" s="31"/>
      <c r="B41" s="31"/>
      <c r="C41" s="31"/>
      <c r="D41" s="31"/>
      <c r="E41" s="31"/>
      <c r="F41" s="31"/>
      <c r="G41" s="30"/>
    </row>
    <row r="42" spans="1:7" x14ac:dyDescent="0.2">
      <c r="A42" s="31"/>
      <c r="B42" s="31"/>
      <c r="C42" s="31"/>
      <c r="D42" s="31"/>
      <c r="E42" s="31"/>
      <c r="F42" s="31"/>
      <c r="G42" s="30"/>
    </row>
    <row r="43" spans="1:7" x14ac:dyDescent="0.2">
      <c r="A43" s="31"/>
      <c r="B43" s="31"/>
      <c r="C43" s="31"/>
      <c r="D43" s="31"/>
      <c r="E43" s="31"/>
      <c r="F43" s="31"/>
      <c r="G43" s="30"/>
    </row>
    <row r="44" spans="1:7" x14ac:dyDescent="0.2">
      <c r="A44" s="31"/>
      <c r="B44" s="31"/>
      <c r="C44" s="31"/>
      <c r="D44" s="31"/>
      <c r="E44" s="31"/>
      <c r="F44" s="31"/>
      <c r="G44" s="30"/>
    </row>
    <row r="45" spans="1:7" x14ac:dyDescent="0.2">
      <c r="A45" s="31"/>
      <c r="B45" s="31"/>
      <c r="C45" s="31"/>
      <c r="D45" s="31"/>
      <c r="E45" s="31"/>
      <c r="F45" s="31"/>
      <c r="G45" s="30"/>
    </row>
    <row r="71" spans="1:7" x14ac:dyDescent="0.2">
      <c r="A71" s="241" t="s">
        <v>232</v>
      </c>
      <c r="B71" s="242"/>
      <c r="C71" s="242"/>
      <c r="D71" s="242"/>
      <c r="E71" s="242"/>
      <c r="F71" s="242"/>
      <c r="G71" s="242"/>
    </row>
    <row r="72" spans="1:7" x14ac:dyDescent="0.2">
      <c r="A72" s="25" t="s">
        <v>17</v>
      </c>
      <c r="B72" s="25" t="s">
        <v>221</v>
      </c>
      <c r="C72" s="25" t="s">
        <v>40</v>
      </c>
      <c r="E72" s="7" t="s">
        <v>222</v>
      </c>
      <c r="F72" s="7" t="s">
        <v>223</v>
      </c>
      <c r="G72" s="7" t="s">
        <v>40</v>
      </c>
    </row>
    <row r="73" spans="1:7" x14ac:dyDescent="0.2">
      <c r="A73" s="29" t="s">
        <v>8</v>
      </c>
      <c r="B73" s="29">
        <v>378</v>
      </c>
      <c r="C73" s="26">
        <v>0.94264339152119703</v>
      </c>
      <c r="E73" s="16" t="s">
        <v>233</v>
      </c>
      <c r="F73" s="16">
        <v>264</v>
      </c>
      <c r="G73" s="26">
        <v>0.65839999999999999</v>
      </c>
    </row>
    <row r="74" spans="1:7" x14ac:dyDescent="0.2">
      <c r="A74" s="29" t="s">
        <v>11</v>
      </c>
      <c r="B74" s="29">
        <v>16</v>
      </c>
      <c r="C74" s="26">
        <v>3.9900249376558602E-2</v>
      </c>
      <c r="E74" s="16" t="s">
        <v>234</v>
      </c>
      <c r="F74" s="16">
        <v>96</v>
      </c>
      <c r="G74" s="26">
        <v>0.2394</v>
      </c>
    </row>
    <row r="75" spans="1:7" x14ac:dyDescent="0.2">
      <c r="A75" s="29" t="s">
        <v>9</v>
      </c>
      <c r="B75" s="29">
        <v>7</v>
      </c>
      <c r="C75" s="26">
        <v>1.7456359102244388E-2</v>
      </c>
      <c r="E75" s="16" t="s">
        <v>235</v>
      </c>
      <c r="F75" s="16">
        <v>4</v>
      </c>
      <c r="G75" s="26">
        <v>0.01</v>
      </c>
    </row>
    <row r="76" spans="1:7" x14ac:dyDescent="0.2">
      <c r="A76" s="34"/>
      <c r="B76" s="34"/>
      <c r="C76" s="34"/>
      <c r="D76" s="34"/>
      <c r="E76" s="16" t="s">
        <v>236</v>
      </c>
      <c r="F76" s="16">
        <v>37</v>
      </c>
      <c r="G76" s="26">
        <v>9.2299999999999993E-2</v>
      </c>
    </row>
    <row r="77" spans="1:7" x14ac:dyDescent="0.2">
      <c r="A77" s="34"/>
      <c r="B77" s="34"/>
      <c r="C77" s="34"/>
      <c r="D77" s="34"/>
      <c r="E77" s="31"/>
      <c r="F77" s="31"/>
      <c r="G77" s="30"/>
    </row>
    <row r="78" spans="1:7" x14ac:dyDescent="0.2">
      <c r="A78" s="23" t="s">
        <v>237</v>
      </c>
      <c r="B78" s="23"/>
      <c r="C78" s="23"/>
      <c r="D78" s="23"/>
      <c r="E78" s="32"/>
      <c r="F78" s="32"/>
      <c r="G78" s="33"/>
    </row>
  </sheetData>
  <mergeCells count="2">
    <mergeCell ref="A71:G71"/>
    <mergeCell ref="A6:G6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4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V48" sqref="V48"/>
    </sheetView>
  </sheetViews>
  <sheetFormatPr baseColWidth="10" defaultRowHeight="16" x14ac:dyDescent="0.2"/>
  <cols>
    <col min="1" max="1" width="12.83203125" customWidth="1"/>
    <col min="2" max="2" width="9.33203125" hidden="1" customWidth="1"/>
    <col min="3" max="3" width="11" customWidth="1"/>
    <col min="4" max="4" width="10.6640625" hidden="1" customWidth="1"/>
    <col min="5" max="5" width="12.3320312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5" width="10.83203125" hidden="1" customWidth="1"/>
    <col min="16" max="16" width="10.83203125" style="125"/>
    <col min="17" max="17" width="10.83203125" style="12"/>
    <col min="18" max="18" width="16.83203125" style="104" hidden="1" customWidth="1"/>
    <col min="19" max="20" width="10.83203125" style="12"/>
    <col min="21" max="21" width="13.33203125" style="12" hidden="1" customWidth="1"/>
    <col min="22" max="25" width="10.83203125" style="12"/>
    <col min="31" max="31" width="22.6640625" customWidth="1"/>
    <col min="32" max="32" width="22.33203125" customWidth="1"/>
    <col min="33" max="33" width="17" customWidth="1"/>
  </cols>
  <sheetData>
    <row r="1" spans="1:32" x14ac:dyDescent="0.2">
      <c r="A1" s="51"/>
      <c r="B1" s="52"/>
      <c r="C1" s="52" t="s">
        <v>552</v>
      </c>
      <c r="D1" s="52"/>
      <c r="E1" s="52"/>
      <c r="F1" s="52"/>
      <c r="G1" s="53"/>
      <c r="H1" s="74"/>
      <c r="I1" s="74" t="s">
        <v>553</v>
      </c>
      <c r="J1" s="74"/>
      <c r="K1" s="74"/>
      <c r="L1" s="74"/>
      <c r="M1" s="75"/>
      <c r="N1" s="51"/>
      <c r="O1" s="52"/>
      <c r="P1" s="205" t="s">
        <v>551</v>
      </c>
      <c r="Q1" s="52"/>
      <c r="R1" s="52"/>
      <c r="S1" s="53"/>
      <c r="T1" s="44"/>
      <c r="U1" s="44"/>
      <c r="V1" s="44"/>
      <c r="W1" s="44"/>
      <c r="X1" s="105"/>
      <c r="Y1" s="105"/>
    </row>
    <row r="2" spans="1:32" x14ac:dyDescent="0.2">
      <c r="A2" s="69"/>
      <c r="B2" s="243" t="s">
        <v>471</v>
      </c>
      <c r="C2" s="244"/>
      <c r="D2" s="243" t="s">
        <v>472</v>
      </c>
      <c r="E2" s="244"/>
      <c r="F2" s="243" t="s">
        <v>547</v>
      </c>
      <c r="G2" s="244"/>
      <c r="H2" s="245" t="s">
        <v>548</v>
      </c>
      <c r="I2" s="245"/>
      <c r="J2" s="245" t="s">
        <v>549</v>
      </c>
      <c r="K2" s="245"/>
      <c r="L2" s="246" t="s">
        <v>550</v>
      </c>
      <c r="M2" s="247"/>
      <c r="N2" s="233" t="s">
        <v>557</v>
      </c>
      <c r="O2" s="233"/>
      <c r="P2" s="124" t="s">
        <v>556</v>
      </c>
      <c r="Q2" s="41" t="s">
        <v>492</v>
      </c>
      <c r="R2" s="99" t="s">
        <v>493</v>
      </c>
      <c r="S2" s="41" t="s">
        <v>494</v>
      </c>
      <c r="T2" s="44" t="s">
        <v>495</v>
      </c>
      <c r="U2" s="12" t="s">
        <v>517</v>
      </c>
      <c r="V2" s="44" t="s">
        <v>496</v>
      </c>
      <c r="W2" s="44" t="s">
        <v>470</v>
      </c>
      <c r="X2" s="105"/>
      <c r="Y2" s="105"/>
    </row>
    <row r="3" spans="1:32" x14ac:dyDescent="0.2">
      <c r="A3" s="55" t="s">
        <v>466</v>
      </c>
      <c r="B3" s="55" t="s">
        <v>473</v>
      </c>
      <c r="C3" s="55" t="s">
        <v>456</v>
      </c>
      <c r="D3" s="56" t="s">
        <v>474</v>
      </c>
      <c r="E3" s="56" t="s">
        <v>456</v>
      </c>
      <c r="F3" s="56" t="s">
        <v>480</v>
      </c>
      <c r="G3" s="56" t="s">
        <v>476</v>
      </c>
      <c r="H3" s="59" t="s">
        <v>478</v>
      </c>
      <c r="I3" s="59" t="s">
        <v>456</v>
      </c>
      <c r="J3" s="5" t="s">
        <v>479</v>
      </c>
      <c r="K3" s="5" t="s">
        <v>456</v>
      </c>
      <c r="L3" s="42" t="s">
        <v>477</v>
      </c>
      <c r="M3" s="42" t="s">
        <v>555</v>
      </c>
      <c r="N3" s="12" t="s">
        <v>475</v>
      </c>
      <c r="O3" s="12" t="s">
        <v>491</v>
      </c>
      <c r="P3" s="125" t="s">
        <v>555</v>
      </c>
      <c r="Q3" s="12" t="s">
        <v>555</v>
      </c>
      <c r="W3" s="12" t="s">
        <v>456</v>
      </c>
      <c r="X3" s="39"/>
      <c r="Y3"/>
    </row>
    <row r="4" spans="1:32" x14ac:dyDescent="0.2">
      <c r="A4" s="57">
        <v>42948</v>
      </c>
      <c r="B4" s="55">
        <v>97</v>
      </c>
      <c r="C4" s="55">
        <v>89</v>
      </c>
      <c r="D4" s="55">
        <v>15</v>
      </c>
      <c r="E4" s="55">
        <v>15</v>
      </c>
      <c r="F4" s="58">
        <v>0.15459999999999999</v>
      </c>
      <c r="G4" s="58">
        <v>0.16850000000000001</v>
      </c>
      <c r="H4" s="60">
        <v>467</v>
      </c>
      <c r="I4" s="60">
        <v>362</v>
      </c>
      <c r="J4" s="5">
        <v>137</v>
      </c>
      <c r="K4" s="5">
        <v>136</v>
      </c>
      <c r="L4" s="43">
        <f t="shared" ref="L4:M35" si="0">J4/H4</f>
        <v>0.29336188436830835</v>
      </c>
      <c r="M4" s="43">
        <f t="shared" si="0"/>
        <v>0.37569060773480661</v>
      </c>
      <c r="N4" s="12">
        <v>21821</v>
      </c>
      <c r="O4" s="12">
        <v>2919</v>
      </c>
      <c r="P4" s="125">
        <v>4554</v>
      </c>
      <c r="Q4" s="12">
        <v>128</v>
      </c>
      <c r="R4" s="104">
        <v>2330</v>
      </c>
      <c r="S4" s="46">
        <f>Q4/P4</f>
        <v>2.8107158541941152E-2</v>
      </c>
      <c r="U4" s="12">
        <v>271</v>
      </c>
      <c r="W4" s="12">
        <v>1241</v>
      </c>
      <c r="Y4"/>
    </row>
    <row r="5" spans="1:32" x14ac:dyDescent="0.2">
      <c r="A5" s="57">
        <v>42949</v>
      </c>
      <c r="B5" s="55">
        <v>74</v>
      </c>
      <c r="C5" s="55">
        <v>69</v>
      </c>
      <c r="D5" s="55">
        <v>19</v>
      </c>
      <c r="E5" s="55">
        <v>19</v>
      </c>
      <c r="F5" s="58">
        <v>0.25679999999999997</v>
      </c>
      <c r="G5" s="58">
        <v>0.27539999999999998</v>
      </c>
      <c r="H5" s="60">
        <v>371</v>
      </c>
      <c r="I5" s="60">
        <v>287</v>
      </c>
      <c r="J5" s="5">
        <v>125</v>
      </c>
      <c r="K5" s="5">
        <v>125</v>
      </c>
      <c r="L5" s="43">
        <f t="shared" si="0"/>
        <v>0.33692722371967654</v>
      </c>
      <c r="M5" s="43">
        <f t="shared" si="0"/>
        <v>0.43554006968641112</v>
      </c>
      <c r="N5" s="12">
        <v>18161</v>
      </c>
      <c r="O5" s="12">
        <v>2411</v>
      </c>
      <c r="P5" s="125">
        <v>3969</v>
      </c>
      <c r="Q5" s="12">
        <v>116</v>
      </c>
      <c r="R5" s="104">
        <v>1979</v>
      </c>
      <c r="S5" s="46">
        <f t="shared" ref="S5:S68" si="1">Q5/P5</f>
        <v>2.9226505416981609E-2</v>
      </c>
      <c r="U5" s="12">
        <v>232</v>
      </c>
      <c r="W5" s="12">
        <v>1125</v>
      </c>
      <c r="Y5"/>
      <c r="AA5" s="48" t="s">
        <v>469</v>
      </c>
      <c r="AB5" s="48" t="s">
        <v>470</v>
      </c>
      <c r="AC5" s="48" t="s">
        <v>467</v>
      </c>
      <c r="AD5" s="48" t="s">
        <v>468</v>
      </c>
      <c r="AE5" s="49" t="s">
        <v>239</v>
      </c>
      <c r="AF5" s="49" t="s">
        <v>240</v>
      </c>
    </row>
    <row r="6" spans="1:32" x14ac:dyDescent="0.2">
      <c r="A6" s="57">
        <v>42950</v>
      </c>
      <c r="B6" s="55">
        <v>61</v>
      </c>
      <c r="C6" s="55">
        <v>55</v>
      </c>
      <c r="D6" s="55">
        <v>17</v>
      </c>
      <c r="E6" s="55">
        <v>16</v>
      </c>
      <c r="F6" s="58">
        <v>0.2787</v>
      </c>
      <c r="G6" s="58">
        <v>0.29089999999999999</v>
      </c>
      <c r="H6" s="60">
        <v>373</v>
      </c>
      <c r="I6" s="60">
        <v>274</v>
      </c>
      <c r="J6" s="5">
        <v>100</v>
      </c>
      <c r="K6" s="5">
        <v>100</v>
      </c>
      <c r="L6" s="43">
        <f t="shared" si="0"/>
        <v>0.26809651474530832</v>
      </c>
      <c r="M6" s="43">
        <f t="shared" si="0"/>
        <v>0.36496350364963503</v>
      </c>
      <c r="N6" s="12">
        <v>19893</v>
      </c>
      <c r="O6" s="12">
        <v>2779</v>
      </c>
      <c r="P6" s="125">
        <v>4415</v>
      </c>
      <c r="Q6" s="12">
        <v>152</v>
      </c>
      <c r="R6" s="104">
        <v>2412</v>
      </c>
      <c r="S6" s="46">
        <f t="shared" si="1"/>
        <v>3.4428086070215178E-2</v>
      </c>
      <c r="U6" s="12">
        <v>155</v>
      </c>
      <c r="W6" s="12">
        <v>1144</v>
      </c>
      <c r="Y6"/>
      <c r="AA6" s="109">
        <v>42948</v>
      </c>
      <c r="AB6" s="108">
        <v>33112</v>
      </c>
      <c r="AC6" s="50">
        <v>1274</v>
      </c>
      <c r="AD6" s="50">
        <v>516</v>
      </c>
      <c r="AE6" s="45">
        <v>0.357473630048881</v>
      </c>
      <c r="AF6" s="45">
        <v>2.7767486486743233E-2</v>
      </c>
    </row>
    <row r="7" spans="1:32" x14ac:dyDescent="0.2">
      <c r="A7" s="57">
        <v>42951</v>
      </c>
      <c r="B7" s="55">
        <v>69</v>
      </c>
      <c r="C7" s="55">
        <v>66</v>
      </c>
      <c r="D7" s="55">
        <v>15</v>
      </c>
      <c r="E7" s="55">
        <v>15</v>
      </c>
      <c r="F7" s="58">
        <v>0.21740000000000001</v>
      </c>
      <c r="G7" s="58">
        <v>0.2273</v>
      </c>
      <c r="H7" s="60">
        <v>342</v>
      </c>
      <c r="I7" s="60">
        <v>256</v>
      </c>
      <c r="J7" s="5">
        <v>91</v>
      </c>
      <c r="K7" s="5">
        <v>91</v>
      </c>
      <c r="L7" s="43">
        <f t="shared" si="0"/>
        <v>0.26608187134502925</v>
      </c>
      <c r="M7" s="43">
        <f t="shared" si="0"/>
        <v>0.35546875</v>
      </c>
      <c r="N7" s="12">
        <v>15162</v>
      </c>
      <c r="O7" s="12">
        <v>2313</v>
      </c>
      <c r="P7" s="125">
        <v>3717</v>
      </c>
      <c r="Q7" s="12">
        <v>104</v>
      </c>
      <c r="R7" s="104">
        <v>1835</v>
      </c>
      <c r="S7" s="46">
        <f t="shared" si="1"/>
        <v>2.7979553403282217E-2</v>
      </c>
      <c r="U7" s="12">
        <v>177</v>
      </c>
      <c r="W7" s="12">
        <v>959</v>
      </c>
      <c r="Y7"/>
      <c r="AA7" s="109">
        <v>42979</v>
      </c>
      <c r="AB7" s="108">
        <v>33007</v>
      </c>
      <c r="AC7" s="50">
        <v>14428</v>
      </c>
      <c r="AD7" s="50">
        <v>4739</v>
      </c>
      <c r="AE7" s="45">
        <v>0.40287851314596557</v>
      </c>
      <c r="AF7" s="45">
        <v>2.608970880810273E-2</v>
      </c>
    </row>
    <row r="8" spans="1:32" x14ac:dyDescent="0.2">
      <c r="A8" s="57">
        <v>42952</v>
      </c>
      <c r="B8" s="55">
        <v>32</v>
      </c>
      <c r="C8" s="55">
        <v>29</v>
      </c>
      <c r="D8" s="55">
        <v>8</v>
      </c>
      <c r="E8" s="55">
        <v>8</v>
      </c>
      <c r="F8" s="58">
        <v>0.25</v>
      </c>
      <c r="G8" s="58">
        <v>0.27589999999999998</v>
      </c>
      <c r="H8" s="60">
        <v>230</v>
      </c>
      <c r="I8" s="60">
        <v>166</v>
      </c>
      <c r="J8" s="5">
        <v>82</v>
      </c>
      <c r="K8" s="5">
        <v>82</v>
      </c>
      <c r="L8" s="43">
        <f t="shared" si="0"/>
        <v>0.35652173913043478</v>
      </c>
      <c r="M8" s="43">
        <f t="shared" si="0"/>
        <v>0.49397590361445781</v>
      </c>
      <c r="N8" s="12">
        <v>9673</v>
      </c>
      <c r="O8" s="12">
        <v>1872</v>
      </c>
      <c r="P8" s="125">
        <v>3078</v>
      </c>
      <c r="Q8" s="12">
        <v>62</v>
      </c>
      <c r="R8" s="104">
        <v>920</v>
      </c>
      <c r="S8" s="46">
        <f t="shared" si="1"/>
        <v>2.014294996751137E-2</v>
      </c>
      <c r="U8" s="12">
        <v>141</v>
      </c>
      <c r="W8" s="12">
        <v>842</v>
      </c>
      <c r="Y8"/>
      <c r="AA8" s="109">
        <v>43009</v>
      </c>
      <c r="AB8" s="108">
        <v>31550</v>
      </c>
      <c r="AC8" s="50">
        <v>10600</v>
      </c>
      <c r="AD8" s="50">
        <v>2095</v>
      </c>
      <c r="AE8" s="45">
        <v>0.54033873611364047</v>
      </c>
      <c r="AF8" s="45">
        <v>2.8418400363491168E-2</v>
      </c>
    </row>
    <row r="9" spans="1:32" x14ac:dyDescent="0.2">
      <c r="A9" s="57">
        <v>42953</v>
      </c>
      <c r="B9" s="55">
        <v>33</v>
      </c>
      <c r="C9" s="55">
        <v>30</v>
      </c>
      <c r="D9" s="55">
        <v>9</v>
      </c>
      <c r="E9" s="55">
        <v>9</v>
      </c>
      <c r="F9" s="58">
        <v>0.2727</v>
      </c>
      <c r="G9" s="58">
        <v>0.3</v>
      </c>
      <c r="H9" s="60">
        <v>233</v>
      </c>
      <c r="I9" s="60">
        <v>164</v>
      </c>
      <c r="J9" s="5">
        <v>85</v>
      </c>
      <c r="K9" s="5">
        <v>85</v>
      </c>
      <c r="L9" s="43">
        <f t="shared" si="0"/>
        <v>0.36480686695278969</v>
      </c>
      <c r="M9" s="43">
        <f t="shared" si="0"/>
        <v>0.51829268292682928</v>
      </c>
      <c r="N9" s="12">
        <v>8174</v>
      </c>
      <c r="O9" s="12">
        <v>1781</v>
      </c>
      <c r="P9" s="125">
        <v>2915</v>
      </c>
      <c r="Q9" s="12">
        <v>48</v>
      </c>
      <c r="R9" s="104">
        <v>740</v>
      </c>
      <c r="S9" s="46">
        <f t="shared" si="1"/>
        <v>1.646655231560892E-2</v>
      </c>
      <c r="U9" s="12">
        <v>135</v>
      </c>
      <c r="W9" s="12">
        <v>835</v>
      </c>
      <c r="Y9"/>
      <c r="AA9" s="109">
        <v>43040</v>
      </c>
      <c r="AB9" s="108">
        <v>26947</v>
      </c>
      <c r="AC9" s="50">
        <v>12718</v>
      </c>
      <c r="AD9" s="50">
        <v>1853</v>
      </c>
      <c r="AE9" s="45">
        <v>0.47302638606986436</v>
      </c>
      <c r="AF9" s="45">
        <v>2.4985384947767073E-2</v>
      </c>
    </row>
    <row r="10" spans="1:32" x14ac:dyDescent="0.2">
      <c r="A10" s="57">
        <v>42954</v>
      </c>
      <c r="B10" s="55">
        <v>50</v>
      </c>
      <c r="C10" s="55">
        <v>46</v>
      </c>
      <c r="D10" s="55">
        <v>14</v>
      </c>
      <c r="E10" s="55">
        <v>14</v>
      </c>
      <c r="F10" s="58">
        <v>0.28000000000000003</v>
      </c>
      <c r="G10" s="58">
        <v>0.30430000000000001</v>
      </c>
      <c r="H10" s="60">
        <v>251</v>
      </c>
      <c r="I10" s="60">
        <v>192</v>
      </c>
      <c r="J10" s="5">
        <v>79</v>
      </c>
      <c r="K10" s="5">
        <v>79</v>
      </c>
      <c r="L10" s="43">
        <f t="shared" si="0"/>
        <v>0.3147410358565737</v>
      </c>
      <c r="M10" s="43">
        <f t="shared" si="0"/>
        <v>0.41145833333333331</v>
      </c>
      <c r="N10" s="12">
        <v>19546</v>
      </c>
      <c r="O10" s="12">
        <v>3271</v>
      </c>
      <c r="P10" s="125">
        <v>4589</v>
      </c>
      <c r="Q10" s="12">
        <v>130</v>
      </c>
      <c r="R10" s="104">
        <v>2584</v>
      </c>
      <c r="S10" s="46">
        <f t="shared" si="1"/>
        <v>2.8328611898016998E-2</v>
      </c>
      <c r="U10" s="12">
        <v>159</v>
      </c>
      <c r="W10" s="12">
        <v>1102</v>
      </c>
      <c r="Y10"/>
      <c r="AA10" s="109">
        <v>43070</v>
      </c>
      <c r="AB10" s="108">
        <v>21844</v>
      </c>
      <c r="AC10" s="50">
        <v>18675</v>
      </c>
      <c r="AD10" s="50">
        <v>2137</v>
      </c>
      <c r="AE10" s="45">
        <v>0.3028644620400559</v>
      </c>
      <c r="AF10" s="45">
        <v>2.7313908116431699E-2</v>
      </c>
    </row>
    <row r="11" spans="1:32" x14ac:dyDescent="0.2">
      <c r="A11" s="57">
        <v>42955</v>
      </c>
      <c r="B11" s="55">
        <v>39</v>
      </c>
      <c r="C11" s="55">
        <v>37</v>
      </c>
      <c r="D11" s="55">
        <v>11</v>
      </c>
      <c r="E11" s="55">
        <v>11</v>
      </c>
      <c r="F11" s="58">
        <v>0.28210000000000002</v>
      </c>
      <c r="G11" s="58">
        <v>0.29730000000000001</v>
      </c>
      <c r="H11" s="60">
        <v>227</v>
      </c>
      <c r="I11" s="60">
        <v>173</v>
      </c>
      <c r="J11" s="5">
        <v>66</v>
      </c>
      <c r="K11" s="5">
        <v>66</v>
      </c>
      <c r="L11" s="43">
        <f t="shared" si="0"/>
        <v>0.29074889867841408</v>
      </c>
      <c r="M11" s="43">
        <f t="shared" si="0"/>
        <v>0.38150289017341038</v>
      </c>
      <c r="N11" s="12">
        <v>17280</v>
      </c>
      <c r="O11" s="12">
        <v>2919</v>
      </c>
      <c r="P11" s="125">
        <v>4140</v>
      </c>
      <c r="Q11" s="12">
        <v>116</v>
      </c>
      <c r="R11" s="104">
        <v>2640</v>
      </c>
      <c r="S11" s="46">
        <f t="shared" si="1"/>
        <v>2.8019323671497585E-2</v>
      </c>
      <c r="U11" s="12">
        <v>127</v>
      </c>
      <c r="W11" s="12">
        <v>1024</v>
      </c>
      <c r="Y11"/>
      <c r="AA11" s="109">
        <v>43101</v>
      </c>
      <c r="AB11" s="108">
        <v>6141</v>
      </c>
      <c r="AC11" s="50">
        <v>3836</v>
      </c>
      <c r="AD11" s="50">
        <v>681</v>
      </c>
      <c r="AE11" s="45">
        <v>0.73721590909090906</v>
      </c>
      <c r="AF11" s="45">
        <v>1.2362834826776558E-2</v>
      </c>
    </row>
    <row r="12" spans="1:32" x14ac:dyDescent="0.2">
      <c r="A12" s="57">
        <v>42956</v>
      </c>
      <c r="B12" s="55">
        <v>55</v>
      </c>
      <c r="C12" s="55">
        <v>49</v>
      </c>
      <c r="D12" s="55">
        <v>18</v>
      </c>
      <c r="E12" s="55">
        <v>18</v>
      </c>
      <c r="F12" s="58">
        <v>0.32729999999999998</v>
      </c>
      <c r="G12" s="58">
        <v>0.36730000000000002</v>
      </c>
      <c r="H12" s="60">
        <v>220</v>
      </c>
      <c r="I12" s="60">
        <v>181</v>
      </c>
      <c r="J12" s="5">
        <v>68</v>
      </c>
      <c r="K12" s="5">
        <v>68</v>
      </c>
      <c r="L12" s="43">
        <f t="shared" si="0"/>
        <v>0.30909090909090908</v>
      </c>
      <c r="M12" s="43">
        <f t="shared" si="0"/>
        <v>0.37569060773480661</v>
      </c>
      <c r="N12" s="12">
        <v>16538</v>
      </c>
      <c r="O12" s="12">
        <v>2956</v>
      </c>
      <c r="P12" s="125">
        <v>4292</v>
      </c>
      <c r="Q12" s="12">
        <v>107</v>
      </c>
      <c r="R12" s="104">
        <v>2325</v>
      </c>
      <c r="S12" s="46">
        <f t="shared" si="1"/>
        <v>2.4930102516309414E-2</v>
      </c>
      <c r="U12" s="12">
        <v>130</v>
      </c>
      <c r="W12" s="12">
        <v>1058</v>
      </c>
      <c r="Y12"/>
    </row>
    <row r="13" spans="1:32" x14ac:dyDescent="0.2">
      <c r="A13" s="57">
        <v>42957</v>
      </c>
      <c r="B13" s="55">
        <v>60</v>
      </c>
      <c r="C13" s="55">
        <v>50</v>
      </c>
      <c r="D13" s="55">
        <v>22</v>
      </c>
      <c r="E13" s="55">
        <v>22</v>
      </c>
      <c r="F13" s="58">
        <v>0.36670000000000003</v>
      </c>
      <c r="G13" s="58">
        <v>0.44</v>
      </c>
      <c r="H13" s="60">
        <v>265</v>
      </c>
      <c r="I13" s="60">
        <v>193</v>
      </c>
      <c r="J13" s="5">
        <v>83</v>
      </c>
      <c r="K13" s="5">
        <v>83</v>
      </c>
      <c r="L13" s="43">
        <f t="shared" si="0"/>
        <v>0.31320754716981131</v>
      </c>
      <c r="M13" s="43">
        <f t="shared" si="0"/>
        <v>0.43005181347150256</v>
      </c>
      <c r="N13" s="12">
        <v>19005</v>
      </c>
      <c r="O13" s="12">
        <v>2923</v>
      </c>
      <c r="P13" s="125">
        <v>3946</v>
      </c>
      <c r="Q13" s="12">
        <v>146</v>
      </c>
      <c r="R13" s="104">
        <v>2741</v>
      </c>
      <c r="S13" s="46">
        <f t="shared" si="1"/>
        <v>3.6999493157627975E-2</v>
      </c>
      <c r="U13" s="12">
        <v>152</v>
      </c>
      <c r="W13" s="12">
        <v>1016</v>
      </c>
      <c r="Y13"/>
    </row>
    <row r="14" spans="1:32" x14ac:dyDescent="0.2">
      <c r="A14" s="57">
        <v>42958</v>
      </c>
      <c r="B14" s="55">
        <v>46</v>
      </c>
      <c r="C14" s="55">
        <v>39</v>
      </c>
      <c r="D14" s="55">
        <v>14</v>
      </c>
      <c r="E14" s="55">
        <v>14</v>
      </c>
      <c r="F14" s="58">
        <v>0.30430000000000001</v>
      </c>
      <c r="G14" s="58">
        <v>0.35899999999999999</v>
      </c>
      <c r="H14" s="60">
        <v>242</v>
      </c>
      <c r="I14" s="60">
        <v>186</v>
      </c>
      <c r="J14" s="5">
        <v>76</v>
      </c>
      <c r="K14" s="5">
        <v>76</v>
      </c>
      <c r="L14" s="43">
        <f t="shared" si="0"/>
        <v>0.31404958677685951</v>
      </c>
      <c r="M14" s="43">
        <f t="shared" si="0"/>
        <v>0.40860215053763443</v>
      </c>
      <c r="N14" s="12">
        <v>17625</v>
      </c>
      <c r="O14" s="12">
        <v>2794</v>
      </c>
      <c r="P14" s="125">
        <v>3725</v>
      </c>
      <c r="Q14" s="12">
        <v>120</v>
      </c>
      <c r="R14" s="104">
        <v>2378</v>
      </c>
      <c r="S14" s="46">
        <f t="shared" si="1"/>
        <v>3.2214765100671144E-2</v>
      </c>
      <c r="U14" s="12">
        <v>132</v>
      </c>
      <c r="W14" s="12">
        <v>995</v>
      </c>
      <c r="Y14"/>
    </row>
    <row r="15" spans="1:32" x14ac:dyDescent="0.2">
      <c r="A15" s="57">
        <v>42959</v>
      </c>
      <c r="B15" s="55">
        <v>37</v>
      </c>
      <c r="C15" s="55">
        <v>33</v>
      </c>
      <c r="D15" s="55">
        <v>13</v>
      </c>
      <c r="E15" s="55">
        <v>13</v>
      </c>
      <c r="F15" s="58">
        <v>0.35139999999999999</v>
      </c>
      <c r="G15" s="58">
        <v>0.39389999999999997</v>
      </c>
      <c r="H15" s="60">
        <v>220</v>
      </c>
      <c r="I15" s="60">
        <v>162</v>
      </c>
      <c r="J15" s="5">
        <v>77</v>
      </c>
      <c r="K15" s="5">
        <v>77</v>
      </c>
      <c r="L15" s="43">
        <f t="shared" si="0"/>
        <v>0.35</v>
      </c>
      <c r="M15" s="43">
        <f t="shared" si="0"/>
        <v>0.47530864197530864</v>
      </c>
      <c r="N15" s="12">
        <v>12038</v>
      </c>
      <c r="O15" s="12">
        <v>2007</v>
      </c>
      <c r="P15" s="125">
        <v>2826</v>
      </c>
      <c r="Q15" s="12">
        <v>61</v>
      </c>
      <c r="R15" s="104">
        <v>1183</v>
      </c>
      <c r="S15" s="46">
        <f t="shared" si="1"/>
        <v>2.1585279547062988E-2</v>
      </c>
      <c r="U15" s="12">
        <v>125</v>
      </c>
      <c r="W15" s="12">
        <v>798</v>
      </c>
      <c r="Y15"/>
      <c r="AA15" s="47" t="s">
        <v>465</v>
      </c>
      <c r="AB15" s="201"/>
      <c r="AC15" s="201"/>
      <c r="AD15" s="201"/>
    </row>
    <row r="16" spans="1:32" x14ac:dyDescent="0.2">
      <c r="A16" s="57">
        <v>42960</v>
      </c>
      <c r="B16" s="55">
        <v>33</v>
      </c>
      <c r="C16" s="55">
        <v>31</v>
      </c>
      <c r="D16" s="55">
        <v>12</v>
      </c>
      <c r="E16" s="55">
        <v>12</v>
      </c>
      <c r="F16" s="58">
        <v>0.36359999999999998</v>
      </c>
      <c r="G16" s="58">
        <v>0.3871</v>
      </c>
      <c r="H16" s="60">
        <v>189</v>
      </c>
      <c r="I16" s="60">
        <v>145</v>
      </c>
      <c r="J16" s="5">
        <v>73</v>
      </c>
      <c r="K16" s="5">
        <v>73</v>
      </c>
      <c r="L16" s="43">
        <f t="shared" si="0"/>
        <v>0.38624338624338622</v>
      </c>
      <c r="M16" s="43">
        <f t="shared" si="0"/>
        <v>0.50344827586206897</v>
      </c>
      <c r="N16" s="12">
        <v>10282</v>
      </c>
      <c r="O16" s="12">
        <v>1729</v>
      </c>
      <c r="P16" s="125">
        <v>2440</v>
      </c>
      <c r="Q16" s="12">
        <v>37</v>
      </c>
      <c r="R16" s="104">
        <v>660</v>
      </c>
      <c r="S16" s="46">
        <f t="shared" si="1"/>
        <v>1.5163934426229509E-2</v>
      </c>
      <c r="U16" s="12">
        <v>114</v>
      </c>
      <c r="W16" s="12">
        <v>810</v>
      </c>
      <c r="Y16"/>
      <c r="AA16" s="199" t="s">
        <v>238</v>
      </c>
      <c r="AB16" s="202" t="s">
        <v>455</v>
      </c>
      <c r="AC16" s="202" t="s">
        <v>549</v>
      </c>
      <c r="AD16" s="203" t="s">
        <v>554</v>
      </c>
    </row>
    <row r="17" spans="1:34" x14ac:dyDescent="0.2">
      <c r="A17" s="57">
        <v>42961</v>
      </c>
      <c r="B17" s="55">
        <v>53</v>
      </c>
      <c r="C17" s="55">
        <v>48</v>
      </c>
      <c r="D17" s="55">
        <v>18</v>
      </c>
      <c r="E17" s="55">
        <v>18</v>
      </c>
      <c r="F17" s="58">
        <v>0.33960000000000001</v>
      </c>
      <c r="G17" s="58">
        <v>0.375</v>
      </c>
      <c r="H17" s="60">
        <v>234</v>
      </c>
      <c r="I17" s="60">
        <v>175</v>
      </c>
      <c r="J17" s="5">
        <v>75</v>
      </c>
      <c r="K17" s="5">
        <v>75</v>
      </c>
      <c r="L17" s="43">
        <f>J17/H17</f>
        <v>0.32051282051282054</v>
      </c>
      <c r="M17" s="43">
        <f t="shared" si="0"/>
        <v>0.42857142857142855</v>
      </c>
      <c r="N17" s="12">
        <v>17697</v>
      </c>
      <c r="O17" s="12">
        <v>2588</v>
      </c>
      <c r="P17" s="125">
        <v>3412</v>
      </c>
      <c r="Q17" s="12">
        <v>90</v>
      </c>
      <c r="R17" s="104">
        <v>2013</v>
      </c>
      <c r="S17" s="46">
        <f t="shared" si="1"/>
        <v>2.6377491207502931E-2</v>
      </c>
      <c r="U17" s="12">
        <v>134</v>
      </c>
      <c r="W17" s="12">
        <v>1007</v>
      </c>
      <c r="Y17"/>
      <c r="AA17" s="200" t="s">
        <v>500</v>
      </c>
      <c r="AB17" s="5">
        <v>2078</v>
      </c>
      <c r="AC17" s="5">
        <v>721</v>
      </c>
      <c r="AD17" s="45">
        <f t="shared" ref="AD17:AD22" si="2">AC17/AB17</f>
        <v>0.34696823869104909</v>
      </c>
      <c r="AE17" s="107"/>
      <c r="AH17" s="227"/>
    </row>
    <row r="18" spans="1:34" x14ac:dyDescent="0.2">
      <c r="A18" s="57">
        <v>42962</v>
      </c>
      <c r="B18" s="55">
        <v>64</v>
      </c>
      <c r="C18" s="55">
        <v>53</v>
      </c>
      <c r="D18" s="55">
        <v>19</v>
      </c>
      <c r="E18" s="55">
        <v>19</v>
      </c>
      <c r="F18" s="58">
        <v>0.2969</v>
      </c>
      <c r="G18" s="58">
        <v>0.35849999999999999</v>
      </c>
      <c r="H18" s="60">
        <v>237</v>
      </c>
      <c r="I18" s="60">
        <v>176</v>
      </c>
      <c r="J18" s="5">
        <v>63</v>
      </c>
      <c r="K18" s="5">
        <v>63</v>
      </c>
      <c r="L18" s="43">
        <f t="shared" si="0"/>
        <v>0.26582278481012656</v>
      </c>
      <c r="M18" s="43">
        <f t="shared" si="0"/>
        <v>0.35795454545454547</v>
      </c>
      <c r="N18" s="12">
        <v>18553</v>
      </c>
      <c r="O18" s="12">
        <v>2812</v>
      </c>
      <c r="P18" s="125">
        <v>3699</v>
      </c>
      <c r="Q18" s="12">
        <v>102</v>
      </c>
      <c r="R18" s="104">
        <v>2041</v>
      </c>
      <c r="S18" s="46">
        <f t="shared" si="1"/>
        <v>2.7575020275750203E-2</v>
      </c>
      <c r="U18" s="12">
        <v>131</v>
      </c>
      <c r="W18" s="12">
        <v>1083</v>
      </c>
      <c r="Y18"/>
      <c r="AA18" s="200" t="s">
        <v>501</v>
      </c>
      <c r="AB18" s="5">
        <v>3152</v>
      </c>
      <c r="AC18" s="5">
        <v>1460</v>
      </c>
      <c r="AD18" s="45">
        <f t="shared" si="2"/>
        <v>0.46319796954314718</v>
      </c>
      <c r="AE18" s="107"/>
      <c r="AH18" s="227"/>
    </row>
    <row r="19" spans="1:34" x14ac:dyDescent="0.2">
      <c r="A19" s="57">
        <v>42963</v>
      </c>
      <c r="B19" s="55">
        <v>84</v>
      </c>
      <c r="C19" s="55">
        <v>76</v>
      </c>
      <c r="D19" s="55">
        <v>22</v>
      </c>
      <c r="E19" s="55">
        <v>22</v>
      </c>
      <c r="F19" s="58">
        <v>0.26190000000000002</v>
      </c>
      <c r="G19" s="58">
        <v>0.28949999999999998</v>
      </c>
      <c r="H19" s="60">
        <v>290</v>
      </c>
      <c r="I19" s="60">
        <v>222</v>
      </c>
      <c r="J19" s="5">
        <v>65</v>
      </c>
      <c r="K19" s="5">
        <v>65</v>
      </c>
      <c r="L19" s="43">
        <f t="shared" si="0"/>
        <v>0.22413793103448276</v>
      </c>
      <c r="M19" s="43">
        <f t="shared" si="0"/>
        <v>0.2927927927927928</v>
      </c>
      <c r="N19" s="12">
        <v>23421</v>
      </c>
      <c r="O19" s="12">
        <v>2824</v>
      </c>
      <c r="P19" s="125">
        <v>3613</v>
      </c>
      <c r="Q19" s="12">
        <v>77</v>
      </c>
      <c r="R19" s="104">
        <v>2220</v>
      </c>
      <c r="S19" s="46">
        <f t="shared" si="1"/>
        <v>2.1311929144755052E-2</v>
      </c>
      <c r="U19" s="12">
        <v>139</v>
      </c>
      <c r="W19" s="12">
        <v>1271</v>
      </c>
      <c r="Y19"/>
      <c r="AA19" s="200" t="s">
        <v>502</v>
      </c>
      <c r="AB19" s="5">
        <v>4811</v>
      </c>
      <c r="AC19" s="5">
        <v>3011</v>
      </c>
      <c r="AD19" s="45">
        <f t="shared" si="2"/>
        <v>0.62585741010184992</v>
      </c>
      <c r="AE19" s="107"/>
      <c r="AH19" s="227"/>
    </row>
    <row r="20" spans="1:34" x14ac:dyDescent="0.2">
      <c r="A20" s="76">
        <v>42964</v>
      </c>
      <c r="B20" s="77">
        <v>52</v>
      </c>
      <c r="C20" s="55">
        <v>50</v>
      </c>
      <c r="D20" s="55">
        <v>15</v>
      </c>
      <c r="E20" s="55">
        <v>15</v>
      </c>
      <c r="F20" s="58">
        <v>0.28849999999999998</v>
      </c>
      <c r="G20" s="58">
        <v>0.3</v>
      </c>
      <c r="H20" s="60">
        <v>309</v>
      </c>
      <c r="I20" s="60">
        <v>235</v>
      </c>
      <c r="J20" s="5">
        <v>62</v>
      </c>
      <c r="K20" s="5">
        <v>62</v>
      </c>
      <c r="L20" s="43">
        <f t="shared" si="0"/>
        <v>0.20064724919093851</v>
      </c>
      <c r="M20" s="43">
        <f t="shared" si="0"/>
        <v>0.26382978723404255</v>
      </c>
      <c r="N20" s="12">
        <v>19811</v>
      </c>
      <c r="O20" s="12">
        <v>2644</v>
      </c>
      <c r="P20" s="125">
        <v>3300</v>
      </c>
      <c r="Q20" s="12">
        <v>102</v>
      </c>
      <c r="R20" s="104">
        <v>2051</v>
      </c>
      <c r="S20" s="46">
        <f t="shared" si="1"/>
        <v>3.090909090909091E-2</v>
      </c>
      <c r="U20" s="12">
        <v>123</v>
      </c>
      <c r="W20" s="12">
        <v>1149</v>
      </c>
      <c r="Y20"/>
      <c r="AA20" s="200" t="s">
        <v>503</v>
      </c>
      <c r="AB20" s="5">
        <v>4522</v>
      </c>
      <c r="AC20" s="5">
        <v>2302</v>
      </c>
      <c r="AD20" s="45">
        <f t="shared" si="2"/>
        <v>0.50906678460858024</v>
      </c>
      <c r="AE20" s="107"/>
      <c r="AH20" s="227"/>
    </row>
    <row r="21" spans="1:34" x14ac:dyDescent="0.2">
      <c r="A21" s="57">
        <v>42965</v>
      </c>
      <c r="B21" s="55">
        <v>49</v>
      </c>
      <c r="C21" s="55">
        <v>48</v>
      </c>
      <c r="D21" s="55">
        <v>19</v>
      </c>
      <c r="E21" s="55">
        <v>19</v>
      </c>
      <c r="F21" s="58">
        <v>0.38779999999999998</v>
      </c>
      <c r="G21" s="58">
        <v>0.39579999999999999</v>
      </c>
      <c r="H21" s="60">
        <v>192</v>
      </c>
      <c r="I21" s="60">
        <v>145</v>
      </c>
      <c r="J21" s="5">
        <v>45</v>
      </c>
      <c r="K21" s="5">
        <v>45</v>
      </c>
      <c r="L21" s="43">
        <f t="shared" si="0"/>
        <v>0.234375</v>
      </c>
      <c r="M21" s="43">
        <f t="shared" si="0"/>
        <v>0.31034482758620691</v>
      </c>
      <c r="N21" s="12">
        <v>15863</v>
      </c>
      <c r="O21" s="12">
        <v>2611</v>
      </c>
      <c r="P21" s="125">
        <v>3076</v>
      </c>
      <c r="Q21" s="12">
        <v>108</v>
      </c>
      <c r="R21" s="104">
        <v>1633</v>
      </c>
      <c r="S21" s="46">
        <f t="shared" si="1"/>
        <v>3.5110533159947985E-2</v>
      </c>
      <c r="U21" s="12">
        <v>101</v>
      </c>
      <c r="W21" s="12">
        <v>1017</v>
      </c>
      <c r="Y21"/>
      <c r="AA21" s="200" t="s">
        <v>504</v>
      </c>
      <c r="AB21" s="5">
        <v>5435</v>
      </c>
      <c r="AC21" s="5">
        <v>917</v>
      </c>
      <c r="AD21" s="45">
        <f t="shared" si="2"/>
        <v>0.16872125114995401</v>
      </c>
      <c r="AE21" s="107"/>
      <c r="AH21" s="227"/>
    </row>
    <row r="22" spans="1:34" x14ac:dyDescent="0.2">
      <c r="A22" s="57">
        <v>42966</v>
      </c>
      <c r="B22" s="55">
        <v>35</v>
      </c>
      <c r="C22" s="55">
        <v>31</v>
      </c>
      <c r="D22" s="55">
        <v>9</v>
      </c>
      <c r="E22" s="55">
        <v>9</v>
      </c>
      <c r="F22" s="58">
        <v>0.2571</v>
      </c>
      <c r="G22" s="58">
        <v>0.2903</v>
      </c>
      <c r="H22" s="60">
        <v>193</v>
      </c>
      <c r="I22" s="60">
        <v>149</v>
      </c>
      <c r="J22" s="5">
        <v>58</v>
      </c>
      <c r="K22" s="5">
        <v>58</v>
      </c>
      <c r="L22" s="43">
        <f t="shared" si="0"/>
        <v>0.30051813471502592</v>
      </c>
      <c r="M22" s="43">
        <f t="shared" si="0"/>
        <v>0.38926174496644295</v>
      </c>
      <c r="N22" s="12">
        <v>11676</v>
      </c>
      <c r="O22" s="12">
        <v>2074</v>
      </c>
      <c r="P22" s="125">
        <v>2399</v>
      </c>
      <c r="Q22" s="12">
        <v>59</v>
      </c>
      <c r="R22" s="104">
        <v>873</v>
      </c>
      <c r="S22" s="46">
        <f t="shared" si="1"/>
        <v>2.4593580658607752E-2</v>
      </c>
      <c r="U22" s="12">
        <v>111</v>
      </c>
      <c r="W22" s="12">
        <v>898</v>
      </c>
      <c r="Y22"/>
      <c r="AA22" s="200" t="s">
        <v>505</v>
      </c>
      <c r="AB22" s="5">
        <v>607</v>
      </c>
      <c r="AC22" s="5">
        <v>498</v>
      </c>
      <c r="AD22" s="45">
        <f t="shared" si="2"/>
        <v>0.82042833607907739</v>
      </c>
      <c r="AE22" s="107"/>
      <c r="AH22" s="227"/>
    </row>
    <row r="23" spans="1:34" x14ac:dyDescent="0.2">
      <c r="A23" s="57">
        <v>42967</v>
      </c>
      <c r="B23" s="55">
        <v>53</v>
      </c>
      <c r="C23" s="55">
        <v>38</v>
      </c>
      <c r="D23" s="55">
        <v>12</v>
      </c>
      <c r="E23" s="55">
        <v>12</v>
      </c>
      <c r="F23" s="58">
        <v>0.22639999999999999</v>
      </c>
      <c r="G23" s="58">
        <v>0.31580000000000003</v>
      </c>
      <c r="H23" s="60">
        <v>159</v>
      </c>
      <c r="I23" s="60">
        <v>110</v>
      </c>
      <c r="J23" s="5">
        <v>39</v>
      </c>
      <c r="K23" s="5">
        <v>39</v>
      </c>
      <c r="L23" s="43">
        <f t="shared" si="0"/>
        <v>0.24528301886792453</v>
      </c>
      <c r="M23" s="43">
        <f t="shared" si="0"/>
        <v>0.35454545454545455</v>
      </c>
      <c r="N23" s="12">
        <v>13070</v>
      </c>
      <c r="O23" s="12">
        <v>2031</v>
      </c>
      <c r="P23" s="125">
        <v>2234</v>
      </c>
      <c r="Q23" s="12">
        <v>63</v>
      </c>
      <c r="R23" s="104">
        <v>971</v>
      </c>
      <c r="S23" s="46">
        <f t="shared" si="1"/>
        <v>2.820053715308863E-2</v>
      </c>
      <c r="U23" s="12">
        <v>91</v>
      </c>
      <c r="W23" s="12">
        <v>901</v>
      </c>
      <c r="Y23"/>
    </row>
    <row r="24" spans="1:34" x14ac:dyDescent="0.2">
      <c r="A24" s="57">
        <v>42968</v>
      </c>
      <c r="B24" s="55">
        <v>51</v>
      </c>
      <c r="C24" s="55">
        <v>49</v>
      </c>
      <c r="D24" s="55">
        <v>14</v>
      </c>
      <c r="E24" s="55">
        <v>14</v>
      </c>
      <c r="F24" s="58">
        <v>0.27450000000000002</v>
      </c>
      <c r="G24" s="58">
        <v>0.28570000000000001</v>
      </c>
      <c r="H24" s="60">
        <v>167</v>
      </c>
      <c r="I24" s="60">
        <v>119</v>
      </c>
      <c r="J24" s="5">
        <v>44</v>
      </c>
      <c r="K24" s="5">
        <v>44</v>
      </c>
      <c r="L24" s="43">
        <f t="shared" si="0"/>
        <v>0.26347305389221559</v>
      </c>
      <c r="M24" s="43">
        <f t="shared" si="0"/>
        <v>0.36974789915966388</v>
      </c>
      <c r="N24" s="12">
        <v>17972</v>
      </c>
      <c r="O24" s="12">
        <v>2804</v>
      </c>
      <c r="P24" s="125">
        <v>2841</v>
      </c>
      <c r="Q24" s="12">
        <v>77</v>
      </c>
      <c r="R24" s="104">
        <v>1758</v>
      </c>
      <c r="S24" s="46">
        <f t="shared" si="1"/>
        <v>2.7103132699753608E-2</v>
      </c>
      <c r="U24" s="12">
        <v>96</v>
      </c>
      <c r="W24" s="12">
        <v>1085</v>
      </c>
      <c r="Y24"/>
    </row>
    <row r="25" spans="1:34" x14ac:dyDescent="0.2">
      <c r="A25" s="57">
        <v>42969</v>
      </c>
      <c r="B25" s="55">
        <v>150</v>
      </c>
      <c r="C25" s="55">
        <v>128</v>
      </c>
      <c r="D25" s="55">
        <v>64</v>
      </c>
      <c r="E25" s="55">
        <v>64</v>
      </c>
      <c r="F25" s="58">
        <v>0.42670000000000002</v>
      </c>
      <c r="G25" s="58">
        <v>0.5</v>
      </c>
      <c r="H25" s="60">
        <v>184</v>
      </c>
      <c r="I25" s="60">
        <v>146</v>
      </c>
      <c r="J25" s="5">
        <v>57</v>
      </c>
      <c r="K25" s="5">
        <v>57</v>
      </c>
      <c r="L25" s="43">
        <f t="shared" si="0"/>
        <v>0.30978260869565216</v>
      </c>
      <c r="M25" s="43">
        <f t="shared" si="0"/>
        <v>0.3904109589041096</v>
      </c>
      <c r="N25" s="12">
        <v>19948</v>
      </c>
      <c r="O25" s="12">
        <v>3670</v>
      </c>
      <c r="P25" s="125">
        <v>3475</v>
      </c>
      <c r="Q25" s="12">
        <v>87</v>
      </c>
      <c r="R25" s="104">
        <v>1972</v>
      </c>
      <c r="S25" s="46">
        <f t="shared" si="1"/>
        <v>2.5035971223021584E-2</v>
      </c>
      <c r="U25" s="12">
        <v>158</v>
      </c>
      <c r="W25" s="12">
        <v>1067</v>
      </c>
      <c r="Y25"/>
      <c r="AA25" s="47" t="s">
        <v>464</v>
      </c>
      <c r="AB25" s="201"/>
      <c r="AC25" s="201"/>
      <c r="AD25" s="201"/>
    </row>
    <row r="26" spans="1:34" x14ac:dyDescent="0.2">
      <c r="A26" s="57">
        <v>42970</v>
      </c>
      <c r="B26" s="55">
        <v>108</v>
      </c>
      <c r="C26" s="55">
        <v>96</v>
      </c>
      <c r="D26" s="55">
        <v>59</v>
      </c>
      <c r="E26" s="55">
        <v>58</v>
      </c>
      <c r="F26" s="58">
        <v>0.54630000000000001</v>
      </c>
      <c r="G26" s="58">
        <v>0.60419999999999996</v>
      </c>
      <c r="H26" s="60">
        <v>182</v>
      </c>
      <c r="I26" s="60">
        <v>128</v>
      </c>
      <c r="J26" s="5">
        <v>46</v>
      </c>
      <c r="K26" s="5">
        <v>46</v>
      </c>
      <c r="L26" s="43">
        <f t="shared" si="0"/>
        <v>0.25274725274725274</v>
      </c>
      <c r="M26" s="43">
        <f t="shared" si="0"/>
        <v>0.359375</v>
      </c>
      <c r="N26" s="12">
        <v>16914</v>
      </c>
      <c r="O26" s="12">
        <v>3268</v>
      </c>
      <c r="P26" s="125">
        <v>2975</v>
      </c>
      <c r="Q26" s="12">
        <v>91</v>
      </c>
      <c r="R26" s="104">
        <v>1698</v>
      </c>
      <c r="S26" s="46">
        <f t="shared" si="1"/>
        <v>3.0588235294117649E-2</v>
      </c>
      <c r="U26" s="12">
        <v>151</v>
      </c>
      <c r="W26" s="12">
        <v>1007</v>
      </c>
      <c r="Y26"/>
      <c r="AA26" s="199" t="s">
        <v>238</v>
      </c>
      <c r="AB26" s="202" t="s">
        <v>455</v>
      </c>
      <c r="AC26" s="202" t="s">
        <v>549</v>
      </c>
      <c r="AD26" s="203" t="s">
        <v>554</v>
      </c>
    </row>
    <row r="27" spans="1:34" x14ac:dyDescent="0.2">
      <c r="A27" s="57">
        <v>42971</v>
      </c>
      <c r="B27" s="55">
        <v>117</v>
      </c>
      <c r="C27" s="55">
        <v>108</v>
      </c>
      <c r="D27" s="55">
        <v>37</v>
      </c>
      <c r="E27" s="55">
        <v>37</v>
      </c>
      <c r="F27" s="58">
        <v>0.31619999999999998</v>
      </c>
      <c r="G27" s="58">
        <v>0.34260000000000002</v>
      </c>
      <c r="H27" s="60">
        <v>169</v>
      </c>
      <c r="I27" s="60">
        <v>139</v>
      </c>
      <c r="J27" s="5">
        <v>33</v>
      </c>
      <c r="K27" s="5">
        <v>33</v>
      </c>
      <c r="L27" s="43">
        <f t="shared" si="0"/>
        <v>0.19526627218934911</v>
      </c>
      <c r="M27" s="43">
        <f t="shared" si="0"/>
        <v>0.23741007194244604</v>
      </c>
      <c r="N27" s="12">
        <v>19818</v>
      </c>
      <c r="O27" s="12">
        <v>3812</v>
      </c>
      <c r="P27" s="125">
        <v>3368</v>
      </c>
      <c r="Q27" s="12">
        <v>118</v>
      </c>
      <c r="R27" s="104">
        <v>2281</v>
      </c>
      <c r="S27" s="46">
        <f t="shared" si="1"/>
        <v>3.5035629453681709E-2</v>
      </c>
      <c r="U27" s="12">
        <v>134</v>
      </c>
      <c r="W27" s="12">
        <v>1078</v>
      </c>
      <c r="Y27"/>
      <c r="AA27" s="200" t="s">
        <v>500</v>
      </c>
      <c r="AB27" s="5">
        <v>5696</v>
      </c>
      <c r="AC27" s="5">
        <v>2058</v>
      </c>
      <c r="AD27" s="45">
        <f t="shared" ref="AD27:AD32" si="3">AC27/AB27</f>
        <v>0.3613061797752809</v>
      </c>
    </row>
    <row r="28" spans="1:34" x14ac:dyDescent="0.2">
      <c r="A28" s="57">
        <v>42972</v>
      </c>
      <c r="B28" s="55">
        <v>105</v>
      </c>
      <c r="C28" s="55">
        <v>95</v>
      </c>
      <c r="D28" s="55">
        <v>23</v>
      </c>
      <c r="E28" s="55">
        <v>23</v>
      </c>
      <c r="F28" s="58">
        <v>0.219</v>
      </c>
      <c r="G28" s="58">
        <v>0.24210000000000001</v>
      </c>
      <c r="H28" s="60">
        <v>204</v>
      </c>
      <c r="I28" s="60">
        <v>155</v>
      </c>
      <c r="J28" s="5">
        <v>49</v>
      </c>
      <c r="K28" s="5">
        <v>49</v>
      </c>
      <c r="L28" s="43">
        <f t="shared" si="0"/>
        <v>0.24019607843137256</v>
      </c>
      <c r="M28" s="43">
        <f t="shared" si="0"/>
        <v>0.31612903225806449</v>
      </c>
      <c r="N28" s="12">
        <v>20587</v>
      </c>
      <c r="O28" s="12">
        <v>4169</v>
      </c>
      <c r="P28" s="125">
        <v>3631</v>
      </c>
      <c r="Q28" s="12">
        <v>91</v>
      </c>
      <c r="R28" s="104">
        <v>1461</v>
      </c>
      <c r="S28" s="46">
        <f t="shared" si="1"/>
        <v>2.5061966400440651E-2</v>
      </c>
      <c r="U28" s="12">
        <v>160</v>
      </c>
      <c r="W28" s="12">
        <v>1143</v>
      </c>
      <c r="Y28"/>
      <c r="AA28" s="200" t="s">
        <v>501</v>
      </c>
      <c r="AB28" s="5">
        <v>5672</v>
      </c>
      <c r="AC28" s="5">
        <v>2095</v>
      </c>
      <c r="AD28" s="45">
        <f t="shared" si="3"/>
        <v>0.36935825105782794</v>
      </c>
    </row>
    <row r="29" spans="1:34" x14ac:dyDescent="0.2">
      <c r="A29" s="57">
        <v>42973</v>
      </c>
      <c r="B29" s="55">
        <v>176</v>
      </c>
      <c r="C29" s="55">
        <v>159</v>
      </c>
      <c r="D29" s="55">
        <v>82</v>
      </c>
      <c r="E29" s="55">
        <v>82</v>
      </c>
      <c r="F29" s="58">
        <v>0.46589999999999998</v>
      </c>
      <c r="G29" s="58">
        <v>0.51570000000000005</v>
      </c>
      <c r="H29" s="60">
        <v>206</v>
      </c>
      <c r="I29" s="60">
        <v>157</v>
      </c>
      <c r="J29" s="5">
        <v>43</v>
      </c>
      <c r="K29" s="5">
        <v>43</v>
      </c>
      <c r="L29" s="43">
        <f t="shared" si="0"/>
        <v>0.20873786407766989</v>
      </c>
      <c r="M29" s="43">
        <f t="shared" si="0"/>
        <v>0.27388535031847133</v>
      </c>
      <c r="N29" s="12">
        <v>16427</v>
      </c>
      <c r="O29" s="12">
        <v>3015</v>
      </c>
      <c r="P29" s="125">
        <v>2767</v>
      </c>
      <c r="Q29" s="12">
        <v>38</v>
      </c>
      <c r="R29" s="104">
        <v>1096</v>
      </c>
      <c r="S29" s="46">
        <f t="shared" si="1"/>
        <v>1.3733285146367907E-2</v>
      </c>
      <c r="U29" s="12">
        <v>174</v>
      </c>
      <c r="W29" s="12">
        <v>1042</v>
      </c>
      <c r="Y29"/>
      <c r="AA29" s="200" t="s">
        <v>502</v>
      </c>
      <c r="AB29" s="5">
        <v>6171</v>
      </c>
      <c r="AC29" s="5">
        <v>2923</v>
      </c>
      <c r="AD29" s="45">
        <f t="shared" si="3"/>
        <v>0.47366715281153782</v>
      </c>
    </row>
    <row r="30" spans="1:34" x14ac:dyDescent="0.2">
      <c r="A30" s="57">
        <v>42974</v>
      </c>
      <c r="B30" s="55">
        <v>38</v>
      </c>
      <c r="C30" s="55">
        <v>37</v>
      </c>
      <c r="D30" s="55">
        <v>12</v>
      </c>
      <c r="E30" s="55">
        <v>12</v>
      </c>
      <c r="F30" s="58">
        <v>0.31580000000000003</v>
      </c>
      <c r="G30" s="58">
        <v>0.32429999999999998</v>
      </c>
      <c r="H30" s="60">
        <v>207</v>
      </c>
      <c r="I30" s="60">
        <v>152</v>
      </c>
      <c r="J30" s="5">
        <v>60</v>
      </c>
      <c r="K30" s="5">
        <v>60</v>
      </c>
      <c r="L30" s="43">
        <f t="shared" si="0"/>
        <v>0.28985507246376813</v>
      </c>
      <c r="M30" s="43">
        <f t="shared" si="0"/>
        <v>0.39473684210526316</v>
      </c>
      <c r="N30" s="12">
        <v>16039</v>
      </c>
      <c r="O30" s="12">
        <v>2645</v>
      </c>
      <c r="P30" s="125">
        <v>2350</v>
      </c>
      <c r="Q30" s="12">
        <v>45</v>
      </c>
      <c r="R30" s="104">
        <v>1366</v>
      </c>
      <c r="S30" s="46">
        <f t="shared" si="1"/>
        <v>1.9148936170212766E-2</v>
      </c>
      <c r="U30" s="12">
        <v>132</v>
      </c>
      <c r="W30" s="12">
        <v>983</v>
      </c>
      <c r="Y30"/>
      <c r="AA30" s="200" t="s">
        <v>503</v>
      </c>
      <c r="AB30" s="5">
        <v>4839</v>
      </c>
      <c r="AC30" s="5">
        <v>2126</v>
      </c>
      <c r="AD30" s="45">
        <f t="shared" si="3"/>
        <v>0.43934697251498245</v>
      </c>
    </row>
    <row r="31" spans="1:34" x14ac:dyDescent="0.2">
      <c r="A31" s="57">
        <v>42975</v>
      </c>
      <c r="B31" s="55">
        <v>74</v>
      </c>
      <c r="C31" s="55">
        <v>66</v>
      </c>
      <c r="D31" s="55">
        <v>15</v>
      </c>
      <c r="E31" s="55">
        <v>15</v>
      </c>
      <c r="F31" s="58">
        <v>0.20269999999999999</v>
      </c>
      <c r="G31" s="58">
        <v>0.2273</v>
      </c>
      <c r="H31" s="60">
        <v>256</v>
      </c>
      <c r="I31" s="60">
        <v>206</v>
      </c>
      <c r="J31" s="5">
        <v>38</v>
      </c>
      <c r="K31" s="5">
        <v>38</v>
      </c>
      <c r="L31" s="43">
        <f t="shared" si="0"/>
        <v>0.1484375</v>
      </c>
      <c r="M31" s="43">
        <f t="shared" si="0"/>
        <v>0.18446601941747573</v>
      </c>
      <c r="N31" s="12">
        <v>43466</v>
      </c>
      <c r="O31" s="12">
        <v>5950</v>
      </c>
      <c r="P31" s="125">
        <v>4719</v>
      </c>
      <c r="Q31" s="12">
        <v>148</v>
      </c>
      <c r="R31" s="104">
        <v>3779</v>
      </c>
      <c r="S31" s="46">
        <f t="shared" si="1"/>
        <v>3.1362576817122269E-2</v>
      </c>
      <c r="U31" s="12">
        <v>118</v>
      </c>
      <c r="W31" s="12">
        <v>1769</v>
      </c>
      <c r="Y31"/>
      <c r="AA31" s="200" t="s">
        <v>504</v>
      </c>
      <c r="AB31" s="5">
        <v>3153</v>
      </c>
      <c r="AC31" s="5">
        <v>1684</v>
      </c>
      <c r="AD31" s="45">
        <f t="shared" si="3"/>
        <v>0.53409451316206791</v>
      </c>
    </row>
    <row r="32" spans="1:34" x14ac:dyDescent="0.2">
      <c r="A32" s="57">
        <v>42976</v>
      </c>
      <c r="B32" s="55">
        <v>239</v>
      </c>
      <c r="C32" s="55">
        <v>217</v>
      </c>
      <c r="D32" s="55">
        <v>79</v>
      </c>
      <c r="E32" s="55">
        <v>79</v>
      </c>
      <c r="F32" s="58">
        <v>0.33050000000000002</v>
      </c>
      <c r="G32" s="58">
        <v>0.36409999999999998</v>
      </c>
      <c r="H32" s="60">
        <v>254</v>
      </c>
      <c r="I32" s="60">
        <v>209</v>
      </c>
      <c r="J32" s="5">
        <v>44</v>
      </c>
      <c r="K32" s="5">
        <v>44</v>
      </c>
      <c r="L32" s="43">
        <f t="shared" si="0"/>
        <v>0.17322834645669291</v>
      </c>
      <c r="M32" s="43">
        <f t="shared" si="0"/>
        <v>0.21052631578947367</v>
      </c>
      <c r="N32" s="12">
        <v>30447</v>
      </c>
      <c r="O32" s="12">
        <v>4812</v>
      </c>
      <c r="P32" s="125">
        <v>3737</v>
      </c>
      <c r="Q32" s="12">
        <v>118</v>
      </c>
      <c r="R32" s="104">
        <v>2528</v>
      </c>
      <c r="S32" s="46">
        <f t="shared" si="1"/>
        <v>3.1576130586031578E-2</v>
      </c>
      <c r="U32" s="12">
        <v>199</v>
      </c>
      <c r="W32" s="12">
        <v>1390</v>
      </c>
      <c r="Y32"/>
      <c r="AA32" s="200" t="s">
        <v>505</v>
      </c>
      <c r="AB32" s="5">
        <v>801</v>
      </c>
      <c r="AC32" s="5">
        <v>540</v>
      </c>
      <c r="AD32" s="45">
        <f t="shared" si="3"/>
        <v>0.6741573033707865</v>
      </c>
    </row>
    <row r="33" spans="1:25" x14ac:dyDescent="0.2">
      <c r="A33" s="57">
        <v>42977</v>
      </c>
      <c r="B33" s="55">
        <v>75</v>
      </c>
      <c r="C33" s="55">
        <v>67</v>
      </c>
      <c r="D33" s="55">
        <v>18</v>
      </c>
      <c r="E33" s="55">
        <v>18</v>
      </c>
      <c r="F33" s="58">
        <v>0.24</v>
      </c>
      <c r="G33" s="58">
        <v>0.26869999999999999</v>
      </c>
      <c r="H33" s="60">
        <v>214</v>
      </c>
      <c r="I33" s="60">
        <v>160</v>
      </c>
      <c r="J33" s="5">
        <v>47</v>
      </c>
      <c r="K33" s="5">
        <v>47</v>
      </c>
      <c r="L33" s="43">
        <f t="shared" si="0"/>
        <v>0.21962616822429906</v>
      </c>
      <c r="M33" s="43">
        <f t="shared" si="0"/>
        <v>0.29375000000000001</v>
      </c>
      <c r="N33" s="12">
        <v>18422</v>
      </c>
      <c r="O33" s="12">
        <v>3162</v>
      </c>
      <c r="P33" s="125">
        <v>2466</v>
      </c>
      <c r="Q33" s="12">
        <v>93</v>
      </c>
      <c r="R33" s="104">
        <v>1739</v>
      </c>
      <c r="S33" s="46">
        <f t="shared" si="1"/>
        <v>3.7712895377128956E-2</v>
      </c>
      <c r="T33" s="12">
        <v>670</v>
      </c>
      <c r="U33" s="12">
        <v>179</v>
      </c>
      <c r="V33" s="12">
        <v>251</v>
      </c>
      <c r="W33" s="12">
        <v>1069</v>
      </c>
      <c r="Y33"/>
    </row>
    <row r="34" spans="1:25" x14ac:dyDescent="0.2">
      <c r="A34" s="57">
        <v>42978</v>
      </c>
      <c r="B34" s="55">
        <v>103</v>
      </c>
      <c r="C34" s="55">
        <v>89</v>
      </c>
      <c r="D34" s="55">
        <v>19</v>
      </c>
      <c r="E34" s="55">
        <v>19</v>
      </c>
      <c r="F34" s="58">
        <v>0.1845</v>
      </c>
      <c r="G34" s="58">
        <v>0.2135</v>
      </c>
      <c r="H34" s="60">
        <v>229</v>
      </c>
      <c r="I34" s="60">
        <v>172</v>
      </c>
      <c r="J34" s="5">
        <v>49</v>
      </c>
      <c r="K34" s="5">
        <v>49</v>
      </c>
      <c r="L34" s="43">
        <f t="shared" si="0"/>
        <v>0.21397379912663755</v>
      </c>
      <c r="M34" s="43">
        <f t="shared" si="0"/>
        <v>0.28488372093023256</v>
      </c>
      <c r="N34" s="12">
        <v>21346</v>
      </c>
      <c r="O34" s="12">
        <v>3357</v>
      </c>
      <c r="P34" s="125">
        <v>2599</v>
      </c>
      <c r="Q34" s="12">
        <v>89</v>
      </c>
      <c r="R34" s="104">
        <v>1427</v>
      </c>
      <c r="S34" s="46">
        <f t="shared" si="1"/>
        <v>3.4243939976914196E-2</v>
      </c>
      <c r="T34" s="12">
        <v>604</v>
      </c>
      <c r="U34" s="12">
        <v>164</v>
      </c>
      <c r="V34" s="12">
        <v>265</v>
      </c>
      <c r="W34" s="12">
        <v>1204</v>
      </c>
      <c r="Y34"/>
    </row>
    <row r="35" spans="1:25" x14ac:dyDescent="0.2">
      <c r="A35" s="57">
        <v>42979</v>
      </c>
      <c r="B35" s="55">
        <v>64</v>
      </c>
      <c r="C35" s="55">
        <v>58</v>
      </c>
      <c r="D35" s="55">
        <v>21</v>
      </c>
      <c r="E35" s="55">
        <v>21</v>
      </c>
      <c r="F35" s="58">
        <v>0.3281</v>
      </c>
      <c r="G35" s="58">
        <v>0.36209999999999998</v>
      </c>
      <c r="H35" s="60">
        <v>199</v>
      </c>
      <c r="I35" s="60">
        <v>150</v>
      </c>
      <c r="J35" s="5">
        <v>53</v>
      </c>
      <c r="K35" s="5">
        <v>53</v>
      </c>
      <c r="L35" s="43">
        <f t="shared" si="0"/>
        <v>0.26633165829145727</v>
      </c>
      <c r="M35" s="43">
        <f t="shared" si="0"/>
        <v>0.35333333333333333</v>
      </c>
      <c r="N35" s="12">
        <v>17877</v>
      </c>
      <c r="O35" s="12">
        <v>2960</v>
      </c>
      <c r="P35" s="125">
        <v>2293</v>
      </c>
      <c r="Q35" s="12">
        <v>60</v>
      </c>
      <c r="R35" s="104">
        <v>1323</v>
      </c>
      <c r="S35" s="46">
        <f t="shared" si="1"/>
        <v>2.6166593981683386E-2</v>
      </c>
      <c r="T35" s="12">
        <v>623</v>
      </c>
      <c r="U35" s="12">
        <v>128</v>
      </c>
      <c r="V35" s="12">
        <v>228</v>
      </c>
      <c r="W35" s="12">
        <v>1071</v>
      </c>
      <c r="Y35"/>
    </row>
    <row r="36" spans="1:25" x14ac:dyDescent="0.2">
      <c r="A36" s="57">
        <v>42980</v>
      </c>
      <c r="B36" s="55">
        <v>34</v>
      </c>
      <c r="C36" s="55">
        <v>31</v>
      </c>
      <c r="D36" s="55">
        <v>11</v>
      </c>
      <c r="E36" s="55">
        <v>11</v>
      </c>
      <c r="F36" s="58">
        <v>0.32350000000000001</v>
      </c>
      <c r="G36" s="58">
        <v>0.3548</v>
      </c>
      <c r="H36" s="60">
        <v>149</v>
      </c>
      <c r="I36" s="60">
        <v>105</v>
      </c>
      <c r="J36" s="5">
        <v>36</v>
      </c>
      <c r="K36" s="5">
        <v>36</v>
      </c>
      <c r="L36" s="43">
        <f t="shared" ref="L36:M67" si="4">J36/H36</f>
        <v>0.24161073825503357</v>
      </c>
      <c r="M36" s="43">
        <f t="shared" si="4"/>
        <v>0.34285714285714286</v>
      </c>
      <c r="N36" s="12">
        <v>14303</v>
      </c>
      <c r="O36" s="12">
        <v>2566</v>
      </c>
      <c r="P36" s="125">
        <v>1951</v>
      </c>
      <c r="Q36" s="12">
        <v>28</v>
      </c>
      <c r="R36" s="104">
        <v>848</v>
      </c>
      <c r="S36" s="46">
        <f t="shared" si="1"/>
        <v>1.4351614556637622E-2</v>
      </c>
      <c r="T36" s="12">
        <v>454</v>
      </c>
      <c r="U36" s="12">
        <v>87</v>
      </c>
      <c r="V36" s="12">
        <v>166</v>
      </c>
      <c r="W36" s="12">
        <v>998</v>
      </c>
      <c r="Y36"/>
    </row>
    <row r="37" spans="1:25" x14ac:dyDescent="0.2">
      <c r="A37" s="57">
        <v>42981</v>
      </c>
      <c r="B37" s="55">
        <v>43</v>
      </c>
      <c r="C37" s="55">
        <v>32</v>
      </c>
      <c r="D37" s="55">
        <v>16</v>
      </c>
      <c r="E37" s="55">
        <v>16</v>
      </c>
      <c r="F37" s="58">
        <v>0.37209999999999999</v>
      </c>
      <c r="G37" s="58">
        <v>0.5</v>
      </c>
      <c r="H37" s="60">
        <v>130</v>
      </c>
      <c r="I37" s="60">
        <v>101</v>
      </c>
      <c r="J37" s="5">
        <v>33</v>
      </c>
      <c r="K37" s="5">
        <v>33</v>
      </c>
      <c r="L37" s="43">
        <f t="shared" si="4"/>
        <v>0.25384615384615383</v>
      </c>
      <c r="M37" s="43">
        <f t="shared" si="4"/>
        <v>0.32673267326732675</v>
      </c>
      <c r="N37" s="12">
        <v>13071</v>
      </c>
      <c r="O37" s="12">
        <v>2412</v>
      </c>
      <c r="P37" s="125">
        <v>1847</v>
      </c>
      <c r="Q37" s="12">
        <v>49</v>
      </c>
      <c r="R37" s="104">
        <v>796</v>
      </c>
      <c r="S37" s="46">
        <f t="shared" si="1"/>
        <v>2.6529507309149974E-2</v>
      </c>
      <c r="T37" s="12">
        <v>440</v>
      </c>
      <c r="U37" s="12">
        <v>86</v>
      </c>
      <c r="V37" s="12">
        <v>86</v>
      </c>
      <c r="W37" s="12">
        <v>911</v>
      </c>
      <c r="Y37"/>
    </row>
    <row r="38" spans="1:25" x14ac:dyDescent="0.2">
      <c r="A38" s="57">
        <v>42982</v>
      </c>
      <c r="B38" s="55">
        <v>94</v>
      </c>
      <c r="C38" s="55">
        <v>93</v>
      </c>
      <c r="D38" s="55">
        <v>30</v>
      </c>
      <c r="E38" s="55">
        <v>30</v>
      </c>
      <c r="F38" s="58">
        <v>0.31909999999999999</v>
      </c>
      <c r="G38" s="58">
        <v>0.3226</v>
      </c>
      <c r="H38" s="60">
        <v>182</v>
      </c>
      <c r="I38" s="60">
        <v>127</v>
      </c>
      <c r="J38" s="5">
        <v>50</v>
      </c>
      <c r="K38" s="5">
        <v>50</v>
      </c>
      <c r="L38" s="43">
        <f t="shared" si="4"/>
        <v>0.27472527472527475</v>
      </c>
      <c r="M38" s="43">
        <f t="shared" si="4"/>
        <v>0.39370078740157483</v>
      </c>
      <c r="N38" s="12">
        <v>17709</v>
      </c>
      <c r="O38" s="12">
        <v>2862</v>
      </c>
      <c r="P38" s="125">
        <v>2187</v>
      </c>
      <c r="Q38" s="12">
        <v>79</v>
      </c>
      <c r="R38" s="104">
        <v>1301</v>
      </c>
      <c r="S38" s="46">
        <f t="shared" si="1"/>
        <v>3.6122542295381803E-2</v>
      </c>
      <c r="T38" s="12">
        <v>564</v>
      </c>
      <c r="U38" s="12">
        <v>136</v>
      </c>
      <c r="V38" s="12">
        <v>221</v>
      </c>
      <c r="W38" s="12">
        <v>1041</v>
      </c>
      <c r="Y38"/>
    </row>
    <row r="39" spans="1:25" x14ac:dyDescent="0.2">
      <c r="A39" s="57">
        <v>42983</v>
      </c>
      <c r="B39" s="55">
        <v>85</v>
      </c>
      <c r="C39" s="55">
        <v>75</v>
      </c>
      <c r="D39" s="55">
        <v>20</v>
      </c>
      <c r="E39" s="55">
        <v>20</v>
      </c>
      <c r="F39" s="58">
        <v>0.23530000000000001</v>
      </c>
      <c r="G39" s="58">
        <v>0.26669999999999999</v>
      </c>
      <c r="H39" s="60">
        <v>221</v>
      </c>
      <c r="I39" s="60">
        <v>160</v>
      </c>
      <c r="J39" s="5">
        <v>63</v>
      </c>
      <c r="K39" s="5">
        <v>63</v>
      </c>
      <c r="L39" s="43">
        <f t="shared" si="4"/>
        <v>0.28506787330316741</v>
      </c>
      <c r="M39" s="43">
        <f t="shared" si="4"/>
        <v>0.39374999999999999</v>
      </c>
      <c r="N39" s="12">
        <v>18848</v>
      </c>
      <c r="O39" s="12">
        <v>2992</v>
      </c>
      <c r="P39" s="125">
        <v>2436</v>
      </c>
      <c r="Q39" s="12">
        <v>68</v>
      </c>
      <c r="R39" s="104">
        <v>1694</v>
      </c>
      <c r="S39" s="46">
        <f t="shared" si="1"/>
        <v>2.7914614121510674E-2</v>
      </c>
      <c r="T39" s="12">
        <v>591</v>
      </c>
      <c r="U39" s="12">
        <v>153</v>
      </c>
      <c r="V39" s="12">
        <v>279</v>
      </c>
      <c r="W39" s="12">
        <v>1128</v>
      </c>
      <c r="Y39"/>
    </row>
    <row r="40" spans="1:25" x14ac:dyDescent="0.2">
      <c r="A40" s="57">
        <v>42984</v>
      </c>
      <c r="B40" s="55">
        <v>148</v>
      </c>
      <c r="C40" s="55">
        <v>134</v>
      </c>
      <c r="D40" s="55">
        <v>63</v>
      </c>
      <c r="E40" s="55">
        <v>63</v>
      </c>
      <c r="F40" s="58">
        <v>0.42570000000000002</v>
      </c>
      <c r="G40" s="58">
        <v>0.47010000000000002</v>
      </c>
      <c r="H40" s="60">
        <v>172</v>
      </c>
      <c r="I40" s="60">
        <v>135</v>
      </c>
      <c r="J40" s="5">
        <v>43</v>
      </c>
      <c r="K40" s="5">
        <v>43</v>
      </c>
      <c r="L40" s="43">
        <f t="shared" si="4"/>
        <v>0.25</v>
      </c>
      <c r="M40" s="43">
        <f t="shared" si="4"/>
        <v>0.31851851851851853</v>
      </c>
      <c r="N40" s="12">
        <v>18154</v>
      </c>
      <c r="O40" s="12">
        <v>2943</v>
      </c>
      <c r="P40" s="125">
        <v>2575</v>
      </c>
      <c r="Q40" s="12">
        <v>59</v>
      </c>
      <c r="R40" s="104">
        <v>1473</v>
      </c>
      <c r="S40" s="46">
        <f t="shared" si="1"/>
        <v>2.2912621359223301E-2</v>
      </c>
      <c r="T40" s="12">
        <v>646</v>
      </c>
      <c r="U40" s="12">
        <v>159</v>
      </c>
      <c r="V40" s="12">
        <v>241</v>
      </c>
      <c r="W40" s="12">
        <v>1103</v>
      </c>
      <c r="Y40"/>
    </row>
    <row r="41" spans="1:25" x14ac:dyDescent="0.2">
      <c r="A41" s="57">
        <v>42985</v>
      </c>
      <c r="B41" s="55">
        <v>236</v>
      </c>
      <c r="C41" s="55">
        <v>206</v>
      </c>
      <c r="D41" s="55">
        <v>118</v>
      </c>
      <c r="E41" s="55">
        <v>118</v>
      </c>
      <c r="F41" s="58">
        <v>0.5</v>
      </c>
      <c r="G41" s="58">
        <v>0.57279999999999998</v>
      </c>
      <c r="H41" s="60">
        <v>212</v>
      </c>
      <c r="I41" s="60">
        <v>150</v>
      </c>
      <c r="J41" s="5">
        <v>50</v>
      </c>
      <c r="K41" s="5">
        <v>50</v>
      </c>
      <c r="L41" s="43">
        <f t="shared" si="4"/>
        <v>0.23584905660377359</v>
      </c>
      <c r="M41" s="43">
        <f t="shared" si="4"/>
        <v>0.33333333333333331</v>
      </c>
      <c r="N41" s="12">
        <v>17999</v>
      </c>
      <c r="O41" s="12">
        <v>3025</v>
      </c>
      <c r="P41" s="125">
        <v>2705</v>
      </c>
      <c r="Q41" s="12">
        <v>100</v>
      </c>
      <c r="R41" s="104">
        <v>1554</v>
      </c>
      <c r="S41" s="46">
        <f t="shared" si="1"/>
        <v>3.6968576709796676E-2</v>
      </c>
      <c r="T41" s="12">
        <v>727</v>
      </c>
      <c r="U41" s="12">
        <v>231</v>
      </c>
      <c r="V41" s="12">
        <v>311</v>
      </c>
      <c r="W41" s="12">
        <v>1153</v>
      </c>
      <c r="Y41"/>
    </row>
    <row r="42" spans="1:25" x14ac:dyDescent="0.2">
      <c r="A42" s="57">
        <v>42986</v>
      </c>
      <c r="B42" s="55">
        <v>53</v>
      </c>
      <c r="C42" s="55">
        <v>46</v>
      </c>
      <c r="D42" s="55">
        <v>15</v>
      </c>
      <c r="E42" s="55">
        <v>15</v>
      </c>
      <c r="F42" s="58">
        <v>0.28299999999999997</v>
      </c>
      <c r="G42" s="58">
        <v>0.3261</v>
      </c>
      <c r="H42" s="60">
        <v>218</v>
      </c>
      <c r="I42" s="60">
        <v>162</v>
      </c>
      <c r="J42" s="5">
        <v>58</v>
      </c>
      <c r="K42" s="5">
        <v>58</v>
      </c>
      <c r="L42" s="43">
        <f t="shared" si="4"/>
        <v>0.26605504587155965</v>
      </c>
      <c r="M42" s="43">
        <f t="shared" si="4"/>
        <v>0.35802469135802467</v>
      </c>
      <c r="N42" s="12">
        <v>19894</v>
      </c>
      <c r="O42" s="12">
        <v>3164</v>
      </c>
      <c r="P42" s="125">
        <v>2743</v>
      </c>
      <c r="Q42" s="12">
        <v>66</v>
      </c>
      <c r="R42" s="104">
        <v>1732</v>
      </c>
      <c r="S42" s="46">
        <f t="shared" si="1"/>
        <v>2.4061246810061977E-2</v>
      </c>
      <c r="T42" s="12">
        <v>1197</v>
      </c>
      <c r="U42" s="12">
        <v>126</v>
      </c>
      <c r="V42" s="12">
        <v>319</v>
      </c>
      <c r="W42" s="12">
        <v>1169</v>
      </c>
      <c r="Y42"/>
    </row>
    <row r="43" spans="1:25" x14ac:dyDescent="0.2">
      <c r="A43" s="57">
        <v>42987</v>
      </c>
      <c r="B43" s="55">
        <v>39</v>
      </c>
      <c r="C43" s="55">
        <v>35</v>
      </c>
      <c r="D43" s="55">
        <v>15</v>
      </c>
      <c r="E43" s="55">
        <v>15</v>
      </c>
      <c r="F43" s="58">
        <v>0.3846</v>
      </c>
      <c r="G43" s="58">
        <v>0.42859999999999998</v>
      </c>
      <c r="H43" s="60">
        <v>152</v>
      </c>
      <c r="I43" s="60">
        <v>117</v>
      </c>
      <c r="J43" s="5">
        <v>33</v>
      </c>
      <c r="K43" s="5">
        <v>33</v>
      </c>
      <c r="L43" s="43">
        <f t="shared" si="4"/>
        <v>0.21710526315789475</v>
      </c>
      <c r="M43" s="43">
        <f t="shared" si="4"/>
        <v>0.28205128205128205</v>
      </c>
      <c r="N43" s="12">
        <v>12294</v>
      </c>
      <c r="O43" s="12">
        <v>2381</v>
      </c>
      <c r="P43" s="125">
        <v>2111</v>
      </c>
      <c r="Q43" s="12">
        <v>39</v>
      </c>
      <c r="R43" s="104">
        <v>845</v>
      </c>
      <c r="S43" s="46">
        <f t="shared" si="1"/>
        <v>1.8474656560871626E-2</v>
      </c>
      <c r="T43" s="12">
        <v>362</v>
      </c>
      <c r="U43" s="12">
        <v>80</v>
      </c>
      <c r="V43" s="12">
        <v>111</v>
      </c>
      <c r="W43" s="12">
        <v>938</v>
      </c>
      <c r="Y43"/>
    </row>
    <row r="44" spans="1:25" x14ac:dyDescent="0.2">
      <c r="A44" s="57">
        <v>42988</v>
      </c>
      <c r="B44" s="55">
        <v>35</v>
      </c>
      <c r="C44" s="55">
        <v>34</v>
      </c>
      <c r="D44" s="55">
        <v>16</v>
      </c>
      <c r="E44" s="55">
        <v>16</v>
      </c>
      <c r="F44" s="58">
        <v>0.45710000000000001</v>
      </c>
      <c r="G44" s="58">
        <v>0.47060000000000002</v>
      </c>
      <c r="H44" s="60">
        <v>138</v>
      </c>
      <c r="I44" s="60">
        <v>108</v>
      </c>
      <c r="J44" s="5">
        <v>46</v>
      </c>
      <c r="K44" s="5">
        <v>46</v>
      </c>
      <c r="L44" s="43">
        <f t="shared" si="4"/>
        <v>0.33333333333333331</v>
      </c>
      <c r="M44" s="43">
        <f t="shared" si="4"/>
        <v>0.42592592592592593</v>
      </c>
      <c r="N44" s="12">
        <v>12490</v>
      </c>
      <c r="O44" s="12">
        <v>2304</v>
      </c>
      <c r="P44" s="125">
        <v>2003</v>
      </c>
      <c r="Q44" s="12">
        <v>70</v>
      </c>
      <c r="R44" s="104">
        <v>949</v>
      </c>
      <c r="S44" s="46">
        <f t="shared" si="1"/>
        <v>3.4947578632051925E-2</v>
      </c>
      <c r="T44" s="12">
        <v>310</v>
      </c>
      <c r="U44" s="12">
        <v>94</v>
      </c>
      <c r="V44" s="12">
        <v>105</v>
      </c>
      <c r="W44" s="12">
        <v>897</v>
      </c>
      <c r="Y44"/>
    </row>
    <row r="45" spans="1:25" x14ac:dyDescent="0.2">
      <c r="A45" s="57">
        <v>42989</v>
      </c>
      <c r="B45" s="55">
        <v>56</v>
      </c>
      <c r="C45" s="55">
        <v>47</v>
      </c>
      <c r="D45" s="55">
        <v>17</v>
      </c>
      <c r="E45" s="55">
        <v>17</v>
      </c>
      <c r="F45" s="58">
        <v>0.30359999999999998</v>
      </c>
      <c r="G45" s="58">
        <v>0.36170000000000002</v>
      </c>
      <c r="H45" s="60">
        <v>177</v>
      </c>
      <c r="I45" s="60">
        <v>142</v>
      </c>
      <c r="J45" s="5">
        <v>46</v>
      </c>
      <c r="K45" s="5">
        <v>46</v>
      </c>
      <c r="L45" s="43">
        <f t="shared" si="4"/>
        <v>0.25988700564971751</v>
      </c>
      <c r="M45" s="43">
        <f t="shared" si="4"/>
        <v>0.323943661971831</v>
      </c>
      <c r="N45" s="12">
        <v>21050</v>
      </c>
      <c r="O45" s="12">
        <v>3232</v>
      </c>
      <c r="P45" s="125">
        <v>2773</v>
      </c>
      <c r="Q45" s="12">
        <v>100</v>
      </c>
      <c r="R45" s="104">
        <v>1916</v>
      </c>
      <c r="S45" s="46">
        <f t="shared" si="1"/>
        <v>3.6062026685899751E-2</v>
      </c>
      <c r="T45" s="12">
        <v>429</v>
      </c>
      <c r="U45" s="12">
        <v>110</v>
      </c>
      <c r="V45" s="12">
        <v>131</v>
      </c>
      <c r="W45" s="12">
        <v>1208</v>
      </c>
      <c r="Y45"/>
    </row>
    <row r="46" spans="1:25" x14ac:dyDescent="0.2">
      <c r="A46" s="78">
        <v>42990</v>
      </c>
      <c r="B46" s="79">
        <v>52</v>
      </c>
      <c r="C46" s="55">
        <v>49</v>
      </c>
      <c r="D46" s="55">
        <v>16</v>
      </c>
      <c r="E46" s="55">
        <v>16</v>
      </c>
      <c r="F46" s="58">
        <v>0.30769999999999997</v>
      </c>
      <c r="G46" s="58">
        <v>0.32650000000000001</v>
      </c>
      <c r="H46" s="60">
        <v>227</v>
      </c>
      <c r="I46" s="60">
        <v>172</v>
      </c>
      <c r="J46" s="5">
        <v>41</v>
      </c>
      <c r="K46" s="5">
        <v>40</v>
      </c>
      <c r="L46" s="43">
        <f t="shared" si="4"/>
        <v>0.18061674008810572</v>
      </c>
      <c r="M46" s="43">
        <f t="shared" si="4"/>
        <v>0.23255813953488372</v>
      </c>
      <c r="N46" s="12">
        <v>19083</v>
      </c>
      <c r="O46" s="12">
        <v>3323</v>
      </c>
      <c r="P46" s="125">
        <v>2785</v>
      </c>
      <c r="Q46" s="12">
        <v>105</v>
      </c>
      <c r="R46" s="104">
        <v>1875</v>
      </c>
      <c r="S46" s="46">
        <f t="shared" si="1"/>
        <v>3.7701974865350089E-2</v>
      </c>
      <c r="T46" s="12">
        <v>268</v>
      </c>
      <c r="U46" s="12">
        <v>114</v>
      </c>
      <c r="V46" s="12">
        <v>118</v>
      </c>
      <c r="W46" s="12">
        <v>1099</v>
      </c>
      <c r="Y46"/>
    </row>
    <row r="47" spans="1:25" x14ac:dyDescent="0.2">
      <c r="A47" s="57">
        <v>42991</v>
      </c>
      <c r="B47" s="55">
        <v>127</v>
      </c>
      <c r="C47" s="55">
        <v>111</v>
      </c>
      <c r="D47" s="55">
        <v>57</v>
      </c>
      <c r="E47" s="55">
        <v>57</v>
      </c>
      <c r="F47" s="58">
        <v>0.44879999999999998</v>
      </c>
      <c r="G47" s="58">
        <v>0.51349999999999996</v>
      </c>
      <c r="H47" s="60">
        <v>251</v>
      </c>
      <c r="I47" s="60">
        <v>167</v>
      </c>
      <c r="J47" s="5">
        <v>60</v>
      </c>
      <c r="K47" s="5">
        <v>60</v>
      </c>
      <c r="L47" s="43">
        <f t="shared" si="4"/>
        <v>0.23904382470119523</v>
      </c>
      <c r="M47" s="43">
        <f t="shared" si="4"/>
        <v>0.3592814371257485</v>
      </c>
      <c r="N47" s="12">
        <v>20150</v>
      </c>
      <c r="O47" s="12">
        <v>4317</v>
      </c>
      <c r="P47" s="125">
        <v>3657</v>
      </c>
      <c r="Q47" s="12">
        <v>84</v>
      </c>
      <c r="R47" s="104">
        <v>1631</v>
      </c>
      <c r="S47" s="46">
        <f t="shared" si="1"/>
        <v>2.2969647251845776E-2</v>
      </c>
      <c r="T47" s="12">
        <v>238</v>
      </c>
      <c r="U47" s="12">
        <v>146</v>
      </c>
      <c r="V47" s="12">
        <v>97</v>
      </c>
      <c r="W47" s="12">
        <v>1057</v>
      </c>
      <c r="Y47"/>
    </row>
    <row r="48" spans="1:25" x14ac:dyDescent="0.2">
      <c r="A48" s="57">
        <v>42992</v>
      </c>
      <c r="B48" s="55">
        <v>218</v>
      </c>
      <c r="C48" s="55">
        <v>194</v>
      </c>
      <c r="D48" s="55">
        <v>123</v>
      </c>
      <c r="E48" s="55">
        <v>122</v>
      </c>
      <c r="F48" s="58">
        <v>0.56420000000000003</v>
      </c>
      <c r="G48" s="58">
        <v>0.62890000000000001</v>
      </c>
      <c r="H48" s="60">
        <v>193</v>
      </c>
      <c r="I48" s="60">
        <v>147</v>
      </c>
      <c r="J48" s="5">
        <v>58</v>
      </c>
      <c r="K48" s="5">
        <v>58</v>
      </c>
      <c r="L48" s="43">
        <f t="shared" si="4"/>
        <v>0.30051813471502592</v>
      </c>
      <c r="M48" s="43">
        <f t="shared" si="4"/>
        <v>0.39455782312925169</v>
      </c>
      <c r="N48" s="12">
        <v>19807</v>
      </c>
      <c r="O48" s="12">
        <v>4171</v>
      </c>
      <c r="P48" s="125">
        <v>3553</v>
      </c>
      <c r="Q48" s="12">
        <v>91</v>
      </c>
      <c r="R48" s="104">
        <v>1744</v>
      </c>
      <c r="S48" s="46">
        <f t="shared" si="1"/>
        <v>2.5612158739093723E-2</v>
      </c>
      <c r="T48" s="12">
        <v>313</v>
      </c>
      <c r="U48" s="12">
        <v>208</v>
      </c>
      <c r="V48" s="12">
        <v>83</v>
      </c>
      <c r="W48" s="12">
        <v>1037</v>
      </c>
      <c r="Y48"/>
    </row>
    <row r="49" spans="1:25" x14ac:dyDescent="0.2">
      <c r="A49" s="57">
        <v>42993</v>
      </c>
      <c r="B49" s="55">
        <v>55</v>
      </c>
      <c r="C49" s="55">
        <v>47</v>
      </c>
      <c r="D49" s="55">
        <v>21</v>
      </c>
      <c r="E49" s="55">
        <v>21</v>
      </c>
      <c r="F49" s="58">
        <v>0.38179999999999997</v>
      </c>
      <c r="G49" s="58">
        <v>0.44679999999999997</v>
      </c>
      <c r="H49" s="60">
        <v>194</v>
      </c>
      <c r="I49" s="60">
        <v>136</v>
      </c>
      <c r="J49" s="5">
        <v>49</v>
      </c>
      <c r="K49" s="5">
        <v>49</v>
      </c>
      <c r="L49" s="43">
        <f t="shared" si="4"/>
        <v>0.25257731958762886</v>
      </c>
      <c r="M49" s="43">
        <f t="shared" si="4"/>
        <v>0.36029411764705882</v>
      </c>
      <c r="N49" s="12">
        <v>21905</v>
      </c>
      <c r="O49" s="12">
        <v>4407</v>
      </c>
      <c r="P49" s="125">
        <v>3701</v>
      </c>
      <c r="Q49" s="12">
        <v>99</v>
      </c>
      <c r="R49" s="104">
        <v>1639</v>
      </c>
      <c r="S49" s="46">
        <f t="shared" si="1"/>
        <v>2.6749527154823021E-2</v>
      </c>
      <c r="T49" s="12">
        <v>181</v>
      </c>
      <c r="U49" s="12">
        <v>98</v>
      </c>
      <c r="V49" s="12">
        <v>58</v>
      </c>
      <c r="W49" s="12">
        <v>1087</v>
      </c>
      <c r="Y49"/>
    </row>
    <row r="50" spans="1:25" x14ac:dyDescent="0.2">
      <c r="A50" s="57">
        <v>42994</v>
      </c>
      <c r="B50" s="55">
        <v>51</v>
      </c>
      <c r="C50" s="55">
        <v>38</v>
      </c>
      <c r="D50" s="55">
        <v>15</v>
      </c>
      <c r="E50" s="55">
        <v>15</v>
      </c>
      <c r="F50" s="58">
        <v>0.29409999999999997</v>
      </c>
      <c r="G50" s="58">
        <v>0.3947</v>
      </c>
      <c r="H50" s="60">
        <v>173</v>
      </c>
      <c r="I50" s="60">
        <v>125</v>
      </c>
      <c r="J50" s="5">
        <v>55</v>
      </c>
      <c r="K50" s="5">
        <v>55</v>
      </c>
      <c r="L50" s="43">
        <f t="shared" si="4"/>
        <v>0.31791907514450868</v>
      </c>
      <c r="M50" s="43">
        <f t="shared" si="4"/>
        <v>0.44</v>
      </c>
      <c r="N50" s="12">
        <v>18379</v>
      </c>
      <c r="O50" s="12">
        <v>3549</v>
      </c>
      <c r="P50" s="125">
        <v>3002</v>
      </c>
      <c r="Q50" s="12">
        <v>73</v>
      </c>
      <c r="R50" s="104">
        <v>1101</v>
      </c>
      <c r="S50" s="46">
        <f t="shared" si="1"/>
        <v>2.4317121918720853E-2</v>
      </c>
      <c r="T50" s="12">
        <v>176</v>
      </c>
      <c r="U50" s="12">
        <v>91</v>
      </c>
      <c r="V50" s="12">
        <v>42</v>
      </c>
      <c r="W50" s="12">
        <v>966</v>
      </c>
      <c r="Y50"/>
    </row>
    <row r="51" spans="1:25" x14ac:dyDescent="0.2">
      <c r="A51" s="57">
        <v>42995</v>
      </c>
      <c r="B51" s="55">
        <v>116</v>
      </c>
      <c r="C51" s="55">
        <v>105</v>
      </c>
      <c r="D51" s="55">
        <v>54</v>
      </c>
      <c r="E51" s="55">
        <v>54</v>
      </c>
      <c r="F51" s="58">
        <v>0.46550000000000002</v>
      </c>
      <c r="G51" s="58">
        <v>0.51429999999999998</v>
      </c>
      <c r="H51" s="60">
        <v>179</v>
      </c>
      <c r="I51" s="60">
        <v>125</v>
      </c>
      <c r="J51" s="5">
        <v>44</v>
      </c>
      <c r="K51" s="5">
        <v>44</v>
      </c>
      <c r="L51" s="43">
        <f t="shared" si="4"/>
        <v>0.24581005586592178</v>
      </c>
      <c r="M51" s="43">
        <f t="shared" si="4"/>
        <v>0.35199999999999998</v>
      </c>
      <c r="N51" s="12">
        <v>13814</v>
      </c>
      <c r="O51" s="12">
        <v>2769</v>
      </c>
      <c r="P51" s="125">
        <v>2315</v>
      </c>
      <c r="Q51" s="12">
        <v>72</v>
      </c>
      <c r="R51" s="104">
        <v>973</v>
      </c>
      <c r="S51" s="46">
        <f t="shared" si="1"/>
        <v>3.1101511879049675E-2</v>
      </c>
      <c r="T51" s="12">
        <v>219</v>
      </c>
      <c r="U51" s="12">
        <v>118</v>
      </c>
      <c r="V51" s="12">
        <v>41</v>
      </c>
      <c r="W51" s="12">
        <v>911</v>
      </c>
      <c r="Y51"/>
    </row>
    <row r="52" spans="1:25" x14ac:dyDescent="0.2">
      <c r="A52" s="57">
        <v>42996</v>
      </c>
      <c r="B52" s="55">
        <v>83</v>
      </c>
      <c r="C52" s="55">
        <v>74</v>
      </c>
      <c r="D52" s="55">
        <v>19</v>
      </c>
      <c r="E52" s="55">
        <v>19</v>
      </c>
      <c r="F52" s="58">
        <v>0.22889999999999999</v>
      </c>
      <c r="G52" s="58">
        <v>0.25679999999999997</v>
      </c>
      <c r="H52" s="60">
        <v>241</v>
      </c>
      <c r="I52" s="60">
        <v>199</v>
      </c>
      <c r="J52" s="5">
        <v>59</v>
      </c>
      <c r="K52" s="5">
        <v>59</v>
      </c>
      <c r="L52" s="43">
        <f t="shared" si="4"/>
        <v>0.24481327800829875</v>
      </c>
      <c r="M52" s="43">
        <f t="shared" si="4"/>
        <v>0.29648241206030151</v>
      </c>
      <c r="N52" s="12">
        <v>40011</v>
      </c>
      <c r="O52" s="12">
        <v>7899</v>
      </c>
      <c r="P52" s="125">
        <v>6511</v>
      </c>
      <c r="Q52" s="12">
        <v>124</v>
      </c>
      <c r="R52" s="104">
        <v>2449</v>
      </c>
      <c r="S52" s="46">
        <f t="shared" si="1"/>
        <v>1.9044693595453847E-2</v>
      </c>
      <c r="T52" s="12">
        <v>352</v>
      </c>
      <c r="U52" s="12">
        <v>229</v>
      </c>
      <c r="V52" s="12">
        <v>74</v>
      </c>
      <c r="W52" s="12">
        <v>1521</v>
      </c>
      <c r="Y52"/>
    </row>
    <row r="53" spans="1:25" x14ac:dyDescent="0.2">
      <c r="A53" s="57">
        <v>42997</v>
      </c>
      <c r="B53" s="55">
        <v>191</v>
      </c>
      <c r="C53" s="55">
        <v>167</v>
      </c>
      <c r="D53" s="55">
        <v>32</v>
      </c>
      <c r="E53" s="55">
        <v>32</v>
      </c>
      <c r="F53" s="58">
        <v>0.16750000000000001</v>
      </c>
      <c r="G53" s="58">
        <v>0.19159999999999999</v>
      </c>
      <c r="H53" s="60">
        <v>421</v>
      </c>
      <c r="I53" s="60">
        <v>337</v>
      </c>
      <c r="J53" s="5">
        <v>76</v>
      </c>
      <c r="K53" s="5">
        <v>76</v>
      </c>
      <c r="L53" s="43">
        <f t="shared" si="4"/>
        <v>0.18052256532066507</v>
      </c>
      <c r="M53" s="43">
        <f t="shared" si="4"/>
        <v>0.22551928783382788</v>
      </c>
      <c r="N53" s="12">
        <v>31951</v>
      </c>
      <c r="O53" s="12">
        <v>5038</v>
      </c>
      <c r="P53" s="125">
        <v>4082</v>
      </c>
      <c r="Q53" s="12">
        <v>78</v>
      </c>
      <c r="R53" s="104">
        <v>2065</v>
      </c>
      <c r="S53" s="46">
        <f t="shared" si="1"/>
        <v>1.9108280254777069E-2</v>
      </c>
      <c r="T53" s="12">
        <v>739</v>
      </c>
      <c r="U53" s="12">
        <v>478</v>
      </c>
      <c r="V53" s="12">
        <v>260</v>
      </c>
      <c r="W53" s="12">
        <v>1476</v>
      </c>
      <c r="Y53"/>
    </row>
    <row r="54" spans="1:25" x14ac:dyDescent="0.2">
      <c r="A54" s="57">
        <v>42998</v>
      </c>
      <c r="B54" s="55">
        <v>217</v>
      </c>
      <c r="C54" s="55">
        <v>199</v>
      </c>
      <c r="D54" s="55">
        <v>100</v>
      </c>
      <c r="E54" s="55">
        <v>100</v>
      </c>
      <c r="F54" s="58">
        <v>0.46079999999999999</v>
      </c>
      <c r="G54" s="58">
        <v>0.50249999999999995</v>
      </c>
      <c r="H54" s="60">
        <v>320</v>
      </c>
      <c r="I54" s="60">
        <v>243</v>
      </c>
      <c r="J54" s="5">
        <v>56</v>
      </c>
      <c r="K54" s="5">
        <v>56</v>
      </c>
      <c r="L54" s="43">
        <f t="shared" si="4"/>
        <v>0.17499999999999999</v>
      </c>
      <c r="M54" s="43">
        <f t="shared" si="4"/>
        <v>0.23045267489711935</v>
      </c>
      <c r="N54" s="12">
        <v>23148</v>
      </c>
      <c r="O54" s="12">
        <v>3724</v>
      </c>
      <c r="P54" s="125">
        <v>3002</v>
      </c>
      <c r="Q54" s="12">
        <v>80</v>
      </c>
      <c r="R54" s="104">
        <v>1879</v>
      </c>
      <c r="S54" s="46">
        <f t="shared" si="1"/>
        <v>2.6648900732844771E-2</v>
      </c>
      <c r="T54" s="12">
        <v>654</v>
      </c>
      <c r="U54" s="12">
        <v>398</v>
      </c>
      <c r="V54" s="12">
        <v>295</v>
      </c>
      <c r="W54" s="12">
        <v>1154</v>
      </c>
      <c r="Y54"/>
    </row>
    <row r="55" spans="1:25" x14ac:dyDescent="0.2">
      <c r="A55" s="57">
        <v>42999</v>
      </c>
      <c r="B55" s="55">
        <v>199</v>
      </c>
      <c r="C55" s="55">
        <v>173</v>
      </c>
      <c r="D55" s="55">
        <v>98</v>
      </c>
      <c r="E55" s="55">
        <v>98</v>
      </c>
      <c r="F55" s="58">
        <v>0.49249999999999999</v>
      </c>
      <c r="G55" s="58">
        <v>0.5665</v>
      </c>
      <c r="H55" s="60">
        <v>317</v>
      </c>
      <c r="I55" s="60">
        <v>240</v>
      </c>
      <c r="J55" s="5">
        <v>71</v>
      </c>
      <c r="K55" s="5">
        <v>71</v>
      </c>
      <c r="L55" s="43">
        <f t="shared" si="4"/>
        <v>0.22397476340694006</v>
      </c>
      <c r="M55" s="43">
        <f t="shared" si="4"/>
        <v>0.29583333333333334</v>
      </c>
      <c r="N55" s="12">
        <v>25042</v>
      </c>
      <c r="O55" s="12">
        <v>4010</v>
      </c>
      <c r="P55" s="125">
        <v>3186</v>
      </c>
      <c r="Q55" s="12">
        <v>75</v>
      </c>
      <c r="R55" s="104">
        <v>1962</v>
      </c>
      <c r="S55" s="46">
        <f t="shared" si="1"/>
        <v>2.3540489642184557E-2</v>
      </c>
      <c r="T55" s="12">
        <v>447</v>
      </c>
      <c r="U55" s="12">
        <v>288</v>
      </c>
      <c r="V55" s="12">
        <v>238</v>
      </c>
      <c r="W55" s="12">
        <v>1228</v>
      </c>
      <c r="Y55"/>
    </row>
    <row r="56" spans="1:25" x14ac:dyDescent="0.2">
      <c r="A56" s="57">
        <v>43000</v>
      </c>
      <c r="B56" s="55">
        <v>224</v>
      </c>
      <c r="C56" s="55">
        <v>202</v>
      </c>
      <c r="D56" s="55">
        <v>101</v>
      </c>
      <c r="E56" s="55">
        <v>101</v>
      </c>
      <c r="F56" s="58">
        <v>0.45090000000000002</v>
      </c>
      <c r="G56" s="58">
        <v>0.5</v>
      </c>
      <c r="H56" s="60">
        <v>304</v>
      </c>
      <c r="I56" s="60">
        <v>225</v>
      </c>
      <c r="J56" s="5">
        <v>59</v>
      </c>
      <c r="K56" s="5">
        <v>59</v>
      </c>
      <c r="L56" s="43">
        <f t="shared" si="4"/>
        <v>0.19407894736842105</v>
      </c>
      <c r="M56" s="43">
        <f t="shared" si="4"/>
        <v>0.26222222222222225</v>
      </c>
      <c r="N56" s="12">
        <v>19391</v>
      </c>
      <c r="O56" s="12">
        <v>3424</v>
      </c>
      <c r="P56" s="125">
        <v>2797</v>
      </c>
      <c r="Q56" s="12">
        <v>54</v>
      </c>
      <c r="R56" s="104">
        <v>1292</v>
      </c>
      <c r="S56" s="46">
        <f t="shared" si="1"/>
        <v>1.9306399713979263E-2</v>
      </c>
      <c r="T56" s="12">
        <v>434</v>
      </c>
      <c r="U56" s="12">
        <v>275</v>
      </c>
      <c r="V56" s="12">
        <v>129</v>
      </c>
      <c r="W56" s="12">
        <v>1123</v>
      </c>
      <c r="Y56"/>
    </row>
    <row r="57" spans="1:25" x14ac:dyDescent="0.2">
      <c r="A57" s="57">
        <v>43001</v>
      </c>
      <c r="B57" s="55">
        <v>49</v>
      </c>
      <c r="C57" s="55">
        <v>43</v>
      </c>
      <c r="D57" s="55">
        <v>15</v>
      </c>
      <c r="E57" s="55">
        <v>15</v>
      </c>
      <c r="F57" s="58">
        <v>0.30609999999999998</v>
      </c>
      <c r="G57" s="58">
        <v>0.3488</v>
      </c>
      <c r="H57" s="60">
        <v>377</v>
      </c>
      <c r="I57" s="60">
        <v>264</v>
      </c>
      <c r="J57" s="5">
        <v>120</v>
      </c>
      <c r="K57" s="5">
        <v>120</v>
      </c>
      <c r="L57" s="43">
        <f t="shared" si="4"/>
        <v>0.3183023872679045</v>
      </c>
      <c r="M57" s="43">
        <f t="shared" si="4"/>
        <v>0.45454545454545453</v>
      </c>
      <c r="N57" s="12">
        <v>12809</v>
      </c>
      <c r="O57" s="12">
        <v>2682</v>
      </c>
      <c r="P57" s="125">
        <v>2245</v>
      </c>
      <c r="Q57" s="12">
        <v>37</v>
      </c>
      <c r="R57" s="104">
        <v>751</v>
      </c>
      <c r="S57" s="46">
        <f t="shared" si="1"/>
        <v>1.6481069042316259E-2</v>
      </c>
      <c r="T57" s="12">
        <v>366</v>
      </c>
      <c r="U57" s="12">
        <v>204</v>
      </c>
      <c r="V57" s="12">
        <v>103</v>
      </c>
      <c r="W57" s="12">
        <v>1015</v>
      </c>
      <c r="Y57"/>
    </row>
    <row r="58" spans="1:25" x14ac:dyDescent="0.2">
      <c r="A58" s="57">
        <v>43002</v>
      </c>
      <c r="B58" s="55">
        <v>100</v>
      </c>
      <c r="C58" s="55">
        <v>90</v>
      </c>
      <c r="D58" s="55">
        <v>46</v>
      </c>
      <c r="E58" s="55">
        <v>46</v>
      </c>
      <c r="F58" s="58">
        <v>0.46</v>
      </c>
      <c r="G58" s="58">
        <v>0.5111</v>
      </c>
      <c r="H58" s="60">
        <v>351</v>
      </c>
      <c r="I58" s="60">
        <v>259</v>
      </c>
      <c r="J58" s="5">
        <v>105</v>
      </c>
      <c r="K58" s="5">
        <v>104</v>
      </c>
      <c r="L58" s="43">
        <f t="shared" si="4"/>
        <v>0.29914529914529914</v>
      </c>
      <c r="M58" s="43">
        <f t="shared" si="4"/>
        <v>0.40154440154440152</v>
      </c>
      <c r="N58" s="12">
        <v>13136</v>
      </c>
      <c r="O58" s="12">
        <v>2524</v>
      </c>
      <c r="P58" s="125">
        <v>2075</v>
      </c>
      <c r="Q58" s="12">
        <v>59</v>
      </c>
      <c r="R58" s="104">
        <v>803</v>
      </c>
      <c r="S58" s="46">
        <f t="shared" si="1"/>
        <v>2.8433734939759037E-2</v>
      </c>
      <c r="T58" s="12">
        <v>410</v>
      </c>
      <c r="U58" s="12">
        <v>201</v>
      </c>
      <c r="V58" s="12">
        <v>89</v>
      </c>
      <c r="W58" s="12">
        <v>997</v>
      </c>
      <c r="Y58"/>
    </row>
    <row r="59" spans="1:25" x14ac:dyDescent="0.2">
      <c r="A59" s="57">
        <v>43003</v>
      </c>
      <c r="B59" s="55">
        <v>161</v>
      </c>
      <c r="C59" s="55">
        <v>144</v>
      </c>
      <c r="D59" s="55">
        <v>75</v>
      </c>
      <c r="E59" s="55">
        <v>73</v>
      </c>
      <c r="F59" s="58">
        <v>0.46579999999999999</v>
      </c>
      <c r="G59" s="58">
        <v>0.50690000000000002</v>
      </c>
      <c r="H59" s="60">
        <v>301</v>
      </c>
      <c r="I59" s="60">
        <v>221</v>
      </c>
      <c r="J59" s="5">
        <v>87</v>
      </c>
      <c r="K59" s="5">
        <v>87</v>
      </c>
      <c r="L59" s="43">
        <f t="shared" si="4"/>
        <v>0.28903654485049834</v>
      </c>
      <c r="M59" s="43">
        <f t="shared" si="4"/>
        <v>0.39366515837104071</v>
      </c>
      <c r="N59" s="12">
        <v>18970</v>
      </c>
      <c r="O59" s="12">
        <v>3220</v>
      </c>
      <c r="P59" s="125">
        <v>2631</v>
      </c>
      <c r="Q59" s="12">
        <v>91</v>
      </c>
      <c r="R59" s="104">
        <v>1656</v>
      </c>
      <c r="S59" s="46">
        <f t="shared" si="1"/>
        <v>3.4587609274040289E-2</v>
      </c>
      <c r="T59" s="12">
        <v>418</v>
      </c>
      <c r="U59" s="12">
        <v>255</v>
      </c>
      <c r="V59" s="12">
        <v>164</v>
      </c>
      <c r="W59" s="12">
        <v>1101</v>
      </c>
      <c r="Y59"/>
    </row>
    <row r="60" spans="1:25" x14ac:dyDescent="0.2">
      <c r="A60" s="57">
        <v>43004</v>
      </c>
      <c r="B60" s="55">
        <v>152</v>
      </c>
      <c r="C60" s="55">
        <v>139</v>
      </c>
      <c r="D60" s="55">
        <v>57</v>
      </c>
      <c r="E60" s="55">
        <v>57</v>
      </c>
      <c r="F60" s="58">
        <v>0.375</v>
      </c>
      <c r="G60" s="58">
        <v>0.41010000000000002</v>
      </c>
      <c r="H60" s="60">
        <v>375</v>
      </c>
      <c r="I60" s="60">
        <v>257</v>
      </c>
      <c r="J60" s="5">
        <v>85</v>
      </c>
      <c r="K60" s="5">
        <v>85</v>
      </c>
      <c r="L60" s="43">
        <f t="shared" si="4"/>
        <v>0.22666666666666666</v>
      </c>
      <c r="M60" s="43">
        <f t="shared" si="4"/>
        <v>0.33073929961089493</v>
      </c>
      <c r="N60" s="12">
        <v>24641</v>
      </c>
      <c r="O60" s="12">
        <v>4936</v>
      </c>
      <c r="P60" s="125">
        <v>4069</v>
      </c>
      <c r="Q60" s="12">
        <v>105</v>
      </c>
      <c r="R60" s="104">
        <v>1861</v>
      </c>
      <c r="S60" s="46">
        <f t="shared" si="1"/>
        <v>2.5804866060457114E-2</v>
      </c>
      <c r="T60" s="12">
        <v>885</v>
      </c>
      <c r="U60" s="12">
        <v>288</v>
      </c>
      <c r="V60" s="12">
        <v>174</v>
      </c>
      <c r="W60" s="12">
        <v>1182</v>
      </c>
      <c r="Y60"/>
    </row>
    <row r="61" spans="1:25" x14ac:dyDescent="0.2">
      <c r="A61" s="57">
        <v>43005</v>
      </c>
      <c r="B61" s="55">
        <v>196</v>
      </c>
      <c r="C61" s="55">
        <v>169</v>
      </c>
      <c r="D61" s="55">
        <v>79</v>
      </c>
      <c r="E61" s="55">
        <v>79</v>
      </c>
      <c r="F61" s="58">
        <v>0.40310000000000001</v>
      </c>
      <c r="G61" s="58">
        <v>0.46750000000000003</v>
      </c>
      <c r="H61" s="60">
        <v>414</v>
      </c>
      <c r="I61" s="60">
        <v>285</v>
      </c>
      <c r="J61" s="5">
        <v>154</v>
      </c>
      <c r="K61" s="5">
        <v>154</v>
      </c>
      <c r="L61" s="43">
        <f t="shared" si="4"/>
        <v>0.3719806763285024</v>
      </c>
      <c r="M61" s="43">
        <f t="shared" si="4"/>
        <v>0.54035087719298247</v>
      </c>
      <c r="N61" s="12">
        <v>21815</v>
      </c>
      <c r="O61" s="12">
        <v>4178</v>
      </c>
      <c r="P61" s="125">
        <v>3464</v>
      </c>
      <c r="Q61" s="12">
        <v>70</v>
      </c>
      <c r="R61" s="104">
        <v>1619</v>
      </c>
      <c r="S61" s="46">
        <f t="shared" si="1"/>
        <v>2.0207852193995381E-2</v>
      </c>
      <c r="T61" s="12">
        <v>761</v>
      </c>
      <c r="U61" s="12">
        <v>346</v>
      </c>
      <c r="V61" s="12">
        <v>168</v>
      </c>
      <c r="W61" s="12">
        <v>1144</v>
      </c>
      <c r="Y61"/>
    </row>
    <row r="62" spans="1:25" x14ac:dyDescent="0.2">
      <c r="A62" s="57">
        <v>43006</v>
      </c>
      <c r="B62" s="55">
        <v>242</v>
      </c>
      <c r="C62" s="55">
        <v>200</v>
      </c>
      <c r="D62" s="55">
        <v>109</v>
      </c>
      <c r="E62" s="55">
        <v>109</v>
      </c>
      <c r="F62" s="58">
        <v>0.45040000000000002</v>
      </c>
      <c r="G62" s="58">
        <v>0.54500000000000004</v>
      </c>
      <c r="H62" s="60">
        <v>454</v>
      </c>
      <c r="I62" s="60">
        <v>324</v>
      </c>
      <c r="J62" s="5">
        <v>168</v>
      </c>
      <c r="K62" s="5">
        <v>168</v>
      </c>
      <c r="L62" s="43">
        <f t="shared" si="4"/>
        <v>0.37004405286343611</v>
      </c>
      <c r="M62" s="43">
        <f t="shared" si="4"/>
        <v>0.51851851851851849</v>
      </c>
      <c r="N62" s="12">
        <v>21588</v>
      </c>
      <c r="O62" s="12">
        <v>3863</v>
      </c>
      <c r="P62" s="125">
        <v>3108</v>
      </c>
      <c r="Q62" s="12">
        <v>115</v>
      </c>
      <c r="R62" s="104">
        <v>1706</v>
      </c>
      <c r="S62" s="46">
        <f t="shared" si="1"/>
        <v>3.7001287001286999E-2</v>
      </c>
      <c r="T62" s="12">
        <v>519</v>
      </c>
      <c r="U62" s="12">
        <v>378</v>
      </c>
      <c r="V62" s="12">
        <v>161</v>
      </c>
      <c r="W62" s="12">
        <v>1168</v>
      </c>
      <c r="Y62"/>
    </row>
    <row r="63" spans="1:25" x14ac:dyDescent="0.2">
      <c r="A63" s="57">
        <v>43007</v>
      </c>
      <c r="B63" s="55">
        <v>162</v>
      </c>
      <c r="C63" s="55">
        <v>147</v>
      </c>
      <c r="D63" s="55">
        <v>67</v>
      </c>
      <c r="E63" s="55">
        <v>67</v>
      </c>
      <c r="F63" s="58">
        <v>0.41360000000000002</v>
      </c>
      <c r="G63" s="58">
        <v>0.45579999999999998</v>
      </c>
      <c r="H63" s="60">
        <v>390</v>
      </c>
      <c r="I63" s="60">
        <v>269</v>
      </c>
      <c r="J63" s="5">
        <v>134</v>
      </c>
      <c r="K63" s="5">
        <v>134</v>
      </c>
      <c r="L63" s="43">
        <f t="shared" si="4"/>
        <v>0.34358974358974359</v>
      </c>
      <c r="M63" s="43">
        <f t="shared" si="4"/>
        <v>0.49814126394052044</v>
      </c>
      <c r="N63" s="12">
        <v>21639</v>
      </c>
      <c r="O63" s="12">
        <v>4429</v>
      </c>
      <c r="P63" s="125">
        <v>3601</v>
      </c>
      <c r="Q63" s="12">
        <v>110</v>
      </c>
      <c r="R63" s="104">
        <v>1662</v>
      </c>
      <c r="S63" s="46">
        <f t="shared" si="1"/>
        <v>3.0547070258261595E-2</v>
      </c>
      <c r="T63" s="12">
        <v>395</v>
      </c>
      <c r="U63" s="12">
        <v>273</v>
      </c>
      <c r="V63" s="12">
        <v>149</v>
      </c>
      <c r="W63" s="12">
        <v>1069</v>
      </c>
      <c r="Y63"/>
    </row>
    <row r="64" spans="1:25" x14ac:dyDescent="0.2">
      <c r="A64" s="57">
        <v>43008</v>
      </c>
      <c r="B64" s="55">
        <v>76</v>
      </c>
      <c r="C64" s="55">
        <v>70</v>
      </c>
      <c r="D64" s="55">
        <v>37</v>
      </c>
      <c r="E64" s="55">
        <v>37</v>
      </c>
      <c r="F64" s="58">
        <v>0.48680000000000001</v>
      </c>
      <c r="G64" s="58">
        <v>0.52859999999999996</v>
      </c>
      <c r="H64" s="60">
        <v>308</v>
      </c>
      <c r="I64" s="60">
        <v>220</v>
      </c>
      <c r="J64" s="5">
        <v>105</v>
      </c>
      <c r="K64" s="5">
        <v>105</v>
      </c>
      <c r="L64" s="43">
        <f t="shared" si="4"/>
        <v>0.34090909090909088</v>
      </c>
      <c r="M64" s="43">
        <f t="shared" si="4"/>
        <v>0.47727272727272729</v>
      </c>
      <c r="N64" s="12">
        <v>16655</v>
      </c>
      <c r="O64" s="12">
        <v>3761</v>
      </c>
      <c r="P64" s="125">
        <v>3056</v>
      </c>
      <c r="Q64" s="12">
        <v>68</v>
      </c>
      <c r="R64" s="104">
        <v>1249</v>
      </c>
      <c r="S64" s="46">
        <f t="shared" si="1"/>
        <v>2.2251308900523559E-2</v>
      </c>
      <c r="T64" s="12">
        <v>310</v>
      </c>
      <c r="U64" s="12">
        <v>195</v>
      </c>
      <c r="V64" s="12">
        <v>98</v>
      </c>
      <c r="W64" s="12">
        <v>1055</v>
      </c>
      <c r="Y64"/>
    </row>
    <row r="65" spans="1:25" x14ac:dyDescent="0.2">
      <c r="A65" s="57">
        <v>43009</v>
      </c>
      <c r="B65" s="80">
        <v>25</v>
      </c>
      <c r="C65" s="55">
        <v>24</v>
      </c>
      <c r="D65" s="55">
        <v>5</v>
      </c>
      <c r="E65" s="55">
        <v>5</v>
      </c>
      <c r="F65" s="58">
        <v>0.2</v>
      </c>
      <c r="G65" s="58">
        <v>0.20830000000000001</v>
      </c>
      <c r="H65" s="60">
        <v>254</v>
      </c>
      <c r="I65" s="60">
        <v>185</v>
      </c>
      <c r="J65" s="5">
        <v>92</v>
      </c>
      <c r="K65" s="5">
        <v>92</v>
      </c>
      <c r="L65" s="43">
        <f t="shared" si="4"/>
        <v>0.36220472440944884</v>
      </c>
      <c r="M65" s="43">
        <f t="shared" si="4"/>
        <v>0.49729729729729732</v>
      </c>
      <c r="N65" s="12">
        <v>10179</v>
      </c>
      <c r="O65" s="12">
        <v>2508</v>
      </c>
      <c r="P65" s="125">
        <v>1893</v>
      </c>
      <c r="Q65" s="12">
        <v>49</v>
      </c>
      <c r="R65" s="104">
        <v>654</v>
      </c>
      <c r="S65" s="46">
        <f t="shared" si="1"/>
        <v>2.5884838880084523E-2</v>
      </c>
      <c r="T65" s="12">
        <v>247</v>
      </c>
      <c r="U65" s="12">
        <v>128</v>
      </c>
      <c r="V65" s="12">
        <v>46</v>
      </c>
      <c r="W65" s="12">
        <v>882</v>
      </c>
      <c r="Y65"/>
    </row>
    <row r="66" spans="1:25" x14ac:dyDescent="0.2">
      <c r="A66" s="57">
        <v>43010</v>
      </c>
      <c r="B66" s="55">
        <v>38</v>
      </c>
      <c r="C66" s="55">
        <v>35</v>
      </c>
      <c r="D66" s="55">
        <v>14</v>
      </c>
      <c r="E66" s="55">
        <v>14</v>
      </c>
      <c r="F66" s="58">
        <v>0.36840000000000001</v>
      </c>
      <c r="G66" s="58">
        <v>0.4</v>
      </c>
      <c r="H66" s="60">
        <v>275</v>
      </c>
      <c r="I66" s="60">
        <v>194</v>
      </c>
      <c r="J66" s="5">
        <v>114</v>
      </c>
      <c r="K66" s="5">
        <v>113</v>
      </c>
      <c r="L66" s="43">
        <f t="shared" si="4"/>
        <v>0.41454545454545455</v>
      </c>
      <c r="M66" s="43">
        <f t="shared" si="4"/>
        <v>0.58247422680412375</v>
      </c>
      <c r="N66" s="12">
        <v>9156</v>
      </c>
      <c r="O66" s="12">
        <v>2146</v>
      </c>
      <c r="P66" s="125">
        <v>1755</v>
      </c>
      <c r="Q66" s="12">
        <v>36</v>
      </c>
      <c r="R66" s="104">
        <v>580</v>
      </c>
      <c r="S66" s="46">
        <f t="shared" si="1"/>
        <v>2.0512820512820513E-2</v>
      </c>
      <c r="T66" s="12">
        <v>231</v>
      </c>
      <c r="U66" s="12">
        <v>151</v>
      </c>
      <c r="V66" s="12">
        <v>28</v>
      </c>
      <c r="W66" s="12">
        <v>870</v>
      </c>
      <c r="Y66"/>
    </row>
    <row r="67" spans="1:25" x14ac:dyDescent="0.2">
      <c r="A67" s="57">
        <v>43011</v>
      </c>
      <c r="B67" s="55">
        <v>43</v>
      </c>
      <c r="C67" s="55">
        <v>33</v>
      </c>
      <c r="D67" s="55">
        <v>10</v>
      </c>
      <c r="E67" s="55">
        <v>10</v>
      </c>
      <c r="F67" s="58">
        <v>0.2326</v>
      </c>
      <c r="G67" s="58">
        <v>0.30299999999999999</v>
      </c>
      <c r="H67" s="60">
        <v>292</v>
      </c>
      <c r="I67" s="60">
        <v>204</v>
      </c>
      <c r="J67" s="5">
        <v>108</v>
      </c>
      <c r="K67" s="5">
        <v>108</v>
      </c>
      <c r="L67" s="43">
        <f t="shared" si="4"/>
        <v>0.36986301369863012</v>
      </c>
      <c r="M67" s="43">
        <f t="shared" si="4"/>
        <v>0.52941176470588236</v>
      </c>
      <c r="N67" s="12">
        <v>7649</v>
      </c>
      <c r="O67" s="12">
        <v>1838</v>
      </c>
      <c r="P67" s="125">
        <v>1472</v>
      </c>
      <c r="Q67" s="12">
        <v>16</v>
      </c>
      <c r="R67" s="104">
        <v>396</v>
      </c>
      <c r="S67" s="46">
        <f t="shared" si="1"/>
        <v>1.0869565217391304E-2</v>
      </c>
      <c r="T67" s="12">
        <v>234</v>
      </c>
      <c r="U67" s="12">
        <v>142</v>
      </c>
      <c r="V67" s="12">
        <v>30</v>
      </c>
      <c r="W67" s="12">
        <v>856</v>
      </c>
      <c r="Y67"/>
    </row>
    <row r="68" spans="1:25" x14ac:dyDescent="0.2">
      <c r="A68" s="57">
        <v>43012</v>
      </c>
      <c r="B68" s="55">
        <v>157</v>
      </c>
      <c r="C68" s="55">
        <v>142</v>
      </c>
      <c r="D68" s="55">
        <v>82</v>
      </c>
      <c r="E68" s="55">
        <v>82</v>
      </c>
      <c r="F68" s="58">
        <v>0.52229999999999999</v>
      </c>
      <c r="G68" s="58">
        <v>0.57750000000000001</v>
      </c>
      <c r="H68" s="60">
        <v>299</v>
      </c>
      <c r="I68" s="60">
        <v>197</v>
      </c>
      <c r="J68" s="5">
        <v>113</v>
      </c>
      <c r="K68" s="5">
        <v>113</v>
      </c>
      <c r="L68" s="43">
        <f t="shared" ref="L68:M99" si="5">J68/H68</f>
        <v>0.3779264214046823</v>
      </c>
      <c r="M68" s="43">
        <f t="shared" si="5"/>
        <v>0.57360406091370564</v>
      </c>
      <c r="N68" s="12">
        <v>7080</v>
      </c>
      <c r="O68" s="12">
        <v>1770</v>
      </c>
      <c r="P68" s="125">
        <v>1340</v>
      </c>
      <c r="Q68" s="12">
        <v>11</v>
      </c>
      <c r="R68" s="104">
        <v>358</v>
      </c>
      <c r="S68" s="46">
        <f t="shared" si="1"/>
        <v>8.2089552238805968E-3</v>
      </c>
      <c r="T68" s="12">
        <v>315</v>
      </c>
      <c r="U68" s="12">
        <v>215</v>
      </c>
      <c r="V68" s="12">
        <v>41</v>
      </c>
      <c r="W68" s="12">
        <v>805</v>
      </c>
      <c r="Y68"/>
    </row>
    <row r="69" spans="1:25" x14ac:dyDescent="0.2">
      <c r="A69" s="57">
        <v>43013</v>
      </c>
      <c r="B69" s="55">
        <v>32</v>
      </c>
      <c r="C69" s="55">
        <v>27</v>
      </c>
      <c r="D69" s="55">
        <v>17</v>
      </c>
      <c r="E69" s="55">
        <v>17</v>
      </c>
      <c r="F69" s="58">
        <v>0.53129999999999999</v>
      </c>
      <c r="G69" s="58">
        <v>0.62960000000000005</v>
      </c>
      <c r="H69" s="60">
        <v>242</v>
      </c>
      <c r="I69" s="60">
        <v>167</v>
      </c>
      <c r="J69" s="5">
        <v>95</v>
      </c>
      <c r="K69" s="5">
        <v>95</v>
      </c>
      <c r="L69" s="43">
        <f t="shared" si="5"/>
        <v>0.3925619834710744</v>
      </c>
      <c r="M69" s="43">
        <f t="shared" si="5"/>
        <v>0.56886227544910184</v>
      </c>
      <c r="N69" s="12">
        <v>7855</v>
      </c>
      <c r="O69" s="12">
        <v>1883</v>
      </c>
      <c r="P69" s="125">
        <v>1532</v>
      </c>
      <c r="Q69" s="12">
        <v>16</v>
      </c>
      <c r="R69" s="104">
        <v>377</v>
      </c>
      <c r="S69" s="46">
        <f t="shared" ref="S69:S132" si="6">Q69/P69</f>
        <v>1.0443864229765013E-2</v>
      </c>
      <c r="T69" s="12">
        <v>215</v>
      </c>
      <c r="U69" s="12">
        <v>129</v>
      </c>
      <c r="V69" s="12">
        <v>30</v>
      </c>
      <c r="W69" s="12">
        <v>816</v>
      </c>
      <c r="Y69"/>
    </row>
    <row r="70" spans="1:25" x14ac:dyDescent="0.2">
      <c r="A70" s="57">
        <v>43014</v>
      </c>
      <c r="B70" s="55">
        <v>167</v>
      </c>
      <c r="C70" s="55">
        <v>145</v>
      </c>
      <c r="D70" s="55">
        <v>84</v>
      </c>
      <c r="E70" s="55">
        <v>84</v>
      </c>
      <c r="F70" s="58">
        <v>0.503</v>
      </c>
      <c r="G70" s="58">
        <v>0.57930000000000004</v>
      </c>
      <c r="H70" s="60">
        <v>247</v>
      </c>
      <c r="I70" s="60">
        <v>172</v>
      </c>
      <c r="J70" s="5">
        <v>102</v>
      </c>
      <c r="K70" s="5">
        <v>102</v>
      </c>
      <c r="L70" s="43">
        <f t="shared" si="5"/>
        <v>0.41295546558704455</v>
      </c>
      <c r="M70" s="43">
        <f t="shared" si="5"/>
        <v>0.59302325581395354</v>
      </c>
      <c r="N70" s="12">
        <v>7202</v>
      </c>
      <c r="O70" s="12">
        <v>1849</v>
      </c>
      <c r="P70" s="125">
        <v>1500</v>
      </c>
      <c r="Q70" s="12">
        <v>21</v>
      </c>
      <c r="R70" s="104">
        <v>381</v>
      </c>
      <c r="S70" s="46">
        <f t="shared" si="6"/>
        <v>1.4E-2</v>
      </c>
      <c r="T70" s="12">
        <v>312</v>
      </c>
      <c r="U70" s="12">
        <v>216</v>
      </c>
      <c r="V70" s="12">
        <v>27</v>
      </c>
      <c r="W70" s="12">
        <v>836</v>
      </c>
      <c r="Y70"/>
    </row>
    <row r="71" spans="1:25" x14ac:dyDescent="0.2">
      <c r="A71" s="57">
        <v>43015</v>
      </c>
      <c r="B71" s="55">
        <v>137</v>
      </c>
      <c r="C71" s="55">
        <v>118</v>
      </c>
      <c r="D71" s="55">
        <v>77</v>
      </c>
      <c r="E71" s="55">
        <v>77</v>
      </c>
      <c r="F71" s="58">
        <v>0.56200000000000006</v>
      </c>
      <c r="G71" s="58">
        <v>0.65249999999999997</v>
      </c>
      <c r="H71" s="60">
        <v>260</v>
      </c>
      <c r="I71" s="60">
        <v>192</v>
      </c>
      <c r="J71" s="5">
        <v>103</v>
      </c>
      <c r="K71" s="5">
        <v>103</v>
      </c>
      <c r="L71" s="43">
        <f t="shared" si="5"/>
        <v>0.39615384615384613</v>
      </c>
      <c r="M71" s="43">
        <f t="shared" si="5"/>
        <v>0.53645833333333337</v>
      </c>
      <c r="N71" s="12">
        <v>8979</v>
      </c>
      <c r="O71" s="12">
        <v>2119</v>
      </c>
      <c r="P71" s="125">
        <v>1673</v>
      </c>
      <c r="Q71" s="12">
        <v>20</v>
      </c>
      <c r="R71" s="104">
        <v>481</v>
      </c>
      <c r="S71" s="46">
        <f t="shared" si="6"/>
        <v>1.1954572624028692E-2</v>
      </c>
      <c r="T71" s="12">
        <v>263</v>
      </c>
      <c r="U71" s="12">
        <v>205</v>
      </c>
      <c r="V71" s="12">
        <v>49</v>
      </c>
      <c r="W71" s="12">
        <v>850</v>
      </c>
      <c r="Y71"/>
    </row>
    <row r="72" spans="1:25" x14ac:dyDescent="0.2">
      <c r="A72" s="57">
        <v>43016</v>
      </c>
      <c r="B72" s="55">
        <v>38</v>
      </c>
      <c r="C72" s="55">
        <v>33</v>
      </c>
      <c r="D72" s="55">
        <v>15</v>
      </c>
      <c r="E72" s="55">
        <v>15</v>
      </c>
      <c r="F72" s="58">
        <v>0.3947</v>
      </c>
      <c r="G72" s="58">
        <v>0.45450000000000002</v>
      </c>
      <c r="H72" s="60">
        <v>251</v>
      </c>
      <c r="I72" s="60">
        <v>181</v>
      </c>
      <c r="J72" s="5">
        <v>117</v>
      </c>
      <c r="K72" s="5">
        <v>117</v>
      </c>
      <c r="L72" s="43">
        <f t="shared" si="5"/>
        <v>0.46613545816733065</v>
      </c>
      <c r="M72" s="43">
        <f t="shared" si="5"/>
        <v>0.64640883977900554</v>
      </c>
      <c r="N72" s="12">
        <v>11165</v>
      </c>
      <c r="O72" s="12">
        <v>2333</v>
      </c>
      <c r="P72" s="125">
        <v>1699</v>
      </c>
      <c r="Q72" s="12">
        <v>61</v>
      </c>
      <c r="R72" s="104">
        <v>742</v>
      </c>
      <c r="S72" s="46">
        <f t="shared" si="6"/>
        <v>3.5903472630959388E-2</v>
      </c>
      <c r="T72" s="12">
        <v>238</v>
      </c>
      <c r="U72" s="12">
        <v>158</v>
      </c>
      <c r="V72" s="12">
        <v>57</v>
      </c>
      <c r="W72" s="12">
        <v>939</v>
      </c>
      <c r="Y72"/>
    </row>
    <row r="73" spans="1:25" x14ac:dyDescent="0.2">
      <c r="A73" s="57">
        <v>43017</v>
      </c>
      <c r="B73" s="55">
        <v>119</v>
      </c>
      <c r="C73" s="55">
        <v>109</v>
      </c>
      <c r="D73" s="55">
        <v>60</v>
      </c>
      <c r="E73" s="55">
        <v>60</v>
      </c>
      <c r="F73" s="58">
        <v>0.50419999999999998</v>
      </c>
      <c r="G73" s="58">
        <v>0.55049999999999999</v>
      </c>
      <c r="H73" s="60">
        <v>351</v>
      </c>
      <c r="I73" s="60">
        <v>251</v>
      </c>
      <c r="J73" s="5">
        <v>129</v>
      </c>
      <c r="K73" s="5">
        <v>129</v>
      </c>
      <c r="L73" s="43">
        <f t="shared" si="5"/>
        <v>0.36752136752136755</v>
      </c>
      <c r="M73" s="43">
        <f t="shared" si="5"/>
        <v>0.51394422310756971</v>
      </c>
      <c r="N73" s="12">
        <v>21195</v>
      </c>
      <c r="O73" s="12">
        <v>3808</v>
      </c>
      <c r="P73" s="125">
        <v>2948</v>
      </c>
      <c r="Q73" s="12">
        <v>89</v>
      </c>
      <c r="R73" s="104">
        <v>1906</v>
      </c>
      <c r="S73" s="46">
        <f t="shared" si="6"/>
        <v>3.0189959294436908E-2</v>
      </c>
      <c r="T73" s="12">
        <v>324</v>
      </c>
      <c r="U73" s="12">
        <v>242</v>
      </c>
      <c r="V73" s="12">
        <v>125</v>
      </c>
      <c r="W73" s="12">
        <v>1222</v>
      </c>
      <c r="Y73"/>
    </row>
    <row r="74" spans="1:25" x14ac:dyDescent="0.2">
      <c r="A74" s="57">
        <v>43018</v>
      </c>
      <c r="B74" s="55">
        <v>176</v>
      </c>
      <c r="C74" s="55">
        <v>161</v>
      </c>
      <c r="D74" s="55">
        <v>89</v>
      </c>
      <c r="E74" s="55">
        <v>89</v>
      </c>
      <c r="F74" s="58">
        <v>0.50570000000000004</v>
      </c>
      <c r="G74" s="58">
        <v>0.55279999999999996</v>
      </c>
      <c r="H74" s="60">
        <v>412</v>
      </c>
      <c r="I74" s="60">
        <v>283</v>
      </c>
      <c r="J74" s="5">
        <v>168</v>
      </c>
      <c r="K74" s="5">
        <v>167</v>
      </c>
      <c r="L74" s="43">
        <f t="shared" si="5"/>
        <v>0.40776699029126212</v>
      </c>
      <c r="M74" s="43">
        <f t="shared" si="5"/>
        <v>0.59010600706713778</v>
      </c>
      <c r="N74" s="12">
        <v>22005</v>
      </c>
      <c r="O74" s="12">
        <v>3876</v>
      </c>
      <c r="P74" s="125">
        <v>2751</v>
      </c>
      <c r="Q74" s="12">
        <v>66</v>
      </c>
      <c r="R74" s="104">
        <v>1800</v>
      </c>
      <c r="S74" s="46">
        <f t="shared" si="6"/>
        <v>2.3991275899672846E-2</v>
      </c>
      <c r="T74" s="12">
        <v>402</v>
      </c>
      <c r="U74" s="12">
        <v>321</v>
      </c>
      <c r="V74" s="12">
        <v>130</v>
      </c>
      <c r="W74" s="12">
        <v>1134</v>
      </c>
      <c r="Y74"/>
    </row>
    <row r="75" spans="1:25" x14ac:dyDescent="0.2">
      <c r="A75" s="57">
        <v>43019</v>
      </c>
      <c r="B75" s="55">
        <v>154</v>
      </c>
      <c r="C75" s="55">
        <v>136</v>
      </c>
      <c r="D75" s="55">
        <v>62</v>
      </c>
      <c r="E75" s="55">
        <v>62</v>
      </c>
      <c r="F75" s="58">
        <v>0.40260000000000001</v>
      </c>
      <c r="G75" s="58">
        <v>0.45590000000000003</v>
      </c>
      <c r="H75" s="60">
        <v>388</v>
      </c>
      <c r="I75" s="60">
        <v>263</v>
      </c>
      <c r="J75" s="5">
        <v>152</v>
      </c>
      <c r="K75" s="5">
        <v>151</v>
      </c>
      <c r="L75" s="43">
        <f t="shared" si="5"/>
        <v>0.39175257731958762</v>
      </c>
      <c r="M75" s="43">
        <f t="shared" si="5"/>
        <v>0.57414448669201523</v>
      </c>
      <c r="N75" s="12">
        <v>19849</v>
      </c>
      <c r="O75" s="12">
        <v>3594</v>
      </c>
      <c r="P75" s="125">
        <v>2771</v>
      </c>
      <c r="Q75" s="12">
        <v>88</v>
      </c>
      <c r="R75" s="104">
        <v>1588</v>
      </c>
      <c r="S75" s="46">
        <f t="shared" si="6"/>
        <v>3.1757488271382174E-2</v>
      </c>
      <c r="T75" s="12">
        <v>352</v>
      </c>
      <c r="U75" s="12">
        <v>275</v>
      </c>
      <c r="V75" s="12">
        <v>124</v>
      </c>
      <c r="W75" s="12">
        <v>1099</v>
      </c>
      <c r="Y75"/>
    </row>
    <row r="76" spans="1:25" x14ac:dyDescent="0.2">
      <c r="A76" s="57">
        <v>43020</v>
      </c>
      <c r="B76" s="55">
        <v>147</v>
      </c>
      <c r="C76" s="55">
        <v>134</v>
      </c>
      <c r="D76" s="55">
        <v>67</v>
      </c>
      <c r="E76" s="55">
        <v>67</v>
      </c>
      <c r="F76" s="58">
        <v>0.45579999999999998</v>
      </c>
      <c r="G76" s="58">
        <v>0.5</v>
      </c>
      <c r="H76" s="60">
        <v>355</v>
      </c>
      <c r="I76" s="60">
        <v>252</v>
      </c>
      <c r="J76" s="5">
        <v>123</v>
      </c>
      <c r="K76" s="5">
        <v>123</v>
      </c>
      <c r="L76" s="43">
        <f t="shared" si="5"/>
        <v>0.3464788732394366</v>
      </c>
      <c r="M76" s="43">
        <f t="shared" si="5"/>
        <v>0.48809523809523808</v>
      </c>
      <c r="N76" s="12">
        <v>20890</v>
      </c>
      <c r="O76" s="12">
        <v>3729</v>
      </c>
      <c r="P76" s="125">
        <v>2838</v>
      </c>
      <c r="Q76" s="12">
        <v>89</v>
      </c>
      <c r="R76" s="104">
        <v>1754</v>
      </c>
      <c r="S76" s="46">
        <f t="shared" si="6"/>
        <v>3.1360112755461592E-2</v>
      </c>
      <c r="T76" s="12">
        <v>377</v>
      </c>
      <c r="U76" s="12">
        <v>257</v>
      </c>
      <c r="V76" s="12">
        <v>123</v>
      </c>
      <c r="W76" s="12">
        <v>1127</v>
      </c>
      <c r="Y76"/>
    </row>
    <row r="77" spans="1:25" x14ac:dyDescent="0.2">
      <c r="A77" s="57">
        <v>43021</v>
      </c>
      <c r="B77" s="55">
        <v>149</v>
      </c>
      <c r="C77" s="55">
        <v>131</v>
      </c>
      <c r="D77" s="55">
        <v>70</v>
      </c>
      <c r="E77" s="55">
        <v>70</v>
      </c>
      <c r="F77" s="58">
        <v>0.4698</v>
      </c>
      <c r="G77" s="58">
        <v>0.53439999999999999</v>
      </c>
      <c r="H77" s="60">
        <v>353</v>
      </c>
      <c r="I77" s="60">
        <v>235</v>
      </c>
      <c r="J77" s="5">
        <v>127</v>
      </c>
      <c r="K77" s="5">
        <v>126</v>
      </c>
      <c r="L77" s="43">
        <f t="shared" si="5"/>
        <v>0.35977337110481589</v>
      </c>
      <c r="M77" s="43">
        <f t="shared" si="5"/>
        <v>0.53617021276595744</v>
      </c>
      <c r="N77" s="12">
        <v>17387</v>
      </c>
      <c r="O77" s="12">
        <v>3326</v>
      </c>
      <c r="P77" s="125">
        <v>2610</v>
      </c>
      <c r="Q77" s="12">
        <v>66</v>
      </c>
      <c r="R77" s="104">
        <v>1342</v>
      </c>
      <c r="S77" s="46">
        <f t="shared" si="6"/>
        <v>2.528735632183908E-2</v>
      </c>
      <c r="T77" s="12">
        <v>338</v>
      </c>
      <c r="U77" s="12">
        <v>254</v>
      </c>
      <c r="V77" s="12">
        <v>78</v>
      </c>
      <c r="W77" s="12">
        <v>1046</v>
      </c>
      <c r="Y77"/>
    </row>
    <row r="78" spans="1:25" x14ac:dyDescent="0.2">
      <c r="A78" s="57">
        <v>43022</v>
      </c>
      <c r="B78" s="55">
        <v>42</v>
      </c>
      <c r="C78" s="55">
        <v>32</v>
      </c>
      <c r="D78" s="55">
        <v>13</v>
      </c>
      <c r="E78" s="55">
        <v>13</v>
      </c>
      <c r="F78" s="58">
        <v>0.3095</v>
      </c>
      <c r="G78" s="58">
        <v>0.40629999999999999</v>
      </c>
      <c r="H78" s="60">
        <v>324</v>
      </c>
      <c r="I78" s="60">
        <v>222</v>
      </c>
      <c r="J78" s="5">
        <v>117</v>
      </c>
      <c r="K78" s="5">
        <v>117</v>
      </c>
      <c r="L78" s="43">
        <f t="shared" si="5"/>
        <v>0.3611111111111111</v>
      </c>
      <c r="M78" s="43">
        <f t="shared" si="5"/>
        <v>0.52702702702702697</v>
      </c>
      <c r="N78" s="12">
        <v>12683</v>
      </c>
      <c r="O78" s="12">
        <v>2620</v>
      </c>
      <c r="P78" s="125">
        <v>1979</v>
      </c>
      <c r="Q78" s="12">
        <v>33</v>
      </c>
      <c r="R78" s="104">
        <v>800</v>
      </c>
      <c r="S78" s="46">
        <f t="shared" si="6"/>
        <v>1.6675088428499241E-2</v>
      </c>
      <c r="T78" s="12">
        <v>219</v>
      </c>
      <c r="U78" s="12">
        <v>163</v>
      </c>
      <c r="V78" s="12">
        <v>66</v>
      </c>
      <c r="W78" s="12">
        <v>942</v>
      </c>
      <c r="Y78"/>
    </row>
    <row r="79" spans="1:25" x14ac:dyDescent="0.2">
      <c r="A79" s="57">
        <v>43023</v>
      </c>
      <c r="B79" s="55">
        <v>49</v>
      </c>
      <c r="C79" s="55">
        <v>42</v>
      </c>
      <c r="D79" s="55">
        <v>20</v>
      </c>
      <c r="E79" s="55">
        <v>20</v>
      </c>
      <c r="F79" s="58">
        <v>0.40820000000000001</v>
      </c>
      <c r="G79" s="58">
        <v>0.47620000000000001</v>
      </c>
      <c r="H79" s="60">
        <v>298</v>
      </c>
      <c r="I79" s="60">
        <v>221</v>
      </c>
      <c r="J79" s="5">
        <v>120</v>
      </c>
      <c r="K79" s="5">
        <v>120</v>
      </c>
      <c r="L79" s="43">
        <f t="shared" si="5"/>
        <v>0.40268456375838924</v>
      </c>
      <c r="M79" s="43">
        <f t="shared" si="5"/>
        <v>0.54298642533936647</v>
      </c>
      <c r="N79" s="12">
        <v>13964</v>
      </c>
      <c r="O79" s="12">
        <v>2673</v>
      </c>
      <c r="P79" s="125">
        <v>2105</v>
      </c>
      <c r="Q79" s="12">
        <v>49</v>
      </c>
      <c r="R79" s="104">
        <v>868</v>
      </c>
      <c r="S79" s="46">
        <f t="shared" si="6"/>
        <v>2.327790973871734E-2</v>
      </c>
      <c r="T79" s="12">
        <v>244</v>
      </c>
      <c r="U79" s="12">
        <v>173</v>
      </c>
      <c r="V79" s="12">
        <v>66</v>
      </c>
      <c r="W79" s="12">
        <v>965</v>
      </c>
      <c r="Y79"/>
    </row>
    <row r="80" spans="1:25" x14ac:dyDescent="0.2">
      <c r="A80" s="78">
        <v>43024</v>
      </c>
      <c r="B80" s="79">
        <v>161</v>
      </c>
      <c r="C80" s="55">
        <v>61</v>
      </c>
      <c r="D80" s="55">
        <v>21</v>
      </c>
      <c r="E80" s="55">
        <v>21</v>
      </c>
      <c r="F80" s="58">
        <v>0.13039999999999999</v>
      </c>
      <c r="G80" s="58">
        <v>0.34429999999999999</v>
      </c>
      <c r="H80" s="60">
        <v>268</v>
      </c>
      <c r="I80" s="60">
        <v>189</v>
      </c>
      <c r="J80" s="5">
        <v>102</v>
      </c>
      <c r="K80" s="5">
        <v>101</v>
      </c>
      <c r="L80" s="43">
        <f t="shared" si="5"/>
        <v>0.38059701492537312</v>
      </c>
      <c r="M80" s="43">
        <f t="shared" si="5"/>
        <v>0.53439153439153442</v>
      </c>
      <c r="N80" s="12">
        <v>20460</v>
      </c>
      <c r="O80" s="12">
        <v>3716</v>
      </c>
      <c r="P80" s="125">
        <v>2862</v>
      </c>
      <c r="Q80" s="12">
        <v>88</v>
      </c>
      <c r="R80" s="104">
        <v>1878</v>
      </c>
      <c r="S80" s="46">
        <f t="shared" si="6"/>
        <v>3.0747728860936407E-2</v>
      </c>
      <c r="T80" s="12">
        <v>240</v>
      </c>
      <c r="U80" s="12">
        <v>184</v>
      </c>
      <c r="V80" s="12">
        <v>108</v>
      </c>
      <c r="W80" s="12">
        <v>1035</v>
      </c>
      <c r="Y80"/>
    </row>
    <row r="81" spans="1:25" x14ac:dyDescent="0.2">
      <c r="A81" s="57">
        <v>43025</v>
      </c>
      <c r="B81" s="55">
        <v>12100</v>
      </c>
      <c r="C81" s="55">
        <v>125</v>
      </c>
      <c r="D81" s="55">
        <v>50</v>
      </c>
      <c r="E81" s="55">
        <v>50</v>
      </c>
      <c r="F81" s="58">
        <v>4.1000000000000003E-3</v>
      </c>
      <c r="G81" s="58">
        <v>0.4</v>
      </c>
      <c r="H81" s="60">
        <v>463</v>
      </c>
      <c r="I81" s="60">
        <v>273</v>
      </c>
      <c r="J81" s="5">
        <v>98</v>
      </c>
      <c r="K81" s="5">
        <v>98</v>
      </c>
      <c r="L81" s="43">
        <f t="shared" si="5"/>
        <v>0.21166306695464362</v>
      </c>
      <c r="M81" s="43">
        <f t="shared" si="5"/>
        <v>0.35897435897435898</v>
      </c>
      <c r="N81" s="12">
        <v>38606</v>
      </c>
      <c r="O81" s="12">
        <v>3420</v>
      </c>
      <c r="P81" s="125">
        <v>2750</v>
      </c>
      <c r="Q81" s="12">
        <v>69</v>
      </c>
      <c r="R81" s="104">
        <v>1508</v>
      </c>
      <c r="S81" s="46">
        <f t="shared" si="6"/>
        <v>2.5090909090909091E-2</v>
      </c>
      <c r="T81" s="12">
        <v>314</v>
      </c>
      <c r="U81" s="12">
        <v>216</v>
      </c>
      <c r="V81" s="12">
        <v>77</v>
      </c>
      <c r="W81" s="12">
        <v>1353</v>
      </c>
      <c r="Y81"/>
    </row>
    <row r="82" spans="1:25" x14ac:dyDescent="0.2">
      <c r="A82" s="57">
        <v>43026</v>
      </c>
      <c r="B82" s="55">
        <v>191</v>
      </c>
      <c r="C82" s="55">
        <v>143</v>
      </c>
      <c r="D82" s="55">
        <v>58</v>
      </c>
      <c r="E82" s="55">
        <v>58</v>
      </c>
      <c r="F82" s="58">
        <v>0.30370000000000003</v>
      </c>
      <c r="G82" s="58">
        <v>0.40560000000000002</v>
      </c>
      <c r="H82" s="60">
        <v>403</v>
      </c>
      <c r="I82" s="60">
        <v>310</v>
      </c>
      <c r="J82" s="5">
        <v>100</v>
      </c>
      <c r="K82" s="5">
        <v>97</v>
      </c>
      <c r="L82" s="43">
        <f t="shared" si="5"/>
        <v>0.24813895781637718</v>
      </c>
      <c r="M82" s="43">
        <f t="shared" si="5"/>
        <v>0.31290322580645163</v>
      </c>
      <c r="N82" s="12">
        <v>50447</v>
      </c>
      <c r="O82" s="12">
        <v>3785</v>
      </c>
      <c r="P82" s="125">
        <v>3026</v>
      </c>
      <c r="Q82" s="12">
        <v>137</v>
      </c>
      <c r="R82" s="104">
        <v>1950</v>
      </c>
      <c r="S82" s="46">
        <f t="shared" si="6"/>
        <v>4.5274289491077327E-2</v>
      </c>
      <c r="T82" s="12">
        <v>249</v>
      </c>
      <c r="U82" s="12">
        <v>221</v>
      </c>
      <c r="V82" s="12">
        <v>68</v>
      </c>
      <c r="W82" s="12">
        <v>1501</v>
      </c>
      <c r="Y82"/>
    </row>
    <row r="83" spans="1:25" x14ac:dyDescent="0.2">
      <c r="A83" s="57">
        <v>43027</v>
      </c>
      <c r="B83" s="55">
        <v>2011</v>
      </c>
      <c r="C83" s="55">
        <v>44</v>
      </c>
      <c r="D83" s="55">
        <v>8</v>
      </c>
      <c r="E83" s="55">
        <v>8</v>
      </c>
      <c r="F83" s="58">
        <v>4.0000000000000001E-3</v>
      </c>
      <c r="G83" s="58">
        <v>0.18179999999999999</v>
      </c>
      <c r="H83" s="60">
        <v>366</v>
      </c>
      <c r="I83" s="60">
        <v>263</v>
      </c>
      <c r="J83" s="5">
        <v>111</v>
      </c>
      <c r="K83" s="5">
        <v>106</v>
      </c>
      <c r="L83" s="43">
        <f t="shared" si="5"/>
        <v>0.30327868852459017</v>
      </c>
      <c r="M83" s="43">
        <f t="shared" si="5"/>
        <v>0.40304182509505704</v>
      </c>
      <c r="N83" s="12">
        <v>21529</v>
      </c>
      <c r="O83" s="12">
        <v>3598</v>
      </c>
      <c r="P83" s="125">
        <v>2690</v>
      </c>
      <c r="Q83" s="12">
        <v>148</v>
      </c>
      <c r="R83" s="104">
        <v>1788</v>
      </c>
      <c r="S83" s="46">
        <f t="shared" si="6"/>
        <v>5.5018587360594798E-2</v>
      </c>
      <c r="T83" s="12">
        <v>211</v>
      </c>
      <c r="U83" s="12">
        <v>188</v>
      </c>
      <c r="V83" s="12">
        <v>76</v>
      </c>
      <c r="W83" s="12">
        <v>1292</v>
      </c>
      <c r="Y83"/>
    </row>
    <row r="84" spans="1:25" x14ac:dyDescent="0.2">
      <c r="A84" s="57">
        <v>43028</v>
      </c>
      <c r="B84" s="55">
        <v>1194</v>
      </c>
      <c r="C84" s="55">
        <v>143</v>
      </c>
      <c r="D84" s="55">
        <v>136</v>
      </c>
      <c r="E84" s="55">
        <v>88</v>
      </c>
      <c r="F84" s="58">
        <v>0.1139</v>
      </c>
      <c r="G84" s="58">
        <v>0.61539999999999995</v>
      </c>
      <c r="H84" s="60">
        <v>365</v>
      </c>
      <c r="I84" s="60">
        <v>227</v>
      </c>
      <c r="J84" s="5">
        <v>96</v>
      </c>
      <c r="K84" s="5">
        <v>96</v>
      </c>
      <c r="L84" s="43">
        <f t="shared" si="5"/>
        <v>0.26301369863013696</v>
      </c>
      <c r="M84" s="43">
        <f t="shared" si="5"/>
        <v>0.42290748898678415</v>
      </c>
      <c r="N84" s="12">
        <v>15699</v>
      </c>
      <c r="O84" s="12">
        <v>3132</v>
      </c>
      <c r="P84" s="125">
        <v>2578</v>
      </c>
      <c r="Q84" s="12">
        <v>46</v>
      </c>
      <c r="R84" s="104">
        <v>984</v>
      </c>
      <c r="S84" s="46">
        <f t="shared" si="6"/>
        <v>1.7843289371605897E-2</v>
      </c>
      <c r="T84" s="12">
        <v>322</v>
      </c>
      <c r="U84" s="12">
        <v>294</v>
      </c>
      <c r="V84" s="12">
        <v>57</v>
      </c>
      <c r="W84" s="12">
        <v>1113</v>
      </c>
      <c r="Y84"/>
    </row>
    <row r="85" spans="1:25" x14ac:dyDescent="0.2">
      <c r="A85" s="57">
        <v>43029</v>
      </c>
      <c r="B85" s="55">
        <v>159</v>
      </c>
      <c r="C85" s="55">
        <v>34</v>
      </c>
      <c r="D85" s="55">
        <v>11</v>
      </c>
      <c r="E85" s="55">
        <v>11</v>
      </c>
      <c r="F85" s="58">
        <v>6.9199999999999998E-2</v>
      </c>
      <c r="G85" s="58">
        <v>0.32350000000000001</v>
      </c>
      <c r="H85" s="60">
        <v>249</v>
      </c>
      <c r="I85" s="60">
        <v>180</v>
      </c>
      <c r="J85" s="5">
        <v>69</v>
      </c>
      <c r="K85" s="5">
        <v>67</v>
      </c>
      <c r="L85" s="43">
        <f t="shared" si="5"/>
        <v>0.27710843373493976</v>
      </c>
      <c r="M85" s="43">
        <f t="shared" si="5"/>
        <v>0.37222222222222223</v>
      </c>
      <c r="N85" s="12">
        <v>13561</v>
      </c>
      <c r="O85" s="12">
        <v>2471</v>
      </c>
      <c r="P85" s="125">
        <v>2092</v>
      </c>
      <c r="Q85" s="12">
        <v>17</v>
      </c>
      <c r="R85" s="104">
        <v>631</v>
      </c>
      <c r="S85" s="46">
        <f t="shared" si="6"/>
        <v>8.126195028680689E-3</v>
      </c>
      <c r="T85" s="12">
        <v>144</v>
      </c>
      <c r="U85" s="12">
        <v>120</v>
      </c>
      <c r="V85" s="12">
        <v>51</v>
      </c>
      <c r="W85" s="12">
        <v>931</v>
      </c>
      <c r="Y85"/>
    </row>
    <row r="86" spans="1:25" x14ac:dyDescent="0.2">
      <c r="A86" s="57">
        <v>43030</v>
      </c>
      <c r="B86" s="55">
        <v>69</v>
      </c>
      <c r="C86" s="55">
        <v>38</v>
      </c>
      <c r="D86" s="55">
        <v>12</v>
      </c>
      <c r="E86" s="55">
        <v>12</v>
      </c>
      <c r="F86" s="58">
        <v>0.1739</v>
      </c>
      <c r="G86" s="58">
        <v>0.31580000000000003</v>
      </c>
      <c r="H86" s="60">
        <v>211</v>
      </c>
      <c r="I86" s="60">
        <v>159</v>
      </c>
      <c r="J86" s="5">
        <v>50</v>
      </c>
      <c r="K86" s="5">
        <v>50</v>
      </c>
      <c r="L86" s="43">
        <f t="shared" si="5"/>
        <v>0.23696682464454977</v>
      </c>
      <c r="M86" s="43">
        <f t="shared" si="5"/>
        <v>0.31446540880503143</v>
      </c>
      <c r="N86" s="12">
        <v>27821</v>
      </c>
      <c r="O86" s="12">
        <v>2510</v>
      </c>
      <c r="P86" s="125">
        <v>2222</v>
      </c>
      <c r="Q86" s="12">
        <v>64</v>
      </c>
      <c r="R86" s="104">
        <v>945</v>
      </c>
      <c r="S86" s="46">
        <f t="shared" si="6"/>
        <v>2.8802880288028802E-2</v>
      </c>
      <c r="T86" s="12">
        <v>128</v>
      </c>
      <c r="U86" s="12">
        <v>99</v>
      </c>
      <c r="V86" s="12">
        <v>55</v>
      </c>
      <c r="W86" s="12">
        <v>952</v>
      </c>
      <c r="Y86"/>
    </row>
    <row r="87" spans="1:25" x14ac:dyDescent="0.2">
      <c r="A87" s="57">
        <v>43031</v>
      </c>
      <c r="B87" s="55">
        <v>295</v>
      </c>
      <c r="C87" s="55">
        <v>249</v>
      </c>
      <c r="D87" s="55">
        <v>140</v>
      </c>
      <c r="E87" s="55">
        <v>138</v>
      </c>
      <c r="F87" s="58">
        <v>0.47460000000000002</v>
      </c>
      <c r="G87" s="58">
        <v>0.55420000000000003</v>
      </c>
      <c r="H87" s="60">
        <v>173</v>
      </c>
      <c r="I87" s="60">
        <v>139</v>
      </c>
      <c r="J87" s="5">
        <v>54</v>
      </c>
      <c r="K87" s="5">
        <v>54</v>
      </c>
      <c r="L87" s="43">
        <f t="shared" si="5"/>
        <v>0.31213872832369943</v>
      </c>
      <c r="M87" s="43">
        <f t="shared" si="5"/>
        <v>0.38848920863309355</v>
      </c>
      <c r="N87" s="12">
        <v>31218</v>
      </c>
      <c r="O87" s="12">
        <v>3640</v>
      </c>
      <c r="P87" s="125">
        <v>2955</v>
      </c>
      <c r="Q87" s="12">
        <v>118</v>
      </c>
      <c r="R87" s="104">
        <v>1823</v>
      </c>
      <c r="S87" s="46">
        <f t="shared" si="6"/>
        <v>3.9932318104906939E-2</v>
      </c>
      <c r="T87" s="12">
        <v>279</v>
      </c>
      <c r="U87" s="12">
        <v>254</v>
      </c>
      <c r="V87" s="12">
        <v>64</v>
      </c>
      <c r="W87" s="12">
        <v>1090</v>
      </c>
      <c r="Y87"/>
    </row>
    <row r="88" spans="1:25" x14ac:dyDescent="0.2">
      <c r="A88" s="57">
        <v>43032</v>
      </c>
      <c r="B88" s="55">
        <v>1506</v>
      </c>
      <c r="C88" s="55">
        <v>295</v>
      </c>
      <c r="D88" s="55">
        <v>189</v>
      </c>
      <c r="E88" s="55">
        <v>180</v>
      </c>
      <c r="F88" s="58">
        <v>0.1255</v>
      </c>
      <c r="G88" s="58">
        <v>0.61019999999999996</v>
      </c>
      <c r="H88" s="60">
        <v>211</v>
      </c>
      <c r="I88" s="60">
        <v>144</v>
      </c>
      <c r="J88" s="5">
        <v>50</v>
      </c>
      <c r="K88" s="5">
        <v>50</v>
      </c>
      <c r="L88" s="43">
        <f t="shared" si="5"/>
        <v>0.23696682464454977</v>
      </c>
      <c r="M88" s="43">
        <f t="shared" si="5"/>
        <v>0.34722222222222221</v>
      </c>
      <c r="N88" s="12">
        <v>25266</v>
      </c>
      <c r="O88" s="12">
        <v>3224</v>
      </c>
      <c r="P88" s="125">
        <v>2419</v>
      </c>
      <c r="Q88" s="12">
        <v>82</v>
      </c>
      <c r="R88" s="104">
        <v>1188</v>
      </c>
      <c r="S88" s="46">
        <f t="shared" si="6"/>
        <v>3.3898305084745763E-2</v>
      </c>
      <c r="T88" s="12">
        <v>375</v>
      </c>
      <c r="U88" s="12">
        <v>328</v>
      </c>
      <c r="V88" s="12">
        <v>62</v>
      </c>
      <c r="W88" s="12">
        <v>1022</v>
      </c>
      <c r="Y88"/>
    </row>
    <row r="89" spans="1:25" x14ac:dyDescent="0.2">
      <c r="A89" s="57">
        <v>43033</v>
      </c>
      <c r="B89" s="55">
        <v>2485</v>
      </c>
      <c r="C89" s="55">
        <v>40</v>
      </c>
      <c r="D89" s="55">
        <v>11</v>
      </c>
      <c r="E89" s="55">
        <v>11</v>
      </c>
      <c r="F89" s="58">
        <v>4.4000000000000003E-3</v>
      </c>
      <c r="G89" s="58">
        <v>0.27500000000000002</v>
      </c>
      <c r="H89" s="60">
        <v>251</v>
      </c>
      <c r="I89" s="60">
        <v>171</v>
      </c>
      <c r="J89" s="5">
        <v>67</v>
      </c>
      <c r="K89" s="5">
        <v>67</v>
      </c>
      <c r="L89" s="43">
        <f t="shared" si="5"/>
        <v>0.26693227091633465</v>
      </c>
      <c r="M89" s="43">
        <f t="shared" si="5"/>
        <v>0.391812865497076</v>
      </c>
      <c r="N89" s="12">
        <v>33410</v>
      </c>
      <c r="O89" s="12">
        <v>4114</v>
      </c>
      <c r="P89" s="125">
        <v>3091</v>
      </c>
      <c r="Q89" s="12">
        <v>104</v>
      </c>
      <c r="R89" s="104">
        <v>1957</v>
      </c>
      <c r="S89" s="46">
        <f t="shared" si="6"/>
        <v>3.3646069233257844E-2</v>
      </c>
      <c r="T89" s="12">
        <v>229</v>
      </c>
      <c r="U89" s="12">
        <v>134</v>
      </c>
      <c r="V89" s="12">
        <v>86</v>
      </c>
      <c r="W89" s="12">
        <v>1108</v>
      </c>
      <c r="Y89"/>
    </row>
    <row r="90" spans="1:25" x14ac:dyDescent="0.2">
      <c r="A90" s="57">
        <v>43034</v>
      </c>
      <c r="B90" s="55">
        <v>798</v>
      </c>
      <c r="C90" s="55">
        <v>581</v>
      </c>
      <c r="D90" s="55">
        <v>491</v>
      </c>
      <c r="E90" s="55">
        <v>479</v>
      </c>
      <c r="F90" s="58">
        <v>0.61529999999999996</v>
      </c>
      <c r="G90" s="58">
        <v>0.82440000000000002</v>
      </c>
      <c r="H90" s="60">
        <v>249</v>
      </c>
      <c r="I90" s="60">
        <v>169</v>
      </c>
      <c r="J90" s="5">
        <v>59</v>
      </c>
      <c r="K90" s="5">
        <v>59</v>
      </c>
      <c r="L90" s="43">
        <f t="shared" si="5"/>
        <v>0.23694779116465864</v>
      </c>
      <c r="M90" s="43">
        <f t="shared" si="5"/>
        <v>0.34911242603550297</v>
      </c>
      <c r="N90" s="12">
        <v>26412</v>
      </c>
      <c r="O90" s="12">
        <v>4178</v>
      </c>
      <c r="P90" s="125">
        <v>3377</v>
      </c>
      <c r="Q90" s="12">
        <v>144</v>
      </c>
      <c r="R90" s="104">
        <v>2737</v>
      </c>
      <c r="S90" s="46">
        <f t="shared" si="6"/>
        <v>4.2641397690257626E-2</v>
      </c>
      <c r="T90" s="12">
        <v>792</v>
      </c>
      <c r="U90" s="12">
        <v>730</v>
      </c>
      <c r="V90" s="12">
        <v>76</v>
      </c>
      <c r="W90" s="12">
        <v>1122</v>
      </c>
      <c r="Y90"/>
    </row>
    <row r="91" spans="1:25" x14ac:dyDescent="0.2">
      <c r="A91" s="57">
        <v>43035</v>
      </c>
      <c r="B91" s="55">
        <v>581</v>
      </c>
      <c r="C91" s="55">
        <v>350</v>
      </c>
      <c r="D91" s="55">
        <v>218</v>
      </c>
      <c r="E91" s="55">
        <v>210</v>
      </c>
      <c r="F91" s="58">
        <v>0.37519999999999998</v>
      </c>
      <c r="G91" s="58">
        <v>0.6</v>
      </c>
      <c r="H91" s="60">
        <v>263</v>
      </c>
      <c r="I91" s="60">
        <v>163</v>
      </c>
      <c r="J91" s="5">
        <v>63</v>
      </c>
      <c r="K91" s="5">
        <v>63</v>
      </c>
      <c r="L91" s="43">
        <f t="shared" si="5"/>
        <v>0.23954372623574144</v>
      </c>
      <c r="M91" s="43">
        <f t="shared" si="5"/>
        <v>0.38650306748466257</v>
      </c>
      <c r="N91" s="12">
        <v>17639</v>
      </c>
      <c r="O91" s="12">
        <v>3153</v>
      </c>
      <c r="P91" s="125">
        <v>2653</v>
      </c>
      <c r="Q91" s="12">
        <v>87</v>
      </c>
      <c r="R91" s="104">
        <v>1282</v>
      </c>
      <c r="S91" s="46">
        <f t="shared" si="6"/>
        <v>3.2793064455333587E-2</v>
      </c>
      <c r="T91" s="12">
        <v>474</v>
      </c>
      <c r="U91" s="12">
        <v>415</v>
      </c>
      <c r="V91" s="12">
        <v>57</v>
      </c>
      <c r="W91" s="12">
        <v>989</v>
      </c>
      <c r="Y91"/>
    </row>
    <row r="92" spans="1:25" x14ac:dyDescent="0.2">
      <c r="A92" s="57">
        <v>43036</v>
      </c>
      <c r="B92" s="55">
        <v>35</v>
      </c>
      <c r="C92" s="55">
        <v>33</v>
      </c>
      <c r="D92" s="55">
        <v>10</v>
      </c>
      <c r="E92" s="55">
        <v>10</v>
      </c>
      <c r="F92" s="58">
        <v>0.28570000000000001</v>
      </c>
      <c r="G92" s="58">
        <v>0.30299999999999999</v>
      </c>
      <c r="H92" s="60">
        <v>187</v>
      </c>
      <c r="I92" s="60">
        <v>123</v>
      </c>
      <c r="J92" s="5">
        <v>53</v>
      </c>
      <c r="K92" s="5">
        <v>53</v>
      </c>
      <c r="L92" s="43">
        <f t="shared" si="5"/>
        <v>0.28342245989304815</v>
      </c>
      <c r="M92" s="43">
        <f t="shared" si="5"/>
        <v>0.43089430894308944</v>
      </c>
      <c r="N92" s="12">
        <v>13389</v>
      </c>
      <c r="O92" s="12">
        <v>2447</v>
      </c>
      <c r="P92" s="125">
        <v>1881</v>
      </c>
      <c r="Q92" s="12">
        <v>50</v>
      </c>
      <c r="R92" s="104">
        <v>859</v>
      </c>
      <c r="S92" s="46">
        <f t="shared" si="6"/>
        <v>2.6581605528973949E-2</v>
      </c>
      <c r="T92" s="12">
        <v>277</v>
      </c>
      <c r="U92" s="12">
        <v>92</v>
      </c>
      <c r="V92" s="12">
        <v>38</v>
      </c>
      <c r="W92" s="12">
        <v>905</v>
      </c>
      <c r="Y92"/>
    </row>
    <row r="93" spans="1:25" x14ac:dyDescent="0.2">
      <c r="A93" s="57">
        <v>43037</v>
      </c>
      <c r="B93" s="55">
        <v>2008</v>
      </c>
      <c r="C93" s="55">
        <v>358</v>
      </c>
      <c r="D93" s="55">
        <v>214</v>
      </c>
      <c r="E93" s="55">
        <v>214</v>
      </c>
      <c r="F93" s="58">
        <v>0.1066</v>
      </c>
      <c r="G93" s="58">
        <v>0.5978</v>
      </c>
      <c r="H93" s="60">
        <v>170</v>
      </c>
      <c r="I93" s="60">
        <v>128</v>
      </c>
      <c r="J93" s="5">
        <v>54</v>
      </c>
      <c r="K93" s="5">
        <v>54</v>
      </c>
      <c r="L93" s="43">
        <f t="shared" si="5"/>
        <v>0.31764705882352939</v>
      </c>
      <c r="M93" s="43">
        <f t="shared" si="5"/>
        <v>0.421875</v>
      </c>
      <c r="N93" s="12">
        <v>13808</v>
      </c>
      <c r="O93" s="12">
        <v>2432</v>
      </c>
      <c r="P93" s="125">
        <v>1994</v>
      </c>
      <c r="Q93" s="12">
        <v>48</v>
      </c>
      <c r="R93" s="104">
        <v>747</v>
      </c>
      <c r="S93" s="46">
        <f t="shared" si="6"/>
        <v>2.4072216649949848E-2</v>
      </c>
      <c r="T93" s="12">
        <v>697</v>
      </c>
      <c r="U93" s="12">
        <v>420</v>
      </c>
      <c r="V93" s="12">
        <v>49</v>
      </c>
      <c r="W93" s="12">
        <v>876</v>
      </c>
      <c r="Y93"/>
    </row>
    <row r="94" spans="1:25" x14ac:dyDescent="0.2">
      <c r="A94" s="57">
        <v>43038</v>
      </c>
      <c r="B94" s="55">
        <v>966</v>
      </c>
      <c r="C94" s="55">
        <v>566</v>
      </c>
      <c r="D94" s="55">
        <v>482</v>
      </c>
      <c r="E94" s="55">
        <v>482</v>
      </c>
      <c r="F94" s="58">
        <v>0.499</v>
      </c>
      <c r="G94" s="58">
        <v>0.85160000000000002</v>
      </c>
      <c r="H94" s="60">
        <v>207</v>
      </c>
      <c r="I94" s="60">
        <v>160</v>
      </c>
      <c r="J94" s="5">
        <v>73</v>
      </c>
      <c r="K94" s="5">
        <v>71</v>
      </c>
      <c r="L94" s="43">
        <f t="shared" si="5"/>
        <v>0.35265700483091789</v>
      </c>
      <c r="M94" s="43">
        <f t="shared" si="5"/>
        <v>0.44374999999999998</v>
      </c>
      <c r="N94" s="12">
        <v>21150</v>
      </c>
      <c r="O94" s="12">
        <v>3467</v>
      </c>
      <c r="P94" s="125">
        <v>2804</v>
      </c>
      <c r="Q94" s="12">
        <v>102</v>
      </c>
      <c r="R94" s="104">
        <v>1814</v>
      </c>
      <c r="S94" s="46">
        <f t="shared" si="6"/>
        <v>3.6376604850213982E-2</v>
      </c>
      <c r="T94" s="12">
        <v>886</v>
      </c>
      <c r="U94" s="12">
        <v>642</v>
      </c>
      <c r="V94" s="12">
        <v>78</v>
      </c>
      <c r="W94" s="12">
        <v>948</v>
      </c>
      <c r="Y94"/>
    </row>
    <row r="95" spans="1:25" x14ac:dyDescent="0.2">
      <c r="A95" s="57">
        <v>43039</v>
      </c>
      <c r="B95" s="55">
        <v>993</v>
      </c>
      <c r="C95" s="55">
        <v>449</v>
      </c>
      <c r="D95" s="55">
        <v>354</v>
      </c>
      <c r="E95" s="55">
        <v>354</v>
      </c>
      <c r="F95" s="58">
        <v>0.35649999999999998</v>
      </c>
      <c r="G95" s="58">
        <v>0.78839999999999999</v>
      </c>
      <c r="H95" s="60">
        <v>219</v>
      </c>
      <c r="I95" s="60">
        <v>154</v>
      </c>
      <c r="J95" s="5">
        <v>62</v>
      </c>
      <c r="K95" s="5">
        <v>61</v>
      </c>
      <c r="L95" s="43">
        <f t="shared" si="5"/>
        <v>0.28310502283105021</v>
      </c>
      <c r="M95" s="43">
        <f t="shared" si="5"/>
        <v>0.39610389610389612</v>
      </c>
      <c r="N95" s="12">
        <v>15107</v>
      </c>
      <c r="O95" s="12">
        <v>2777</v>
      </c>
      <c r="P95" s="125">
        <v>2369</v>
      </c>
      <c r="Q95" s="12">
        <v>50</v>
      </c>
      <c r="R95" s="104">
        <v>982</v>
      </c>
      <c r="S95" s="46">
        <f t="shared" si="6"/>
        <v>2.1105951878429716E-2</v>
      </c>
      <c r="T95" s="12">
        <v>672</v>
      </c>
      <c r="U95" s="12">
        <v>487</v>
      </c>
      <c r="V95" s="12">
        <v>73</v>
      </c>
      <c r="W95" s="12">
        <v>924</v>
      </c>
      <c r="Y95"/>
    </row>
    <row r="96" spans="1:25" x14ac:dyDescent="0.2">
      <c r="A96" s="57">
        <v>43040</v>
      </c>
      <c r="B96" s="55">
        <v>864</v>
      </c>
      <c r="C96" s="55">
        <v>290</v>
      </c>
      <c r="D96" s="55">
        <v>167</v>
      </c>
      <c r="E96" s="55">
        <v>156</v>
      </c>
      <c r="F96" s="58">
        <v>0.1933</v>
      </c>
      <c r="G96" s="58">
        <v>0.53790000000000004</v>
      </c>
      <c r="H96" s="60">
        <v>213</v>
      </c>
      <c r="I96" s="60">
        <v>158</v>
      </c>
      <c r="J96" s="5">
        <v>68</v>
      </c>
      <c r="K96" s="5">
        <v>67</v>
      </c>
      <c r="L96" s="43">
        <f t="shared" si="5"/>
        <v>0.31924882629107981</v>
      </c>
      <c r="M96" s="43">
        <f t="shared" si="5"/>
        <v>0.42405063291139239</v>
      </c>
      <c r="N96" s="12">
        <v>14429</v>
      </c>
      <c r="O96" s="12">
        <v>2908</v>
      </c>
      <c r="P96" s="125">
        <v>2385</v>
      </c>
      <c r="Q96" s="12">
        <v>63</v>
      </c>
      <c r="R96" s="104">
        <v>1031</v>
      </c>
      <c r="S96" s="46">
        <f t="shared" si="6"/>
        <v>2.6415094339622643E-2</v>
      </c>
      <c r="T96" s="12">
        <v>353</v>
      </c>
      <c r="U96" s="12">
        <v>253</v>
      </c>
      <c r="V96" s="12">
        <v>43</v>
      </c>
      <c r="W96" s="12">
        <v>900</v>
      </c>
      <c r="Y96"/>
    </row>
    <row r="97" spans="1:25" x14ac:dyDescent="0.2">
      <c r="A97" s="57">
        <v>43041</v>
      </c>
      <c r="B97" s="55">
        <v>253</v>
      </c>
      <c r="C97" s="55">
        <v>214</v>
      </c>
      <c r="D97" s="55">
        <v>135</v>
      </c>
      <c r="E97" s="55">
        <v>130</v>
      </c>
      <c r="F97" s="58">
        <v>0.53359999999999996</v>
      </c>
      <c r="G97" s="58">
        <v>0.60750000000000004</v>
      </c>
      <c r="H97" s="60">
        <v>173</v>
      </c>
      <c r="I97" s="60">
        <v>127</v>
      </c>
      <c r="J97" s="5">
        <v>60</v>
      </c>
      <c r="K97" s="5">
        <v>58</v>
      </c>
      <c r="L97" s="43">
        <f t="shared" si="5"/>
        <v>0.34682080924855491</v>
      </c>
      <c r="M97" s="43">
        <f t="shared" si="5"/>
        <v>0.45669291338582679</v>
      </c>
      <c r="N97" s="12">
        <v>14137</v>
      </c>
      <c r="O97" s="12">
        <v>2831</v>
      </c>
      <c r="P97" s="125">
        <v>2388</v>
      </c>
      <c r="Q97" s="12">
        <v>65</v>
      </c>
      <c r="R97" s="104">
        <v>1015</v>
      </c>
      <c r="S97" s="46">
        <f t="shared" si="6"/>
        <v>2.7219430485762145E-2</v>
      </c>
      <c r="T97" s="12">
        <v>299</v>
      </c>
      <c r="U97" s="12">
        <v>221</v>
      </c>
      <c r="V97" s="12">
        <v>66</v>
      </c>
      <c r="W97" s="12">
        <v>897</v>
      </c>
      <c r="Y97"/>
    </row>
    <row r="98" spans="1:25" x14ac:dyDescent="0.2">
      <c r="A98" s="57">
        <v>43042</v>
      </c>
      <c r="B98" s="55">
        <v>151</v>
      </c>
      <c r="C98" s="55">
        <v>122</v>
      </c>
      <c r="D98" s="55">
        <v>78</v>
      </c>
      <c r="E98" s="55">
        <v>60</v>
      </c>
      <c r="F98" s="58">
        <v>0.51659999999999995</v>
      </c>
      <c r="G98" s="58">
        <v>0.49180000000000001</v>
      </c>
      <c r="H98" s="60">
        <v>166</v>
      </c>
      <c r="I98" s="60">
        <v>116</v>
      </c>
      <c r="J98" s="5">
        <v>43</v>
      </c>
      <c r="K98" s="5">
        <v>43</v>
      </c>
      <c r="L98" s="43">
        <f t="shared" si="5"/>
        <v>0.25903614457831325</v>
      </c>
      <c r="M98" s="43">
        <f t="shared" si="5"/>
        <v>0.37068965517241381</v>
      </c>
      <c r="N98" s="12">
        <v>13562</v>
      </c>
      <c r="O98" s="12">
        <v>2892</v>
      </c>
      <c r="P98" s="125">
        <v>2460</v>
      </c>
      <c r="Q98" s="12">
        <v>35</v>
      </c>
      <c r="R98" s="104">
        <v>781</v>
      </c>
      <c r="S98" s="46">
        <f t="shared" si="6"/>
        <v>1.4227642276422764E-2</v>
      </c>
      <c r="T98" s="12">
        <v>206</v>
      </c>
      <c r="U98" s="12">
        <v>141</v>
      </c>
      <c r="V98" s="12">
        <v>39</v>
      </c>
      <c r="W98" s="12">
        <v>919</v>
      </c>
      <c r="Y98"/>
    </row>
    <row r="99" spans="1:25" x14ac:dyDescent="0.2">
      <c r="A99" s="57">
        <v>43043</v>
      </c>
      <c r="B99" s="55">
        <v>279</v>
      </c>
      <c r="C99" s="55">
        <v>144</v>
      </c>
      <c r="D99" s="55">
        <v>93</v>
      </c>
      <c r="E99" s="55">
        <v>93</v>
      </c>
      <c r="F99" s="58">
        <v>0.33329999999999999</v>
      </c>
      <c r="G99" s="58">
        <v>0.64580000000000004</v>
      </c>
      <c r="H99" s="60">
        <v>184</v>
      </c>
      <c r="I99" s="60">
        <v>126</v>
      </c>
      <c r="J99" s="5">
        <v>61</v>
      </c>
      <c r="K99" s="5">
        <v>60</v>
      </c>
      <c r="L99" s="43">
        <f t="shared" si="5"/>
        <v>0.33152173913043476</v>
      </c>
      <c r="M99" s="43">
        <f t="shared" si="5"/>
        <v>0.47619047619047616</v>
      </c>
      <c r="N99" s="12">
        <v>10180</v>
      </c>
      <c r="O99" s="12">
        <v>2184</v>
      </c>
      <c r="P99" s="125">
        <v>1972</v>
      </c>
      <c r="Q99" s="12">
        <v>29</v>
      </c>
      <c r="R99" s="104">
        <v>590</v>
      </c>
      <c r="S99" s="46">
        <f t="shared" si="6"/>
        <v>1.4705882352941176E-2</v>
      </c>
      <c r="T99" s="12">
        <v>241</v>
      </c>
      <c r="U99" s="12">
        <v>170</v>
      </c>
      <c r="V99" s="12">
        <v>32</v>
      </c>
      <c r="W99" s="12">
        <v>778</v>
      </c>
      <c r="Y99"/>
    </row>
    <row r="100" spans="1:25" x14ac:dyDescent="0.2">
      <c r="A100" s="57">
        <v>43044</v>
      </c>
      <c r="B100" s="55">
        <v>206</v>
      </c>
      <c r="C100" s="55">
        <v>112</v>
      </c>
      <c r="D100" s="55">
        <v>42</v>
      </c>
      <c r="E100" s="55">
        <v>42</v>
      </c>
      <c r="F100" s="58">
        <v>0.2039</v>
      </c>
      <c r="G100" s="58">
        <v>0.375</v>
      </c>
      <c r="H100" s="60">
        <v>157</v>
      </c>
      <c r="I100" s="60">
        <v>112</v>
      </c>
      <c r="J100" s="5">
        <v>48</v>
      </c>
      <c r="K100" s="5">
        <v>48</v>
      </c>
      <c r="L100" s="43">
        <f t="shared" ref="L100:M131" si="7">J100/H100</f>
        <v>0.30573248407643311</v>
      </c>
      <c r="M100" s="43">
        <f t="shared" si="7"/>
        <v>0.42857142857142855</v>
      </c>
      <c r="N100" s="12">
        <v>9730</v>
      </c>
      <c r="O100" s="12">
        <v>1945</v>
      </c>
      <c r="P100" s="125">
        <v>1809</v>
      </c>
      <c r="Q100" s="12">
        <v>31</v>
      </c>
      <c r="R100" s="104">
        <v>528</v>
      </c>
      <c r="S100" s="46">
        <f t="shared" si="6"/>
        <v>1.7136539524599224E-2</v>
      </c>
      <c r="T100" s="12">
        <v>176</v>
      </c>
      <c r="U100" s="12">
        <v>108</v>
      </c>
      <c r="V100" s="12">
        <v>27</v>
      </c>
      <c r="W100" s="12">
        <v>752</v>
      </c>
      <c r="Y100"/>
    </row>
    <row r="101" spans="1:25" ht="16" hidden="1" customHeight="1" x14ac:dyDescent="0.2">
      <c r="A101" s="63">
        <v>43045</v>
      </c>
      <c r="B101" s="64">
        <v>2139</v>
      </c>
      <c r="C101" s="64">
        <v>8</v>
      </c>
      <c r="D101" s="64">
        <v>2</v>
      </c>
      <c r="E101" s="64">
        <v>2</v>
      </c>
      <c r="F101" s="65">
        <v>8.9999999999999998E-4</v>
      </c>
      <c r="G101" s="65">
        <v>0.25</v>
      </c>
      <c r="H101" s="66">
        <v>48</v>
      </c>
      <c r="I101" s="66">
        <v>30</v>
      </c>
      <c r="J101" s="67">
        <v>8</v>
      </c>
      <c r="K101" s="67">
        <v>8</v>
      </c>
      <c r="L101" s="68">
        <f t="shared" si="7"/>
        <v>0.16666666666666666</v>
      </c>
      <c r="M101" s="68">
        <f t="shared" si="7"/>
        <v>0.26666666666666666</v>
      </c>
      <c r="N101" s="12">
        <v>5158</v>
      </c>
      <c r="O101" s="12">
        <v>950</v>
      </c>
      <c r="P101" s="125">
        <v>834</v>
      </c>
      <c r="Q101" s="12">
        <v>72</v>
      </c>
      <c r="R101" s="104">
        <v>2264</v>
      </c>
      <c r="S101" s="46">
        <f t="shared" si="6"/>
        <v>8.6330935251798566E-2</v>
      </c>
      <c r="T101" s="12">
        <v>623</v>
      </c>
      <c r="U101" s="12">
        <v>554</v>
      </c>
      <c r="V101" s="12">
        <v>45</v>
      </c>
      <c r="W101" s="12">
        <v>391</v>
      </c>
      <c r="Y101"/>
    </row>
    <row r="102" spans="1:25" ht="16" hidden="1" customHeight="1" x14ac:dyDescent="0.2">
      <c r="A102" s="63">
        <v>43046</v>
      </c>
      <c r="B102" s="64"/>
      <c r="C102" s="64"/>
      <c r="D102" s="64"/>
      <c r="E102" s="64"/>
      <c r="F102" s="65" t="e">
        <v>#DIV/0!</v>
      </c>
      <c r="G102" s="65" t="e">
        <v>#DIV/0!</v>
      </c>
      <c r="H102" s="66">
        <v>8</v>
      </c>
      <c r="I102" s="66">
        <v>8</v>
      </c>
      <c r="J102" s="67"/>
      <c r="K102" s="67"/>
      <c r="L102" s="68">
        <f t="shared" si="7"/>
        <v>0</v>
      </c>
      <c r="M102" s="68">
        <f t="shared" si="7"/>
        <v>0</v>
      </c>
      <c r="N102" s="12">
        <v>505</v>
      </c>
      <c r="O102" s="12">
        <v>151</v>
      </c>
      <c r="P102" s="125">
        <v>1095</v>
      </c>
      <c r="Q102" s="12">
        <v>41</v>
      </c>
      <c r="R102" s="104">
        <v>1048</v>
      </c>
      <c r="S102" s="46">
        <f t="shared" si="6"/>
        <v>3.744292237442922E-2</v>
      </c>
      <c r="T102" s="12">
        <v>532</v>
      </c>
      <c r="U102" s="12">
        <v>471</v>
      </c>
      <c r="V102" s="12">
        <v>41</v>
      </c>
      <c r="W102" s="12">
        <v>51</v>
      </c>
      <c r="Y102"/>
    </row>
    <row r="103" spans="1:25" ht="16" hidden="1" customHeight="1" x14ac:dyDescent="0.2">
      <c r="A103" s="63">
        <v>43047</v>
      </c>
      <c r="B103" s="64">
        <v>391</v>
      </c>
      <c r="C103" s="64">
        <v>40</v>
      </c>
      <c r="D103" s="64">
        <v>19</v>
      </c>
      <c r="E103" s="64">
        <v>16</v>
      </c>
      <c r="F103" s="65">
        <v>4.8599999999999997E-2</v>
      </c>
      <c r="G103" s="65">
        <v>0.4</v>
      </c>
      <c r="H103" s="66">
        <v>97</v>
      </c>
      <c r="I103" s="66">
        <v>63</v>
      </c>
      <c r="J103" s="67">
        <v>30</v>
      </c>
      <c r="K103" s="67">
        <v>30</v>
      </c>
      <c r="L103" s="68">
        <f t="shared" si="7"/>
        <v>0.30927835051546393</v>
      </c>
      <c r="M103" s="68">
        <f t="shared" si="7"/>
        <v>0.47619047619047616</v>
      </c>
      <c r="N103" s="12">
        <v>5092</v>
      </c>
      <c r="O103" s="12">
        <v>1086</v>
      </c>
      <c r="P103" s="125">
        <v>2249</v>
      </c>
      <c r="Q103" s="12">
        <v>26</v>
      </c>
      <c r="R103" s="104">
        <v>639</v>
      </c>
      <c r="S103" s="46">
        <f t="shared" si="6"/>
        <v>1.1560693641618497E-2</v>
      </c>
      <c r="T103" s="12">
        <v>472</v>
      </c>
      <c r="U103" s="12">
        <v>394</v>
      </c>
      <c r="V103" s="12">
        <v>26</v>
      </c>
      <c r="W103" s="12">
        <v>421</v>
      </c>
      <c r="Y103"/>
    </row>
    <row r="104" spans="1:25" x14ac:dyDescent="0.2">
      <c r="A104" s="57">
        <v>43048</v>
      </c>
      <c r="B104" s="55">
        <v>393</v>
      </c>
      <c r="C104" s="55">
        <v>75</v>
      </c>
      <c r="D104" s="55">
        <v>325</v>
      </c>
      <c r="E104" s="55">
        <v>51</v>
      </c>
      <c r="F104" s="58">
        <v>0.82699999999999996</v>
      </c>
      <c r="G104" s="58">
        <v>0.68</v>
      </c>
      <c r="H104" s="60">
        <v>177</v>
      </c>
      <c r="I104" s="60">
        <v>128</v>
      </c>
      <c r="J104" s="5">
        <v>54</v>
      </c>
      <c r="K104" s="5">
        <v>54</v>
      </c>
      <c r="L104" s="43">
        <f t="shared" si="7"/>
        <v>0.30508474576271188</v>
      </c>
      <c r="M104" s="43">
        <f t="shared" si="7"/>
        <v>0.421875</v>
      </c>
      <c r="N104" s="12">
        <v>12193</v>
      </c>
      <c r="O104" s="12">
        <v>2080</v>
      </c>
      <c r="P104" s="125">
        <v>2546</v>
      </c>
      <c r="Q104" s="12">
        <v>79</v>
      </c>
      <c r="R104" s="104">
        <v>1003</v>
      </c>
      <c r="S104" s="46">
        <f t="shared" si="6"/>
        <v>3.1029065200314218E-2</v>
      </c>
      <c r="T104" s="12">
        <v>461</v>
      </c>
      <c r="U104" s="12">
        <v>408</v>
      </c>
      <c r="V104" s="12">
        <v>42</v>
      </c>
      <c r="W104" s="12">
        <v>896</v>
      </c>
      <c r="Y104"/>
    </row>
    <row r="105" spans="1:25" x14ac:dyDescent="0.2">
      <c r="A105" s="57">
        <v>43049</v>
      </c>
      <c r="B105" s="55">
        <v>1167</v>
      </c>
      <c r="C105" s="55">
        <v>194</v>
      </c>
      <c r="D105" s="55">
        <v>347</v>
      </c>
      <c r="E105" s="55">
        <v>119</v>
      </c>
      <c r="F105" s="58">
        <v>0.29730000000000001</v>
      </c>
      <c r="G105" s="58">
        <v>0.61339999999999995</v>
      </c>
      <c r="H105" s="60">
        <v>184</v>
      </c>
      <c r="I105" s="60">
        <v>130</v>
      </c>
      <c r="J105" s="5">
        <v>50</v>
      </c>
      <c r="K105" s="5">
        <v>50</v>
      </c>
      <c r="L105" s="43">
        <f t="shared" si="7"/>
        <v>0.27173913043478259</v>
      </c>
      <c r="M105" s="43">
        <f t="shared" si="7"/>
        <v>0.38461538461538464</v>
      </c>
      <c r="N105" s="12">
        <v>16238</v>
      </c>
      <c r="O105" s="12">
        <v>2634</v>
      </c>
      <c r="P105" s="125">
        <v>2777</v>
      </c>
      <c r="Q105" s="12">
        <v>78</v>
      </c>
      <c r="R105" s="104">
        <v>1135</v>
      </c>
      <c r="S105" s="46">
        <f t="shared" si="6"/>
        <v>2.8087864602088584E-2</v>
      </c>
      <c r="T105" s="12">
        <v>493</v>
      </c>
      <c r="U105" s="12">
        <v>440</v>
      </c>
      <c r="V105" s="12">
        <v>48</v>
      </c>
      <c r="W105" s="12">
        <v>930</v>
      </c>
      <c r="Y105"/>
    </row>
    <row r="106" spans="1:25" x14ac:dyDescent="0.2">
      <c r="A106" s="57">
        <v>43050</v>
      </c>
      <c r="B106" s="55">
        <v>331</v>
      </c>
      <c r="C106" s="55">
        <v>67</v>
      </c>
      <c r="D106" s="55">
        <v>278</v>
      </c>
      <c r="E106" s="55">
        <v>49</v>
      </c>
      <c r="F106" s="58">
        <v>0.83989999999999998</v>
      </c>
      <c r="G106" s="58">
        <v>0.73129999999999995</v>
      </c>
      <c r="H106" s="60">
        <v>150</v>
      </c>
      <c r="I106" s="60">
        <v>115</v>
      </c>
      <c r="J106" s="5">
        <v>52</v>
      </c>
      <c r="K106" s="5">
        <v>52</v>
      </c>
      <c r="L106" s="43">
        <f t="shared" si="7"/>
        <v>0.34666666666666668</v>
      </c>
      <c r="M106" s="43">
        <f t="shared" si="7"/>
        <v>0.45217391304347826</v>
      </c>
      <c r="N106" s="12">
        <v>19680</v>
      </c>
      <c r="O106" s="12">
        <v>3266</v>
      </c>
      <c r="P106" s="125">
        <v>2104</v>
      </c>
      <c r="Q106" s="12">
        <v>49</v>
      </c>
      <c r="R106" s="104">
        <v>1350</v>
      </c>
      <c r="S106" s="46">
        <f t="shared" si="6"/>
        <v>2.328897338403042E-2</v>
      </c>
      <c r="T106" s="12">
        <v>458</v>
      </c>
      <c r="U106" s="12">
        <v>369</v>
      </c>
      <c r="V106" s="12">
        <v>49</v>
      </c>
      <c r="W106" s="12">
        <v>957</v>
      </c>
      <c r="Y106"/>
    </row>
    <row r="107" spans="1:25" x14ac:dyDescent="0.2">
      <c r="A107" s="57">
        <v>43051</v>
      </c>
      <c r="B107" s="55">
        <v>479</v>
      </c>
      <c r="C107" s="55">
        <v>194</v>
      </c>
      <c r="D107" s="55">
        <v>345</v>
      </c>
      <c r="E107" s="55">
        <v>117</v>
      </c>
      <c r="F107" s="58">
        <v>0.72030000000000005</v>
      </c>
      <c r="G107" s="58">
        <v>0.60309999999999997</v>
      </c>
      <c r="H107" s="60">
        <v>160</v>
      </c>
      <c r="I107" s="60">
        <v>121</v>
      </c>
      <c r="J107" s="5">
        <v>51</v>
      </c>
      <c r="K107" s="5">
        <v>51</v>
      </c>
      <c r="L107" s="43">
        <f t="shared" si="7"/>
        <v>0.31874999999999998</v>
      </c>
      <c r="M107" s="43">
        <f t="shared" si="7"/>
        <v>0.42148760330578511</v>
      </c>
      <c r="N107" s="12">
        <v>12469</v>
      </c>
      <c r="O107" s="12">
        <v>2057</v>
      </c>
      <c r="P107" s="125">
        <v>2547</v>
      </c>
      <c r="Q107" s="12">
        <v>59</v>
      </c>
      <c r="R107" s="104">
        <v>838</v>
      </c>
      <c r="S107" s="46">
        <f t="shared" si="6"/>
        <v>2.3164507263447192E-2</v>
      </c>
      <c r="T107" s="12">
        <v>504</v>
      </c>
      <c r="U107" s="12">
        <v>450</v>
      </c>
      <c r="V107" s="12">
        <v>25</v>
      </c>
      <c r="W107" s="12">
        <v>843</v>
      </c>
      <c r="Y107"/>
    </row>
    <row r="108" spans="1:25" x14ac:dyDescent="0.2">
      <c r="A108" s="57">
        <v>43052</v>
      </c>
      <c r="B108" s="55">
        <v>389</v>
      </c>
      <c r="C108" s="55">
        <v>124</v>
      </c>
      <c r="D108" s="55">
        <v>311</v>
      </c>
      <c r="E108" s="55">
        <v>75</v>
      </c>
      <c r="F108" s="58">
        <v>0.79949999999999999</v>
      </c>
      <c r="G108" s="58">
        <v>0.6048</v>
      </c>
      <c r="H108" s="60">
        <v>182</v>
      </c>
      <c r="I108" s="60">
        <v>127</v>
      </c>
      <c r="J108" s="5">
        <v>56</v>
      </c>
      <c r="K108" s="5">
        <v>56</v>
      </c>
      <c r="L108" s="43">
        <f t="shared" si="7"/>
        <v>0.30769230769230771</v>
      </c>
      <c r="M108" s="43">
        <f t="shared" si="7"/>
        <v>0.44094488188976377</v>
      </c>
      <c r="N108" s="12">
        <v>16857</v>
      </c>
      <c r="O108" s="12">
        <v>2916</v>
      </c>
      <c r="P108" s="125">
        <v>2508</v>
      </c>
      <c r="Q108" s="12">
        <v>128</v>
      </c>
      <c r="R108" s="104">
        <v>1574</v>
      </c>
      <c r="S108" s="46">
        <f t="shared" si="6"/>
        <v>5.1036682615629984E-2</v>
      </c>
      <c r="T108" s="12">
        <v>475</v>
      </c>
      <c r="U108" s="12">
        <v>408</v>
      </c>
      <c r="V108" s="12">
        <v>29</v>
      </c>
      <c r="W108" s="12">
        <v>952</v>
      </c>
      <c r="Y108"/>
    </row>
    <row r="109" spans="1:25" x14ac:dyDescent="0.2">
      <c r="A109" s="57">
        <v>43053</v>
      </c>
      <c r="B109" s="55">
        <v>67</v>
      </c>
      <c r="C109" s="55">
        <v>36</v>
      </c>
      <c r="D109" s="55">
        <v>10</v>
      </c>
      <c r="E109" s="55">
        <v>10</v>
      </c>
      <c r="F109" s="58">
        <v>0.14929999999999999</v>
      </c>
      <c r="G109" s="58">
        <v>0.27779999999999999</v>
      </c>
      <c r="H109" s="60">
        <v>186</v>
      </c>
      <c r="I109" s="60">
        <v>140</v>
      </c>
      <c r="J109" s="5">
        <v>59</v>
      </c>
      <c r="K109" s="5">
        <v>59</v>
      </c>
      <c r="L109" s="43">
        <f t="shared" si="7"/>
        <v>0.31720430107526881</v>
      </c>
      <c r="M109" s="43">
        <f t="shared" si="7"/>
        <v>0.42142857142857143</v>
      </c>
      <c r="N109" s="12">
        <v>15552</v>
      </c>
      <c r="O109" s="12">
        <v>2891</v>
      </c>
      <c r="P109" s="125">
        <v>2903</v>
      </c>
      <c r="Q109" s="12">
        <v>110</v>
      </c>
      <c r="R109" s="104">
        <v>1522</v>
      </c>
      <c r="S109" s="46">
        <f t="shared" si="6"/>
        <v>3.7891836031691356E-2</v>
      </c>
      <c r="T109" s="12">
        <v>147</v>
      </c>
      <c r="U109" s="12">
        <v>83</v>
      </c>
      <c r="V109" s="12">
        <v>39</v>
      </c>
      <c r="W109" s="12">
        <v>1033</v>
      </c>
      <c r="Y109"/>
    </row>
    <row r="110" spans="1:25" x14ac:dyDescent="0.2">
      <c r="A110" s="57">
        <v>43054</v>
      </c>
      <c r="B110" s="79">
        <v>333</v>
      </c>
      <c r="C110" s="55">
        <v>229</v>
      </c>
      <c r="D110" s="55">
        <v>137</v>
      </c>
      <c r="E110" s="55">
        <v>136</v>
      </c>
      <c r="F110" s="58">
        <v>0.41139999999999999</v>
      </c>
      <c r="G110" s="58">
        <v>0.59389999999999998</v>
      </c>
      <c r="H110" s="60">
        <v>248</v>
      </c>
      <c r="I110" s="60">
        <v>159</v>
      </c>
      <c r="J110" s="5">
        <v>46</v>
      </c>
      <c r="K110" s="5">
        <v>46</v>
      </c>
      <c r="L110" s="43">
        <f t="shared" si="7"/>
        <v>0.18548387096774194</v>
      </c>
      <c r="M110" s="43">
        <f t="shared" si="7"/>
        <v>0.28930817610062892</v>
      </c>
      <c r="N110" s="12">
        <v>14800</v>
      </c>
      <c r="O110" s="12">
        <v>3325</v>
      </c>
      <c r="P110" s="125">
        <v>3499</v>
      </c>
      <c r="Q110" s="12">
        <v>91</v>
      </c>
      <c r="R110" s="104">
        <v>1051</v>
      </c>
      <c r="S110" s="46">
        <f t="shared" si="6"/>
        <v>2.6007430694484138E-2</v>
      </c>
      <c r="T110" s="12">
        <v>279</v>
      </c>
      <c r="U110" s="12">
        <v>209</v>
      </c>
      <c r="V110" s="12">
        <v>46</v>
      </c>
      <c r="W110" s="12">
        <v>1111</v>
      </c>
      <c r="Y110"/>
    </row>
    <row r="111" spans="1:25" x14ac:dyDescent="0.2">
      <c r="A111" s="78">
        <v>43055</v>
      </c>
      <c r="B111" s="55">
        <v>586</v>
      </c>
      <c r="C111" s="55">
        <v>181</v>
      </c>
      <c r="D111" s="55">
        <v>325</v>
      </c>
      <c r="E111" s="55">
        <v>111</v>
      </c>
      <c r="F111" s="58">
        <v>0.55459999999999998</v>
      </c>
      <c r="G111" s="58">
        <v>0.61329999999999996</v>
      </c>
      <c r="H111" s="60">
        <v>202</v>
      </c>
      <c r="I111" s="60">
        <v>163</v>
      </c>
      <c r="J111" s="5">
        <v>51</v>
      </c>
      <c r="K111" s="5">
        <v>51</v>
      </c>
      <c r="L111" s="43">
        <f t="shared" si="7"/>
        <v>0.25247524752475248</v>
      </c>
      <c r="M111" s="43">
        <f t="shared" si="7"/>
        <v>0.31288343558282211</v>
      </c>
      <c r="N111" s="12">
        <v>15063</v>
      </c>
      <c r="O111" s="12">
        <v>3680</v>
      </c>
      <c r="P111" s="125">
        <v>3212</v>
      </c>
      <c r="Q111" s="12">
        <v>63</v>
      </c>
      <c r="R111" s="104">
        <v>1368</v>
      </c>
      <c r="S111" s="46">
        <f t="shared" si="6"/>
        <v>1.9613947696139476E-2</v>
      </c>
      <c r="T111" s="12">
        <v>530</v>
      </c>
      <c r="U111" s="12">
        <v>445</v>
      </c>
      <c r="V111" s="12">
        <v>37</v>
      </c>
      <c r="W111" s="12">
        <v>1178</v>
      </c>
      <c r="Y111"/>
    </row>
    <row r="112" spans="1:25" x14ac:dyDescent="0.2">
      <c r="A112" s="57">
        <v>43056</v>
      </c>
      <c r="B112" s="55">
        <v>449</v>
      </c>
      <c r="C112" s="55">
        <v>170</v>
      </c>
      <c r="D112" s="55">
        <v>99</v>
      </c>
      <c r="E112" s="55">
        <v>98</v>
      </c>
      <c r="F112" s="58">
        <v>0.2205</v>
      </c>
      <c r="G112" s="58">
        <v>0.57650000000000001</v>
      </c>
      <c r="H112" s="60">
        <v>345</v>
      </c>
      <c r="I112" s="60">
        <v>206</v>
      </c>
      <c r="J112" s="5">
        <v>91</v>
      </c>
      <c r="K112" s="5">
        <v>91</v>
      </c>
      <c r="L112" s="43">
        <f t="shared" si="7"/>
        <v>0.26376811594202898</v>
      </c>
      <c r="M112" s="43">
        <f t="shared" si="7"/>
        <v>0.44174757281553401</v>
      </c>
      <c r="N112" s="12">
        <v>16130</v>
      </c>
      <c r="O112" s="12">
        <v>3819</v>
      </c>
      <c r="P112" s="125">
        <v>2576</v>
      </c>
      <c r="Q112" s="12">
        <v>80</v>
      </c>
      <c r="R112" s="104">
        <v>1520</v>
      </c>
      <c r="S112" s="46">
        <f t="shared" si="6"/>
        <v>3.1055900621118012E-2</v>
      </c>
      <c r="T112" s="12">
        <v>302</v>
      </c>
      <c r="U112" s="12">
        <v>217</v>
      </c>
      <c r="V112" s="12">
        <v>43</v>
      </c>
      <c r="W112" s="12">
        <v>1064</v>
      </c>
      <c r="Y112"/>
    </row>
    <row r="113" spans="1:25" x14ac:dyDescent="0.2">
      <c r="A113" s="57">
        <v>43057</v>
      </c>
      <c r="B113" s="55">
        <v>377</v>
      </c>
      <c r="C113" s="55">
        <v>26</v>
      </c>
      <c r="D113" s="55">
        <v>6</v>
      </c>
      <c r="E113" s="55">
        <v>6</v>
      </c>
      <c r="F113" s="58">
        <v>1.5900000000000001E-2</v>
      </c>
      <c r="G113" s="58">
        <v>0.23080000000000001</v>
      </c>
      <c r="H113" s="60">
        <v>243</v>
      </c>
      <c r="I113" s="60">
        <v>170</v>
      </c>
      <c r="J113" s="5">
        <v>72</v>
      </c>
      <c r="K113" s="5">
        <v>72</v>
      </c>
      <c r="L113" s="43">
        <f t="shared" si="7"/>
        <v>0.29629629629629628</v>
      </c>
      <c r="M113" s="43">
        <f t="shared" si="7"/>
        <v>0.42352941176470588</v>
      </c>
      <c r="N113" s="12">
        <v>13916</v>
      </c>
      <c r="O113" s="12">
        <v>3132</v>
      </c>
      <c r="P113" s="125">
        <v>2321</v>
      </c>
      <c r="Q113" s="12">
        <v>31</v>
      </c>
      <c r="R113" s="104">
        <v>844</v>
      </c>
      <c r="S113" s="46">
        <f t="shared" si="6"/>
        <v>1.3356311934510987E-2</v>
      </c>
      <c r="T113" s="12">
        <v>168</v>
      </c>
      <c r="U113" s="12">
        <v>94</v>
      </c>
      <c r="V113" s="12">
        <v>29</v>
      </c>
      <c r="W113" s="12">
        <v>914</v>
      </c>
      <c r="Y113"/>
    </row>
    <row r="114" spans="1:25" x14ac:dyDescent="0.2">
      <c r="A114" s="57">
        <v>43058</v>
      </c>
      <c r="B114" s="55">
        <v>1546</v>
      </c>
      <c r="C114" s="55">
        <v>38</v>
      </c>
      <c r="D114" s="55">
        <v>9</v>
      </c>
      <c r="E114" s="55">
        <v>9</v>
      </c>
      <c r="F114" s="58">
        <v>5.7999999999999996E-3</v>
      </c>
      <c r="G114" s="58">
        <v>0.23680000000000001</v>
      </c>
      <c r="H114" s="60">
        <v>206</v>
      </c>
      <c r="I114" s="60">
        <v>144</v>
      </c>
      <c r="J114" s="5">
        <v>80</v>
      </c>
      <c r="K114" s="5">
        <v>80</v>
      </c>
      <c r="L114" s="43">
        <f t="shared" si="7"/>
        <v>0.38834951456310679</v>
      </c>
      <c r="M114" s="43">
        <f t="shared" si="7"/>
        <v>0.55555555555555558</v>
      </c>
      <c r="N114" s="12">
        <v>11497</v>
      </c>
      <c r="O114" s="12">
        <v>2749</v>
      </c>
      <c r="P114" s="125">
        <v>5215</v>
      </c>
      <c r="Q114" s="12">
        <v>67</v>
      </c>
      <c r="R114" s="104">
        <v>1253</v>
      </c>
      <c r="S114" s="46">
        <f t="shared" si="6"/>
        <v>1.2847555129434324E-2</v>
      </c>
      <c r="T114" s="12">
        <v>183</v>
      </c>
      <c r="U114" s="12">
        <v>116</v>
      </c>
      <c r="V114" s="12">
        <v>31</v>
      </c>
      <c r="W114" s="12">
        <v>845</v>
      </c>
      <c r="Y114"/>
    </row>
    <row r="115" spans="1:25" x14ac:dyDescent="0.2">
      <c r="A115" s="57">
        <v>43059</v>
      </c>
      <c r="B115" s="55">
        <v>828</v>
      </c>
      <c r="C115" s="55">
        <v>241</v>
      </c>
      <c r="D115" s="55">
        <v>151</v>
      </c>
      <c r="E115" s="55">
        <v>151</v>
      </c>
      <c r="F115" s="58">
        <v>0.18240000000000001</v>
      </c>
      <c r="G115" s="58">
        <v>0.62660000000000005</v>
      </c>
      <c r="H115" s="60">
        <v>298</v>
      </c>
      <c r="I115" s="60">
        <v>223</v>
      </c>
      <c r="J115" s="5">
        <v>100</v>
      </c>
      <c r="K115" s="5">
        <v>100</v>
      </c>
      <c r="L115" s="43">
        <f t="shared" si="7"/>
        <v>0.33557046979865773</v>
      </c>
      <c r="M115" s="43">
        <f t="shared" si="7"/>
        <v>0.44843049327354262</v>
      </c>
      <c r="N115" s="12">
        <v>33215</v>
      </c>
      <c r="O115" s="12">
        <v>6865</v>
      </c>
      <c r="P115" s="125">
        <v>4108</v>
      </c>
      <c r="Q115" s="12">
        <v>100</v>
      </c>
      <c r="R115" s="104">
        <v>2633</v>
      </c>
      <c r="S115" s="46">
        <f t="shared" si="6"/>
        <v>2.4342745861733205E-2</v>
      </c>
      <c r="T115" s="12">
        <v>485</v>
      </c>
      <c r="U115" s="12">
        <v>396</v>
      </c>
      <c r="V115" s="12">
        <v>58</v>
      </c>
      <c r="W115" s="12">
        <v>1393</v>
      </c>
      <c r="Y115"/>
    </row>
    <row r="116" spans="1:25" x14ac:dyDescent="0.2">
      <c r="A116" s="57">
        <v>43060</v>
      </c>
      <c r="B116" s="55">
        <v>800</v>
      </c>
      <c r="C116" s="55">
        <v>344</v>
      </c>
      <c r="D116" s="55">
        <v>193</v>
      </c>
      <c r="E116" s="55">
        <v>192</v>
      </c>
      <c r="F116" s="58">
        <v>0.24129999999999999</v>
      </c>
      <c r="G116" s="58">
        <v>0.55810000000000004</v>
      </c>
      <c r="H116" s="60">
        <v>277</v>
      </c>
      <c r="I116" s="60">
        <v>202</v>
      </c>
      <c r="J116" s="5">
        <v>93</v>
      </c>
      <c r="K116" s="5">
        <v>93</v>
      </c>
      <c r="L116" s="43">
        <f t="shared" si="7"/>
        <v>0.33574007220216606</v>
      </c>
      <c r="M116" s="43">
        <f t="shared" si="7"/>
        <v>0.46039603960396042</v>
      </c>
      <c r="N116" s="12">
        <v>31336</v>
      </c>
      <c r="O116" s="12">
        <v>5257</v>
      </c>
      <c r="P116" s="125">
        <v>3706</v>
      </c>
      <c r="Q116" s="12">
        <v>124</v>
      </c>
      <c r="R116" s="104">
        <v>2911</v>
      </c>
      <c r="S116" s="46">
        <f t="shared" si="6"/>
        <v>3.3459255261737722E-2</v>
      </c>
      <c r="T116" s="12">
        <v>659</v>
      </c>
      <c r="U116" s="12">
        <v>557</v>
      </c>
      <c r="V116" s="12">
        <v>89</v>
      </c>
      <c r="W116" s="12">
        <v>1133</v>
      </c>
      <c r="Y116"/>
    </row>
    <row r="117" spans="1:25" x14ac:dyDescent="0.2">
      <c r="A117" s="57">
        <v>43061</v>
      </c>
      <c r="B117" s="55">
        <v>1846</v>
      </c>
      <c r="C117" s="55">
        <v>400</v>
      </c>
      <c r="D117" s="55">
        <v>191</v>
      </c>
      <c r="E117" s="55">
        <v>191</v>
      </c>
      <c r="F117" s="58">
        <v>0.10349999999999999</v>
      </c>
      <c r="G117" s="58">
        <v>0.47749999999999998</v>
      </c>
      <c r="H117" s="60">
        <v>450</v>
      </c>
      <c r="I117" s="60">
        <v>335</v>
      </c>
      <c r="J117" s="5">
        <v>123</v>
      </c>
      <c r="K117" s="5">
        <v>123</v>
      </c>
      <c r="L117" s="43">
        <f t="shared" si="7"/>
        <v>0.27333333333333332</v>
      </c>
      <c r="M117" s="43">
        <f t="shared" si="7"/>
        <v>0.36716417910447763</v>
      </c>
      <c r="N117" s="12">
        <v>20297</v>
      </c>
      <c r="O117" s="12">
        <v>4576</v>
      </c>
      <c r="P117" s="125">
        <v>3513</v>
      </c>
      <c r="Q117" s="12">
        <v>75</v>
      </c>
      <c r="R117" s="104">
        <v>2263</v>
      </c>
      <c r="S117" s="46">
        <f t="shared" si="6"/>
        <v>2.1349274124679761E-2</v>
      </c>
      <c r="T117" s="12">
        <v>947</v>
      </c>
      <c r="U117" s="12">
        <v>832</v>
      </c>
      <c r="V117" s="12">
        <v>157</v>
      </c>
      <c r="W117" s="12">
        <v>1246</v>
      </c>
      <c r="Y117"/>
    </row>
    <row r="118" spans="1:25" x14ac:dyDescent="0.2">
      <c r="A118" s="57">
        <v>43062</v>
      </c>
      <c r="B118" s="55">
        <v>1137</v>
      </c>
      <c r="C118" s="55">
        <v>397</v>
      </c>
      <c r="D118" s="55">
        <v>205</v>
      </c>
      <c r="E118" s="55">
        <v>205</v>
      </c>
      <c r="F118" s="58">
        <v>0.18029999999999999</v>
      </c>
      <c r="G118" s="58">
        <v>0.51639999999999997</v>
      </c>
      <c r="H118" s="60">
        <v>403</v>
      </c>
      <c r="I118" s="60">
        <v>278</v>
      </c>
      <c r="J118" s="5">
        <v>118</v>
      </c>
      <c r="K118" s="5">
        <v>117</v>
      </c>
      <c r="L118" s="43">
        <f t="shared" si="7"/>
        <v>0.29280397022332505</v>
      </c>
      <c r="M118" s="43">
        <f t="shared" si="7"/>
        <v>0.42086330935251798</v>
      </c>
      <c r="N118" s="12">
        <v>18981</v>
      </c>
      <c r="O118" s="12">
        <v>4319</v>
      </c>
      <c r="P118" s="125">
        <v>2711</v>
      </c>
      <c r="Q118" s="12">
        <v>86</v>
      </c>
      <c r="R118" s="104">
        <v>2420</v>
      </c>
      <c r="S118" s="46">
        <f t="shared" si="6"/>
        <v>3.1722611582441905E-2</v>
      </c>
      <c r="T118" s="12">
        <v>798</v>
      </c>
      <c r="U118" s="12">
        <v>698</v>
      </c>
      <c r="V118" s="12">
        <v>129</v>
      </c>
      <c r="W118" s="12">
        <v>1073</v>
      </c>
      <c r="Y118"/>
    </row>
    <row r="119" spans="1:25" x14ac:dyDescent="0.2">
      <c r="A119" s="57">
        <v>43063</v>
      </c>
      <c r="B119" s="55">
        <v>178</v>
      </c>
      <c r="C119" s="55">
        <v>66</v>
      </c>
      <c r="D119" s="55">
        <v>5</v>
      </c>
      <c r="E119" s="55">
        <v>5</v>
      </c>
      <c r="F119" s="58">
        <v>2.81E-2</v>
      </c>
      <c r="G119" s="58">
        <v>7.5800000000000006E-2</v>
      </c>
      <c r="H119" s="60">
        <v>294</v>
      </c>
      <c r="I119" s="60">
        <v>213</v>
      </c>
      <c r="J119" s="5">
        <v>107</v>
      </c>
      <c r="K119" s="5">
        <v>107</v>
      </c>
      <c r="L119" s="43">
        <f t="shared" si="7"/>
        <v>0.36394557823129253</v>
      </c>
      <c r="M119" s="43">
        <f t="shared" si="7"/>
        <v>0.50234741784037562</v>
      </c>
      <c r="N119" s="12">
        <v>14762</v>
      </c>
      <c r="O119" s="12">
        <v>3248</v>
      </c>
      <c r="P119" s="125">
        <v>2140</v>
      </c>
      <c r="Q119" s="12">
        <v>57</v>
      </c>
      <c r="R119" s="104">
        <v>1494</v>
      </c>
      <c r="S119" s="46">
        <f t="shared" si="6"/>
        <v>2.6635514018691589E-2</v>
      </c>
      <c r="T119" s="12">
        <v>360</v>
      </c>
      <c r="U119" s="12">
        <v>210</v>
      </c>
      <c r="V119" s="12">
        <v>131</v>
      </c>
      <c r="W119" s="12">
        <v>951</v>
      </c>
      <c r="Y119"/>
    </row>
    <row r="120" spans="1:25" x14ac:dyDescent="0.2">
      <c r="A120" s="57">
        <v>43064</v>
      </c>
      <c r="B120" s="55">
        <v>2677</v>
      </c>
      <c r="C120" s="55">
        <v>86</v>
      </c>
      <c r="D120" s="55">
        <v>12</v>
      </c>
      <c r="E120" s="55">
        <v>12</v>
      </c>
      <c r="F120" s="58">
        <v>4.4999999999999997E-3</v>
      </c>
      <c r="G120" s="58">
        <v>0.13950000000000001</v>
      </c>
      <c r="H120" s="60">
        <v>271</v>
      </c>
      <c r="I120" s="60">
        <v>187</v>
      </c>
      <c r="J120" s="5">
        <v>98</v>
      </c>
      <c r="K120" s="5">
        <v>95</v>
      </c>
      <c r="L120" s="43">
        <f t="shared" si="7"/>
        <v>0.36162361623616235</v>
      </c>
      <c r="M120" s="43">
        <f t="shared" si="7"/>
        <v>0.50802139037433158</v>
      </c>
      <c r="N120" s="12">
        <v>8479</v>
      </c>
      <c r="O120" s="12">
        <v>2470</v>
      </c>
      <c r="P120" s="125">
        <v>2146</v>
      </c>
      <c r="Q120" s="12">
        <v>33</v>
      </c>
      <c r="R120" s="104">
        <v>784</v>
      </c>
      <c r="S120" s="46">
        <f t="shared" si="6"/>
        <v>1.5377446411929171E-2</v>
      </c>
      <c r="T120" s="12">
        <v>351</v>
      </c>
      <c r="U120" s="12">
        <v>263</v>
      </c>
      <c r="V120" s="12">
        <v>89</v>
      </c>
      <c r="W120" s="12">
        <v>800</v>
      </c>
      <c r="Y120"/>
    </row>
    <row r="121" spans="1:25" x14ac:dyDescent="0.2">
      <c r="A121" s="57">
        <v>43065</v>
      </c>
      <c r="B121" s="55">
        <v>431</v>
      </c>
      <c r="C121" s="55">
        <v>164</v>
      </c>
      <c r="D121" s="55">
        <v>48</v>
      </c>
      <c r="E121" s="55">
        <v>48</v>
      </c>
      <c r="F121" s="58">
        <v>0.1114</v>
      </c>
      <c r="G121" s="58">
        <v>0.29270000000000002</v>
      </c>
      <c r="H121" s="60">
        <v>261</v>
      </c>
      <c r="I121" s="60">
        <v>191</v>
      </c>
      <c r="J121" s="5">
        <v>86</v>
      </c>
      <c r="K121" s="5">
        <v>86</v>
      </c>
      <c r="L121" s="43">
        <f t="shared" si="7"/>
        <v>0.32950191570881227</v>
      </c>
      <c r="M121" s="43">
        <f t="shared" si="7"/>
        <v>0.45026178010471202</v>
      </c>
      <c r="N121" s="12">
        <v>8485</v>
      </c>
      <c r="O121" s="12">
        <v>2152</v>
      </c>
      <c r="P121" s="125">
        <v>3094</v>
      </c>
      <c r="Q121" s="12">
        <v>73</v>
      </c>
      <c r="R121" s="104">
        <v>824</v>
      </c>
      <c r="S121" s="46">
        <f t="shared" si="6"/>
        <v>2.3594053005817711E-2</v>
      </c>
      <c r="T121" s="12">
        <v>316</v>
      </c>
      <c r="U121" s="12">
        <v>207</v>
      </c>
      <c r="V121" s="12">
        <v>64</v>
      </c>
      <c r="W121" s="12">
        <v>840</v>
      </c>
      <c r="Y121"/>
    </row>
    <row r="122" spans="1:25" x14ac:dyDescent="0.2">
      <c r="A122" s="57">
        <v>43066</v>
      </c>
      <c r="B122" s="55">
        <v>630</v>
      </c>
      <c r="C122" s="55">
        <v>262</v>
      </c>
      <c r="D122" s="55">
        <v>148</v>
      </c>
      <c r="E122" s="55">
        <v>147</v>
      </c>
      <c r="F122" s="58">
        <v>0.2349</v>
      </c>
      <c r="G122" s="58">
        <v>0.56110000000000004</v>
      </c>
      <c r="H122" s="60">
        <v>298</v>
      </c>
      <c r="I122" s="60">
        <v>214</v>
      </c>
      <c r="J122" s="5">
        <v>103</v>
      </c>
      <c r="K122" s="5">
        <v>103</v>
      </c>
      <c r="L122" s="43">
        <f t="shared" si="7"/>
        <v>0.34563758389261745</v>
      </c>
      <c r="M122" s="43">
        <f t="shared" si="7"/>
        <v>0.48130841121495327</v>
      </c>
      <c r="N122" s="12">
        <v>18337</v>
      </c>
      <c r="O122" s="12">
        <v>3572</v>
      </c>
      <c r="P122" s="125">
        <v>2564</v>
      </c>
      <c r="Q122" s="12">
        <v>99</v>
      </c>
      <c r="R122" s="104">
        <v>2156</v>
      </c>
      <c r="S122" s="46">
        <f t="shared" si="6"/>
        <v>3.8611544461778474E-2</v>
      </c>
      <c r="T122" s="12">
        <v>733</v>
      </c>
      <c r="U122" s="12">
        <v>465</v>
      </c>
      <c r="V122" s="12">
        <v>89</v>
      </c>
      <c r="W122" s="12">
        <v>1017</v>
      </c>
      <c r="Y122"/>
    </row>
    <row r="123" spans="1:25" x14ac:dyDescent="0.2">
      <c r="A123" s="57">
        <v>43067</v>
      </c>
      <c r="B123" s="55">
        <v>256</v>
      </c>
      <c r="C123" s="55">
        <v>184</v>
      </c>
      <c r="D123" s="55">
        <v>56</v>
      </c>
      <c r="E123" s="55">
        <v>56</v>
      </c>
      <c r="F123" s="58">
        <v>0.21879999999999999</v>
      </c>
      <c r="G123" s="58">
        <v>0.30430000000000001</v>
      </c>
      <c r="H123" s="60">
        <v>345</v>
      </c>
      <c r="I123" s="60">
        <v>236</v>
      </c>
      <c r="J123" s="5">
        <v>118</v>
      </c>
      <c r="K123" s="5">
        <v>116</v>
      </c>
      <c r="L123" s="43">
        <f t="shared" si="7"/>
        <v>0.34202898550724636</v>
      </c>
      <c r="M123" s="43">
        <f t="shared" si="7"/>
        <v>0.49152542372881358</v>
      </c>
      <c r="N123" s="12">
        <v>10500</v>
      </c>
      <c r="O123" s="12">
        <v>2632</v>
      </c>
      <c r="P123" s="125">
        <v>2213</v>
      </c>
      <c r="Q123" s="12">
        <v>34</v>
      </c>
      <c r="R123" s="104">
        <v>889</v>
      </c>
      <c r="S123" s="46">
        <f t="shared" si="6"/>
        <v>1.5363759602349751E-2</v>
      </c>
      <c r="T123" s="12">
        <v>594</v>
      </c>
      <c r="U123" s="12">
        <v>405</v>
      </c>
      <c r="V123" s="12">
        <v>83</v>
      </c>
      <c r="W123" s="12">
        <v>948</v>
      </c>
      <c r="Y123"/>
    </row>
    <row r="124" spans="1:25" x14ac:dyDescent="0.2">
      <c r="A124" s="57">
        <v>43068</v>
      </c>
      <c r="B124" s="55">
        <v>73</v>
      </c>
      <c r="C124" s="55">
        <v>64</v>
      </c>
      <c r="D124" s="55">
        <v>8</v>
      </c>
      <c r="E124" s="55">
        <v>8</v>
      </c>
      <c r="F124" s="58">
        <v>0.1096</v>
      </c>
      <c r="G124" s="58">
        <v>0.125</v>
      </c>
      <c r="H124" s="60">
        <v>285</v>
      </c>
      <c r="I124" s="60">
        <v>203</v>
      </c>
      <c r="J124" s="5">
        <v>104</v>
      </c>
      <c r="K124" s="5">
        <v>104</v>
      </c>
      <c r="L124" s="43">
        <f t="shared" si="7"/>
        <v>0.36491228070175441</v>
      </c>
      <c r="M124" s="43">
        <f t="shared" si="7"/>
        <v>0.51231527093596063</v>
      </c>
      <c r="N124" s="12">
        <v>11233</v>
      </c>
      <c r="O124" s="12">
        <v>2142</v>
      </c>
      <c r="P124" s="125">
        <v>2361</v>
      </c>
      <c r="Q124" s="12">
        <v>36</v>
      </c>
      <c r="R124" s="104">
        <v>1174</v>
      </c>
      <c r="S124" s="46">
        <f t="shared" si="6"/>
        <v>1.5247776365946633E-2</v>
      </c>
      <c r="T124" s="12">
        <v>320</v>
      </c>
      <c r="U124" s="12">
        <v>222</v>
      </c>
      <c r="V124" s="12">
        <v>126</v>
      </c>
      <c r="W124" s="12">
        <v>856</v>
      </c>
      <c r="Y124"/>
    </row>
    <row r="125" spans="1:25" x14ac:dyDescent="0.2">
      <c r="A125" s="57">
        <v>43069</v>
      </c>
      <c r="B125" s="55">
        <v>3216</v>
      </c>
      <c r="C125" s="55">
        <v>50</v>
      </c>
      <c r="D125" s="55">
        <v>7</v>
      </c>
      <c r="E125" s="55">
        <v>7</v>
      </c>
      <c r="F125" s="58">
        <v>2.2000000000000001E-3</v>
      </c>
      <c r="G125" s="58">
        <v>0.14000000000000001</v>
      </c>
      <c r="H125" s="60">
        <v>298</v>
      </c>
      <c r="I125" s="60">
        <v>214</v>
      </c>
      <c r="J125" s="5">
        <v>106</v>
      </c>
      <c r="K125" s="5">
        <v>106</v>
      </c>
      <c r="L125" s="43">
        <f t="shared" si="7"/>
        <v>0.35570469798657717</v>
      </c>
      <c r="M125" s="43">
        <f t="shared" si="7"/>
        <v>0.49532710280373832</v>
      </c>
      <c r="N125" s="12">
        <v>11775</v>
      </c>
      <c r="O125" s="12">
        <v>2486</v>
      </c>
      <c r="P125" s="125">
        <v>2730</v>
      </c>
      <c r="Q125" s="12">
        <v>52</v>
      </c>
      <c r="R125" s="104">
        <v>1272</v>
      </c>
      <c r="S125" s="46">
        <f t="shared" si="6"/>
        <v>1.9047619047619049E-2</v>
      </c>
      <c r="T125" s="12">
        <v>253</v>
      </c>
      <c r="U125" s="12">
        <v>179</v>
      </c>
      <c r="V125" s="12">
        <v>101</v>
      </c>
      <c r="W125" s="12">
        <v>858</v>
      </c>
      <c r="Y125"/>
    </row>
    <row r="126" spans="1:25" x14ac:dyDescent="0.2">
      <c r="A126" s="57">
        <v>43070</v>
      </c>
      <c r="B126" s="55">
        <v>57</v>
      </c>
      <c r="C126" s="55">
        <v>49</v>
      </c>
      <c r="D126" s="55">
        <v>10</v>
      </c>
      <c r="E126" s="55">
        <v>10</v>
      </c>
      <c r="F126" s="58">
        <v>0.1754</v>
      </c>
      <c r="G126" s="58">
        <v>0.2041</v>
      </c>
      <c r="H126" s="60">
        <v>202</v>
      </c>
      <c r="I126" s="60">
        <v>141</v>
      </c>
      <c r="J126" s="5">
        <v>65</v>
      </c>
      <c r="K126" s="5">
        <v>64</v>
      </c>
      <c r="L126" s="43">
        <f t="shared" si="7"/>
        <v>0.32178217821782179</v>
      </c>
      <c r="M126" s="43">
        <f t="shared" si="7"/>
        <v>0.45390070921985815</v>
      </c>
      <c r="N126" s="12">
        <v>12694</v>
      </c>
      <c r="O126" s="12">
        <v>2727</v>
      </c>
      <c r="P126" s="125">
        <v>2267</v>
      </c>
      <c r="Q126" s="12">
        <v>46</v>
      </c>
      <c r="R126" s="104">
        <v>1572</v>
      </c>
      <c r="S126" s="46">
        <f t="shared" si="6"/>
        <v>2.0291133656815175E-2</v>
      </c>
      <c r="T126" s="12">
        <v>169</v>
      </c>
      <c r="U126" s="12">
        <v>118</v>
      </c>
      <c r="V126" s="12">
        <v>72</v>
      </c>
      <c r="W126" s="12">
        <v>847</v>
      </c>
      <c r="Y126"/>
    </row>
    <row r="127" spans="1:25" x14ac:dyDescent="0.2">
      <c r="A127" s="57">
        <v>43071</v>
      </c>
      <c r="B127" s="55">
        <v>383</v>
      </c>
      <c r="C127" s="55">
        <v>37</v>
      </c>
      <c r="D127" s="55">
        <v>11</v>
      </c>
      <c r="E127" s="55">
        <v>11</v>
      </c>
      <c r="F127" s="58">
        <v>2.87E-2</v>
      </c>
      <c r="G127" s="58">
        <v>0.29730000000000001</v>
      </c>
      <c r="H127" s="60">
        <v>234</v>
      </c>
      <c r="I127" s="60">
        <v>161</v>
      </c>
      <c r="J127" s="5">
        <v>82</v>
      </c>
      <c r="K127" s="5">
        <v>82</v>
      </c>
      <c r="L127" s="43">
        <f t="shared" si="7"/>
        <v>0.3504273504273504</v>
      </c>
      <c r="M127" s="43">
        <f t="shared" si="7"/>
        <v>0.50931677018633537</v>
      </c>
      <c r="N127" s="12">
        <v>7991</v>
      </c>
      <c r="O127" s="12">
        <v>2042</v>
      </c>
      <c r="P127" s="125">
        <v>1934</v>
      </c>
      <c r="Q127" s="12">
        <v>26</v>
      </c>
      <c r="R127" s="104">
        <v>840</v>
      </c>
      <c r="S127" s="46">
        <f t="shared" si="6"/>
        <v>1.344364012409514E-2</v>
      </c>
      <c r="T127" s="12">
        <v>179</v>
      </c>
      <c r="U127" s="12">
        <v>133</v>
      </c>
      <c r="V127" s="12">
        <v>23</v>
      </c>
      <c r="W127" s="12">
        <v>685</v>
      </c>
      <c r="Y127"/>
    </row>
    <row r="128" spans="1:25" x14ac:dyDescent="0.2">
      <c r="A128" s="57">
        <v>43072</v>
      </c>
      <c r="B128" s="55">
        <v>39</v>
      </c>
      <c r="C128" s="55">
        <v>33</v>
      </c>
      <c r="D128" s="55">
        <v>7</v>
      </c>
      <c r="E128" s="55">
        <v>7</v>
      </c>
      <c r="F128" s="58">
        <v>0.17949999999999999</v>
      </c>
      <c r="G128" s="58">
        <v>0.21210000000000001</v>
      </c>
      <c r="H128" s="60">
        <v>153</v>
      </c>
      <c r="I128" s="60">
        <v>109</v>
      </c>
      <c r="J128" s="5">
        <v>60</v>
      </c>
      <c r="K128" s="5">
        <v>60</v>
      </c>
      <c r="L128" s="43">
        <f t="shared" si="7"/>
        <v>0.39215686274509803</v>
      </c>
      <c r="M128" s="43">
        <f t="shared" si="7"/>
        <v>0.55045871559633031</v>
      </c>
      <c r="N128" s="12">
        <v>6487</v>
      </c>
      <c r="O128" s="12">
        <v>1732</v>
      </c>
      <c r="P128" s="125">
        <v>2511</v>
      </c>
      <c r="Q128" s="12">
        <v>18</v>
      </c>
      <c r="R128" s="104">
        <v>524</v>
      </c>
      <c r="S128" s="46">
        <f t="shared" si="6"/>
        <v>7.1684587813620072E-3</v>
      </c>
      <c r="T128" s="12">
        <v>137</v>
      </c>
      <c r="U128" s="12">
        <v>96</v>
      </c>
      <c r="V128" s="12">
        <v>26</v>
      </c>
      <c r="W128" s="12">
        <v>693</v>
      </c>
      <c r="Y128"/>
    </row>
    <row r="129" spans="1:25" x14ac:dyDescent="0.2">
      <c r="A129" s="57">
        <v>43073</v>
      </c>
      <c r="B129" s="55">
        <v>344</v>
      </c>
      <c r="C129" s="55">
        <v>298</v>
      </c>
      <c r="D129" s="55">
        <v>163</v>
      </c>
      <c r="E129" s="55">
        <v>163</v>
      </c>
      <c r="F129" s="58">
        <v>0.4738</v>
      </c>
      <c r="G129" s="58">
        <v>0.54700000000000004</v>
      </c>
      <c r="H129" s="60">
        <v>197</v>
      </c>
      <c r="I129" s="60">
        <v>151</v>
      </c>
      <c r="J129" s="5">
        <v>82</v>
      </c>
      <c r="K129" s="5">
        <v>81</v>
      </c>
      <c r="L129" s="43">
        <f t="shared" si="7"/>
        <v>0.41624365482233505</v>
      </c>
      <c r="M129" s="43">
        <f t="shared" si="7"/>
        <v>0.53642384105960261</v>
      </c>
      <c r="N129" s="12">
        <v>10371</v>
      </c>
      <c r="O129" s="12">
        <v>2451</v>
      </c>
      <c r="P129" s="125">
        <v>2561</v>
      </c>
      <c r="Q129" s="12">
        <v>62</v>
      </c>
      <c r="R129" s="104">
        <v>1343</v>
      </c>
      <c r="S129" s="46">
        <f t="shared" si="6"/>
        <v>2.4209293244826239E-2</v>
      </c>
      <c r="T129" s="12">
        <v>999</v>
      </c>
      <c r="U129" s="12">
        <v>504</v>
      </c>
      <c r="V129" s="12">
        <v>58</v>
      </c>
      <c r="W129" s="12">
        <v>790</v>
      </c>
      <c r="Y129"/>
    </row>
    <row r="130" spans="1:25" x14ac:dyDescent="0.2">
      <c r="A130" s="57">
        <v>43074</v>
      </c>
      <c r="B130" s="55">
        <v>334</v>
      </c>
      <c r="C130" s="55">
        <v>227</v>
      </c>
      <c r="D130" s="55">
        <v>135</v>
      </c>
      <c r="E130" s="55">
        <v>135</v>
      </c>
      <c r="F130" s="58">
        <v>0.4042</v>
      </c>
      <c r="G130" s="58">
        <v>0.59470000000000001</v>
      </c>
      <c r="H130" s="60">
        <v>180</v>
      </c>
      <c r="I130" s="60">
        <v>139</v>
      </c>
      <c r="J130" s="5">
        <v>77</v>
      </c>
      <c r="K130" s="5">
        <v>77</v>
      </c>
      <c r="L130" s="43">
        <f t="shared" si="7"/>
        <v>0.42777777777777776</v>
      </c>
      <c r="M130" s="43">
        <f t="shared" si="7"/>
        <v>0.5539568345323741</v>
      </c>
      <c r="N130" s="12">
        <v>10964</v>
      </c>
      <c r="O130" s="12">
        <v>2584</v>
      </c>
      <c r="P130" s="125">
        <v>2940</v>
      </c>
      <c r="Q130" s="12">
        <v>48</v>
      </c>
      <c r="R130" s="104">
        <v>1290</v>
      </c>
      <c r="S130" s="46">
        <f t="shared" si="6"/>
        <v>1.6326530612244899E-2</v>
      </c>
      <c r="T130" s="12">
        <v>608</v>
      </c>
      <c r="U130" s="12">
        <v>390</v>
      </c>
      <c r="V130" s="12">
        <v>95</v>
      </c>
      <c r="W130" s="12">
        <v>749</v>
      </c>
      <c r="Y130"/>
    </row>
    <row r="131" spans="1:25" x14ac:dyDescent="0.2">
      <c r="A131" s="57">
        <v>43075</v>
      </c>
      <c r="B131" s="55">
        <v>793</v>
      </c>
      <c r="C131" s="55">
        <v>182</v>
      </c>
      <c r="D131" s="55">
        <v>122</v>
      </c>
      <c r="E131" s="55">
        <v>122</v>
      </c>
      <c r="F131" s="58">
        <v>0.15379999999999999</v>
      </c>
      <c r="G131" s="58">
        <v>0.67030000000000001</v>
      </c>
      <c r="H131" s="60">
        <v>217</v>
      </c>
      <c r="I131" s="60">
        <v>153</v>
      </c>
      <c r="J131" s="5">
        <v>75</v>
      </c>
      <c r="K131" s="5">
        <v>74</v>
      </c>
      <c r="L131" s="43">
        <f t="shared" si="7"/>
        <v>0.34562211981566821</v>
      </c>
      <c r="M131" s="43">
        <f t="shared" si="7"/>
        <v>0.48366013071895425</v>
      </c>
      <c r="N131" s="12">
        <v>12680</v>
      </c>
      <c r="O131" s="12">
        <v>3066</v>
      </c>
      <c r="P131" s="125">
        <v>3007</v>
      </c>
      <c r="Q131" s="12">
        <v>92</v>
      </c>
      <c r="R131" s="104">
        <v>1955</v>
      </c>
      <c r="S131" s="46">
        <f t="shared" si="6"/>
        <v>3.0595277685400733E-2</v>
      </c>
      <c r="T131" s="12">
        <v>500</v>
      </c>
      <c r="U131" s="12">
        <v>388</v>
      </c>
      <c r="V131" s="12">
        <v>61</v>
      </c>
      <c r="W131" s="12">
        <v>816</v>
      </c>
      <c r="Y131"/>
    </row>
    <row r="132" spans="1:25" x14ac:dyDescent="0.2">
      <c r="A132" s="57">
        <v>43076</v>
      </c>
      <c r="B132" s="55">
        <v>845</v>
      </c>
      <c r="C132" s="55">
        <v>139</v>
      </c>
      <c r="D132" s="55">
        <v>68</v>
      </c>
      <c r="E132" s="55">
        <v>68</v>
      </c>
      <c r="F132" s="58">
        <v>8.0500000000000002E-2</v>
      </c>
      <c r="G132" s="58">
        <v>0.48920000000000002</v>
      </c>
      <c r="H132" s="60">
        <v>194</v>
      </c>
      <c r="I132" s="60">
        <v>151</v>
      </c>
      <c r="J132" s="5">
        <v>75</v>
      </c>
      <c r="K132" s="5">
        <v>75</v>
      </c>
      <c r="L132" s="43">
        <f t="shared" ref="L132:M163" si="8">J132/H132</f>
        <v>0.38659793814432991</v>
      </c>
      <c r="M132" s="43">
        <f t="shared" si="8"/>
        <v>0.49668874172185429</v>
      </c>
      <c r="N132" s="12">
        <v>13356</v>
      </c>
      <c r="O132" s="12">
        <v>3066</v>
      </c>
      <c r="P132" s="125">
        <v>1938</v>
      </c>
      <c r="Q132" s="12">
        <v>102</v>
      </c>
      <c r="R132" s="104">
        <v>2029</v>
      </c>
      <c r="S132" s="46">
        <f t="shared" si="6"/>
        <v>5.2631578947368418E-2</v>
      </c>
      <c r="T132" s="12">
        <v>632</v>
      </c>
      <c r="U132" s="12">
        <v>187</v>
      </c>
      <c r="V132" s="12">
        <v>77</v>
      </c>
      <c r="W132" s="12">
        <v>831</v>
      </c>
      <c r="Y132"/>
    </row>
    <row r="133" spans="1:25" x14ac:dyDescent="0.2">
      <c r="A133" s="57">
        <v>43077</v>
      </c>
      <c r="B133" s="55">
        <v>365</v>
      </c>
      <c r="C133" s="55">
        <v>32</v>
      </c>
      <c r="D133" s="55">
        <v>8</v>
      </c>
      <c r="E133" s="55">
        <v>8</v>
      </c>
      <c r="F133" s="58">
        <v>2.1899999999999999E-2</v>
      </c>
      <c r="G133" s="58">
        <v>0.25</v>
      </c>
      <c r="H133" s="60">
        <v>172</v>
      </c>
      <c r="I133" s="60">
        <v>127</v>
      </c>
      <c r="J133" s="5">
        <v>51</v>
      </c>
      <c r="K133" s="5">
        <v>51</v>
      </c>
      <c r="L133" s="43">
        <f t="shared" si="8"/>
        <v>0.29651162790697677</v>
      </c>
      <c r="M133" s="43">
        <f t="shared" si="8"/>
        <v>0.40157480314960631</v>
      </c>
      <c r="N133" s="12">
        <v>13965</v>
      </c>
      <c r="O133" s="12">
        <v>2659</v>
      </c>
      <c r="P133" s="125">
        <v>1734</v>
      </c>
      <c r="Q133" s="12">
        <v>64</v>
      </c>
      <c r="R133" s="104">
        <v>1166</v>
      </c>
      <c r="S133" s="46">
        <f t="shared" ref="S133:S173" si="9">Q133/P133</f>
        <v>3.690888119953864E-2</v>
      </c>
      <c r="T133" s="12">
        <v>623</v>
      </c>
      <c r="U133" s="12">
        <v>86</v>
      </c>
      <c r="V133" s="12">
        <v>49</v>
      </c>
      <c r="W133" s="12">
        <v>831</v>
      </c>
      <c r="Y133"/>
    </row>
    <row r="134" spans="1:25" x14ac:dyDescent="0.2">
      <c r="A134" s="57">
        <v>43078</v>
      </c>
      <c r="B134" s="55">
        <v>883</v>
      </c>
      <c r="C134" s="55">
        <v>53</v>
      </c>
      <c r="D134" s="55">
        <v>6</v>
      </c>
      <c r="E134" s="55">
        <v>6</v>
      </c>
      <c r="F134" s="58">
        <v>6.7999999999999996E-3</v>
      </c>
      <c r="G134" s="58">
        <v>0.1132</v>
      </c>
      <c r="H134" s="60">
        <v>158</v>
      </c>
      <c r="I134" s="60">
        <v>110</v>
      </c>
      <c r="J134" s="5">
        <v>49</v>
      </c>
      <c r="K134" s="5">
        <v>49</v>
      </c>
      <c r="L134" s="43">
        <f t="shared" si="8"/>
        <v>0.310126582278481</v>
      </c>
      <c r="M134" s="43">
        <f t="shared" si="8"/>
        <v>0.44545454545454544</v>
      </c>
      <c r="N134" s="12">
        <v>10740</v>
      </c>
      <c r="O134" s="12">
        <v>2392</v>
      </c>
      <c r="P134" s="125">
        <v>2035</v>
      </c>
      <c r="Q134" s="12">
        <v>36</v>
      </c>
      <c r="R134" s="104">
        <v>835</v>
      </c>
      <c r="S134" s="46">
        <f t="shared" si="9"/>
        <v>1.7690417690417692E-2</v>
      </c>
      <c r="T134" s="12">
        <v>635</v>
      </c>
      <c r="U134" s="12">
        <v>201</v>
      </c>
      <c r="V134" s="12">
        <v>76</v>
      </c>
      <c r="W134" s="12">
        <v>685</v>
      </c>
      <c r="Y134"/>
    </row>
    <row r="135" spans="1:25" x14ac:dyDescent="0.2">
      <c r="A135" s="57">
        <v>43079</v>
      </c>
      <c r="B135" s="55">
        <v>1574</v>
      </c>
      <c r="C135" s="55">
        <v>199</v>
      </c>
      <c r="D135" s="55">
        <v>64</v>
      </c>
      <c r="E135" s="55">
        <v>64</v>
      </c>
      <c r="F135" s="58">
        <v>4.07E-2</v>
      </c>
      <c r="G135" s="58">
        <v>0.3216</v>
      </c>
      <c r="H135" s="60">
        <v>150</v>
      </c>
      <c r="I135" s="60">
        <v>115</v>
      </c>
      <c r="J135" s="5">
        <v>49</v>
      </c>
      <c r="K135" s="5">
        <v>49</v>
      </c>
      <c r="L135" s="43">
        <f t="shared" si="8"/>
        <v>0.32666666666666666</v>
      </c>
      <c r="M135" s="43">
        <f t="shared" si="8"/>
        <v>0.42608695652173911</v>
      </c>
      <c r="N135" s="12">
        <v>17090</v>
      </c>
      <c r="O135" s="12">
        <v>2704</v>
      </c>
      <c r="P135" s="125">
        <v>2113</v>
      </c>
      <c r="Q135" s="12">
        <v>44</v>
      </c>
      <c r="R135" s="104">
        <v>1222</v>
      </c>
      <c r="S135" s="46">
        <f t="shared" si="9"/>
        <v>2.0823473734027449E-2</v>
      </c>
      <c r="T135" s="12">
        <v>472</v>
      </c>
      <c r="U135" s="12">
        <v>333</v>
      </c>
      <c r="V135" s="12">
        <v>64</v>
      </c>
      <c r="W135" s="12">
        <v>777</v>
      </c>
      <c r="Y135"/>
    </row>
    <row r="136" spans="1:25" x14ac:dyDescent="0.2">
      <c r="A136" s="57">
        <v>43080</v>
      </c>
      <c r="B136" s="55">
        <v>128</v>
      </c>
      <c r="C136" s="55">
        <v>108</v>
      </c>
      <c r="D136" s="55">
        <v>43</v>
      </c>
      <c r="E136" s="55">
        <v>43</v>
      </c>
      <c r="F136" s="58">
        <v>0.33589999999999998</v>
      </c>
      <c r="G136" s="58">
        <v>0.39810000000000001</v>
      </c>
      <c r="H136" s="60">
        <v>185</v>
      </c>
      <c r="I136" s="60">
        <v>125</v>
      </c>
      <c r="J136" s="5">
        <v>60</v>
      </c>
      <c r="K136" s="5">
        <v>60</v>
      </c>
      <c r="L136" s="43">
        <f t="shared" si="8"/>
        <v>0.32432432432432434</v>
      </c>
      <c r="M136" s="43">
        <f t="shared" si="8"/>
        <v>0.48</v>
      </c>
      <c r="N136" s="12">
        <v>14604</v>
      </c>
      <c r="O136" s="12">
        <v>2916</v>
      </c>
      <c r="P136" s="125">
        <v>2768</v>
      </c>
      <c r="Q136" s="12">
        <v>101</v>
      </c>
      <c r="R136" s="104">
        <v>1814</v>
      </c>
      <c r="S136" s="46">
        <f t="shared" si="9"/>
        <v>3.6488439306358381E-2</v>
      </c>
      <c r="T136" s="12">
        <v>385</v>
      </c>
      <c r="U136" s="12">
        <v>126</v>
      </c>
      <c r="V136" s="12">
        <v>82</v>
      </c>
      <c r="W136" s="12">
        <v>757</v>
      </c>
      <c r="Y136"/>
    </row>
    <row r="137" spans="1:25" x14ac:dyDescent="0.2">
      <c r="A137" s="57">
        <v>43081</v>
      </c>
      <c r="B137" s="55">
        <v>2038</v>
      </c>
      <c r="C137" s="55">
        <v>594</v>
      </c>
      <c r="D137" s="55">
        <v>54</v>
      </c>
      <c r="E137" s="55">
        <v>54</v>
      </c>
      <c r="F137" s="58">
        <v>2.6499999999999999E-2</v>
      </c>
      <c r="G137" s="58">
        <v>9.0899999999999995E-2</v>
      </c>
      <c r="H137" s="60">
        <v>210</v>
      </c>
      <c r="I137" s="60">
        <v>153</v>
      </c>
      <c r="J137" s="5">
        <v>67</v>
      </c>
      <c r="K137" s="5">
        <v>67</v>
      </c>
      <c r="L137" s="43">
        <f t="shared" si="8"/>
        <v>0.31904761904761902</v>
      </c>
      <c r="M137" s="43">
        <f t="shared" si="8"/>
        <v>0.43790849673202614</v>
      </c>
      <c r="N137" s="12">
        <v>15392</v>
      </c>
      <c r="O137" s="12">
        <v>3182</v>
      </c>
      <c r="P137" s="125">
        <v>3871</v>
      </c>
      <c r="Q137" s="12">
        <v>71</v>
      </c>
      <c r="R137" s="104">
        <v>1675</v>
      </c>
      <c r="S137" s="46">
        <f t="shared" si="9"/>
        <v>1.834151382071816E-2</v>
      </c>
      <c r="T137" s="12">
        <v>448</v>
      </c>
      <c r="U137" s="12">
        <v>358</v>
      </c>
      <c r="V137" s="12">
        <v>107</v>
      </c>
      <c r="W137" s="12">
        <v>924</v>
      </c>
      <c r="Y137"/>
    </row>
    <row r="138" spans="1:25" x14ac:dyDescent="0.2">
      <c r="A138" s="57">
        <v>43082</v>
      </c>
      <c r="B138" s="55">
        <v>2225</v>
      </c>
      <c r="C138" s="55">
        <v>379</v>
      </c>
      <c r="D138" s="55">
        <v>54</v>
      </c>
      <c r="E138" s="55">
        <v>54</v>
      </c>
      <c r="F138" s="58">
        <v>2.4299999999999999E-2</v>
      </c>
      <c r="G138" s="58">
        <v>0.14249999999999999</v>
      </c>
      <c r="H138" s="60">
        <v>328</v>
      </c>
      <c r="I138" s="60">
        <v>235</v>
      </c>
      <c r="J138" s="5">
        <v>100</v>
      </c>
      <c r="K138" s="5">
        <v>100</v>
      </c>
      <c r="L138" s="43">
        <f t="shared" si="8"/>
        <v>0.3048780487804878</v>
      </c>
      <c r="M138" s="43">
        <f t="shared" si="8"/>
        <v>0.42553191489361702</v>
      </c>
      <c r="N138" s="12">
        <v>21732</v>
      </c>
      <c r="O138" s="12">
        <v>4434</v>
      </c>
      <c r="P138" s="125">
        <v>3397</v>
      </c>
      <c r="Q138" s="12">
        <v>103</v>
      </c>
      <c r="R138" s="104">
        <v>2574</v>
      </c>
      <c r="S138" s="46">
        <f t="shared" si="9"/>
        <v>3.0320871357079775E-2</v>
      </c>
      <c r="T138" s="12">
        <v>790</v>
      </c>
      <c r="U138" s="12">
        <v>251</v>
      </c>
      <c r="V138" s="12">
        <v>186</v>
      </c>
      <c r="W138" s="12">
        <v>1048</v>
      </c>
      <c r="Y138"/>
    </row>
    <row r="139" spans="1:25" ht="16" hidden="1" customHeight="1" x14ac:dyDescent="0.2">
      <c r="A139" s="57">
        <v>43083</v>
      </c>
      <c r="B139" s="55">
        <v>3136</v>
      </c>
      <c r="C139" s="55">
        <v>1612</v>
      </c>
      <c r="D139" s="55">
        <v>15</v>
      </c>
      <c r="E139" s="55">
        <v>15</v>
      </c>
      <c r="F139" s="58">
        <v>4.7999999999999996E-3</v>
      </c>
      <c r="G139" s="58">
        <v>9.2999999999999992E-3</v>
      </c>
      <c r="H139" s="60">
        <v>330</v>
      </c>
      <c r="I139" s="60">
        <v>202</v>
      </c>
      <c r="J139" s="5">
        <v>104</v>
      </c>
      <c r="K139" s="5">
        <v>102</v>
      </c>
      <c r="L139" s="43">
        <f t="shared" si="8"/>
        <v>0.31515151515151513</v>
      </c>
      <c r="M139" s="43">
        <f t="shared" si="8"/>
        <v>0.50495049504950495</v>
      </c>
      <c r="N139" s="12">
        <v>17109</v>
      </c>
      <c r="O139" s="12">
        <v>3766</v>
      </c>
      <c r="P139" s="125">
        <v>2552</v>
      </c>
      <c r="Q139" s="12">
        <v>118</v>
      </c>
      <c r="R139" s="104">
        <v>2054</v>
      </c>
      <c r="S139" s="46">
        <f t="shared" si="9"/>
        <v>4.6238244514106581E-2</v>
      </c>
      <c r="T139" s="12">
        <v>4411</v>
      </c>
      <c r="U139" s="12">
        <v>1405</v>
      </c>
      <c r="V139" s="12">
        <v>156</v>
      </c>
      <c r="W139" s="12">
        <v>922</v>
      </c>
      <c r="Y139"/>
    </row>
    <row r="140" spans="1:25" x14ac:dyDescent="0.2">
      <c r="A140" s="57">
        <v>43084</v>
      </c>
      <c r="B140" s="55">
        <v>701</v>
      </c>
      <c r="C140" s="55">
        <v>406</v>
      </c>
      <c r="D140" s="55">
        <v>10</v>
      </c>
      <c r="E140" s="55">
        <v>10</v>
      </c>
      <c r="F140" s="58">
        <v>1.43E-2</v>
      </c>
      <c r="G140" s="58">
        <v>2.46E-2</v>
      </c>
      <c r="H140" s="60">
        <v>180</v>
      </c>
      <c r="I140" s="60">
        <v>107</v>
      </c>
      <c r="J140" s="5">
        <v>58</v>
      </c>
      <c r="K140" s="5">
        <v>57</v>
      </c>
      <c r="L140" s="43">
        <f t="shared" si="8"/>
        <v>0.32222222222222224</v>
      </c>
      <c r="M140" s="43">
        <f t="shared" si="8"/>
        <v>0.53271028037383172</v>
      </c>
      <c r="N140" s="12">
        <v>9783</v>
      </c>
      <c r="O140" s="12">
        <v>2264</v>
      </c>
      <c r="P140" s="125">
        <v>2134</v>
      </c>
      <c r="Q140" s="12">
        <v>55</v>
      </c>
      <c r="R140" s="104">
        <v>1314</v>
      </c>
      <c r="S140" s="46">
        <f t="shared" si="9"/>
        <v>2.5773195876288658E-2</v>
      </c>
      <c r="T140" s="12">
        <v>1754</v>
      </c>
      <c r="U140" s="12">
        <v>249</v>
      </c>
      <c r="V140" s="12">
        <v>160</v>
      </c>
      <c r="W140" s="12">
        <v>778</v>
      </c>
      <c r="Y140"/>
    </row>
    <row r="141" spans="1:25" x14ac:dyDescent="0.2">
      <c r="A141" s="78">
        <v>43085</v>
      </c>
      <c r="B141" s="79">
        <v>393</v>
      </c>
      <c r="C141" s="55">
        <v>22</v>
      </c>
      <c r="D141" s="55">
        <v>4</v>
      </c>
      <c r="E141" s="55">
        <v>4</v>
      </c>
      <c r="F141" s="58">
        <v>1.0200000000000001E-2</v>
      </c>
      <c r="G141" s="58">
        <v>0.18179999999999999</v>
      </c>
      <c r="H141" s="60">
        <v>78</v>
      </c>
      <c r="I141" s="60">
        <v>63</v>
      </c>
      <c r="J141" s="5">
        <v>39</v>
      </c>
      <c r="K141" s="5">
        <v>39</v>
      </c>
      <c r="L141" s="43">
        <f t="shared" si="8"/>
        <v>0.5</v>
      </c>
      <c r="M141" s="43">
        <f t="shared" si="8"/>
        <v>0.61904761904761907</v>
      </c>
      <c r="N141" s="12">
        <v>6507</v>
      </c>
      <c r="O141" s="12">
        <v>1702</v>
      </c>
      <c r="P141" s="125">
        <v>2112</v>
      </c>
      <c r="Q141" s="12">
        <v>24</v>
      </c>
      <c r="R141" s="104">
        <v>799</v>
      </c>
      <c r="S141" s="46">
        <f t="shared" si="9"/>
        <v>1.1363636363636364E-2</v>
      </c>
      <c r="T141" s="12">
        <v>389</v>
      </c>
      <c r="U141" s="12">
        <v>70</v>
      </c>
      <c r="V141" s="12">
        <v>96</v>
      </c>
      <c r="W141" s="12">
        <v>717</v>
      </c>
      <c r="Y141"/>
    </row>
    <row r="142" spans="1:25" x14ac:dyDescent="0.2">
      <c r="A142" s="57">
        <v>43086</v>
      </c>
      <c r="B142" s="55">
        <v>526</v>
      </c>
      <c r="C142" s="55">
        <v>496</v>
      </c>
      <c r="D142" s="55">
        <v>2</v>
      </c>
      <c r="E142" s="55">
        <v>2</v>
      </c>
      <c r="F142" s="58">
        <v>3.8E-3</v>
      </c>
      <c r="G142" s="58">
        <v>4.0000000000000001E-3</v>
      </c>
      <c r="H142" s="60">
        <v>92</v>
      </c>
      <c r="I142" s="60">
        <v>61</v>
      </c>
      <c r="J142" s="5">
        <v>40</v>
      </c>
      <c r="K142" s="5">
        <v>40</v>
      </c>
      <c r="L142" s="43">
        <f t="shared" si="8"/>
        <v>0.43478260869565216</v>
      </c>
      <c r="M142" s="43">
        <f t="shared" si="8"/>
        <v>0.65573770491803274</v>
      </c>
      <c r="N142" s="12">
        <v>5020</v>
      </c>
      <c r="O142" s="12">
        <v>1706</v>
      </c>
      <c r="P142" s="125">
        <v>2596</v>
      </c>
      <c r="Q142" s="12">
        <v>36</v>
      </c>
      <c r="R142" s="104">
        <v>727</v>
      </c>
      <c r="S142" s="46">
        <f t="shared" si="9"/>
        <v>1.386748844375963E-2</v>
      </c>
      <c r="T142" s="12">
        <v>936</v>
      </c>
      <c r="U142" s="12">
        <v>415</v>
      </c>
      <c r="V142" s="12">
        <v>15</v>
      </c>
      <c r="W142" s="12">
        <v>614</v>
      </c>
      <c r="Y142"/>
    </row>
    <row r="143" spans="1:25" x14ac:dyDescent="0.2">
      <c r="A143" s="57">
        <v>43087</v>
      </c>
      <c r="B143" s="55">
        <v>159</v>
      </c>
      <c r="C143" s="55">
        <v>70</v>
      </c>
      <c r="D143" s="55">
        <v>11</v>
      </c>
      <c r="E143" s="55">
        <v>11</v>
      </c>
      <c r="F143" s="58">
        <v>6.9199999999999998E-2</v>
      </c>
      <c r="G143" s="58">
        <v>0.15709999999999999</v>
      </c>
      <c r="H143" s="60">
        <v>101</v>
      </c>
      <c r="I143" s="60">
        <v>65</v>
      </c>
      <c r="J143" s="5">
        <v>41</v>
      </c>
      <c r="K143" s="5">
        <v>41</v>
      </c>
      <c r="L143" s="43">
        <f t="shared" si="8"/>
        <v>0.40594059405940597</v>
      </c>
      <c r="M143" s="43">
        <f t="shared" si="8"/>
        <v>0.63076923076923075</v>
      </c>
      <c r="N143" s="12">
        <v>10111</v>
      </c>
      <c r="O143" s="12">
        <v>2412</v>
      </c>
      <c r="P143" s="125">
        <v>2787</v>
      </c>
      <c r="Q143" s="12">
        <v>89</v>
      </c>
      <c r="R143" s="104">
        <v>1619</v>
      </c>
      <c r="S143" s="46">
        <f t="shared" si="9"/>
        <v>3.1933979189092215E-2</v>
      </c>
      <c r="T143" s="12">
        <v>221</v>
      </c>
      <c r="U143" s="12">
        <v>90</v>
      </c>
      <c r="V143" s="12">
        <v>57</v>
      </c>
      <c r="W143" s="12">
        <v>769</v>
      </c>
      <c r="Y143"/>
    </row>
    <row r="144" spans="1:25" x14ac:dyDescent="0.2">
      <c r="A144" s="57">
        <v>43088</v>
      </c>
      <c r="B144" s="55">
        <v>29</v>
      </c>
      <c r="C144" s="55">
        <v>27</v>
      </c>
      <c r="D144" s="55">
        <v>4</v>
      </c>
      <c r="E144" s="55">
        <v>4</v>
      </c>
      <c r="F144" s="58">
        <v>0.13789999999999999</v>
      </c>
      <c r="G144" s="58">
        <v>0.14810000000000001</v>
      </c>
      <c r="H144" s="60">
        <v>95</v>
      </c>
      <c r="I144" s="60">
        <v>62</v>
      </c>
      <c r="J144" s="5">
        <v>48</v>
      </c>
      <c r="K144" s="5">
        <v>48</v>
      </c>
      <c r="L144" s="43">
        <f t="shared" si="8"/>
        <v>0.50526315789473686</v>
      </c>
      <c r="M144" s="43">
        <f t="shared" si="8"/>
        <v>0.77419354838709675</v>
      </c>
      <c r="N144" s="12">
        <v>9128</v>
      </c>
      <c r="O144" s="12">
        <v>2790</v>
      </c>
      <c r="P144" s="125">
        <v>3654</v>
      </c>
      <c r="Q144" s="12">
        <v>111</v>
      </c>
      <c r="R144" s="104">
        <v>2264</v>
      </c>
      <c r="S144" s="46">
        <f t="shared" si="9"/>
        <v>3.0377668308702793E-2</v>
      </c>
      <c r="T144" s="12">
        <v>325</v>
      </c>
      <c r="U144" s="12">
        <v>188</v>
      </c>
      <c r="V144" s="12">
        <v>93</v>
      </c>
      <c r="W144" s="12">
        <v>733</v>
      </c>
      <c r="Y144"/>
    </row>
    <row r="145" spans="1:25" x14ac:dyDescent="0.2">
      <c r="A145" s="57">
        <v>43089</v>
      </c>
      <c r="B145" s="55">
        <v>50</v>
      </c>
      <c r="C145" s="55">
        <v>45</v>
      </c>
      <c r="D145" s="55">
        <v>7</v>
      </c>
      <c r="E145" s="55">
        <v>7</v>
      </c>
      <c r="F145" s="58">
        <v>0.14000000000000001</v>
      </c>
      <c r="G145" s="58">
        <v>0.15559999999999999</v>
      </c>
      <c r="H145" s="60">
        <v>123</v>
      </c>
      <c r="I145" s="60">
        <v>69</v>
      </c>
      <c r="J145" s="5">
        <v>45</v>
      </c>
      <c r="K145" s="5">
        <v>45</v>
      </c>
      <c r="L145" s="43">
        <f t="shared" si="8"/>
        <v>0.36585365853658536</v>
      </c>
      <c r="M145" s="43">
        <f t="shared" si="8"/>
        <v>0.65217391304347827</v>
      </c>
      <c r="N145" s="12">
        <v>15227</v>
      </c>
      <c r="O145" s="12">
        <v>4108</v>
      </c>
      <c r="P145" s="125">
        <v>2358</v>
      </c>
      <c r="Q145" s="12">
        <v>171</v>
      </c>
      <c r="R145" s="104">
        <v>5070</v>
      </c>
      <c r="S145" s="46">
        <f t="shared" si="9"/>
        <v>7.2519083969465645E-2</v>
      </c>
      <c r="T145" s="12">
        <v>462</v>
      </c>
      <c r="U145" s="12">
        <v>218</v>
      </c>
      <c r="V145" s="12">
        <v>153</v>
      </c>
      <c r="W145" s="12">
        <v>885</v>
      </c>
      <c r="Y145"/>
    </row>
    <row r="146" spans="1:25" x14ac:dyDescent="0.2">
      <c r="A146" s="57">
        <v>43090</v>
      </c>
      <c r="B146" s="55">
        <v>186</v>
      </c>
      <c r="C146" s="55">
        <v>27</v>
      </c>
      <c r="D146" s="55">
        <v>10</v>
      </c>
      <c r="E146" s="55">
        <v>10</v>
      </c>
      <c r="F146" s="58">
        <v>5.3800000000000001E-2</v>
      </c>
      <c r="G146" s="58">
        <v>0.37040000000000001</v>
      </c>
      <c r="H146" s="60">
        <v>105</v>
      </c>
      <c r="I146" s="60">
        <v>57</v>
      </c>
      <c r="J146" s="5">
        <v>41</v>
      </c>
      <c r="K146" s="5">
        <v>41</v>
      </c>
      <c r="L146" s="43">
        <f t="shared" si="8"/>
        <v>0.39047619047619048</v>
      </c>
      <c r="M146" s="43">
        <f t="shared" si="8"/>
        <v>0.7192982456140351</v>
      </c>
      <c r="N146" s="12">
        <v>8851</v>
      </c>
      <c r="O146" s="12">
        <v>2772</v>
      </c>
      <c r="P146" s="125">
        <v>1574</v>
      </c>
      <c r="Q146" s="12">
        <v>80</v>
      </c>
      <c r="R146" s="104">
        <v>2541</v>
      </c>
      <c r="S146" s="46">
        <f t="shared" si="9"/>
        <v>5.0825921219822108E-2</v>
      </c>
      <c r="T146" s="12">
        <v>239</v>
      </c>
      <c r="U146" s="12">
        <v>128</v>
      </c>
      <c r="V146" s="12">
        <v>63</v>
      </c>
      <c r="W146" s="12">
        <v>650</v>
      </c>
      <c r="Y146"/>
    </row>
    <row r="147" spans="1:25" x14ac:dyDescent="0.2">
      <c r="A147" s="57">
        <v>43091</v>
      </c>
      <c r="B147" s="55">
        <v>30</v>
      </c>
      <c r="C147" s="55">
        <v>29</v>
      </c>
      <c r="D147" s="55">
        <v>8</v>
      </c>
      <c r="E147" s="55">
        <v>8</v>
      </c>
      <c r="F147" s="58">
        <v>0.26669999999999999</v>
      </c>
      <c r="G147" s="58">
        <v>0.27589999999999998</v>
      </c>
      <c r="H147" s="60">
        <v>96</v>
      </c>
      <c r="I147" s="60">
        <v>47</v>
      </c>
      <c r="J147" s="5">
        <v>37</v>
      </c>
      <c r="K147" s="5">
        <v>37</v>
      </c>
      <c r="L147" s="43">
        <f t="shared" si="8"/>
        <v>0.38541666666666669</v>
      </c>
      <c r="M147" s="43">
        <f t="shared" si="8"/>
        <v>0.78723404255319152</v>
      </c>
      <c r="N147" s="12">
        <v>4794</v>
      </c>
      <c r="O147" s="12">
        <v>1480</v>
      </c>
      <c r="P147" s="125">
        <v>1305</v>
      </c>
      <c r="Q147" s="12">
        <v>24</v>
      </c>
      <c r="R147" s="104">
        <v>1048</v>
      </c>
      <c r="S147" s="46">
        <f t="shared" si="9"/>
        <v>1.8390804597701149E-2</v>
      </c>
      <c r="T147" s="12">
        <v>271</v>
      </c>
      <c r="U147" s="12">
        <v>69</v>
      </c>
      <c r="V147" s="12">
        <v>27</v>
      </c>
      <c r="W147" s="12">
        <v>574</v>
      </c>
      <c r="Y147"/>
    </row>
    <row r="148" spans="1:25" x14ac:dyDescent="0.2">
      <c r="A148" s="57">
        <v>43092</v>
      </c>
      <c r="B148" s="55">
        <v>31</v>
      </c>
      <c r="C148" s="55">
        <v>17</v>
      </c>
      <c r="D148" s="55">
        <v>5</v>
      </c>
      <c r="E148" s="55">
        <v>5</v>
      </c>
      <c r="F148" s="58">
        <v>0.1613</v>
      </c>
      <c r="G148" s="58">
        <v>0.29409999999999997</v>
      </c>
      <c r="H148" s="60">
        <v>95</v>
      </c>
      <c r="I148" s="60">
        <v>52</v>
      </c>
      <c r="J148" s="5">
        <v>32</v>
      </c>
      <c r="K148" s="5">
        <v>32</v>
      </c>
      <c r="L148" s="43">
        <f t="shared" si="8"/>
        <v>0.33684210526315789</v>
      </c>
      <c r="M148" s="43">
        <f t="shared" si="8"/>
        <v>0.61538461538461542</v>
      </c>
      <c r="N148" s="12">
        <v>3129</v>
      </c>
      <c r="O148" s="12">
        <v>1023</v>
      </c>
      <c r="P148" s="125">
        <v>1352</v>
      </c>
      <c r="Q148" s="12">
        <v>23</v>
      </c>
      <c r="R148" s="104">
        <v>725</v>
      </c>
      <c r="S148" s="46">
        <f t="shared" si="9"/>
        <v>1.7011834319526627E-2</v>
      </c>
      <c r="T148" s="12">
        <v>97</v>
      </c>
      <c r="U148" s="12">
        <v>55</v>
      </c>
      <c r="V148" s="12">
        <v>33</v>
      </c>
      <c r="W148" s="12">
        <v>549</v>
      </c>
      <c r="Y148"/>
    </row>
    <row r="149" spans="1:25" x14ac:dyDescent="0.2">
      <c r="A149" s="57">
        <v>43093</v>
      </c>
      <c r="B149" s="55">
        <v>65</v>
      </c>
      <c r="C149" s="55">
        <v>60</v>
      </c>
      <c r="D149" s="55">
        <v>9</v>
      </c>
      <c r="E149" s="55">
        <v>9</v>
      </c>
      <c r="F149" s="58">
        <v>0.13850000000000001</v>
      </c>
      <c r="G149" s="58">
        <v>0.15</v>
      </c>
      <c r="H149" s="60">
        <v>76</v>
      </c>
      <c r="I149" s="60">
        <v>44</v>
      </c>
      <c r="J149" s="5">
        <v>29</v>
      </c>
      <c r="K149" s="5">
        <v>28</v>
      </c>
      <c r="L149" s="43">
        <f t="shared" si="8"/>
        <v>0.38157894736842107</v>
      </c>
      <c r="M149" s="43">
        <f t="shared" si="8"/>
        <v>0.63636363636363635</v>
      </c>
      <c r="N149" s="12">
        <v>3064</v>
      </c>
      <c r="O149" s="12">
        <v>1021</v>
      </c>
      <c r="P149" s="125">
        <v>1509</v>
      </c>
      <c r="Q149" s="12">
        <v>16</v>
      </c>
      <c r="R149" s="104">
        <v>717</v>
      </c>
      <c r="S149" s="46">
        <f t="shared" si="9"/>
        <v>1.0603048376408217E-2</v>
      </c>
      <c r="T149" s="12">
        <v>116</v>
      </c>
      <c r="U149" s="12">
        <v>84</v>
      </c>
      <c r="V149" s="12">
        <v>29</v>
      </c>
      <c r="W149" s="12">
        <v>506</v>
      </c>
      <c r="Y149"/>
    </row>
    <row r="150" spans="1:25" x14ac:dyDescent="0.2">
      <c r="A150" s="57">
        <v>43094</v>
      </c>
      <c r="B150" s="55">
        <v>93</v>
      </c>
      <c r="C150" s="55">
        <v>74</v>
      </c>
      <c r="D150" s="55">
        <v>21</v>
      </c>
      <c r="E150" s="55">
        <v>21</v>
      </c>
      <c r="F150" s="58">
        <v>0.2258</v>
      </c>
      <c r="G150" s="58">
        <v>0.2838</v>
      </c>
      <c r="H150" s="60">
        <v>108</v>
      </c>
      <c r="I150" s="60">
        <v>64</v>
      </c>
      <c r="J150" s="5">
        <v>41</v>
      </c>
      <c r="K150" s="5">
        <v>41</v>
      </c>
      <c r="L150" s="43">
        <f t="shared" si="8"/>
        <v>0.37962962962962965</v>
      </c>
      <c r="M150" s="43">
        <f t="shared" si="8"/>
        <v>0.640625</v>
      </c>
      <c r="N150" s="12">
        <v>4320</v>
      </c>
      <c r="O150" s="12">
        <v>1453</v>
      </c>
      <c r="P150" s="125">
        <v>1198</v>
      </c>
      <c r="Q150" s="12">
        <v>30</v>
      </c>
      <c r="R150" s="104">
        <v>1060</v>
      </c>
      <c r="S150" s="46">
        <f t="shared" si="9"/>
        <v>2.5041736227045076E-2</v>
      </c>
      <c r="T150" s="12">
        <v>235</v>
      </c>
      <c r="U150" s="12">
        <v>171</v>
      </c>
      <c r="V150" s="12">
        <v>43</v>
      </c>
      <c r="W150" s="12">
        <v>571</v>
      </c>
      <c r="Y150"/>
    </row>
    <row r="151" spans="1:25" x14ac:dyDescent="0.2">
      <c r="A151" s="57">
        <v>43095</v>
      </c>
      <c r="B151" s="55">
        <v>47</v>
      </c>
      <c r="C151" s="55">
        <v>37</v>
      </c>
      <c r="D151" s="55">
        <v>10</v>
      </c>
      <c r="E151" s="55">
        <v>10</v>
      </c>
      <c r="F151" s="58">
        <v>0.21279999999999999</v>
      </c>
      <c r="G151" s="58">
        <v>0.27029999999999998</v>
      </c>
      <c r="H151" s="60">
        <v>99</v>
      </c>
      <c r="I151" s="60">
        <v>67</v>
      </c>
      <c r="J151" s="5">
        <v>40</v>
      </c>
      <c r="K151" s="5">
        <v>40</v>
      </c>
      <c r="L151" s="43">
        <f t="shared" si="8"/>
        <v>0.40404040404040403</v>
      </c>
      <c r="M151" s="43">
        <f t="shared" si="8"/>
        <v>0.59701492537313428</v>
      </c>
      <c r="N151" s="12">
        <v>4154</v>
      </c>
      <c r="O151" s="12">
        <v>1329</v>
      </c>
      <c r="P151" s="125">
        <v>1579</v>
      </c>
      <c r="Q151" s="12">
        <v>53</v>
      </c>
      <c r="R151" s="104">
        <v>1158</v>
      </c>
      <c r="S151" s="46">
        <f t="shared" si="9"/>
        <v>3.356554781507283E-2</v>
      </c>
      <c r="T151" s="12">
        <v>126</v>
      </c>
      <c r="U151" s="12">
        <v>86</v>
      </c>
      <c r="V151" s="12">
        <v>39</v>
      </c>
      <c r="W151" s="12">
        <v>518</v>
      </c>
      <c r="Y151"/>
    </row>
    <row r="152" spans="1:25" x14ac:dyDescent="0.2">
      <c r="A152" s="57">
        <v>43096</v>
      </c>
      <c r="B152" s="55">
        <v>452</v>
      </c>
      <c r="C152" s="55">
        <v>56</v>
      </c>
      <c r="D152" s="55">
        <v>281</v>
      </c>
      <c r="E152" s="55">
        <v>17</v>
      </c>
      <c r="F152" s="58">
        <v>0.62170000000000003</v>
      </c>
      <c r="G152" s="58">
        <v>0.30359999999999998</v>
      </c>
      <c r="H152" s="60">
        <v>119</v>
      </c>
      <c r="I152" s="60">
        <v>85</v>
      </c>
      <c r="J152" s="5">
        <v>62</v>
      </c>
      <c r="K152" s="5">
        <v>62</v>
      </c>
      <c r="L152" s="43">
        <f t="shared" si="8"/>
        <v>0.52100840336134457</v>
      </c>
      <c r="M152" s="43">
        <f t="shared" si="8"/>
        <v>0.72941176470588232</v>
      </c>
      <c r="N152" s="12">
        <v>4471</v>
      </c>
      <c r="O152" s="12">
        <v>1410</v>
      </c>
      <c r="P152" s="125">
        <v>1606</v>
      </c>
      <c r="Q152" s="12">
        <v>41</v>
      </c>
      <c r="R152" s="104">
        <v>1132</v>
      </c>
      <c r="S152" s="46">
        <f t="shared" si="9"/>
        <v>2.5529265255292654E-2</v>
      </c>
      <c r="T152" s="12">
        <v>694</v>
      </c>
      <c r="U152" s="12">
        <v>535</v>
      </c>
      <c r="V152" s="12">
        <v>49</v>
      </c>
      <c r="W152" s="12">
        <v>604</v>
      </c>
      <c r="Y152"/>
    </row>
    <row r="153" spans="1:25" x14ac:dyDescent="0.2">
      <c r="A153" s="57">
        <v>43097</v>
      </c>
      <c r="B153" s="55">
        <v>366</v>
      </c>
      <c r="C153" s="55">
        <v>40</v>
      </c>
      <c r="D153" s="55">
        <v>265</v>
      </c>
      <c r="E153" s="55">
        <v>11</v>
      </c>
      <c r="F153" s="58">
        <v>0.72399999999999998</v>
      </c>
      <c r="G153" s="58">
        <v>0.27500000000000002</v>
      </c>
      <c r="H153" s="60">
        <v>100</v>
      </c>
      <c r="I153" s="60">
        <v>65</v>
      </c>
      <c r="J153" s="5">
        <v>45</v>
      </c>
      <c r="K153" s="5">
        <v>44</v>
      </c>
      <c r="L153" s="43">
        <f t="shared" si="8"/>
        <v>0.45</v>
      </c>
      <c r="M153" s="43">
        <f t="shared" si="8"/>
        <v>0.67692307692307696</v>
      </c>
      <c r="N153" s="12">
        <v>4677</v>
      </c>
      <c r="O153" s="12">
        <v>1332</v>
      </c>
      <c r="P153" s="125">
        <v>1765</v>
      </c>
      <c r="Q153" s="12">
        <v>34</v>
      </c>
      <c r="R153" s="104">
        <v>1257</v>
      </c>
      <c r="S153" s="46">
        <f t="shared" si="9"/>
        <v>1.9263456090651557E-2</v>
      </c>
      <c r="T153" s="12">
        <v>561</v>
      </c>
      <c r="U153" s="12">
        <v>508</v>
      </c>
      <c r="V153" s="12">
        <v>54</v>
      </c>
      <c r="W153" s="12">
        <v>552</v>
      </c>
      <c r="Y153"/>
    </row>
    <row r="154" spans="1:25" x14ac:dyDescent="0.2">
      <c r="A154" s="57">
        <v>43098</v>
      </c>
      <c r="B154" s="55">
        <v>380</v>
      </c>
      <c r="C154" s="55">
        <v>44</v>
      </c>
      <c r="D154" s="55">
        <v>238</v>
      </c>
      <c r="E154" s="55">
        <v>14</v>
      </c>
      <c r="F154" s="58">
        <v>0.62629999999999997</v>
      </c>
      <c r="G154" s="58">
        <v>0.31819999999999998</v>
      </c>
      <c r="H154" s="60">
        <v>132</v>
      </c>
      <c r="I154" s="60">
        <v>64</v>
      </c>
      <c r="J154" s="5">
        <v>30</v>
      </c>
      <c r="K154" s="5">
        <v>30</v>
      </c>
      <c r="L154" s="43">
        <f t="shared" si="8"/>
        <v>0.22727272727272727</v>
      </c>
      <c r="M154" s="43">
        <f t="shared" si="8"/>
        <v>0.46875</v>
      </c>
      <c r="N154" s="12">
        <v>6045</v>
      </c>
      <c r="O154" s="12">
        <v>1630</v>
      </c>
      <c r="P154" s="125">
        <v>1467</v>
      </c>
      <c r="Q154" s="12">
        <v>57</v>
      </c>
      <c r="R154" s="104">
        <v>1282</v>
      </c>
      <c r="S154" s="46">
        <f t="shared" si="9"/>
        <v>3.8854805725971372E-2</v>
      </c>
      <c r="T154" s="12">
        <v>477</v>
      </c>
      <c r="U154" s="12">
        <v>449</v>
      </c>
      <c r="V154" s="12">
        <v>39</v>
      </c>
      <c r="W154" s="12">
        <v>566</v>
      </c>
      <c r="Y154"/>
    </row>
    <row r="155" spans="1:25" x14ac:dyDescent="0.2">
      <c r="A155" s="57">
        <v>43099</v>
      </c>
      <c r="B155" s="55">
        <v>328</v>
      </c>
      <c r="C155" s="55">
        <v>21</v>
      </c>
      <c r="D155" s="55">
        <v>283</v>
      </c>
      <c r="E155" s="55">
        <v>8</v>
      </c>
      <c r="F155" s="58">
        <v>0.86280000000000001</v>
      </c>
      <c r="G155" s="58">
        <v>0.38100000000000001</v>
      </c>
      <c r="H155" s="60">
        <v>78</v>
      </c>
      <c r="I155" s="60">
        <v>54</v>
      </c>
      <c r="J155" s="5">
        <v>32</v>
      </c>
      <c r="K155" s="5">
        <v>32</v>
      </c>
      <c r="L155" s="43">
        <f t="shared" si="8"/>
        <v>0.41025641025641024</v>
      </c>
      <c r="M155" s="43">
        <f t="shared" si="8"/>
        <v>0.59259259259259256</v>
      </c>
      <c r="N155" s="12">
        <v>3882</v>
      </c>
      <c r="O155" s="12">
        <v>1366</v>
      </c>
      <c r="P155" s="125">
        <v>1362</v>
      </c>
      <c r="Q155" s="12">
        <v>16</v>
      </c>
      <c r="R155" s="104">
        <v>831</v>
      </c>
      <c r="S155" s="46">
        <f t="shared" si="9"/>
        <v>1.1747430249632892E-2</v>
      </c>
      <c r="T155" s="12">
        <v>381</v>
      </c>
      <c r="U155" s="12">
        <v>355</v>
      </c>
      <c r="V155" s="12">
        <v>23</v>
      </c>
      <c r="W155" s="12">
        <v>463</v>
      </c>
      <c r="Y155"/>
    </row>
    <row r="156" spans="1:25" x14ac:dyDescent="0.2">
      <c r="A156" s="57">
        <v>43100</v>
      </c>
      <c r="B156" s="55">
        <v>352</v>
      </c>
      <c r="C156" s="55">
        <v>22</v>
      </c>
      <c r="D156" s="55">
        <v>279</v>
      </c>
      <c r="E156" s="55">
        <v>6</v>
      </c>
      <c r="F156" s="58">
        <v>0.79259999999999997</v>
      </c>
      <c r="G156" s="58">
        <v>0.2727</v>
      </c>
      <c r="H156" s="60">
        <v>76</v>
      </c>
      <c r="I156" s="60">
        <v>55</v>
      </c>
      <c r="J156" s="5">
        <v>36</v>
      </c>
      <c r="K156" s="5">
        <v>36</v>
      </c>
      <c r="L156" s="43">
        <f t="shared" si="8"/>
        <v>0.47368421052631576</v>
      </c>
      <c r="M156" s="43">
        <f t="shared" si="8"/>
        <v>0.65454545454545454</v>
      </c>
      <c r="N156" s="12">
        <v>7006</v>
      </c>
      <c r="O156" s="12">
        <v>1371</v>
      </c>
      <c r="P156" s="125">
        <v>903</v>
      </c>
      <c r="Q156" s="12">
        <v>36</v>
      </c>
      <c r="R156" s="104">
        <v>1450</v>
      </c>
      <c r="S156" s="46">
        <f t="shared" si="9"/>
        <v>3.9867109634551492E-2</v>
      </c>
      <c r="T156" s="12">
        <v>403</v>
      </c>
      <c r="U156" s="12">
        <v>362</v>
      </c>
      <c r="V156" s="12">
        <v>32</v>
      </c>
      <c r="W156" s="12">
        <v>440</v>
      </c>
      <c r="Y156"/>
    </row>
    <row r="157" spans="1:25" x14ac:dyDescent="0.2">
      <c r="A157" s="54">
        <v>43101</v>
      </c>
      <c r="B157" s="12">
        <v>156</v>
      </c>
      <c r="C157" s="12">
        <v>22</v>
      </c>
      <c r="D157" s="12">
        <v>7</v>
      </c>
      <c r="E157" s="12">
        <v>7</v>
      </c>
      <c r="F157" s="58">
        <v>0.79259999999999997</v>
      </c>
      <c r="G157" s="58">
        <v>0.2727</v>
      </c>
      <c r="H157" s="60">
        <v>85</v>
      </c>
      <c r="I157" s="60">
        <v>50</v>
      </c>
      <c r="J157" s="5">
        <v>28</v>
      </c>
      <c r="K157" s="5">
        <v>27</v>
      </c>
      <c r="L157" s="43">
        <f t="shared" si="8"/>
        <v>0.32941176470588235</v>
      </c>
      <c r="M157" s="43">
        <f t="shared" si="8"/>
        <v>0.54</v>
      </c>
      <c r="N157" s="12">
        <v>2263</v>
      </c>
      <c r="O157" s="12">
        <v>741</v>
      </c>
      <c r="P157" s="125">
        <v>1542</v>
      </c>
      <c r="Q157" s="12">
        <v>12</v>
      </c>
      <c r="R157" s="104">
        <v>684</v>
      </c>
      <c r="S157" s="46">
        <f t="shared" si="9"/>
        <v>7.7821011673151752E-3</v>
      </c>
      <c r="T157" s="12">
        <v>102</v>
      </c>
      <c r="U157" s="12">
        <v>49</v>
      </c>
      <c r="V157" s="12">
        <v>20</v>
      </c>
      <c r="W157" s="12">
        <v>424</v>
      </c>
      <c r="Y157"/>
    </row>
    <row r="158" spans="1:25" x14ac:dyDescent="0.2">
      <c r="A158" s="54">
        <v>43102</v>
      </c>
      <c r="B158" s="12">
        <v>150</v>
      </c>
      <c r="C158" s="12">
        <v>41</v>
      </c>
      <c r="D158" s="12">
        <v>5</v>
      </c>
      <c r="E158" s="12">
        <v>5</v>
      </c>
      <c r="F158" s="58">
        <v>0.79259999999999997</v>
      </c>
      <c r="G158" s="58">
        <v>0.2727</v>
      </c>
      <c r="H158" s="60">
        <v>100</v>
      </c>
      <c r="I158" s="60">
        <v>66</v>
      </c>
      <c r="J158" s="5">
        <v>41</v>
      </c>
      <c r="K158" s="5">
        <v>41</v>
      </c>
      <c r="L158" s="43">
        <f t="shared" si="8"/>
        <v>0.41</v>
      </c>
      <c r="M158" s="43">
        <f t="shared" si="8"/>
        <v>0.62121212121212122</v>
      </c>
      <c r="N158" s="12">
        <v>8391</v>
      </c>
      <c r="O158" s="12">
        <v>1511</v>
      </c>
      <c r="P158" s="125">
        <v>1536</v>
      </c>
      <c r="Q158" s="12">
        <v>29</v>
      </c>
      <c r="R158" s="104">
        <v>1538</v>
      </c>
      <c r="S158" s="46">
        <f t="shared" si="9"/>
        <v>1.8880208333333332E-2</v>
      </c>
      <c r="T158" s="12">
        <v>227</v>
      </c>
      <c r="U158" s="12">
        <v>175</v>
      </c>
      <c r="V158" s="12">
        <v>41</v>
      </c>
      <c r="W158" s="12">
        <v>560</v>
      </c>
      <c r="Y158"/>
    </row>
    <row r="159" spans="1:25" x14ac:dyDescent="0.2">
      <c r="A159" s="54">
        <v>43103</v>
      </c>
      <c r="B159" s="12">
        <v>43</v>
      </c>
      <c r="C159" s="12">
        <v>38</v>
      </c>
      <c r="D159" s="12">
        <v>18</v>
      </c>
      <c r="E159" s="12">
        <v>18</v>
      </c>
      <c r="F159" s="58">
        <v>0.79259999999999997</v>
      </c>
      <c r="G159" s="58">
        <v>0.2727</v>
      </c>
      <c r="H159" s="60">
        <v>111</v>
      </c>
      <c r="I159" s="60">
        <v>59</v>
      </c>
      <c r="J159" s="5">
        <v>45</v>
      </c>
      <c r="K159" s="5">
        <v>45</v>
      </c>
      <c r="L159" s="43">
        <f t="shared" si="8"/>
        <v>0.40540540540540543</v>
      </c>
      <c r="M159" s="43">
        <f t="shared" si="8"/>
        <v>0.76271186440677963</v>
      </c>
      <c r="N159" s="12">
        <v>4918</v>
      </c>
      <c r="O159" s="12">
        <v>1382</v>
      </c>
      <c r="P159" s="125">
        <v>1448</v>
      </c>
      <c r="Q159" s="12">
        <v>16</v>
      </c>
      <c r="R159" s="104">
        <v>1459</v>
      </c>
      <c r="S159" s="46">
        <f t="shared" si="9"/>
        <v>1.1049723756906077E-2</v>
      </c>
      <c r="T159" s="12">
        <v>373</v>
      </c>
      <c r="U159" s="12">
        <v>180</v>
      </c>
      <c r="V159" s="12">
        <v>94</v>
      </c>
      <c r="W159" s="12">
        <v>531</v>
      </c>
      <c r="Y159"/>
    </row>
    <row r="160" spans="1:25" x14ac:dyDescent="0.2">
      <c r="A160" s="54">
        <v>43104</v>
      </c>
      <c r="B160" s="12">
        <v>35</v>
      </c>
      <c r="C160" s="12">
        <v>32</v>
      </c>
      <c r="D160" s="12">
        <v>5</v>
      </c>
      <c r="E160" s="12">
        <v>5</v>
      </c>
      <c r="F160" s="58">
        <v>0.79259999999999997</v>
      </c>
      <c r="G160" s="58">
        <v>0.2727</v>
      </c>
      <c r="H160" s="60">
        <v>131</v>
      </c>
      <c r="I160" s="60">
        <v>81</v>
      </c>
      <c r="J160" s="5">
        <v>55</v>
      </c>
      <c r="K160" s="5">
        <v>55</v>
      </c>
      <c r="L160" s="43">
        <f t="shared" si="8"/>
        <v>0.41984732824427479</v>
      </c>
      <c r="M160" s="43">
        <f t="shared" si="8"/>
        <v>0.67901234567901236</v>
      </c>
      <c r="N160" s="12">
        <v>4606</v>
      </c>
      <c r="O160" s="12">
        <v>1299</v>
      </c>
      <c r="P160" s="125">
        <v>1360</v>
      </c>
      <c r="Q160" s="12">
        <v>13</v>
      </c>
      <c r="R160" s="104">
        <v>1275</v>
      </c>
      <c r="S160" s="46">
        <f t="shared" si="9"/>
        <v>9.5588235294117654E-3</v>
      </c>
      <c r="T160" s="12">
        <v>336</v>
      </c>
      <c r="U160" s="12">
        <v>109</v>
      </c>
      <c r="V160" s="12">
        <v>78</v>
      </c>
      <c r="W160" s="12">
        <v>567</v>
      </c>
      <c r="Y160"/>
    </row>
    <row r="161" spans="1:25" x14ac:dyDescent="0.2">
      <c r="A161" s="78">
        <v>43105</v>
      </c>
      <c r="B161" s="80">
        <v>92</v>
      </c>
      <c r="C161" s="80">
        <v>14</v>
      </c>
      <c r="D161" s="80">
        <v>88</v>
      </c>
      <c r="E161" s="80">
        <v>12</v>
      </c>
      <c r="F161" s="81">
        <v>0.95650000000000002</v>
      </c>
      <c r="G161" s="81">
        <v>0.85709999999999997</v>
      </c>
      <c r="H161" s="60">
        <v>163</v>
      </c>
      <c r="I161" s="60">
        <v>93</v>
      </c>
      <c r="J161" s="5">
        <v>64</v>
      </c>
      <c r="K161" s="5">
        <v>62</v>
      </c>
      <c r="L161" s="43">
        <f t="shared" si="8"/>
        <v>0.39263803680981596</v>
      </c>
      <c r="M161" s="43">
        <f t="shared" si="8"/>
        <v>0.66666666666666663</v>
      </c>
      <c r="N161" s="12">
        <v>3773</v>
      </c>
      <c r="O161" s="12">
        <v>1226</v>
      </c>
      <c r="P161" s="125">
        <v>1146</v>
      </c>
      <c r="Q161" s="12">
        <v>16</v>
      </c>
      <c r="R161" s="104">
        <v>1117</v>
      </c>
      <c r="S161" s="46">
        <f t="shared" si="9"/>
        <v>1.3961605584642234E-2</v>
      </c>
      <c r="T161" s="12">
        <v>553</v>
      </c>
      <c r="U161" s="12">
        <v>141</v>
      </c>
      <c r="V161" s="12">
        <v>101</v>
      </c>
      <c r="W161" s="12">
        <v>583</v>
      </c>
      <c r="Y161"/>
    </row>
    <row r="162" spans="1:25" x14ac:dyDescent="0.2">
      <c r="A162" s="57">
        <v>43106</v>
      </c>
      <c r="B162" s="55">
        <v>82</v>
      </c>
      <c r="C162" s="55">
        <v>32</v>
      </c>
      <c r="D162" s="55">
        <v>23</v>
      </c>
      <c r="E162" s="55">
        <v>23</v>
      </c>
      <c r="F162" s="58">
        <v>0.28050000000000003</v>
      </c>
      <c r="G162" s="58">
        <v>0.71879999999999999</v>
      </c>
      <c r="H162" s="60">
        <v>173</v>
      </c>
      <c r="I162" s="60">
        <v>87</v>
      </c>
      <c r="J162" s="5">
        <v>61</v>
      </c>
      <c r="K162" s="5">
        <v>59</v>
      </c>
      <c r="L162" s="43">
        <f t="shared" si="8"/>
        <v>0.35260115606936415</v>
      </c>
      <c r="M162" s="43">
        <f t="shared" si="8"/>
        <v>0.67816091954022983</v>
      </c>
      <c r="N162" s="12">
        <v>2532</v>
      </c>
      <c r="O162" s="12">
        <v>1037</v>
      </c>
      <c r="P162" s="125">
        <v>1060</v>
      </c>
      <c r="Q162" s="12">
        <v>27</v>
      </c>
      <c r="R162" s="104">
        <v>678</v>
      </c>
      <c r="S162" s="46">
        <f t="shared" si="9"/>
        <v>2.5471698113207548E-2</v>
      </c>
      <c r="T162" s="12">
        <v>397</v>
      </c>
      <c r="U162" s="12">
        <v>93</v>
      </c>
      <c r="V162" s="12">
        <v>59</v>
      </c>
      <c r="W162" s="12">
        <v>431</v>
      </c>
      <c r="Y162"/>
    </row>
    <row r="163" spans="1:25" x14ac:dyDescent="0.2">
      <c r="A163" s="57">
        <v>43107</v>
      </c>
      <c r="B163" s="55">
        <v>175</v>
      </c>
      <c r="C163" s="55">
        <v>101</v>
      </c>
      <c r="D163" s="55">
        <v>89</v>
      </c>
      <c r="E163" s="55">
        <v>89</v>
      </c>
      <c r="F163" s="58">
        <v>0.50860000000000005</v>
      </c>
      <c r="G163" s="58">
        <v>0.88119999999999998</v>
      </c>
      <c r="H163" s="60">
        <v>117</v>
      </c>
      <c r="I163" s="60">
        <v>73</v>
      </c>
      <c r="J163" s="5">
        <v>46</v>
      </c>
      <c r="K163" s="5">
        <v>46</v>
      </c>
      <c r="L163" s="43">
        <f t="shared" si="8"/>
        <v>0.39316239316239315</v>
      </c>
      <c r="M163" s="43">
        <f t="shared" si="8"/>
        <v>0.63013698630136983</v>
      </c>
      <c r="N163" s="12">
        <v>2447</v>
      </c>
      <c r="O163" s="12">
        <v>899</v>
      </c>
      <c r="P163" s="125">
        <v>1687</v>
      </c>
      <c r="Q163" s="12">
        <v>10</v>
      </c>
      <c r="R163" s="104">
        <v>575</v>
      </c>
      <c r="S163" s="46">
        <f t="shared" si="9"/>
        <v>5.9276822762299938E-3</v>
      </c>
      <c r="T163" s="12">
        <v>396</v>
      </c>
      <c r="U163" s="12">
        <v>154</v>
      </c>
      <c r="V163" s="12">
        <v>37</v>
      </c>
      <c r="W163" s="12">
        <v>414</v>
      </c>
      <c r="Y163"/>
    </row>
    <row r="164" spans="1:25" x14ac:dyDescent="0.2">
      <c r="A164" s="57">
        <v>43108</v>
      </c>
      <c r="B164" s="55">
        <v>170</v>
      </c>
      <c r="C164" s="55">
        <v>139</v>
      </c>
      <c r="D164" s="55">
        <v>138</v>
      </c>
      <c r="E164" s="55">
        <v>115</v>
      </c>
      <c r="F164" s="58">
        <v>0.81179999999999997</v>
      </c>
      <c r="G164" s="58">
        <v>0.82730000000000004</v>
      </c>
      <c r="H164" s="61">
        <v>158</v>
      </c>
      <c r="I164" s="61">
        <v>82</v>
      </c>
      <c r="J164" s="62">
        <v>63</v>
      </c>
      <c r="K164" s="62">
        <v>63</v>
      </c>
      <c r="L164" s="43">
        <f t="shared" ref="L164:M173" si="10">J164/H164</f>
        <v>0.39873417721518989</v>
      </c>
      <c r="M164" s="43">
        <f t="shared" si="10"/>
        <v>0.76829268292682928</v>
      </c>
      <c r="N164" s="12">
        <v>5845</v>
      </c>
      <c r="O164" s="12">
        <v>1583</v>
      </c>
      <c r="P164" s="125">
        <v>1743</v>
      </c>
      <c r="Q164" s="12">
        <v>23</v>
      </c>
      <c r="R164" s="104">
        <v>2179</v>
      </c>
      <c r="S164" s="46">
        <f t="shared" si="9"/>
        <v>1.3195639701663799E-2</v>
      </c>
      <c r="T164" s="12">
        <v>393</v>
      </c>
      <c r="U164" s="12">
        <v>205</v>
      </c>
      <c r="V164" s="12">
        <v>68</v>
      </c>
      <c r="W164" s="12">
        <v>482</v>
      </c>
      <c r="Y164"/>
    </row>
    <row r="165" spans="1:25" x14ac:dyDescent="0.2">
      <c r="A165" s="57">
        <v>43109</v>
      </c>
      <c r="B165" s="79">
        <v>77</v>
      </c>
      <c r="C165" s="55">
        <v>71</v>
      </c>
      <c r="D165" s="55">
        <v>61</v>
      </c>
      <c r="E165" s="55">
        <v>61</v>
      </c>
      <c r="F165" s="58">
        <v>0.79220000000000002</v>
      </c>
      <c r="G165" s="58">
        <v>0.85919999999999996</v>
      </c>
      <c r="H165" s="82">
        <v>36</v>
      </c>
      <c r="I165" s="82">
        <v>18</v>
      </c>
      <c r="J165" s="82">
        <v>6</v>
      </c>
      <c r="K165" s="82">
        <v>6</v>
      </c>
      <c r="L165" s="83">
        <f t="shared" si="10"/>
        <v>0.16666666666666666</v>
      </c>
      <c r="M165" s="83">
        <f t="shared" si="10"/>
        <v>0.33333333333333331</v>
      </c>
      <c r="N165" s="12">
        <v>6088</v>
      </c>
      <c r="O165" s="12">
        <v>1811</v>
      </c>
      <c r="P165" s="125">
        <v>1924</v>
      </c>
      <c r="Q165" s="12">
        <v>43</v>
      </c>
      <c r="R165" s="104">
        <v>1998</v>
      </c>
      <c r="S165" s="46">
        <f t="shared" si="9"/>
        <v>2.2349272349272351E-2</v>
      </c>
      <c r="T165" s="12">
        <v>303</v>
      </c>
      <c r="U165" s="12">
        <v>126</v>
      </c>
      <c r="V165" s="12">
        <v>43</v>
      </c>
      <c r="W165" s="12">
        <v>409</v>
      </c>
      <c r="Y165"/>
    </row>
    <row r="166" spans="1:25" x14ac:dyDescent="0.2">
      <c r="A166" s="57">
        <v>43110</v>
      </c>
      <c r="B166" s="55">
        <v>180</v>
      </c>
      <c r="C166" s="55">
        <v>79</v>
      </c>
      <c r="D166" s="55">
        <v>164</v>
      </c>
      <c r="E166" s="55">
        <v>66</v>
      </c>
      <c r="F166" s="58">
        <v>0.91110000000000002</v>
      </c>
      <c r="G166" s="58">
        <v>0.83540000000000003</v>
      </c>
      <c r="H166" s="5">
        <v>18</v>
      </c>
      <c r="I166" s="5">
        <v>17</v>
      </c>
      <c r="J166" s="5">
        <v>11</v>
      </c>
      <c r="K166" s="5">
        <v>11</v>
      </c>
      <c r="L166" s="43">
        <f t="shared" si="10"/>
        <v>0.61111111111111116</v>
      </c>
      <c r="M166" s="43">
        <f t="shared" si="10"/>
        <v>0.6470588235294118</v>
      </c>
      <c r="N166" s="12">
        <v>4319</v>
      </c>
      <c r="O166" s="12">
        <v>1577</v>
      </c>
      <c r="P166" s="125">
        <v>1854</v>
      </c>
      <c r="Q166" s="12">
        <v>30</v>
      </c>
      <c r="R166" s="104">
        <v>1080</v>
      </c>
      <c r="S166" s="46">
        <f t="shared" si="9"/>
        <v>1.6181229773462782E-2</v>
      </c>
      <c r="T166" s="12">
        <v>174</v>
      </c>
      <c r="U166" s="12">
        <v>125</v>
      </c>
      <c r="V166" s="12">
        <v>56</v>
      </c>
      <c r="W166" s="12">
        <v>472</v>
      </c>
      <c r="Y166"/>
    </row>
    <row r="167" spans="1:25" x14ac:dyDescent="0.2">
      <c r="A167" s="57">
        <v>43111</v>
      </c>
      <c r="B167" s="55">
        <v>64</v>
      </c>
      <c r="C167" s="55">
        <v>57</v>
      </c>
      <c r="D167" s="55">
        <v>47</v>
      </c>
      <c r="E167" s="55">
        <v>47</v>
      </c>
      <c r="F167" s="58">
        <v>0.73440000000000005</v>
      </c>
      <c r="G167" s="58">
        <v>0.8246</v>
      </c>
      <c r="H167" s="5">
        <v>47</v>
      </c>
      <c r="I167" s="5">
        <v>43</v>
      </c>
      <c r="J167" s="5">
        <v>34</v>
      </c>
      <c r="K167" s="5">
        <v>34</v>
      </c>
      <c r="L167" s="43">
        <f t="shared" si="10"/>
        <v>0.72340425531914898</v>
      </c>
      <c r="M167" s="43">
        <f t="shared" si="10"/>
        <v>0.79069767441860461</v>
      </c>
      <c r="N167" s="12">
        <v>2877</v>
      </c>
      <c r="O167" s="12">
        <v>1137</v>
      </c>
      <c r="P167" s="125">
        <v>1094</v>
      </c>
      <c r="Q167" s="12">
        <v>11</v>
      </c>
      <c r="R167" s="104">
        <v>567</v>
      </c>
      <c r="S167" s="46">
        <f t="shared" si="9"/>
        <v>1.0054844606946984E-2</v>
      </c>
      <c r="T167" s="12">
        <v>147</v>
      </c>
      <c r="U167" s="12">
        <v>106</v>
      </c>
      <c r="V167" s="12">
        <v>42</v>
      </c>
      <c r="W167" s="12">
        <v>236</v>
      </c>
      <c r="Y167"/>
    </row>
    <row r="168" spans="1:25" x14ac:dyDescent="0.2">
      <c r="A168" s="57">
        <v>43112</v>
      </c>
      <c r="B168" s="55">
        <v>61</v>
      </c>
      <c r="C168" s="55">
        <v>22</v>
      </c>
      <c r="D168" s="55">
        <v>51</v>
      </c>
      <c r="E168" s="55">
        <v>18</v>
      </c>
      <c r="F168" s="58">
        <v>0.83609999999999995</v>
      </c>
      <c r="G168" s="58">
        <v>0.81820000000000004</v>
      </c>
      <c r="H168" s="5">
        <v>36</v>
      </c>
      <c r="I168" s="5">
        <v>30</v>
      </c>
      <c r="J168" s="5">
        <v>20</v>
      </c>
      <c r="K168" s="5">
        <v>20</v>
      </c>
      <c r="L168" s="43">
        <f t="shared" si="10"/>
        <v>0.55555555555555558</v>
      </c>
      <c r="M168" s="43">
        <f t="shared" si="10"/>
        <v>0.66666666666666663</v>
      </c>
      <c r="N168" s="12">
        <v>1021</v>
      </c>
      <c r="O168" s="12">
        <v>336</v>
      </c>
      <c r="P168" s="125">
        <v>852</v>
      </c>
      <c r="Q168" s="12">
        <v>4</v>
      </c>
      <c r="R168" s="104">
        <v>97</v>
      </c>
      <c r="S168" s="46">
        <f t="shared" si="9"/>
        <v>4.6948356807511738E-3</v>
      </c>
      <c r="T168" s="12">
        <v>98</v>
      </c>
      <c r="U168" s="12">
        <v>56</v>
      </c>
      <c r="V168" s="12">
        <v>15</v>
      </c>
      <c r="W168" s="12">
        <v>195</v>
      </c>
      <c r="Y168"/>
    </row>
    <row r="169" spans="1:25" x14ac:dyDescent="0.2">
      <c r="A169" s="57">
        <v>43113</v>
      </c>
      <c r="B169" s="55">
        <v>13</v>
      </c>
      <c r="C169" s="55">
        <v>13</v>
      </c>
      <c r="D169" s="55">
        <v>7</v>
      </c>
      <c r="E169" s="55">
        <v>7</v>
      </c>
      <c r="F169" s="58">
        <v>0.53849999999999998</v>
      </c>
      <c r="G169" s="58">
        <v>0.53849999999999998</v>
      </c>
      <c r="H169" s="5">
        <v>32</v>
      </c>
      <c r="I169" s="5">
        <v>29</v>
      </c>
      <c r="J169" s="5">
        <v>21</v>
      </c>
      <c r="K169" s="5">
        <v>21</v>
      </c>
      <c r="L169" s="43">
        <f t="shared" si="10"/>
        <v>0.65625</v>
      </c>
      <c r="M169" s="43">
        <f t="shared" si="10"/>
        <v>0.72413793103448276</v>
      </c>
      <c r="N169" s="12">
        <v>370</v>
      </c>
      <c r="O169" s="12">
        <v>189</v>
      </c>
      <c r="P169" s="125">
        <v>717</v>
      </c>
      <c r="Q169" s="12">
        <v>5</v>
      </c>
      <c r="R169" s="104">
        <v>99</v>
      </c>
      <c r="S169" s="46">
        <f t="shared" si="9"/>
        <v>6.9735006973500697E-3</v>
      </c>
      <c r="T169" s="12">
        <v>62</v>
      </c>
      <c r="U169" s="12">
        <v>44</v>
      </c>
      <c r="V169" s="12">
        <v>11</v>
      </c>
      <c r="W169" s="12">
        <v>186</v>
      </c>
      <c r="Y169"/>
    </row>
    <row r="170" spans="1:25" x14ac:dyDescent="0.2">
      <c r="A170" s="57">
        <v>43114</v>
      </c>
      <c r="B170" s="55">
        <v>29</v>
      </c>
      <c r="C170" s="55">
        <v>10</v>
      </c>
      <c r="D170" s="55">
        <v>6</v>
      </c>
      <c r="E170" s="55">
        <v>6</v>
      </c>
      <c r="F170" s="58">
        <v>0.2069</v>
      </c>
      <c r="G170" s="58">
        <v>0.6</v>
      </c>
      <c r="H170" s="5">
        <v>20</v>
      </c>
      <c r="I170" s="5">
        <v>19</v>
      </c>
      <c r="J170" s="5">
        <v>12</v>
      </c>
      <c r="K170" s="5">
        <v>12</v>
      </c>
      <c r="L170" s="43">
        <f t="shared" si="10"/>
        <v>0.6</v>
      </c>
      <c r="M170" s="43">
        <f t="shared" si="10"/>
        <v>0.63157894736842102</v>
      </c>
      <c r="N170" s="12">
        <v>209</v>
      </c>
      <c r="O170" s="12">
        <v>86</v>
      </c>
      <c r="P170" s="125">
        <v>948</v>
      </c>
      <c r="Q170" s="12">
        <v>5</v>
      </c>
      <c r="R170" s="104">
        <v>70</v>
      </c>
      <c r="S170" s="46">
        <f t="shared" si="9"/>
        <v>5.2742616033755272E-3</v>
      </c>
      <c r="T170" s="12">
        <v>49</v>
      </c>
      <c r="U170" s="12">
        <v>31</v>
      </c>
      <c r="V170" s="12">
        <v>1</v>
      </c>
      <c r="W170" s="12">
        <v>155</v>
      </c>
      <c r="Y170"/>
    </row>
    <row r="171" spans="1:25" x14ac:dyDescent="0.2">
      <c r="A171" s="57">
        <v>43115</v>
      </c>
      <c r="B171" s="55">
        <v>47</v>
      </c>
      <c r="C171" s="55">
        <v>22</v>
      </c>
      <c r="D171" s="55">
        <v>41</v>
      </c>
      <c r="E171" s="55">
        <v>19</v>
      </c>
      <c r="F171" s="58">
        <v>0.87229999999999996</v>
      </c>
      <c r="G171" s="58">
        <v>0.86360000000000003</v>
      </c>
      <c r="H171" s="5">
        <v>21</v>
      </c>
      <c r="I171" s="5">
        <v>21</v>
      </c>
      <c r="J171" s="5">
        <v>15</v>
      </c>
      <c r="K171" s="5">
        <v>15</v>
      </c>
      <c r="L171" s="43">
        <f t="shared" si="10"/>
        <v>0.7142857142857143</v>
      </c>
      <c r="M171" s="43">
        <f t="shared" si="10"/>
        <v>0.7142857142857143</v>
      </c>
      <c r="N171" s="12">
        <v>716</v>
      </c>
      <c r="O171" s="12">
        <v>211</v>
      </c>
      <c r="P171" s="125">
        <v>803</v>
      </c>
      <c r="Q171" s="12">
        <v>3</v>
      </c>
      <c r="R171" s="104">
        <v>171</v>
      </c>
      <c r="S171" s="46">
        <f t="shared" si="9"/>
        <v>3.7359900373599006E-3</v>
      </c>
      <c r="T171" s="12">
        <v>82</v>
      </c>
      <c r="U171" s="12">
        <v>47</v>
      </c>
      <c r="V171" s="12">
        <v>7</v>
      </c>
      <c r="W171" s="12">
        <v>169</v>
      </c>
      <c r="Y171"/>
    </row>
    <row r="172" spans="1:25" x14ac:dyDescent="0.2">
      <c r="A172" s="57">
        <v>43116</v>
      </c>
      <c r="B172" s="55">
        <v>36</v>
      </c>
      <c r="C172" s="55">
        <v>32</v>
      </c>
      <c r="D172" s="55">
        <v>26</v>
      </c>
      <c r="E172" s="55">
        <v>23</v>
      </c>
      <c r="F172" s="58">
        <v>0.72219999999999995</v>
      </c>
      <c r="G172" s="58">
        <v>0.71879999999999999</v>
      </c>
      <c r="H172" s="5">
        <v>23</v>
      </c>
      <c r="I172" s="5">
        <v>23</v>
      </c>
      <c r="J172" s="5">
        <v>15</v>
      </c>
      <c r="K172" s="5">
        <v>15</v>
      </c>
      <c r="L172" s="43">
        <f t="shared" si="10"/>
        <v>0.65217391304347827</v>
      </c>
      <c r="M172" s="43">
        <f t="shared" si="10"/>
        <v>0.65217391304347827</v>
      </c>
      <c r="N172" s="12">
        <v>556</v>
      </c>
      <c r="O172" s="12">
        <v>187</v>
      </c>
      <c r="P172" s="125">
        <v>633</v>
      </c>
      <c r="Q172" s="12">
        <v>6</v>
      </c>
      <c r="R172" s="104">
        <v>118</v>
      </c>
      <c r="S172" s="46">
        <f t="shared" si="9"/>
        <v>9.4786729857819912E-3</v>
      </c>
      <c r="T172" s="12">
        <v>82</v>
      </c>
      <c r="U172" s="12">
        <v>56</v>
      </c>
      <c r="V172" s="12">
        <v>2</v>
      </c>
      <c r="W172" s="12">
        <v>165</v>
      </c>
      <c r="Y172"/>
    </row>
    <row r="173" spans="1:25" x14ac:dyDescent="0.2">
      <c r="A173" s="57">
        <v>43117</v>
      </c>
      <c r="B173" s="55">
        <v>16</v>
      </c>
      <c r="C173" s="55">
        <v>15</v>
      </c>
      <c r="D173" s="55">
        <v>12</v>
      </c>
      <c r="E173" s="55">
        <v>12</v>
      </c>
      <c r="F173" s="58">
        <v>0.75</v>
      </c>
      <c r="G173" s="58">
        <v>0.8</v>
      </c>
      <c r="H173" s="5">
        <v>13</v>
      </c>
      <c r="I173" s="5">
        <v>10</v>
      </c>
      <c r="J173" s="5">
        <v>8</v>
      </c>
      <c r="K173" s="5">
        <v>8</v>
      </c>
      <c r="L173" s="43">
        <f t="shared" si="10"/>
        <v>0.61538461538461542</v>
      </c>
      <c r="M173" s="43">
        <f t="shared" si="10"/>
        <v>0.8</v>
      </c>
      <c r="N173" s="12">
        <v>422</v>
      </c>
      <c r="O173" s="12">
        <v>173</v>
      </c>
      <c r="P173" s="125">
        <v>522</v>
      </c>
      <c r="Q173" s="12">
        <v>5</v>
      </c>
      <c r="R173" s="104">
        <v>82</v>
      </c>
      <c r="S173" s="46">
        <f t="shared" si="9"/>
        <v>9.5785440613026813E-3</v>
      </c>
      <c r="T173" s="12">
        <v>62</v>
      </c>
      <c r="U173" s="12">
        <v>35</v>
      </c>
      <c r="V173" s="12">
        <v>6</v>
      </c>
      <c r="W173" s="12">
        <v>162</v>
      </c>
    </row>
    <row r="174" spans="1:25" x14ac:dyDescent="0.2">
      <c r="P174" s="56">
        <v>11578</v>
      </c>
      <c r="X174"/>
    </row>
    <row r="175" spans="1:25" x14ac:dyDescent="0.2">
      <c r="X175"/>
    </row>
    <row r="176" spans="1:25" x14ac:dyDescent="0.2">
      <c r="X176"/>
    </row>
    <row r="177" spans="24:24" x14ac:dyDescent="0.2">
      <c r="X177"/>
    </row>
    <row r="178" spans="24:24" x14ac:dyDescent="0.2">
      <c r="X178"/>
    </row>
    <row r="179" spans="24:24" x14ac:dyDescent="0.2">
      <c r="X179"/>
    </row>
    <row r="180" spans="24:24" x14ac:dyDescent="0.2">
      <c r="X180"/>
    </row>
    <row r="181" spans="24:24" x14ac:dyDescent="0.2">
      <c r="X181"/>
    </row>
    <row r="182" spans="24:24" x14ac:dyDescent="0.2">
      <c r="X182"/>
    </row>
    <row r="183" spans="24:24" x14ac:dyDescent="0.2">
      <c r="X183"/>
    </row>
    <row r="184" spans="24:24" x14ac:dyDescent="0.2">
      <c r="X184"/>
    </row>
  </sheetData>
  <mergeCells count="7">
    <mergeCell ref="D2:E2"/>
    <mergeCell ref="B2:C2"/>
    <mergeCell ref="F2:G2"/>
    <mergeCell ref="N2:O2"/>
    <mergeCell ref="H2:I2"/>
    <mergeCell ref="J2:K2"/>
    <mergeCell ref="L2:M2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selection activeCell="P19" sqref="P19"/>
    </sheetView>
  </sheetViews>
  <sheetFormatPr baseColWidth="10" defaultRowHeight="16" x14ac:dyDescent="0.2"/>
  <cols>
    <col min="15" max="15" width="10.1640625" customWidth="1"/>
    <col min="16" max="16" width="12.83203125" customWidth="1"/>
    <col min="17" max="17" width="12.83203125" bestFit="1" customWidth="1"/>
  </cols>
  <sheetData>
    <row r="1" spans="1:16" x14ac:dyDescent="0.2">
      <c r="A1" s="248" t="s">
        <v>4</v>
      </c>
      <c r="B1" s="248"/>
      <c r="C1" s="248"/>
      <c r="D1" s="248"/>
      <c r="E1" s="248"/>
      <c r="F1" s="248" t="s">
        <v>3</v>
      </c>
      <c r="G1" s="248"/>
      <c r="H1" s="248"/>
      <c r="I1" s="248"/>
      <c r="J1" s="248"/>
    </row>
    <row r="2" spans="1:16" x14ac:dyDescent="0.2">
      <c r="A2" t="s">
        <v>466</v>
      </c>
      <c r="B2" t="s">
        <v>475</v>
      </c>
      <c r="C2" t="s">
        <v>491</v>
      </c>
      <c r="D2" t="s">
        <v>509</v>
      </c>
      <c r="E2" t="s">
        <v>510</v>
      </c>
      <c r="F2" t="s">
        <v>466</v>
      </c>
      <c r="G2" t="s">
        <v>475</v>
      </c>
      <c r="H2" t="s">
        <v>491</v>
      </c>
      <c r="I2" t="s">
        <v>509</v>
      </c>
      <c r="J2" t="s">
        <v>510</v>
      </c>
      <c r="L2" t="s">
        <v>466</v>
      </c>
      <c r="M2" t="s">
        <v>508</v>
      </c>
    </row>
    <row r="3" spans="1:16" x14ac:dyDescent="0.2">
      <c r="A3">
        <v>20170801</v>
      </c>
      <c r="B3">
        <v>1535</v>
      </c>
      <c r="C3">
        <v>918</v>
      </c>
      <c r="D3">
        <v>1535</v>
      </c>
      <c r="E3">
        <v>918</v>
      </c>
      <c r="F3">
        <v>20170801</v>
      </c>
      <c r="G3">
        <v>492</v>
      </c>
      <c r="H3">
        <v>323</v>
      </c>
      <c r="I3">
        <v>492</v>
      </c>
      <c r="J3">
        <v>323</v>
      </c>
      <c r="L3" s="107">
        <v>42948</v>
      </c>
      <c r="M3">
        <f>E3+J3</f>
        <v>1241</v>
      </c>
      <c r="O3" s="101" t="s">
        <v>506</v>
      </c>
      <c r="P3" t="s">
        <v>518</v>
      </c>
    </row>
    <row r="4" spans="1:16" x14ac:dyDescent="0.2">
      <c r="A4">
        <v>20170802</v>
      </c>
      <c r="B4">
        <v>1312</v>
      </c>
      <c r="C4">
        <v>815</v>
      </c>
      <c r="D4">
        <v>1312</v>
      </c>
      <c r="E4">
        <v>815</v>
      </c>
      <c r="F4">
        <v>20170802</v>
      </c>
      <c r="G4">
        <v>518</v>
      </c>
      <c r="H4">
        <v>310</v>
      </c>
      <c r="I4">
        <v>518</v>
      </c>
      <c r="J4">
        <v>310</v>
      </c>
      <c r="L4" s="107">
        <v>42949</v>
      </c>
      <c r="M4">
        <f t="shared" ref="M4:M67" si="0">E4+J4</f>
        <v>1125</v>
      </c>
      <c r="O4" s="102" t="s">
        <v>462</v>
      </c>
      <c r="P4" s="103">
        <v>6141</v>
      </c>
    </row>
    <row r="5" spans="1:16" x14ac:dyDescent="0.2">
      <c r="A5">
        <v>20170803</v>
      </c>
      <c r="B5">
        <v>1596</v>
      </c>
      <c r="C5">
        <v>860</v>
      </c>
      <c r="D5">
        <v>1596</v>
      </c>
      <c r="E5">
        <v>860</v>
      </c>
      <c r="F5">
        <v>20170803</v>
      </c>
      <c r="G5">
        <v>511</v>
      </c>
      <c r="H5">
        <v>284</v>
      </c>
      <c r="I5">
        <v>511</v>
      </c>
      <c r="J5">
        <v>284</v>
      </c>
      <c r="L5" s="107">
        <v>42950</v>
      </c>
      <c r="M5">
        <f t="shared" si="0"/>
        <v>1144</v>
      </c>
      <c r="O5" s="102" t="s">
        <v>457</v>
      </c>
      <c r="P5" s="103">
        <v>33112</v>
      </c>
    </row>
    <row r="6" spans="1:16" x14ac:dyDescent="0.2">
      <c r="A6">
        <v>20170804</v>
      </c>
      <c r="B6">
        <v>1156</v>
      </c>
      <c r="C6">
        <v>685</v>
      </c>
      <c r="D6">
        <v>1156</v>
      </c>
      <c r="E6">
        <v>685</v>
      </c>
      <c r="F6">
        <v>20170804</v>
      </c>
      <c r="G6">
        <v>425</v>
      </c>
      <c r="H6">
        <v>274</v>
      </c>
      <c r="I6">
        <v>425</v>
      </c>
      <c r="J6">
        <v>274</v>
      </c>
      <c r="L6" s="107">
        <v>42951</v>
      </c>
      <c r="M6">
        <f t="shared" si="0"/>
        <v>959</v>
      </c>
      <c r="O6" s="102" t="s">
        <v>458</v>
      </c>
      <c r="P6" s="103">
        <v>33007</v>
      </c>
    </row>
    <row r="7" spans="1:16" x14ac:dyDescent="0.2">
      <c r="A7">
        <v>20170805</v>
      </c>
      <c r="B7">
        <v>992</v>
      </c>
      <c r="C7">
        <v>634</v>
      </c>
      <c r="D7">
        <v>992</v>
      </c>
      <c r="E7">
        <v>634</v>
      </c>
      <c r="F7">
        <v>20170805</v>
      </c>
      <c r="G7">
        <v>367</v>
      </c>
      <c r="H7">
        <v>208</v>
      </c>
      <c r="I7">
        <v>367</v>
      </c>
      <c r="J7">
        <v>208</v>
      </c>
      <c r="L7" s="107">
        <v>42952</v>
      </c>
      <c r="M7">
        <f t="shared" si="0"/>
        <v>842</v>
      </c>
      <c r="O7" s="102" t="s">
        <v>459</v>
      </c>
      <c r="P7" s="103">
        <v>31550</v>
      </c>
    </row>
    <row r="8" spans="1:16" x14ac:dyDescent="0.2">
      <c r="A8">
        <v>20170806</v>
      </c>
      <c r="B8">
        <v>987</v>
      </c>
      <c r="C8">
        <v>643</v>
      </c>
      <c r="D8">
        <v>987</v>
      </c>
      <c r="E8">
        <v>643</v>
      </c>
      <c r="F8">
        <v>20170806</v>
      </c>
      <c r="G8">
        <v>311</v>
      </c>
      <c r="H8">
        <v>192</v>
      </c>
      <c r="I8">
        <v>311</v>
      </c>
      <c r="J8">
        <v>192</v>
      </c>
      <c r="L8" s="107">
        <v>42953</v>
      </c>
      <c r="M8">
        <f t="shared" si="0"/>
        <v>835</v>
      </c>
      <c r="O8" s="102" t="s">
        <v>460</v>
      </c>
      <c r="P8" s="103">
        <v>26947</v>
      </c>
    </row>
    <row r="9" spans="1:16" x14ac:dyDescent="0.2">
      <c r="A9">
        <v>20170807</v>
      </c>
      <c r="B9">
        <v>1510</v>
      </c>
      <c r="C9">
        <v>842</v>
      </c>
      <c r="D9">
        <v>1510</v>
      </c>
      <c r="E9">
        <v>842</v>
      </c>
      <c r="F9">
        <v>20170807</v>
      </c>
      <c r="G9">
        <v>452</v>
      </c>
      <c r="H9">
        <v>260</v>
      </c>
      <c r="I9">
        <v>452</v>
      </c>
      <c r="J9">
        <v>260</v>
      </c>
      <c r="L9" s="107">
        <v>42954</v>
      </c>
      <c r="M9">
        <f t="shared" si="0"/>
        <v>1102</v>
      </c>
      <c r="O9" s="102" t="s">
        <v>461</v>
      </c>
      <c r="P9" s="103">
        <v>21844</v>
      </c>
    </row>
    <row r="10" spans="1:16" x14ac:dyDescent="0.2">
      <c r="A10">
        <v>20170808</v>
      </c>
      <c r="B10">
        <v>1402</v>
      </c>
      <c r="C10">
        <v>782</v>
      </c>
      <c r="D10">
        <v>1402</v>
      </c>
      <c r="E10">
        <v>782</v>
      </c>
      <c r="F10">
        <v>20170808</v>
      </c>
      <c r="G10">
        <v>466</v>
      </c>
      <c r="H10">
        <v>242</v>
      </c>
      <c r="I10">
        <v>466</v>
      </c>
      <c r="J10">
        <v>242</v>
      </c>
      <c r="L10" s="107">
        <v>42955</v>
      </c>
      <c r="M10">
        <f t="shared" si="0"/>
        <v>1024</v>
      </c>
      <c r="O10" s="102" t="s">
        <v>507</v>
      </c>
      <c r="P10" s="103">
        <v>152601</v>
      </c>
    </row>
    <row r="11" spans="1:16" x14ac:dyDescent="0.2">
      <c r="A11">
        <v>20170809</v>
      </c>
      <c r="B11">
        <v>1418</v>
      </c>
      <c r="C11">
        <v>777</v>
      </c>
      <c r="D11">
        <v>1418</v>
      </c>
      <c r="E11">
        <v>777</v>
      </c>
      <c r="F11">
        <v>20170809</v>
      </c>
      <c r="G11">
        <v>509</v>
      </c>
      <c r="H11">
        <v>281</v>
      </c>
      <c r="I11">
        <v>509</v>
      </c>
      <c r="J11">
        <v>281</v>
      </c>
      <c r="L11" s="107">
        <v>42956</v>
      </c>
      <c r="M11">
        <f t="shared" si="0"/>
        <v>1058</v>
      </c>
    </row>
    <row r="12" spans="1:16" x14ac:dyDescent="0.2">
      <c r="A12">
        <v>20170810</v>
      </c>
      <c r="B12">
        <v>1499</v>
      </c>
      <c r="C12">
        <v>776</v>
      </c>
      <c r="D12">
        <v>1499</v>
      </c>
      <c r="E12">
        <v>776</v>
      </c>
      <c r="F12">
        <v>20170810</v>
      </c>
      <c r="G12">
        <v>535</v>
      </c>
      <c r="H12">
        <v>240</v>
      </c>
      <c r="I12">
        <v>535</v>
      </c>
      <c r="J12">
        <v>240</v>
      </c>
      <c r="L12" s="107">
        <v>42957</v>
      </c>
      <c r="M12">
        <f t="shared" si="0"/>
        <v>1016</v>
      </c>
    </row>
    <row r="13" spans="1:16" x14ac:dyDescent="0.2">
      <c r="A13">
        <v>20170811</v>
      </c>
      <c r="B13">
        <v>1345</v>
      </c>
      <c r="C13">
        <v>736</v>
      </c>
      <c r="D13">
        <v>1345</v>
      </c>
      <c r="E13">
        <v>736</v>
      </c>
      <c r="F13">
        <v>20170811</v>
      </c>
      <c r="G13">
        <v>516</v>
      </c>
      <c r="H13">
        <v>259</v>
      </c>
      <c r="I13">
        <v>516</v>
      </c>
      <c r="J13">
        <v>259</v>
      </c>
      <c r="L13" s="107">
        <v>42958</v>
      </c>
      <c r="M13">
        <f t="shared" si="0"/>
        <v>995</v>
      </c>
    </row>
    <row r="14" spans="1:16" x14ac:dyDescent="0.2">
      <c r="A14">
        <v>20170812</v>
      </c>
      <c r="B14">
        <v>953</v>
      </c>
      <c r="C14">
        <v>603</v>
      </c>
      <c r="D14">
        <v>953</v>
      </c>
      <c r="E14">
        <v>603</v>
      </c>
      <c r="F14">
        <v>20170812</v>
      </c>
      <c r="G14">
        <v>322</v>
      </c>
      <c r="H14">
        <v>195</v>
      </c>
      <c r="I14">
        <v>322</v>
      </c>
      <c r="J14">
        <v>195</v>
      </c>
      <c r="L14" s="107">
        <v>42959</v>
      </c>
      <c r="M14">
        <f t="shared" si="0"/>
        <v>798</v>
      </c>
    </row>
    <row r="15" spans="1:16" x14ac:dyDescent="0.2">
      <c r="A15">
        <v>20170813</v>
      </c>
      <c r="B15">
        <v>974</v>
      </c>
      <c r="C15">
        <v>637</v>
      </c>
      <c r="D15">
        <v>974</v>
      </c>
      <c r="E15">
        <v>637</v>
      </c>
      <c r="F15">
        <v>20170813</v>
      </c>
      <c r="G15">
        <v>305</v>
      </c>
      <c r="H15">
        <v>173</v>
      </c>
      <c r="I15">
        <v>305</v>
      </c>
      <c r="J15">
        <v>173</v>
      </c>
      <c r="L15" s="107">
        <v>42960</v>
      </c>
      <c r="M15">
        <f t="shared" si="0"/>
        <v>810</v>
      </c>
    </row>
    <row r="16" spans="1:16" x14ac:dyDescent="0.2">
      <c r="A16">
        <v>20170814</v>
      </c>
      <c r="B16">
        <v>1280</v>
      </c>
      <c r="C16">
        <v>759</v>
      </c>
      <c r="D16">
        <v>1280</v>
      </c>
      <c r="E16">
        <v>759</v>
      </c>
      <c r="F16">
        <v>20170814</v>
      </c>
      <c r="G16">
        <v>464</v>
      </c>
      <c r="H16">
        <v>248</v>
      </c>
      <c r="I16">
        <v>464</v>
      </c>
      <c r="J16">
        <v>248</v>
      </c>
      <c r="L16" s="107">
        <v>42961</v>
      </c>
      <c r="M16">
        <f t="shared" si="0"/>
        <v>1007</v>
      </c>
    </row>
    <row r="17" spans="1:17" x14ac:dyDescent="0.2">
      <c r="A17">
        <v>20170815</v>
      </c>
      <c r="B17">
        <v>1306</v>
      </c>
      <c r="C17">
        <v>807</v>
      </c>
      <c r="D17">
        <v>1306</v>
      </c>
      <c r="E17">
        <v>807</v>
      </c>
      <c r="F17">
        <v>20170815</v>
      </c>
      <c r="G17">
        <v>519</v>
      </c>
      <c r="H17">
        <v>276</v>
      </c>
      <c r="I17">
        <v>519</v>
      </c>
      <c r="J17">
        <v>276</v>
      </c>
      <c r="L17" s="107">
        <v>42962</v>
      </c>
      <c r="M17">
        <f t="shared" si="0"/>
        <v>1083</v>
      </c>
    </row>
    <row r="18" spans="1:17" x14ac:dyDescent="0.2">
      <c r="A18">
        <v>20170816</v>
      </c>
      <c r="B18">
        <v>1590</v>
      </c>
      <c r="C18">
        <v>930</v>
      </c>
      <c r="D18">
        <v>1590</v>
      </c>
      <c r="E18">
        <v>930</v>
      </c>
      <c r="F18">
        <v>20170816</v>
      </c>
      <c r="G18">
        <v>618</v>
      </c>
      <c r="H18">
        <v>341</v>
      </c>
      <c r="I18">
        <v>618</v>
      </c>
      <c r="J18">
        <v>341</v>
      </c>
      <c r="L18" s="107">
        <v>42963</v>
      </c>
      <c r="M18">
        <f t="shared" si="0"/>
        <v>1271</v>
      </c>
    </row>
    <row r="19" spans="1:17" x14ac:dyDescent="0.2">
      <c r="A19">
        <v>20170817</v>
      </c>
      <c r="B19">
        <v>1405</v>
      </c>
      <c r="C19">
        <v>850</v>
      </c>
      <c r="D19">
        <v>1405</v>
      </c>
      <c r="E19">
        <v>850</v>
      </c>
      <c r="F19">
        <v>20170817</v>
      </c>
      <c r="G19">
        <v>522</v>
      </c>
      <c r="H19">
        <v>299</v>
      </c>
      <c r="I19">
        <v>522</v>
      </c>
      <c r="J19">
        <v>299</v>
      </c>
      <c r="L19" s="107">
        <v>42964</v>
      </c>
      <c r="M19">
        <f t="shared" si="0"/>
        <v>1149</v>
      </c>
    </row>
    <row r="20" spans="1:17" x14ac:dyDescent="0.2">
      <c r="A20">
        <v>20170818</v>
      </c>
      <c r="B20">
        <v>1354</v>
      </c>
      <c r="C20">
        <v>768</v>
      </c>
      <c r="D20">
        <v>1354</v>
      </c>
      <c r="E20">
        <v>768</v>
      </c>
      <c r="F20">
        <v>20170818</v>
      </c>
      <c r="G20">
        <v>470</v>
      </c>
      <c r="H20">
        <v>249</v>
      </c>
      <c r="I20">
        <v>470</v>
      </c>
      <c r="J20">
        <v>249</v>
      </c>
      <c r="L20" s="107">
        <v>42965</v>
      </c>
      <c r="M20">
        <f t="shared" si="0"/>
        <v>1017</v>
      </c>
    </row>
    <row r="21" spans="1:17" x14ac:dyDescent="0.2">
      <c r="A21">
        <v>20170819</v>
      </c>
      <c r="B21">
        <v>1110</v>
      </c>
      <c r="C21">
        <v>695</v>
      </c>
      <c r="D21">
        <v>1110</v>
      </c>
      <c r="E21">
        <v>695</v>
      </c>
      <c r="F21">
        <v>20170819</v>
      </c>
      <c r="G21">
        <v>343</v>
      </c>
      <c r="H21">
        <v>203</v>
      </c>
      <c r="I21">
        <v>343</v>
      </c>
      <c r="J21">
        <v>203</v>
      </c>
      <c r="L21" s="107">
        <v>42966</v>
      </c>
      <c r="M21">
        <f t="shared" si="0"/>
        <v>898</v>
      </c>
      <c r="Q21" s="103"/>
    </row>
    <row r="22" spans="1:17" x14ac:dyDescent="0.2">
      <c r="A22">
        <v>20170820</v>
      </c>
      <c r="B22">
        <v>1121</v>
      </c>
      <c r="C22">
        <v>694</v>
      </c>
      <c r="D22">
        <v>1121</v>
      </c>
      <c r="E22">
        <v>694</v>
      </c>
      <c r="F22">
        <v>20170820</v>
      </c>
      <c r="G22">
        <v>332</v>
      </c>
      <c r="H22">
        <v>207</v>
      </c>
      <c r="I22">
        <v>332</v>
      </c>
      <c r="J22">
        <v>207</v>
      </c>
      <c r="L22" s="107">
        <v>42967</v>
      </c>
      <c r="M22">
        <f t="shared" si="0"/>
        <v>901</v>
      </c>
      <c r="Q22" s="103"/>
    </row>
    <row r="23" spans="1:17" x14ac:dyDescent="0.2">
      <c r="A23">
        <v>20170821</v>
      </c>
      <c r="B23">
        <v>1403</v>
      </c>
      <c r="C23">
        <v>814</v>
      </c>
      <c r="D23">
        <v>1403</v>
      </c>
      <c r="E23">
        <v>814</v>
      </c>
      <c r="F23">
        <v>20170821</v>
      </c>
      <c r="G23">
        <v>467</v>
      </c>
      <c r="H23">
        <v>271</v>
      </c>
      <c r="I23">
        <v>467</v>
      </c>
      <c r="J23">
        <v>271</v>
      </c>
      <c r="L23" s="107">
        <v>42968</v>
      </c>
      <c r="M23">
        <f t="shared" si="0"/>
        <v>1085</v>
      </c>
      <c r="Q23" s="103"/>
    </row>
    <row r="24" spans="1:17" x14ac:dyDescent="0.2">
      <c r="A24">
        <v>20170822</v>
      </c>
      <c r="B24">
        <v>1393</v>
      </c>
      <c r="C24">
        <v>789</v>
      </c>
      <c r="D24">
        <v>1393</v>
      </c>
      <c r="E24">
        <v>789</v>
      </c>
      <c r="F24">
        <v>20170822</v>
      </c>
      <c r="G24">
        <v>470</v>
      </c>
      <c r="H24">
        <v>278</v>
      </c>
      <c r="I24">
        <v>470</v>
      </c>
      <c r="J24">
        <v>278</v>
      </c>
      <c r="L24" s="107">
        <v>42969</v>
      </c>
      <c r="M24">
        <f t="shared" si="0"/>
        <v>1067</v>
      </c>
      <c r="Q24" s="103"/>
    </row>
    <row r="25" spans="1:17" x14ac:dyDescent="0.2">
      <c r="A25">
        <v>20170823</v>
      </c>
      <c r="B25">
        <v>1221</v>
      </c>
      <c r="C25">
        <v>754</v>
      </c>
      <c r="D25">
        <v>1221</v>
      </c>
      <c r="E25">
        <v>754</v>
      </c>
      <c r="F25">
        <v>20170823</v>
      </c>
      <c r="G25">
        <v>404</v>
      </c>
      <c r="H25">
        <v>253</v>
      </c>
      <c r="I25">
        <v>404</v>
      </c>
      <c r="J25">
        <v>253</v>
      </c>
      <c r="L25" s="107">
        <v>42970</v>
      </c>
      <c r="M25">
        <f t="shared" si="0"/>
        <v>1007</v>
      </c>
      <c r="Q25" s="103"/>
    </row>
    <row r="26" spans="1:17" x14ac:dyDescent="0.2">
      <c r="A26">
        <v>20170824</v>
      </c>
      <c r="B26">
        <v>1281</v>
      </c>
      <c r="C26">
        <v>769</v>
      </c>
      <c r="D26">
        <v>1281</v>
      </c>
      <c r="E26">
        <v>769</v>
      </c>
      <c r="F26">
        <v>20170824</v>
      </c>
      <c r="G26">
        <v>481</v>
      </c>
      <c r="H26">
        <v>309</v>
      </c>
      <c r="I26">
        <v>481</v>
      </c>
      <c r="J26">
        <v>309</v>
      </c>
      <c r="L26" s="107">
        <v>42971</v>
      </c>
      <c r="M26">
        <f t="shared" si="0"/>
        <v>1078</v>
      </c>
      <c r="Q26" s="103"/>
    </row>
    <row r="27" spans="1:17" x14ac:dyDescent="0.2">
      <c r="A27">
        <v>20170825</v>
      </c>
      <c r="B27">
        <v>1343</v>
      </c>
      <c r="C27">
        <v>814</v>
      </c>
      <c r="D27">
        <v>1343</v>
      </c>
      <c r="E27">
        <v>814</v>
      </c>
      <c r="F27">
        <v>20170825</v>
      </c>
      <c r="G27">
        <v>506</v>
      </c>
      <c r="H27">
        <v>329</v>
      </c>
      <c r="I27">
        <v>506</v>
      </c>
      <c r="J27">
        <v>329</v>
      </c>
      <c r="L27" s="107">
        <v>42972</v>
      </c>
      <c r="M27">
        <f t="shared" si="0"/>
        <v>1143</v>
      </c>
      <c r="Q27" s="103"/>
    </row>
    <row r="28" spans="1:17" x14ac:dyDescent="0.2">
      <c r="A28">
        <v>20170826</v>
      </c>
      <c r="B28">
        <v>1206</v>
      </c>
      <c r="C28">
        <v>772</v>
      </c>
      <c r="D28">
        <v>1206</v>
      </c>
      <c r="E28">
        <v>772</v>
      </c>
      <c r="F28">
        <v>20170826</v>
      </c>
      <c r="G28">
        <v>420</v>
      </c>
      <c r="H28">
        <v>270</v>
      </c>
      <c r="I28">
        <v>420</v>
      </c>
      <c r="J28">
        <v>270</v>
      </c>
      <c r="L28" s="107">
        <v>42973</v>
      </c>
      <c r="M28">
        <f t="shared" si="0"/>
        <v>1042</v>
      </c>
      <c r="Q28" s="103"/>
    </row>
    <row r="29" spans="1:17" x14ac:dyDescent="0.2">
      <c r="A29">
        <v>20170827</v>
      </c>
      <c r="B29">
        <v>1179</v>
      </c>
      <c r="C29">
        <v>720</v>
      </c>
      <c r="D29">
        <v>1179</v>
      </c>
      <c r="E29">
        <v>720</v>
      </c>
      <c r="F29">
        <v>20170827</v>
      </c>
      <c r="G29">
        <v>453</v>
      </c>
      <c r="H29">
        <v>263</v>
      </c>
      <c r="I29">
        <v>453</v>
      </c>
      <c r="J29">
        <v>263</v>
      </c>
      <c r="L29" s="107">
        <v>42974</v>
      </c>
      <c r="M29">
        <f t="shared" si="0"/>
        <v>983</v>
      </c>
      <c r="Q29" s="103"/>
    </row>
    <row r="30" spans="1:17" x14ac:dyDescent="0.2">
      <c r="A30">
        <v>20170828</v>
      </c>
      <c r="B30">
        <v>2753</v>
      </c>
      <c r="C30">
        <v>1286</v>
      </c>
      <c r="D30">
        <v>2753</v>
      </c>
      <c r="E30">
        <v>1286</v>
      </c>
      <c r="F30">
        <v>20170828</v>
      </c>
      <c r="G30">
        <v>992</v>
      </c>
      <c r="H30">
        <v>483</v>
      </c>
      <c r="I30">
        <v>992</v>
      </c>
      <c r="J30">
        <v>483</v>
      </c>
      <c r="L30" s="107">
        <v>42975</v>
      </c>
      <c r="M30">
        <f t="shared" si="0"/>
        <v>1769</v>
      </c>
      <c r="Q30" s="103"/>
    </row>
    <row r="31" spans="1:17" x14ac:dyDescent="0.2">
      <c r="A31">
        <v>20170829</v>
      </c>
      <c r="B31">
        <v>1668</v>
      </c>
      <c r="C31">
        <v>988</v>
      </c>
      <c r="D31">
        <v>1668</v>
      </c>
      <c r="E31">
        <v>988</v>
      </c>
      <c r="F31">
        <v>20170829</v>
      </c>
      <c r="G31">
        <v>658</v>
      </c>
      <c r="H31">
        <v>402</v>
      </c>
      <c r="I31">
        <v>658</v>
      </c>
      <c r="J31">
        <v>402</v>
      </c>
      <c r="L31" s="107">
        <v>42976</v>
      </c>
      <c r="M31">
        <f t="shared" si="0"/>
        <v>1390</v>
      </c>
      <c r="Q31" s="103"/>
    </row>
    <row r="32" spans="1:17" x14ac:dyDescent="0.2">
      <c r="A32">
        <v>20170830</v>
      </c>
      <c r="B32">
        <v>1276</v>
      </c>
      <c r="C32">
        <v>780</v>
      </c>
      <c r="D32">
        <v>1276</v>
      </c>
      <c r="E32">
        <v>780</v>
      </c>
      <c r="F32">
        <v>20170830</v>
      </c>
      <c r="G32">
        <v>483</v>
      </c>
      <c r="H32">
        <v>289</v>
      </c>
      <c r="I32">
        <v>483</v>
      </c>
      <c r="J32">
        <v>289</v>
      </c>
      <c r="L32" s="107">
        <v>42977</v>
      </c>
      <c r="M32">
        <f t="shared" si="0"/>
        <v>1069</v>
      </c>
      <c r="Q32" s="103"/>
    </row>
    <row r="33" spans="1:17" x14ac:dyDescent="0.2">
      <c r="A33">
        <v>20170831</v>
      </c>
      <c r="B33">
        <v>1425</v>
      </c>
      <c r="C33">
        <v>893</v>
      </c>
      <c r="D33">
        <v>1425</v>
      </c>
      <c r="E33">
        <v>893</v>
      </c>
      <c r="F33">
        <v>20170831</v>
      </c>
      <c r="G33">
        <v>554</v>
      </c>
      <c r="H33">
        <v>311</v>
      </c>
      <c r="I33">
        <v>554</v>
      </c>
      <c r="J33">
        <v>311</v>
      </c>
      <c r="L33" s="107">
        <v>42978</v>
      </c>
      <c r="M33">
        <f t="shared" si="0"/>
        <v>1204</v>
      </c>
      <c r="Q33" s="103"/>
    </row>
    <row r="34" spans="1:17" x14ac:dyDescent="0.2">
      <c r="A34">
        <v>20170901</v>
      </c>
      <c r="B34">
        <v>1377</v>
      </c>
      <c r="C34">
        <v>792</v>
      </c>
      <c r="D34">
        <v>1377</v>
      </c>
      <c r="E34">
        <v>792</v>
      </c>
      <c r="F34">
        <v>20170901</v>
      </c>
      <c r="G34">
        <v>488</v>
      </c>
      <c r="H34">
        <v>279</v>
      </c>
      <c r="I34">
        <v>488</v>
      </c>
      <c r="J34">
        <v>279</v>
      </c>
      <c r="L34" s="107">
        <v>42979</v>
      </c>
      <c r="M34">
        <f>E34+J34</f>
        <v>1071</v>
      </c>
      <c r="Q34" s="103"/>
    </row>
    <row r="35" spans="1:17" x14ac:dyDescent="0.2">
      <c r="A35">
        <v>20170902</v>
      </c>
      <c r="B35">
        <v>1164</v>
      </c>
      <c r="C35">
        <v>757</v>
      </c>
      <c r="D35">
        <v>1164</v>
      </c>
      <c r="E35">
        <v>757</v>
      </c>
      <c r="F35">
        <v>20170902</v>
      </c>
      <c r="G35">
        <v>404</v>
      </c>
      <c r="H35">
        <v>241</v>
      </c>
      <c r="I35">
        <v>404</v>
      </c>
      <c r="J35">
        <v>241</v>
      </c>
      <c r="L35" s="107">
        <v>42980</v>
      </c>
      <c r="M35">
        <f t="shared" si="0"/>
        <v>998</v>
      </c>
      <c r="Q35" s="103"/>
    </row>
    <row r="36" spans="1:17" x14ac:dyDescent="0.2">
      <c r="A36">
        <v>20170903</v>
      </c>
      <c r="B36">
        <v>1053</v>
      </c>
      <c r="C36">
        <v>677</v>
      </c>
      <c r="D36">
        <v>1053</v>
      </c>
      <c r="E36">
        <v>677</v>
      </c>
      <c r="F36">
        <v>20170903</v>
      </c>
      <c r="G36">
        <v>387</v>
      </c>
      <c r="H36">
        <v>234</v>
      </c>
      <c r="I36">
        <v>387</v>
      </c>
      <c r="J36">
        <v>234</v>
      </c>
      <c r="L36" s="107">
        <v>42981</v>
      </c>
      <c r="M36">
        <f t="shared" si="0"/>
        <v>911</v>
      </c>
      <c r="Q36" s="103"/>
    </row>
    <row r="37" spans="1:17" x14ac:dyDescent="0.2">
      <c r="A37">
        <v>20170904</v>
      </c>
      <c r="B37">
        <v>1276</v>
      </c>
      <c r="C37">
        <v>746</v>
      </c>
      <c r="D37">
        <v>1276</v>
      </c>
      <c r="E37">
        <v>746</v>
      </c>
      <c r="F37">
        <v>20170904</v>
      </c>
      <c r="G37">
        <v>520</v>
      </c>
      <c r="H37">
        <v>295</v>
      </c>
      <c r="I37">
        <v>520</v>
      </c>
      <c r="J37">
        <v>295</v>
      </c>
      <c r="L37" s="107">
        <v>42982</v>
      </c>
      <c r="M37">
        <f t="shared" si="0"/>
        <v>1041</v>
      </c>
      <c r="Q37" s="103"/>
    </row>
    <row r="38" spans="1:17" x14ac:dyDescent="0.2">
      <c r="A38">
        <v>20170905</v>
      </c>
      <c r="B38">
        <v>1365</v>
      </c>
      <c r="C38">
        <v>840</v>
      </c>
      <c r="D38">
        <v>1365</v>
      </c>
      <c r="E38">
        <v>840</v>
      </c>
      <c r="F38">
        <v>20170905</v>
      </c>
      <c r="G38">
        <v>530</v>
      </c>
      <c r="H38">
        <v>288</v>
      </c>
      <c r="I38">
        <v>530</v>
      </c>
      <c r="J38">
        <v>288</v>
      </c>
      <c r="L38" s="107">
        <v>42983</v>
      </c>
      <c r="M38">
        <f t="shared" si="0"/>
        <v>1128</v>
      </c>
      <c r="Q38" s="103"/>
    </row>
    <row r="39" spans="1:17" x14ac:dyDescent="0.2">
      <c r="A39">
        <v>20170906</v>
      </c>
      <c r="B39">
        <v>1403</v>
      </c>
      <c r="C39">
        <v>826</v>
      </c>
      <c r="D39">
        <v>1403</v>
      </c>
      <c r="E39">
        <v>826</v>
      </c>
      <c r="F39">
        <v>20170906</v>
      </c>
      <c r="G39">
        <v>501</v>
      </c>
      <c r="H39">
        <v>277</v>
      </c>
      <c r="I39">
        <v>501</v>
      </c>
      <c r="J39">
        <v>277</v>
      </c>
      <c r="L39" s="107">
        <v>42984</v>
      </c>
      <c r="M39">
        <f t="shared" si="0"/>
        <v>1103</v>
      </c>
      <c r="Q39" s="103"/>
    </row>
    <row r="40" spans="1:17" x14ac:dyDescent="0.2">
      <c r="A40">
        <v>20170907</v>
      </c>
      <c r="B40">
        <v>1407</v>
      </c>
      <c r="C40">
        <v>823</v>
      </c>
      <c r="D40">
        <v>1407</v>
      </c>
      <c r="E40">
        <v>823</v>
      </c>
      <c r="F40">
        <v>20170907</v>
      </c>
      <c r="G40">
        <v>550</v>
      </c>
      <c r="H40">
        <v>330</v>
      </c>
      <c r="I40">
        <v>550</v>
      </c>
      <c r="J40">
        <v>330</v>
      </c>
      <c r="L40" s="107">
        <v>42985</v>
      </c>
      <c r="M40">
        <f t="shared" si="0"/>
        <v>1153</v>
      </c>
      <c r="Q40" s="103"/>
    </row>
    <row r="41" spans="1:17" x14ac:dyDescent="0.2">
      <c r="A41">
        <v>20170908</v>
      </c>
      <c r="B41">
        <v>1576</v>
      </c>
      <c r="C41">
        <v>851</v>
      </c>
      <c r="D41">
        <v>1576</v>
      </c>
      <c r="E41">
        <v>851</v>
      </c>
      <c r="F41">
        <v>20170908</v>
      </c>
      <c r="G41">
        <v>602</v>
      </c>
      <c r="H41">
        <v>318</v>
      </c>
      <c r="I41">
        <v>602</v>
      </c>
      <c r="J41">
        <v>318</v>
      </c>
      <c r="L41" s="107">
        <v>42986</v>
      </c>
      <c r="M41">
        <f t="shared" si="0"/>
        <v>1169</v>
      </c>
      <c r="Q41" s="103"/>
    </row>
    <row r="42" spans="1:17" x14ac:dyDescent="0.2">
      <c r="A42">
        <v>20170909</v>
      </c>
      <c r="B42">
        <v>1096</v>
      </c>
      <c r="C42">
        <v>709</v>
      </c>
      <c r="D42">
        <v>1096</v>
      </c>
      <c r="E42">
        <v>709</v>
      </c>
      <c r="F42">
        <v>20170909</v>
      </c>
      <c r="G42">
        <v>367</v>
      </c>
      <c r="H42">
        <v>229</v>
      </c>
      <c r="I42">
        <v>367</v>
      </c>
      <c r="J42">
        <v>229</v>
      </c>
      <c r="L42" s="107">
        <v>42987</v>
      </c>
      <c r="M42">
        <f t="shared" si="0"/>
        <v>938</v>
      </c>
      <c r="Q42" s="103"/>
    </row>
    <row r="43" spans="1:17" x14ac:dyDescent="0.2">
      <c r="A43">
        <v>20170910</v>
      </c>
      <c r="B43">
        <v>1012</v>
      </c>
      <c r="C43">
        <v>663</v>
      </c>
      <c r="D43">
        <v>1012</v>
      </c>
      <c r="E43">
        <v>663</v>
      </c>
      <c r="F43">
        <v>20170910</v>
      </c>
      <c r="G43">
        <v>403</v>
      </c>
      <c r="H43">
        <v>234</v>
      </c>
      <c r="I43">
        <v>403</v>
      </c>
      <c r="J43">
        <v>234</v>
      </c>
      <c r="L43" s="107">
        <v>42988</v>
      </c>
      <c r="M43">
        <f t="shared" si="0"/>
        <v>897</v>
      </c>
      <c r="Q43" s="103"/>
    </row>
    <row r="44" spans="1:17" x14ac:dyDescent="0.2">
      <c r="A44">
        <v>20170911</v>
      </c>
      <c r="B44">
        <v>1580</v>
      </c>
      <c r="C44">
        <v>879</v>
      </c>
      <c r="D44">
        <v>1580</v>
      </c>
      <c r="E44">
        <v>879</v>
      </c>
      <c r="F44">
        <v>20170911</v>
      </c>
      <c r="G44">
        <v>706</v>
      </c>
      <c r="H44">
        <v>329</v>
      </c>
      <c r="I44">
        <v>706</v>
      </c>
      <c r="J44">
        <v>329</v>
      </c>
      <c r="L44" s="107">
        <v>42989</v>
      </c>
      <c r="M44">
        <f t="shared" si="0"/>
        <v>1208</v>
      </c>
      <c r="Q44" s="103"/>
    </row>
    <row r="45" spans="1:17" x14ac:dyDescent="0.2">
      <c r="A45">
        <v>20170912</v>
      </c>
      <c r="B45">
        <v>1526</v>
      </c>
      <c r="C45">
        <v>831</v>
      </c>
      <c r="D45">
        <v>1526</v>
      </c>
      <c r="E45">
        <v>831</v>
      </c>
      <c r="F45">
        <v>20170912</v>
      </c>
      <c r="G45">
        <v>499</v>
      </c>
      <c r="H45">
        <v>268</v>
      </c>
      <c r="I45">
        <v>499</v>
      </c>
      <c r="J45">
        <v>268</v>
      </c>
      <c r="L45" s="107">
        <v>42990</v>
      </c>
      <c r="M45">
        <f t="shared" si="0"/>
        <v>1099</v>
      </c>
      <c r="Q45" s="103"/>
    </row>
    <row r="46" spans="1:17" x14ac:dyDescent="0.2">
      <c r="A46">
        <v>20170913</v>
      </c>
      <c r="B46">
        <v>1345</v>
      </c>
      <c r="C46">
        <v>790</v>
      </c>
      <c r="D46">
        <v>1345</v>
      </c>
      <c r="E46">
        <v>790</v>
      </c>
      <c r="F46">
        <v>20170913</v>
      </c>
      <c r="G46">
        <v>464</v>
      </c>
      <c r="H46">
        <v>267</v>
      </c>
      <c r="I46">
        <v>464</v>
      </c>
      <c r="J46">
        <v>267</v>
      </c>
      <c r="L46" s="107">
        <v>42991</v>
      </c>
      <c r="M46">
        <f t="shared" si="0"/>
        <v>1057</v>
      </c>
      <c r="Q46" s="103"/>
    </row>
    <row r="47" spans="1:17" x14ac:dyDescent="0.2">
      <c r="A47">
        <v>20170914</v>
      </c>
      <c r="B47">
        <v>1217</v>
      </c>
      <c r="C47">
        <v>764</v>
      </c>
      <c r="D47">
        <v>1217</v>
      </c>
      <c r="E47">
        <v>764</v>
      </c>
      <c r="F47">
        <v>20170914</v>
      </c>
      <c r="G47">
        <v>480</v>
      </c>
      <c r="H47">
        <v>273</v>
      </c>
      <c r="I47">
        <v>480</v>
      </c>
      <c r="J47">
        <v>273</v>
      </c>
      <c r="L47" s="107">
        <v>42992</v>
      </c>
      <c r="M47">
        <f t="shared" si="0"/>
        <v>1037</v>
      </c>
      <c r="Q47" s="103"/>
    </row>
    <row r="48" spans="1:17" x14ac:dyDescent="0.2">
      <c r="A48">
        <v>20170915</v>
      </c>
      <c r="B48">
        <v>1390</v>
      </c>
      <c r="C48">
        <v>797</v>
      </c>
      <c r="D48">
        <v>1390</v>
      </c>
      <c r="E48">
        <v>797</v>
      </c>
      <c r="F48">
        <v>20170915</v>
      </c>
      <c r="G48">
        <v>512</v>
      </c>
      <c r="H48">
        <v>290</v>
      </c>
      <c r="I48">
        <v>512</v>
      </c>
      <c r="J48">
        <v>290</v>
      </c>
      <c r="L48" s="107">
        <v>42993</v>
      </c>
      <c r="M48">
        <f t="shared" si="0"/>
        <v>1087</v>
      </c>
      <c r="Q48" s="103"/>
    </row>
    <row r="49" spans="1:17" x14ac:dyDescent="0.2">
      <c r="A49">
        <v>20170916</v>
      </c>
      <c r="B49">
        <v>1322</v>
      </c>
      <c r="C49">
        <v>723</v>
      </c>
      <c r="D49">
        <v>1322</v>
      </c>
      <c r="E49">
        <v>723</v>
      </c>
      <c r="F49">
        <v>20170916</v>
      </c>
      <c r="G49">
        <v>462</v>
      </c>
      <c r="H49">
        <v>243</v>
      </c>
      <c r="I49">
        <v>462</v>
      </c>
      <c r="J49">
        <v>243</v>
      </c>
      <c r="L49" s="107">
        <v>42994</v>
      </c>
      <c r="M49">
        <f t="shared" si="0"/>
        <v>966</v>
      </c>
      <c r="Q49" s="103"/>
    </row>
    <row r="50" spans="1:17" x14ac:dyDescent="0.2">
      <c r="A50">
        <v>20170917</v>
      </c>
      <c r="B50">
        <v>1110</v>
      </c>
      <c r="C50">
        <v>695</v>
      </c>
      <c r="D50">
        <v>1110</v>
      </c>
      <c r="E50">
        <v>695</v>
      </c>
      <c r="F50">
        <v>20170917</v>
      </c>
      <c r="G50">
        <v>375</v>
      </c>
      <c r="H50">
        <v>216</v>
      </c>
      <c r="I50">
        <v>375</v>
      </c>
      <c r="J50">
        <v>216</v>
      </c>
      <c r="L50" s="107">
        <v>42995</v>
      </c>
      <c r="M50">
        <f t="shared" si="0"/>
        <v>911</v>
      </c>
      <c r="Q50" s="103"/>
    </row>
    <row r="51" spans="1:17" x14ac:dyDescent="0.2">
      <c r="A51">
        <v>20170918</v>
      </c>
      <c r="B51">
        <v>1826</v>
      </c>
      <c r="C51">
        <v>1115</v>
      </c>
      <c r="D51">
        <v>1826</v>
      </c>
      <c r="E51">
        <v>1115</v>
      </c>
      <c r="F51">
        <v>20170918</v>
      </c>
      <c r="G51">
        <v>702</v>
      </c>
      <c r="H51">
        <v>406</v>
      </c>
      <c r="I51">
        <v>702</v>
      </c>
      <c r="J51">
        <v>406</v>
      </c>
      <c r="L51" s="107">
        <v>42996</v>
      </c>
      <c r="M51">
        <f t="shared" si="0"/>
        <v>1521</v>
      </c>
      <c r="Q51" s="103"/>
    </row>
    <row r="52" spans="1:17" x14ac:dyDescent="0.2">
      <c r="A52">
        <v>20170919</v>
      </c>
      <c r="B52">
        <v>1712</v>
      </c>
      <c r="C52">
        <v>1047</v>
      </c>
      <c r="D52">
        <v>1712</v>
      </c>
      <c r="E52">
        <v>1047</v>
      </c>
      <c r="F52">
        <v>20170919</v>
      </c>
      <c r="G52">
        <v>672</v>
      </c>
      <c r="H52">
        <v>429</v>
      </c>
      <c r="I52">
        <v>672</v>
      </c>
      <c r="J52">
        <v>429</v>
      </c>
      <c r="L52" s="107">
        <v>42997</v>
      </c>
      <c r="M52">
        <f t="shared" si="0"/>
        <v>1476</v>
      </c>
      <c r="Q52" s="103"/>
    </row>
    <row r="53" spans="1:17" x14ac:dyDescent="0.2">
      <c r="A53">
        <v>20170920</v>
      </c>
      <c r="B53">
        <v>1296</v>
      </c>
      <c r="C53">
        <v>834</v>
      </c>
      <c r="D53">
        <v>1296</v>
      </c>
      <c r="E53">
        <v>834</v>
      </c>
      <c r="F53">
        <v>20170920</v>
      </c>
      <c r="G53">
        <v>523</v>
      </c>
      <c r="H53">
        <v>320</v>
      </c>
      <c r="I53">
        <v>523</v>
      </c>
      <c r="J53">
        <v>320</v>
      </c>
      <c r="L53" s="107">
        <v>42998</v>
      </c>
      <c r="M53">
        <f t="shared" si="0"/>
        <v>1154</v>
      </c>
      <c r="Q53" s="103"/>
    </row>
    <row r="54" spans="1:17" x14ac:dyDescent="0.2">
      <c r="A54">
        <v>20170921</v>
      </c>
      <c r="B54">
        <v>1524</v>
      </c>
      <c r="C54">
        <v>892</v>
      </c>
      <c r="D54">
        <v>1524</v>
      </c>
      <c r="E54">
        <v>892</v>
      </c>
      <c r="F54">
        <v>20170921</v>
      </c>
      <c r="G54">
        <v>612</v>
      </c>
      <c r="H54">
        <v>336</v>
      </c>
      <c r="I54">
        <v>612</v>
      </c>
      <c r="J54">
        <v>336</v>
      </c>
      <c r="L54" s="107">
        <v>42999</v>
      </c>
      <c r="M54">
        <f t="shared" si="0"/>
        <v>1228</v>
      </c>
      <c r="Q54" s="103"/>
    </row>
    <row r="55" spans="1:17" x14ac:dyDescent="0.2">
      <c r="A55">
        <v>20170922</v>
      </c>
      <c r="B55">
        <v>1308</v>
      </c>
      <c r="C55">
        <v>813</v>
      </c>
      <c r="D55">
        <v>1308</v>
      </c>
      <c r="E55">
        <v>813</v>
      </c>
      <c r="F55">
        <v>20170922</v>
      </c>
      <c r="G55">
        <v>475</v>
      </c>
      <c r="H55">
        <v>310</v>
      </c>
      <c r="I55">
        <v>475</v>
      </c>
      <c r="J55">
        <v>310</v>
      </c>
      <c r="L55" s="107">
        <v>43000</v>
      </c>
      <c r="M55">
        <f t="shared" si="0"/>
        <v>1123</v>
      </c>
      <c r="Q55" s="103"/>
    </row>
    <row r="56" spans="1:17" x14ac:dyDescent="0.2">
      <c r="A56">
        <v>20170923</v>
      </c>
      <c r="B56">
        <v>1088</v>
      </c>
      <c r="C56">
        <v>762</v>
      </c>
      <c r="D56">
        <v>1088</v>
      </c>
      <c r="E56">
        <v>762</v>
      </c>
      <c r="F56">
        <v>20170923</v>
      </c>
      <c r="G56">
        <v>434</v>
      </c>
      <c r="H56">
        <v>253</v>
      </c>
      <c r="I56">
        <v>434</v>
      </c>
      <c r="J56">
        <v>253</v>
      </c>
      <c r="L56" s="107">
        <v>43001</v>
      </c>
      <c r="M56">
        <f>E56+J56</f>
        <v>1015</v>
      </c>
      <c r="Q56" s="103"/>
    </row>
    <row r="57" spans="1:17" x14ac:dyDescent="0.2">
      <c r="A57">
        <v>20170924</v>
      </c>
      <c r="B57">
        <v>1145</v>
      </c>
      <c r="C57">
        <v>748</v>
      </c>
      <c r="D57">
        <v>1145</v>
      </c>
      <c r="E57">
        <v>748</v>
      </c>
      <c r="F57">
        <v>20170924</v>
      </c>
      <c r="G57">
        <v>423</v>
      </c>
      <c r="H57">
        <v>249</v>
      </c>
      <c r="I57">
        <v>423</v>
      </c>
      <c r="J57">
        <v>249</v>
      </c>
      <c r="L57" s="107">
        <v>43002</v>
      </c>
      <c r="M57">
        <f t="shared" si="0"/>
        <v>997</v>
      </c>
      <c r="Q57" s="103"/>
    </row>
    <row r="58" spans="1:17" x14ac:dyDescent="0.2">
      <c r="A58">
        <v>20170925</v>
      </c>
      <c r="B58">
        <v>1389</v>
      </c>
      <c r="C58">
        <v>805</v>
      </c>
      <c r="D58">
        <v>1389</v>
      </c>
      <c r="E58">
        <v>805</v>
      </c>
      <c r="F58">
        <v>20170925</v>
      </c>
      <c r="G58">
        <v>558</v>
      </c>
      <c r="H58">
        <v>296</v>
      </c>
      <c r="I58">
        <v>558</v>
      </c>
      <c r="J58">
        <v>296</v>
      </c>
      <c r="L58" s="107">
        <v>43003</v>
      </c>
      <c r="M58">
        <f t="shared" si="0"/>
        <v>1101</v>
      </c>
      <c r="Q58" s="103"/>
    </row>
    <row r="59" spans="1:17" x14ac:dyDescent="0.2">
      <c r="A59">
        <v>20170926</v>
      </c>
      <c r="B59">
        <v>1557</v>
      </c>
      <c r="C59">
        <v>858</v>
      </c>
      <c r="D59">
        <v>1557</v>
      </c>
      <c r="E59">
        <v>858</v>
      </c>
      <c r="F59">
        <v>20170926</v>
      </c>
      <c r="G59">
        <v>594</v>
      </c>
      <c r="H59">
        <v>324</v>
      </c>
      <c r="I59">
        <v>594</v>
      </c>
      <c r="J59">
        <v>324</v>
      </c>
      <c r="L59" s="107">
        <v>43004</v>
      </c>
      <c r="M59">
        <f t="shared" si="0"/>
        <v>1182</v>
      </c>
      <c r="Q59" s="103"/>
    </row>
    <row r="60" spans="1:17" x14ac:dyDescent="0.2">
      <c r="A60">
        <v>20170927</v>
      </c>
      <c r="B60">
        <v>1455</v>
      </c>
      <c r="C60">
        <v>809</v>
      </c>
      <c r="D60">
        <v>1455</v>
      </c>
      <c r="E60">
        <v>809</v>
      </c>
      <c r="F60">
        <v>20170927</v>
      </c>
      <c r="G60">
        <v>647</v>
      </c>
      <c r="H60">
        <v>335</v>
      </c>
      <c r="I60">
        <v>647</v>
      </c>
      <c r="J60">
        <v>335</v>
      </c>
      <c r="L60" s="107">
        <v>43005</v>
      </c>
      <c r="M60">
        <f t="shared" si="0"/>
        <v>1144</v>
      </c>
      <c r="Q60" s="103"/>
    </row>
    <row r="61" spans="1:17" x14ac:dyDescent="0.2">
      <c r="A61">
        <v>20170928</v>
      </c>
      <c r="B61">
        <v>1446</v>
      </c>
      <c r="C61">
        <v>843</v>
      </c>
      <c r="D61">
        <v>1446</v>
      </c>
      <c r="E61">
        <v>843</v>
      </c>
      <c r="F61">
        <v>20170928</v>
      </c>
      <c r="G61">
        <v>593</v>
      </c>
      <c r="H61">
        <v>325</v>
      </c>
      <c r="I61">
        <v>593</v>
      </c>
      <c r="J61">
        <v>325</v>
      </c>
      <c r="L61" s="107">
        <v>43006</v>
      </c>
      <c r="M61">
        <f t="shared" si="0"/>
        <v>1168</v>
      </c>
      <c r="Q61" s="103"/>
    </row>
    <row r="62" spans="1:17" x14ac:dyDescent="0.2">
      <c r="A62">
        <v>20170929</v>
      </c>
      <c r="B62">
        <v>1297</v>
      </c>
      <c r="C62">
        <v>778</v>
      </c>
      <c r="D62">
        <v>1297</v>
      </c>
      <c r="E62">
        <v>778</v>
      </c>
      <c r="F62">
        <v>20170929</v>
      </c>
      <c r="G62">
        <v>524</v>
      </c>
      <c r="H62">
        <v>291</v>
      </c>
      <c r="I62">
        <v>524</v>
      </c>
      <c r="J62">
        <v>291</v>
      </c>
      <c r="L62" s="107">
        <v>43007</v>
      </c>
      <c r="M62">
        <f t="shared" si="0"/>
        <v>1069</v>
      </c>
      <c r="Q62" s="103"/>
    </row>
    <row r="63" spans="1:17" x14ac:dyDescent="0.2">
      <c r="A63">
        <v>20170930</v>
      </c>
      <c r="B63">
        <v>1295</v>
      </c>
      <c r="C63">
        <v>771</v>
      </c>
      <c r="D63">
        <v>1295</v>
      </c>
      <c r="E63">
        <v>771</v>
      </c>
      <c r="F63">
        <v>20170930</v>
      </c>
      <c r="G63">
        <v>458</v>
      </c>
      <c r="H63">
        <v>284</v>
      </c>
      <c r="I63">
        <v>458</v>
      </c>
      <c r="J63">
        <v>284</v>
      </c>
      <c r="L63" s="107">
        <v>43008</v>
      </c>
      <c r="M63">
        <f t="shared" si="0"/>
        <v>1055</v>
      </c>
      <c r="Q63" s="103"/>
    </row>
    <row r="64" spans="1:17" x14ac:dyDescent="0.2">
      <c r="A64">
        <v>20171001</v>
      </c>
      <c r="B64">
        <v>1007</v>
      </c>
      <c r="C64">
        <v>656</v>
      </c>
      <c r="D64">
        <v>1007</v>
      </c>
      <c r="E64">
        <v>656</v>
      </c>
      <c r="F64">
        <v>20171001</v>
      </c>
      <c r="G64">
        <v>363</v>
      </c>
      <c r="H64">
        <v>226</v>
      </c>
      <c r="I64">
        <v>363</v>
      </c>
      <c r="J64">
        <v>226</v>
      </c>
      <c r="L64" s="107">
        <v>43009</v>
      </c>
      <c r="M64">
        <f t="shared" si="0"/>
        <v>882</v>
      </c>
      <c r="Q64" s="103"/>
    </row>
    <row r="65" spans="1:17" x14ac:dyDescent="0.2">
      <c r="A65">
        <v>20171002</v>
      </c>
      <c r="B65">
        <v>979</v>
      </c>
      <c r="C65">
        <v>648</v>
      </c>
      <c r="D65">
        <v>979</v>
      </c>
      <c r="E65">
        <v>648</v>
      </c>
      <c r="F65">
        <v>20171002</v>
      </c>
      <c r="G65">
        <v>390</v>
      </c>
      <c r="H65">
        <v>222</v>
      </c>
      <c r="I65">
        <v>390</v>
      </c>
      <c r="J65">
        <v>222</v>
      </c>
      <c r="L65" s="107">
        <v>43010</v>
      </c>
      <c r="M65">
        <f t="shared" si="0"/>
        <v>870</v>
      </c>
      <c r="Q65" s="103"/>
    </row>
    <row r="66" spans="1:17" x14ac:dyDescent="0.2">
      <c r="A66">
        <v>20171003</v>
      </c>
      <c r="B66">
        <v>934</v>
      </c>
      <c r="C66">
        <v>640</v>
      </c>
      <c r="D66">
        <v>934</v>
      </c>
      <c r="E66">
        <v>640</v>
      </c>
      <c r="F66">
        <v>20171003</v>
      </c>
      <c r="G66">
        <v>336</v>
      </c>
      <c r="H66">
        <v>216</v>
      </c>
      <c r="I66">
        <v>336</v>
      </c>
      <c r="J66">
        <v>216</v>
      </c>
      <c r="L66" s="107">
        <v>43011</v>
      </c>
      <c r="M66">
        <f t="shared" si="0"/>
        <v>856</v>
      </c>
      <c r="Q66" s="103"/>
    </row>
    <row r="67" spans="1:17" x14ac:dyDescent="0.2">
      <c r="A67">
        <v>20171004</v>
      </c>
      <c r="B67">
        <v>906</v>
      </c>
      <c r="C67">
        <v>601</v>
      </c>
      <c r="D67">
        <v>906</v>
      </c>
      <c r="E67">
        <v>601</v>
      </c>
      <c r="F67">
        <v>20171004</v>
      </c>
      <c r="G67">
        <v>309</v>
      </c>
      <c r="H67">
        <v>204</v>
      </c>
      <c r="I67">
        <v>309</v>
      </c>
      <c r="J67">
        <v>204</v>
      </c>
      <c r="L67" s="107">
        <v>43012</v>
      </c>
      <c r="M67">
        <f t="shared" si="0"/>
        <v>805</v>
      </c>
      <c r="Q67" s="103"/>
    </row>
    <row r="68" spans="1:17" x14ac:dyDescent="0.2">
      <c r="A68">
        <v>20171005</v>
      </c>
      <c r="B68">
        <v>899</v>
      </c>
      <c r="C68">
        <v>608</v>
      </c>
      <c r="D68">
        <v>899</v>
      </c>
      <c r="E68">
        <v>608</v>
      </c>
      <c r="F68">
        <v>20171005</v>
      </c>
      <c r="G68">
        <v>355</v>
      </c>
      <c r="H68">
        <v>208</v>
      </c>
      <c r="I68">
        <v>355</v>
      </c>
      <c r="J68">
        <v>208</v>
      </c>
      <c r="L68" s="107">
        <v>43013</v>
      </c>
      <c r="M68">
        <f t="shared" ref="M68:M93" si="1">E68+J68</f>
        <v>816</v>
      </c>
      <c r="Q68" s="103"/>
    </row>
    <row r="69" spans="1:17" x14ac:dyDescent="0.2">
      <c r="A69">
        <v>20171006</v>
      </c>
      <c r="B69">
        <v>904</v>
      </c>
      <c r="C69">
        <v>617</v>
      </c>
      <c r="D69">
        <v>904</v>
      </c>
      <c r="E69">
        <v>617</v>
      </c>
      <c r="F69">
        <v>20171006</v>
      </c>
      <c r="G69">
        <v>339</v>
      </c>
      <c r="H69">
        <v>219</v>
      </c>
      <c r="I69">
        <v>339</v>
      </c>
      <c r="J69">
        <v>219</v>
      </c>
      <c r="L69" s="107">
        <v>43014</v>
      </c>
      <c r="M69">
        <f t="shared" si="1"/>
        <v>836</v>
      </c>
      <c r="Q69" s="103"/>
    </row>
    <row r="70" spans="1:17" x14ac:dyDescent="0.2">
      <c r="A70">
        <v>20171007</v>
      </c>
      <c r="B70">
        <v>936</v>
      </c>
      <c r="C70">
        <v>631</v>
      </c>
      <c r="D70">
        <v>936</v>
      </c>
      <c r="E70">
        <v>631</v>
      </c>
      <c r="F70">
        <v>20171007</v>
      </c>
      <c r="G70">
        <v>351</v>
      </c>
      <c r="H70">
        <v>219</v>
      </c>
      <c r="I70">
        <v>351</v>
      </c>
      <c r="J70">
        <v>219</v>
      </c>
      <c r="L70" s="107">
        <v>43015</v>
      </c>
      <c r="M70">
        <f t="shared" si="1"/>
        <v>850</v>
      </c>
      <c r="Q70" s="103"/>
    </row>
    <row r="71" spans="1:17" x14ac:dyDescent="0.2">
      <c r="A71">
        <v>20171008</v>
      </c>
      <c r="B71">
        <v>1082</v>
      </c>
      <c r="C71">
        <v>709</v>
      </c>
      <c r="D71">
        <v>1082</v>
      </c>
      <c r="E71">
        <v>709</v>
      </c>
      <c r="F71">
        <v>20171008</v>
      </c>
      <c r="G71">
        <v>395</v>
      </c>
      <c r="H71">
        <v>230</v>
      </c>
      <c r="I71">
        <v>395</v>
      </c>
      <c r="J71">
        <v>230</v>
      </c>
      <c r="L71" s="107">
        <v>43016</v>
      </c>
      <c r="M71">
        <f t="shared" si="1"/>
        <v>939</v>
      </c>
      <c r="Q71" s="103"/>
    </row>
    <row r="72" spans="1:17" x14ac:dyDescent="0.2">
      <c r="A72">
        <v>20171009</v>
      </c>
      <c r="B72">
        <v>1559</v>
      </c>
      <c r="C72">
        <v>891</v>
      </c>
      <c r="D72">
        <v>1559</v>
      </c>
      <c r="E72">
        <v>891</v>
      </c>
      <c r="F72">
        <v>20171009</v>
      </c>
      <c r="G72">
        <v>620</v>
      </c>
      <c r="H72">
        <v>331</v>
      </c>
      <c r="I72">
        <v>620</v>
      </c>
      <c r="J72">
        <v>331</v>
      </c>
      <c r="L72" s="107">
        <v>43017</v>
      </c>
      <c r="M72">
        <f t="shared" si="1"/>
        <v>1222</v>
      </c>
      <c r="Q72" s="103"/>
    </row>
    <row r="73" spans="1:17" x14ac:dyDescent="0.2">
      <c r="A73">
        <v>20171010</v>
      </c>
      <c r="B73">
        <v>1334</v>
      </c>
      <c r="C73">
        <v>830</v>
      </c>
      <c r="D73">
        <v>1334</v>
      </c>
      <c r="E73">
        <v>830</v>
      </c>
      <c r="F73">
        <v>20171010</v>
      </c>
      <c r="G73">
        <v>563</v>
      </c>
      <c r="H73">
        <v>304</v>
      </c>
      <c r="I73">
        <v>563</v>
      </c>
      <c r="J73">
        <v>304</v>
      </c>
      <c r="L73" s="107">
        <v>43018</v>
      </c>
      <c r="M73">
        <f t="shared" si="1"/>
        <v>1134</v>
      </c>
      <c r="Q73" s="103"/>
    </row>
    <row r="74" spans="1:17" x14ac:dyDescent="0.2">
      <c r="A74">
        <v>20171011</v>
      </c>
      <c r="B74">
        <v>1334</v>
      </c>
      <c r="C74">
        <v>809</v>
      </c>
      <c r="D74">
        <v>1334</v>
      </c>
      <c r="E74">
        <v>809</v>
      </c>
      <c r="F74">
        <v>20171011</v>
      </c>
      <c r="G74">
        <v>504</v>
      </c>
      <c r="H74">
        <v>290</v>
      </c>
      <c r="I74">
        <v>504</v>
      </c>
      <c r="J74">
        <v>290</v>
      </c>
      <c r="L74" s="107">
        <v>43019</v>
      </c>
      <c r="M74">
        <f t="shared" si="1"/>
        <v>1099</v>
      </c>
      <c r="Q74" s="103"/>
    </row>
    <row r="75" spans="1:17" x14ac:dyDescent="0.2">
      <c r="A75">
        <v>20171012</v>
      </c>
      <c r="B75">
        <v>1430</v>
      </c>
      <c r="C75">
        <v>845</v>
      </c>
      <c r="D75">
        <v>1430</v>
      </c>
      <c r="E75">
        <v>845</v>
      </c>
      <c r="F75">
        <v>20171012</v>
      </c>
      <c r="G75">
        <v>532</v>
      </c>
      <c r="H75">
        <v>282</v>
      </c>
      <c r="I75">
        <v>532</v>
      </c>
      <c r="J75">
        <v>282</v>
      </c>
      <c r="L75" s="107">
        <v>43020</v>
      </c>
      <c r="M75">
        <f t="shared" si="1"/>
        <v>1127</v>
      </c>
      <c r="Q75" s="103"/>
    </row>
    <row r="76" spans="1:17" x14ac:dyDescent="0.2">
      <c r="A76">
        <v>20171013</v>
      </c>
      <c r="B76">
        <v>1234</v>
      </c>
      <c r="C76">
        <v>770</v>
      </c>
      <c r="D76">
        <v>1234</v>
      </c>
      <c r="E76">
        <v>770</v>
      </c>
      <c r="F76">
        <v>20171013</v>
      </c>
      <c r="G76">
        <v>462</v>
      </c>
      <c r="H76">
        <v>276</v>
      </c>
      <c r="I76">
        <v>462</v>
      </c>
      <c r="J76">
        <v>276</v>
      </c>
      <c r="L76" s="107">
        <v>43021</v>
      </c>
      <c r="M76">
        <f t="shared" si="1"/>
        <v>1046</v>
      </c>
      <c r="Q76" s="103"/>
    </row>
    <row r="77" spans="1:17" x14ac:dyDescent="0.2">
      <c r="A77">
        <v>20171014</v>
      </c>
      <c r="B77">
        <v>1121</v>
      </c>
      <c r="C77">
        <v>719</v>
      </c>
      <c r="D77">
        <v>1121</v>
      </c>
      <c r="E77">
        <v>719</v>
      </c>
      <c r="F77">
        <v>20171014</v>
      </c>
      <c r="G77">
        <v>357</v>
      </c>
      <c r="H77">
        <v>223</v>
      </c>
      <c r="I77">
        <v>357</v>
      </c>
      <c r="J77">
        <v>223</v>
      </c>
      <c r="L77" s="107">
        <v>43022</v>
      </c>
      <c r="M77">
        <f t="shared" si="1"/>
        <v>942</v>
      </c>
      <c r="Q77" s="103"/>
    </row>
    <row r="78" spans="1:17" x14ac:dyDescent="0.2">
      <c r="A78">
        <v>20171015</v>
      </c>
      <c r="B78">
        <v>1122</v>
      </c>
      <c r="C78">
        <v>725</v>
      </c>
      <c r="D78">
        <v>1122</v>
      </c>
      <c r="E78">
        <v>725</v>
      </c>
      <c r="F78">
        <v>20171015</v>
      </c>
      <c r="G78">
        <v>400</v>
      </c>
      <c r="H78">
        <v>240</v>
      </c>
      <c r="I78">
        <v>400</v>
      </c>
      <c r="J78">
        <v>240</v>
      </c>
      <c r="L78" s="107">
        <v>43023</v>
      </c>
      <c r="M78">
        <f t="shared" si="1"/>
        <v>965</v>
      </c>
      <c r="Q78" s="103"/>
    </row>
    <row r="79" spans="1:17" x14ac:dyDescent="0.2">
      <c r="A79">
        <v>20171016</v>
      </c>
      <c r="B79">
        <v>1260</v>
      </c>
      <c r="C79">
        <v>756</v>
      </c>
      <c r="D79">
        <v>1260</v>
      </c>
      <c r="E79">
        <v>756</v>
      </c>
      <c r="F79">
        <v>20171016</v>
      </c>
      <c r="G79">
        <v>560</v>
      </c>
      <c r="H79">
        <v>279</v>
      </c>
      <c r="I79">
        <v>560</v>
      </c>
      <c r="J79">
        <v>279</v>
      </c>
      <c r="L79" s="107">
        <v>43024</v>
      </c>
      <c r="M79">
        <f t="shared" si="1"/>
        <v>1035</v>
      </c>
      <c r="Q79" s="103"/>
    </row>
    <row r="80" spans="1:17" x14ac:dyDescent="0.2">
      <c r="A80">
        <v>20171017</v>
      </c>
      <c r="B80">
        <v>1538</v>
      </c>
      <c r="C80">
        <v>1145</v>
      </c>
      <c r="D80">
        <v>1538</v>
      </c>
      <c r="E80">
        <v>1145</v>
      </c>
      <c r="F80">
        <v>20171017</v>
      </c>
      <c r="G80">
        <v>376</v>
      </c>
      <c r="H80">
        <v>208</v>
      </c>
      <c r="I80">
        <v>376</v>
      </c>
      <c r="J80">
        <v>208</v>
      </c>
      <c r="L80" s="107">
        <v>43025</v>
      </c>
      <c r="M80">
        <f t="shared" si="1"/>
        <v>1353</v>
      </c>
      <c r="Q80" s="103"/>
    </row>
    <row r="81" spans="1:17" x14ac:dyDescent="0.2">
      <c r="A81">
        <v>20171018</v>
      </c>
      <c r="B81">
        <v>2058</v>
      </c>
      <c r="C81">
        <v>1303</v>
      </c>
      <c r="D81">
        <v>2058</v>
      </c>
      <c r="E81">
        <v>1303</v>
      </c>
      <c r="F81">
        <v>20171018</v>
      </c>
      <c r="G81">
        <v>420</v>
      </c>
      <c r="H81">
        <v>198</v>
      </c>
      <c r="I81">
        <v>420</v>
      </c>
      <c r="J81">
        <v>198</v>
      </c>
      <c r="L81" s="107">
        <v>43026</v>
      </c>
      <c r="M81">
        <f t="shared" si="1"/>
        <v>1501</v>
      </c>
      <c r="Q81" s="103"/>
    </row>
    <row r="82" spans="1:17" x14ac:dyDescent="0.2">
      <c r="A82">
        <v>20171019</v>
      </c>
      <c r="B82">
        <v>1699</v>
      </c>
      <c r="C82">
        <v>1114</v>
      </c>
      <c r="D82">
        <v>1699</v>
      </c>
      <c r="E82">
        <v>1114</v>
      </c>
      <c r="F82">
        <v>20171019</v>
      </c>
      <c r="G82">
        <v>319</v>
      </c>
      <c r="H82">
        <v>178</v>
      </c>
      <c r="I82">
        <v>319</v>
      </c>
      <c r="J82">
        <v>178</v>
      </c>
      <c r="L82" s="107">
        <v>43027</v>
      </c>
      <c r="M82">
        <f t="shared" si="1"/>
        <v>1292</v>
      </c>
      <c r="Q82" s="103"/>
    </row>
    <row r="83" spans="1:17" x14ac:dyDescent="0.2">
      <c r="A83">
        <v>20171020</v>
      </c>
      <c r="B83">
        <v>1439</v>
      </c>
      <c r="C83">
        <v>948</v>
      </c>
      <c r="D83">
        <v>1439</v>
      </c>
      <c r="E83">
        <v>948</v>
      </c>
      <c r="F83">
        <v>20171020</v>
      </c>
      <c r="G83">
        <v>300</v>
      </c>
      <c r="H83">
        <v>165</v>
      </c>
      <c r="I83">
        <v>300</v>
      </c>
      <c r="J83">
        <v>165</v>
      </c>
      <c r="L83" s="107">
        <v>43028</v>
      </c>
      <c r="M83">
        <f t="shared" si="1"/>
        <v>1113</v>
      </c>
      <c r="Q83" s="103"/>
    </row>
    <row r="84" spans="1:17" x14ac:dyDescent="0.2">
      <c r="A84">
        <v>20171021</v>
      </c>
      <c r="B84">
        <v>1145</v>
      </c>
      <c r="C84">
        <v>788</v>
      </c>
      <c r="D84">
        <v>1145</v>
      </c>
      <c r="E84">
        <v>788</v>
      </c>
      <c r="F84">
        <v>20171021</v>
      </c>
      <c r="G84">
        <v>248</v>
      </c>
      <c r="H84">
        <v>143</v>
      </c>
      <c r="I84">
        <v>248</v>
      </c>
      <c r="J84">
        <v>143</v>
      </c>
      <c r="L84" s="107">
        <v>43029</v>
      </c>
      <c r="M84">
        <f t="shared" si="1"/>
        <v>931</v>
      </c>
      <c r="Q84" s="103"/>
    </row>
    <row r="85" spans="1:17" x14ac:dyDescent="0.2">
      <c r="A85">
        <v>20171022</v>
      </c>
      <c r="B85">
        <v>1235</v>
      </c>
      <c r="C85">
        <v>819</v>
      </c>
      <c r="D85">
        <v>1235</v>
      </c>
      <c r="E85">
        <v>819</v>
      </c>
      <c r="F85">
        <v>20171022</v>
      </c>
      <c r="G85">
        <v>238</v>
      </c>
      <c r="H85">
        <v>133</v>
      </c>
      <c r="I85">
        <v>238</v>
      </c>
      <c r="J85">
        <v>133</v>
      </c>
      <c r="L85" s="107">
        <v>43030</v>
      </c>
      <c r="M85">
        <f t="shared" si="1"/>
        <v>952</v>
      </c>
      <c r="Q85" s="103"/>
    </row>
    <row r="86" spans="1:17" x14ac:dyDescent="0.2">
      <c r="A86">
        <v>20171023</v>
      </c>
      <c r="B86">
        <v>1447</v>
      </c>
      <c r="C86">
        <v>905</v>
      </c>
      <c r="D86">
        <v>1447</v>
      </c>
      <c r="E86">
        <v>905</v>
      </c>
      <c r="F86">
        <v>20171023</v>
      </c>
      <c r="G86">
        <v>352</v>
      </c>
      <c r="H86">
        <v>185</v>
      </c>
      <c r="I86">
        <v>352</v>
      </c>
      <c r="J86">
        <v>185</v>
      </c>
      <c r="L86" s="107">
        <v>43031</v>
      </c>
      <c r="M86">
        <f t="shared" si="1"/>
        <v>1090</v>
      </c>
      <c r="Q86" s="103"/>
    </row>
    <row r="87" spans="1:17" x14ac:dyDescent="0.2">
      <c r="A87">
        <v>20171024</v>
      </c>
      <c r="B87">
        <v>1253</v>
      </c>
      <c r="C87">
        <v>845</v>
      </c>
      <c r="D87">
        <v>1253</v>
      </c>
      <c r="E87">
        <v>845</v>
      </c>
      <c r="F87">
        <v>20171024</v>
      </c>
      <c r="G87">
        <v>312</v>
      </c>
      <c r="H87">
        <v>177</v>
      </c>
      <c r="I87">
        <v>312</v>
      </c>
      <c r="J87">
        <v>177</v>
      </c>
      <c r="L87" s="107">
        <v>43032</v>
      </c>
      <c r="M87">
        <f>E87+J87</f>
        <v>1022</v>
      </c>
      <c r="Q87" s="103"/>
    </row>
    <row r="88" spans="1:17" x14ac:dyDescent="0.2">
      <c r="A88">
        <v>20171025</v>
      </c>
      <c r="B88">
        <v>1696</v>
      </c>
      <c r="C88">
        <v>903</v>
      </c>
      <c r="D88">
        <v>1696</v>
      </c>
      <c r="E88">
        <v>903</v>
      </c>
      <c r="F88">
        <v>20171025</v>
      </c>
      <c r="G88">
        <v>495</v>
      </c>
      <c r="H88">
        <v>205</v>
      </c>
      <c r="I88">
        <v>495</v>
      </c>
      <c r="J88">
        <v>205</v>
      </c>
      <c r="L88" s="107">
        <v>43033</v>
      </c>
      <c r="M88">
        <f t="shared" si="1"/>
        <v>1108</v>
      </c>
      <c r="Q88" s="103"/>
    </row>
    <row r="89" spans="1:17" x14ac:dyDescent="0.2">
      <c r="A89">
        <v>20171026</v>
      </c>
      <c r="B89">
        <v>1608</v>
      </c>
      <c r="C89">
        <v>946</v>
      </c>
      <c r="D89">
        <v>1608</v>
      </c>
      <c r="E89">
        <v>946</v>
      </c>
      <c r="F89">
        <v>20171026</v>
      </c>
      <c r="G89">
        <v>343</v>
      </c>
      <c r="H89">
        <v>176</v>
      </c>
      <c r="I89">
        <v>343</v>
      </c>
      <c r="J89">
        <v>176</v>
      </c>
      <c r="L89" s="107">
        <v>43034</v>
      </c>
      <c r="M89">
        <f t="shared" si="1"/>
        <v>1122</v>
      </c>
      <c r="Q89" s="103"/>
    </row>
    <row r="90" spans="1:17" x14ac:dyDescent="0.2">
      <c r="A90">
        <v>20171027</v>
      </c>
      <c r="B90">
        <v>1278</v>
      </c>
      <c r="C90">
        <v>833</v>
      </c>
      <c r="D90">
        <v>1278</v>
      </c>
      <c r="E90">
        <v>833</v>
      </c>
      <c r="F90">
        <v>20171027</v>
      </c>
      <c r="G90">
        <v>274</v>
      </c>
      <c r="H90">
        <v>156</v>
      </c>
      <c r="I90">
        <v>274</v>
      </c>
      <c r="J90">
        <v>156</v>
      </c>
      <c r="L90" s="107">
        <v>43035</v>
      </c>
      <c r="M90">
        <f t="shared" si="1"/>
        <v>989</v>
      </c>
      <c r="Q90" s="103"/>
    </row>
    <row r="91" spans="1:17" x14ac:dyDescent="0.2">
      <c r="A91">
        <v>20171028</v>
      </c>
      <c r="B91">
        <v>1157</v>
      </c>
      <c r="C91">
        <v>770</v>
      </c>
      <c r="D91">
        <v>1157</v>
      </c>
      <c r="E91">
        <v>770</v>
      </c>
      <c r="F91">
        <v>20171028</v>
      </c>
      <c r="G91">
        <v>265</v>
      </c>
      <c r="H91">
        <v>135</v>
      </c>
      <c r="I91">
        <v>265</v>
      </c>
      <c r="J91">
        <v>135</v>
      </c>
      <c r="L91" s="107">
        <v>43036</v>
      </c>
      <c r="M91">
        <f t="shared" si="1"/>
        <v>905</v>
      </c>
      <c r="Q91" s="103"/>
    </row>
    <row r="92" spans="1:17" x14ac:dyDescent="0.2">
      <c r="A92">
        <v>20171029</v>
      </c>
      <c r="B92">
        <v>1080</v>
      </c>
      <c r="C92">
        <v>728</v>
      </c>
      <c r="D92">
        <v>1080</v>
      </c>
      <c r="E92">
        <v>728</v>
      </c>
      <c r="F92">
        <v>20171029</v>
      </c>
      <c r="G92">
        <v>229</v>
      </c>
      <c r="H92">
        <v>148</v>
      </c>
      <c r="I92">
        <v>229</v>
      </c>
      <c r="J92">
        <v>148</v>
      </c>
      <c r="L92" s="107">
        <v>43037</v>
      </c>
      <c r="M92">
        <f t="shared" si="1"/>
        <v>876</v>
      </c>
      <c r="Q92" s="103"/>
    </row>
    <row r="93" spans="1:17" x14ac:dyDescent="0.2">
      <c r="A93">
        <v>20171030</v>
      </c>
      <c r="B93">
        <v>1397</v>
      </c>
      <c r="C93">
        <v>796</v>
      </c>
      <c r="D93">
        <v>1397</v>
      </c>
      <c r="E93">
        <v>796</v>
      </c>
      <c r="F93">
        <v>20171030</v>
      </c>
      <c r="G93">
        <v>297</v>
      </c>
      <c r="H93">
        <v>152</v>
      </c>
      <c r="I93">
        <v>297</v>
      </c>
      <c r="J93">
        <v>152</v>
      </c>
      <c r="L93" s="107">
        <v>43038</v>
      </c>
      <c r="M93">
        <f t="shared" si="1"/>
        <v>948</v>
      </c>
      <c r="Q93" s="103"/>
    </row>
    <row r="94" spans="1:17" x14ac:dyDescent="0.2">
      <c r="A94">
        <v>20171031</v>
      </c>
      <c r="B94">
        <v>1286</v>
      </c>
      <c r="C94">
        <v>780</v>
      </c>
      <c r="D94">
        <v>1286</v>
      </c>
      <c r="E94">
        <v>780</v>
      </c>
      <c r="F94">
        <v>20171031</v>
      </c>
      <c r="G94">
        <v>259</v>
      </c>
      <c r="H94">
        <v>144</v>
      </c>
      <c r="I94">
        <v>259</v>
      </c>
      <c r="J94">
        <v>144</v>
      </c>
      <c r="L94" s="107">
        <v>43039</v>
      </c>
      <c r="M94">
        <f>E94+J94</f>
        <v>924</v>
      </c>
      <c r="Q94" s="103"/>
    </row>
    <row r="95" spans="1:17" x14ac:dyDescent="0.2">
      <c r="A95">
        <v>20171101</v>
      </c>
      <c r="B95">
        <v>1165</v>
      </c>
      <c r="C95">
        <v>745</v>
      </c>
      <c r="D95">
        <v>1165</v>
      </c>
      <c r="E95">
        <v>745</v>
      </c>
      <c r="F95">
        <v>20171101</v>
      </c>
      <c r="G95">
        <v>277</v>
      </c>
      <c r="H95">
        <v>155</v>
      </c>
      <c r="I95">
        <v>277</v>
      </c>
      <c r="J95">
        <v>155</v>
      </c>
      <c r="L95" s="107">
        <v>43040</v>
      </c>
      <c r="M95">
        <f t="shared" ref="M95:M158" si="2">E95+J95</f>
        <v>900</v>
      </c>
      <c r="Q95" s="103"/>
    </row>
    <row r="96" spans="1:17" x14ac:dyDescent="0.2">
      <c r="A96">
        <v>20171102</v>
      </c>
      <c r="B96">
        <v>1238</v>
      </c>
      <c r="C96">
        <v>764</v>
      </c>
      <c r="D96">
        <v>1238</v>
      </c>
      <c r="E96">
        <v>764</v>
      </c>
      <c r="F96">
        <v>20171102</v>
      </c>
      <c r="G96">
        <v>232</v>
      </c>
      <c r="H96">
        <v>133</v>
      </c>
      <c r="I96">
        <v>232</v>
      </c>
      <c r="J96">
        <v>133</v>
      </c>
      <c r="L96" s="107">
        <v>43041</v>
      </c>
      <c r="M96">
        <f t="shared" si="2"/>
        <v>897</v>
      </c>
      <c r="Q96" s="103"/>
    </row>
    <row r="97" spans="1:17" x14ac:dyDescent="0.2">
      <c r="A97">
        <v>20171103</v>
      </c>
      <c r="B97">
        <v>1293</v>
      </c>
      <c r="C97">
        <v>769</v>
      </c>
      <c r="D97">
        <v>1293</v>
      </c>
      <c r="E97">
        <v>769</v>
      </c>
      <c r="F97">
        <v>20171103</v>
      </c>
      <c r="G97">
        <v>283</v>
      </c>
      <c r="H97">
        <v>150</v>
      </c>
      <c r="I97">
        <v>283</v>
      </c>
      <c r="J97">
        <v>150</v>
      </c>
      <c r="L97" s="107">
        <v>43042</v>
      </c>
      <c r="M97">
        <f t="shared" si="2"/>
        <v>919</v>
      </c>
      <c r="Q97" s="103"/>
    </row>
    <row r="98" spans="1:17" x14ac:dyDescent="0.2">
      <c r="A98">
        <v>20171104</v>
      </c>
      <c r="B98">
        <v>1015</v>
      </c>
      <c r="C98">
        <v>658</v>
      </c>
      <c r="D98">
        <v>1015</v>
      </c>
      <c r="E98">
        <v>658</v>
      </c>
      <c r="F98">
        <v>20171104</v>
      </c>
      <c r="G98">
        <v>185</v>
      </c>
      <c r="H98">
        <v>120</v>
      </c>
      <c r="I98">
        <v>185</v>
      </c>
      <c r="J98">
        <v>120</v>
      </c>
      <c r="L98" s="107">
        <v>43043</v>
      </c>
      <c r="M98">
        <f t="shared" si="2"/>
        <v>778</v>
      </c>
      <c r="Q98" s="103"/>
    </row>
    <row r="99" spans="1:17" x14ac:dyDescent="0.2">
      <c r="A99">
        <v>20171105</v>
      </c>
      <c r="B99">
        <v>981</v>
      </c>
      <c r="C99">
        <v>641</v>
      </c>
      <c r="D99">
        <v>981</v>
      </c>
      <c r="E99">
        <v>641</v>
      </c>
      <c r="F99">
        <v>20171105</v>
      </c>
      <c r="G99">
        <v>169</v>
      </c>
      <c r="H99">
        <v>111</v>
      </c>
      <c r="I99">
        <v>169</v>
      </c>
      <c r="J99">
        <v>111</v>
      </c>
      <c r="L99" s="107">
        <v>43044</v>
      </c>
      <c r="M99">
        <f t="shared" si="2"/>
        <v>752</v>
      </c>
      <c r="Q99" s="103"/>
    </row>
    <row r="100" spans="1:17" x14ac:dyDescent="0.2">
      <c r="A100">
        <v>20171106</v>
      </c>
      <c r="B100">
        <v>471</v>
      </c>
      <c r="C100">
        <v>330</v>
      </c>
      <c r="D100">
        <v>471</v>
      </c>
      <c r="E100">
        <v>330</v>
      </c>
      <c r="F100">
        <v>20171106</v>
      </c>
      <c r="G100">
        <v>92</v>
      </c>
      <c r="H100">
        <v>61</v>
      </c>
      <c r="I100">
        <v>92</v>
      </c>
      <c r="J100">
        <v>61</v>
      </c>
      <c r="L100" s="107">
        <v>43045</v>
      </c>
      <c r="M100">
        <f t="shared" si="2"/>
        <v>391</v>
      </c>
      <c r="Q100" s="103"/>
    </row>
    <row r="101" spans="1:17" x14ac:dyDescent="0.2">
      <c r="A101">
        <v>20171107</v>
      </c>
      <c r="B101">
        <v>72</v>
      </c>
      <c r="C101">
        <v>48</v>
      </c>
      <c r="D101">
        <v>72</v>
      </c>
      <c r="E101">
        <v>48</v>
      </c>
      <c r="F101">
        <v>20171107</v>
      </c>
      <c r="G101">
        <v>3</v>
      </c>
      <c r="H101">
        <v>3</v>
      </c>
      <c r="I101">
        <v>3</v>
      </c>
      <c r="J101">
        <v>3</v>
      </c>
      <c r="L101" s="107">
        <v>43046</v>
      </c>
      <c r="M101">
        <f t="shared" si="2"/>
        <v>51</v>
      </c>
      <c r="Q101" s="103"/>
    </row>
    <row r="102" spans="1:17" x14ac:dyDescent="0.2">
      <c r="A102">
        <v>20171108</v>
      </c>
      <c r="B102">
        <v>486</v>
      </c>
      <c r="C102">
        <v>357</v>
      </c>
      <c r="D102">
        <v>486</v>
      </c>
      <c r="E102">
        <v>357</v>
      </c>
      <c r="F102">
        <v>20171108</v>
      </c>
      <c r="G102">
        <v>93</v>
      </c>
      <c r="H102">
        <v>64</v>
      </c>
      <c r="I102">
        <v>93</v>
      </c>
      <c r="J102">
        <v>64</v>
      </c>
      <c r="L102" s="107">
        <v>43047</v>
      </c>
      <c r="M102">
        <f t="shared" si="2"/>
        <v>421</v>
      </c>
      <c r="Q102" s="103"/>
    </row>
    <row r="103" spans="1:17" x14ac:dyDescent="0.2">
      <c r="A103">
        <v>20171109</v>
      </c>
      <c r="B103">
        <v>1271</v>
      </c>
      <c r="C103">
        <v>768</v>
      </c>
      <c r="D103">
        <v>1271</v>
      </c>
      <c r="E103">
        <v>768</v>
      </c>
      <c r="F103">
        <v>20171109</v>
      </c>
      <c r="G103">
        <v>217</v>
      </c>
      <c r="H103">
        <v>128</v>
      </c>
      <c r="I103">
        <v>217</v>
      </c>
      <c r="J103">
        <v>128</v>
      </c>
      <c r="L103" s="107">
        <v>43048</v>
      </c>
      <c r="M103">
        <f t="shared" si="2"/>
        <v>896</v>
      </c>
      <c r="Q103" s="103"/>
    </row>
    <row r="104" spans="1:17" x14ac:dyDescent="0.2">
      <c r="A104">
        <v>20171110</v>
      </c>
      <c r="B104">
        <v>1245</v>
      </c>
      <c r="C104">
        <v>790</v>
      </c>
      <c r="D104">
        <v>1245</v>
      </c>
      <c r="E104">
        <v>790</v>
      </c>
      <c r="F104">
        <v>20171110</v>
      </c>
      <c r="G104">
        <v>249</v>
      </c>
      <c r="H104">
        <v>140</v>
      </c>
      <c r="I104">
        <v>249</v>
      </c>
      <c r="J104">
        <v>140</v>
      </c>
      <c r="L104" s="107">
        <v>43049</v>
      </c>
      <c r="M104">
        <f t="shared" si="2"/>
        <v>930</v>
      </c>
      <c r="Q104" s="103"/>
    </row>
    <row r="105" spans="1:17" x14ac:dyDescent="0.2">
      <c r="A105">
        <v>20171111</v>
      </c>
      <c r="B105">
        <v>1428</v>
      </c>
      <c r="C105">
        <v>826</v>
      </c>
      <c r="D105">
        <v>1428</v>
      </c>
      <c r="E105">
        <v>826</v>
      </c>
      <c r="F105">
        <v>20171111</v>
      </c>
      <c r="G105">
        <v>216</v>
      </c>
      <c r="H105">
        <v>131</v>
      </c>
      <c r="I105">
        <v>216</v>
      </c>
      <c r="J105">
        <v>131</v>
      </c>
      <c r="L105" s="107">
        <v>43050</v>
      </c>
      <c r="M105">
        <f t="shared" si="2"/>
        <v>957</v>
      </c>
      <c r="Q105" s="103"/>
    </row>
    <row r="106" spans="1:17" x14ac:dyDescent="0.2">
      <c r="A106">
        <v>20171112</v>
      </c>
      <c r="B106">
        <v>1065</v>
      </c>
      <c r="C106">
        <v>712</v>
      </c>
      <c r="D106">
        <v>1065</v>
      </c>
      <c r="E106">
        <v>712</v>
      </c>
      <c r="F106">
        <v>20171112</v>
      </c>
      <c r="G106">
        <v>200</v>
      </c>
      <c r="H106">
        <v>131</v>
      </c>
      <c r="I106">
        <v>200</v>
      </c>
      <c r="J106">
        <v>131</v>
      </c>
      <c r="L106" s="107">
        <v>43051</v>
      </c>
      <c r="M106">
        <f t="shared" si="2"/>
        <v>843</v>
      </c>
      <c r="Q106" s="103"/>
    </row>
    <row r="107" spans="1:17" x14ac:dyDescent="0.2">
      <c r="A107">
        <v>20171113</v>
      </c>
      <c r="B107">
        <v>1380</v>
      </c>
      <c r="C107">
        <v>797</v>
      </c>
      <c r="D107">
        <v>1380</v>
      </c>
      <c r="E107">
        <v>797</v>
      </c>
      <c r="F107">
        <v>20171113</v>
      </c>
      <c r="G107">
        <v>317</v>
      </c>
      <c r="H107">
        <v>155</v>
      </c>
      <c r="I107">
        <v>317</v>
      </c>
      <c r="J107">
        <v>155</v>
      </c>
      <c r="L107" s="107">
        <v>43052</v>
      </c>
      <c r="M107">
        <f t="shared" si="2"/>
        <v>952</v>
      </c>
      <c r="Q107" s="103"/>
    </row>
    <row r="108" spans="1:17" x14ac:dyDescent="0.2">
      <c r="A108">
        <v>20171114</v>
      </c>
      <c r="B108">
        <v>1425</v>
      </c>
      <c r="C108">
        <v>896</v>
      </c>
      <c r="D108">
        <v>1425</v>
      </c>
      <c r="E108">
        <v>896</v>
      </c>
      <c r="F108">
        <v>20171114</v>
      </c>
      <c r="G108">
        <v>274</v>
      </c>
      <c r="H108">
        <v>137</v>
      </c>
      <c r="I108">
        <v>274</v>
      </c>
      <c r="J108">
        <v>137</v>
      </c>
      <c r="L108" s="107">
        <v>43053</v>
      </c>
      <c r="M108">
        <f t="shared" si="2"/>
        <v>1033</v>
      </c>
      <c r="Q108" s="103"/>
    </row>
    <row r="109" spans="1:17" x14ac:dyDescent="0.2">
      <c r="A109">
        <v>20171115</v>
      </c>
      <c r="B109">
        <v>1561</v>
      </c>
      <c r="C109">
        <v>953</v>
      </c>
      <c r="D109">
        <v>1561</v>
      </c>
      <c r="E109">
        <v>953</v>
      </c>
      <c r="F109">
        <v>20171115</v>
      </c>
      <c r="G109">
        <v>306</v>
      </c>
      <c r="H109">
        <v>158</v>
      </c>
      <c r="I109">
        <v>306</v>
      </c>
      <c r="J109">
        <v>158</v>
      </c>
      <c r="L109" s="107">
        <v>43054</v>
      </c>
      <c r="M109">
        <f t="shared" si="2"/>
        <v>1111</v>
      </c>
      <c r="Q109" s="103"/>
    </row>
    <row r="110" spans="1:17" x14ac:dyDescent="0.2">
      <c r="A110">
        <v>20171116</v>
      </c>
      <c r="B110">
        <v>1683</v>
      </c>
      <c r="C110">
        <v>1003</v>
      </c>
      <c r="D110">
        <v>1683</v>
      </c>
      <c r="E110">
        <v>1003</v>
      </c>
      <c r="F110">
        <v>20171116</v>
      </c>
      <c r="G110">
        <v>308</v>
      </c>
      <c r="H110">
        <v>175</v>
      </c>
      <c r="I110">
        <v>308</v>
      </c>
      <c r="J110">
        <v>175</v>
      </c>
      <c r="L110" s="107">
        <v>43055</v>
      </c>
      <c r="M110">
        <f t="shared" si="2"/>
        <v>1178</v>
      </c>
      <c r="Q110" s="103"/>
    </row>
    <row r="111" spans="1:17" x14ac:dyDescent="0.2">
      <c r="A111">
        <v>20171117</v>
      </c>
      <c r="B111">
        <v>1660</v>
      </c>
      <c r="C111">
        <v>923</v>
      </c>
      <c r="D111">
        <v>1660</v>
      </c>
      <c r="E111">
        <v>923</v>
      </c>
      <c r="F111">
        <v>20171117</v>
      </c>
      <c r="G111">
        <v>275</v>
      </c>
      <c r="H111">
        <v>141</v>
      </c>
      <c r="I111">
        <v>275</v>
      </c>
      <c r="J111">
        <v>141</v>
      </c>
      <c r="L111" s="107">
        <v>43056</v>
      </c>
      <c r="M111">
        <f t="shared" si="2"/>
        <v>1064</v>
      </c>
      <c r="Q111" s="103"/>
    </row>
    <row r="112" spans="1:17" x14ac:dyDescent="0.2">
      <c r="A112">
        <v>20171118</v>
      </c>
      <c r="B112">
        <v>1167</v>
      </c>
      <c r="C112">
        <v>774</v>
      </c>
      <c r="D112">
        <v>1167</v>
      </c>
      <c r="E112">
        <v>774</v>
      </c>
      <c r="F112">
        <v>20171118</v>
      </c>
      <c r="G112">
        <v>233</v>
      </c>
      <c r="H112">
        <v>140</v>
      </c>
      <c r="I112">
        <v>233</v>
      </c>
      <c r="J112">
        <v>140</v>
      </c>
      <c r="L112" s="107">
        <v>43057</v>
      </c>
      <c r="M112">
        <f t="shared" si="2"/>
        <v>914</v>
      </c>
      <c r="Q112" s="103"/>
    </row>
    <row r="113" spans="1:17" x14ac:dyDescent="0.2">
      <c r="A113">
        <v>20171119</v>
      </c>
      <c r="B113">
        <v>1134</v>
      </c>
      <c r="C113">
        <v>730</v>
      </c>
      <c r="D113">
        <v>1134</v>
      </c>
      <c r="E113">
        <v>730</v>
      </c>
      <c r="F113">
        <v>20171119</v>
      </c>
      <c r="G113">
        <v>187</v>
      </c>
      <c r="H113">
        <v>115</v>
      </c>
      <c r="I113">
        <v>187</v>
      </c>
      <c r="J113">
        <v>115</v>
      </c>
      <c r="L113" s="107">
        <v>43058</v>
      </c>
      <c r="M113">
        <f t="shared" si="2"/>
        <v>845</v>
      </c>
      <c r="Q113" s="103"/>
    </row>
    <row r="114" spans="1:17" x14ac:dyDescent="0.2">
      <c r="A114">
        <v>20171120</v>
      </c>
      <c r="B114">
        <v>2184</v>
      </c>
      <c r="C114">
        <v>1199</v>
      </c>
      <c r="D114">
        <v>2184</v>
      </c>
      <c r="E114">
        <v>1199</v>
      </c>
      <c r="F114">
        <v>20171120</v>
      </c>
      <c r="G114">
        <v>404</v>
      </c>
      <c r="H114">
        <v>194</v>
      </c>
      <c r="I114">
        <v>404</v>
      </c>
      <c r="J114">
        <v>194</v>
      </c>
      <c r="L114" s="107">
        <v>43059</v>
      </c>
      <c r="M114">
        <f t="shared" si="2"/>
        <v>1393</v>
      </c>
      <c r="Q114" s="103"/>
    </row>
    <row r="115" spans="1:17" x14ac:dyDescent="0.2">
      <c r="A115">
        <v>20171121</v>
      </c>
      <c r="B115">
        <v>1675</v>
      </c>
      <c r="C115">
        <v>962</v>
      </c>
      <c r="D115">
        <v>1675</v>
      </c>
      <c r="E115">
        <v>962</v>
      </c>
      <c r="F115">
        <v>20171121</v>
      </c>
      <c r="G115">
        <v>303</v>
      </c>
      <c r="H115">
        <v>171</v>
      </c>
      <c r="I115">
        <v>303</v>
      </c>
      <c r="J115">
        <v>171</v>
      </c>
      <c r="L115" s="107">
        <v>43060</v>
      </c>
      <c r="M115">
        <f t="shared" si="2"/>
        <v>1133</v>
      </c>
      <c r="Q115" s="103"/>
    </row>
    <row r="116" spans="1:17" x14ac:dyDescent="0.2">
      <c r="A116">
        <v>20171122</v>
      </c>
      <c r="B116">
        <v>1708</v>
      </c>
      <c r="C116">
        <v>1040</v>
      </c>
      <c r="D116">
        <v>1708</v>
      </c>
      <c r="E116">
        <v>1040</v>
      </c>
      <c r="F116">
        <v>20171122</v>
      </c>
      <c r="G116">
        <v>346</v>
      </c>
      <c r="H116">
        <v>206</v>
      </c>
      <c r="I116">
        <v>346</v>
      </c>
      <c r="J116">
        <v>206</v>
      </c>
      <c r="L116" s="107">
        <v>43061</v>
      </c>
      <c r="M116">
        <f t="shared" si="2"/>
        <v>1246</v>
      </c>
      <c r="Q116" s="103"/>
    </row>
    <row r="117" spans="1:17" x14ac:dyDescent="0.2">
      <c r="A117">
        <v>20171123</v>
      </c>
      <c r="B117">
        <v>1503</v>
      </c>
      <c r="C117">
        <v>903</v>
      </c>
      <c r="D117">
        <v>1503</v>
      </c>
      <c r="E117">
        <v>903</v>
      </c>
      <c r="F117">
        <v>20171123</v>
      </c>
      <c r="G117">
        <v>288</v>
      </c>
      <c r="H117">
        <v>170</v>
      </c>
      <c r="I117">
        <v>288</v>
      </c>
      <c r="J117">
        <v>170</v>
      </c>
      <c r="L117" s="107">
        <v>43062</v>
      </c>
      <c r="M117">
        <f t="shared" si="2"/>
        <v>1073</v>
      </c>
      <c r="Q117" s="103"/>
    </row>
    <row r="118" spans="1:17" x14ac:dyDescent="0.2">
      <c r="A118">
        <v>20171124</v>
      </c>
      <c r="B118">
        <v>1365</v>
      </c>
      <c r="C118">
        <v>822</v>
      </c>
      <c r="D118">
        <v>1365</v>
      </c>
      <c r="E118">
        <v>822</v>
      </c>
      <c r="F118">
        <v>20171124</v>
      </c>
      <c r="G118">
        <v>204</v>
      </c>
      <c r="H118">
        <v>129</v>
      </c>
      <c r="I118">
        <v>204</v>
      </c>
      <c r="J118">
        <v>129</v>
      </c>
      <c r="L118" s="107">
        <v>43063</v>
      </c>
      <c r="M118">
        <f t="shared" si="2"/>
        <v>951</v>
      </c>
      <c r="Q118" s="103"/>
    </row>
    <row r="119" spans="1:17" x14ac:dyDescent="0.2">
      <c r="A119">
        <v>20171125</v>
      </c>
      <c r="B119">
        <v>1027</v>
      </c>
      <c r="C119">
        <v>686</v>
      </c>
      <c r="D119">
        <v>1027</v>
      </c>
      <c r="E119">
        <v>686</v>
      </c>
      <c r="F119">
        <v>20171125</v>
      </c>
      <c r="G119">
        <v>170</v>
      </c>
      <c r="H119">
        <v>114</v>
      </c>
      <c r="I119">
        <v>170</v>
      </c>
      <c r="J119">
        <v>114</v>
      </c>
      <c r="L119" s="107">
        <v>43064</v>
      </c>
      <c r="M119">
        <f t="shared" si="2"/>
        <v>800</v>
      </c>
      <c r="Q119" s="103"/>
    </row>
    <row r="120" spans="1:17" x14ac:dyDescent="0.2">
      <c r="A120">
        <v>20171126</v>
      </c>
      <c r="B120">
        <v>1076</v>
      </c>
      <c r="C120">
        <v>724</v>
      </c>
      <c r="D120">
        <v>1076</v>
      </c>
      <c r="E120">
        <v>724</v>
      </c>
      <c r="F120">
        <v>20171126</v>
      </c>
      <c r="G120">
        <v>178</v>
      </c>
      <c r="H120">
        <v>116</v>
      </c>
      <c r="I120">
        <v>178</v>
      </c>
      <c r="J120">
        <v>116</v>
      </c>
      <c r="L120" s="107">
        <v>43065</v>
      </c>
      <c r="M120">
        <f t="shared" si="2"/>
        <v>840</v>
      </c>
      <c r="Q120" s="103"/>
    </row>
    <row r="121" spans="1:17" x14ac:dyDescent="0.2">
      <c r="A121">
        <v>20171127</v>
      </c>
      <c r="B121">
        <v>1457</v>
      </c>
      <c r="C121">
        <v>864</v>
      </c>
      <c r="D121">
        <v>1457</v>
      </c>
      <c r="E121">
        <v>864</v>
      </c>
      <c r="F121">
        <v>20171127</v>
      </c>
      <c r="G121">
        <v>265</v>
      </c>
      <c r="H121">
        <v>153</v>
      </c>
      <c r="I121">
        <v>265</v>
      </c>
      <c r="J121">
        <v>153</v>
      </c>
      <c r="L121" s="107">
        <v>43066</v>
      </c>
      <c r="M121">
        <f t="shared" si="2"/>
        <v>1017</v>
      </c>
      <c r="Q121" s="103"/>
    </row>
    <row r="122" spans="1:17" x14ac:dyDescent="0.2">
      <c r="A122">
        <v>20171128</v>
      </c>
      <c r="B122">
        <v>1265</v>
      </c>
      <c r="C122">
        <v>793</v>
      </c>
      <c r="D122">
        <v>1265</v>
      </c>
      <c r="E122">
        <v>793</v>
      </c>
      <c r="F122">
        <v>20171128</v>
      </c>
      <c r="G122">
        <v>264</v>
      </c>
      <c r="H122">
        <v>155</v>
      </c>
      <c r="I122">
        <v>264</v>
      </c>
      <c r="J122">
        <v>155</v>
      </c>
      <c r="L122" s="107">
        <v>43067</v>
      </c>
      <c r="M122">
        <f t="shared" si="2"/>
        <v>948</v>
      </c>
      <c r="Q122" s="103"/>
    </row>
    <row r="123" spans="1:17" x14ac:dyDescent="0.2">
      <c r="A123">
        <v>20171129</v>
      </c>
      <c r="B123">
        <v>1108</v>
      </c>
      <c r="C123">
        <v>736</v>
      </c>
      <c r="D123">
        <v>1108</v>
      </c>
      <c r="E123">
        <v>736</v>
      </c>
      <c r="F123">
        <v>20171129</v>
      </c>
      <c r="G123">
        <v>191</v>
      </c>
      <c r="H123">
        <v>120</v>
      </c>
      <c r="I123">
        <v>191</v>
      </c>
      <c r="J123">
        <v>120</v>
      </c>
      <c r="L123" s="107">
        <v>43068</v>
      </c>
      <c r="M123">
        <f t="shared" si="2"/>
        <v>856</v>
      </c>
      <c r="Q123" s="103"/>
    </row>
    <row r="124" spans="1:17" x14ac:dyDescent="0.2">
      <c r="A124">
        <v>20171130</v>
      </c>
      <c r="B124">
        <v>1205</v>
      </c>
      <c r="C124">
        <v>733</v>
      </c>
      <c r="D124">
        <v>1205</v>
      </c>
      <c r="E124">
        <v>733</v>
      </c>
      <c r="F124">
        <v>20171130</v>
      </c>
      <c r="G124">
        <v>196</v>
      </c>
      <c r="H124">
        <v>125</v>
      </c>
      <c r="I124">
        <v>196</v>
      </c>
      <c r="J124">
        <v>125</v>
      </c>
      <c r="L124" s="107">
        <v>43069</v>
      </c>
      <c r="M124">
        <f t="shared" si="2"/>
        <v>858</v>
      </c>
      <c r="Q124" s="103"/>
    </row>
    <row r="125" spans="1:17" x14ac:dyDescent="0.2">
      <c r="A125">
        <v>20171201</v>
      </c>
      <c r="B125">
        <v>1196</v>
      </c>
      <c r="C125">
        <v>713</v>
      </c>
      <c r="D125">
        <v>1196</v>
      </c>
      <c r="E125">
        <v>713</v>
      </c>
      <c r="F125">
        <v>20171201</v>
      </c>
      <c r="G125">
        <v>199</v>
      </c>
      <c r="H125">
        <v>134</v>
      </c>
      <c r="I125">
        <v>199</v>
      </c>
      <c r="J125">
        <v>134</v>
      </c>
      <c r="L125" s="107">
        <v>43070</v>
      </c>
      <c r="M125">
        <f t="shared" si="2"/>
        <v>847</v>
      </c>
      <c r="Q125" s="103"/>
    </row>
    <row r="126" spans="1:17" x14ac:dyDescent="0.2">
      <c r="A126">
        <v>20171202</v>
      </c>
      <c r="B126">
        <v>855</v>
      </c>
      <c r="C126">
        <v>592</v>
      </c>
      <c r="D126">
        <v>855</v>
      </c>
      <c r="E126">
        <v>592</v>
      </c>
      <c r="F126">
        <v>20171202</v>
      </c>
      <c r="G126">
        <v>141</v>
      </c>
      <c r="H126">
        <v>93</v>
      </c>
      <c r="I126">
        <v>141</v>
      </c>
      <c r="J126">
        <v>93</v>
      </c>
      <c r="L126" s="107">
        <v>43071</v>
      </c>
      <c r="M126">
        <f t="shared" si="2"/>
        <v>685</v>
      </c>
      <c r="Q126" s="103"/>
    </row>
    <row r="127" spans="1:17" x14ac:dyDescent="0.2">
      <c r="A127">
        <v>20171203</v>
      </c>
      <c r="B127">
        <v>871</v>
      </c>
      <c r="C127">
        <v>597</v>
      </c>
      <c r="D127">
        <v>871</v>
      </c>
      <c r="E127">
        <v>597</v>
      </c>
      <c r="F127">
        <v>20171203</v>
      </c>
      <c r="G127">
        <v>132</v>
      </c>
      <c r="H127">
        <v>96</v>
      </c>
      <c r="I127">
        <v>132</v>
      </c>
      <c r="J127">
        <v>96</v>
      </c>
      <c r="L127" s="107">
        <v>43072</v>
      </c>
      <c r="M127">
        <f t="shared" si="2"/>
        <v>693</v>
      </c>
      <c r="Q127" s="103"/>
    </row>
    <row r="128" spans="1:17" x14ac:dyDescent="0.2">
      <c r="A128">
        <v>20171204</v>
      </c>
      <c r="B128">
        <v>1067</v>
      </c>
      <c r="C128">
        <v>659</v>
      </c>
      <c r="D128">
        <v>1067</v>
      </c>
      <c r="E128">
        <v>659</v>
      </c>
      <c r="F128">
        <v>20171204</v>
      </c>
      <c r="G128">
        <v>215</v>
      </c>
      <c r="H128">
        <v>131</v>
      </c>
      <c r="I128">
        <v>215</v>
      </c>
      <c r="J128">
        <v>131</v>
      </c>
      <c r="L128" s="107">
        <v>43073</v>
      </c>
      <c r="M128">
        <f t="shared" si="2"/>
        <v>790</v>
      </c>
      <c r="Q128" s="103"/>
    </row>
    <row r="129" spans="1:17" x14ac:dyDescent="0.2">
      <c r="A129">
        <v>20171205</v>
      </c>
      <c r="B129">
        <v>952</v>
      </c>
      <c r="C129">
        <v>625</v>
      </c>
      <c r="D129">
        <v>952</v>
      </c>
      <c r="E129">
        <v>625</v>
      </c>
      <c r="F129">
        <v>20171205</v>
      </c>
      <c r="G129">
        <v>189</v>
      </c>
      <c r="H129">
        <v>124</v>
      </c>
      <c r="I129">
        <v>189</v>
      </c>
      <c r="J129">
        <v>124</v>
      </c>
      <c r="L129" s="107">
        <v>43074</v>
      </c>
      <c r="M129">
        <f t="shared" si="2"/>
        <v>749</v>
      </c>
      <c r="Q129" s="103"/>
    </row>
    <row r="130" spans="1:17" x14ac:dyDescent="0.2">
      <c r="A130">
        <v>20171206</v>
      </c>
      <c r="B130">
        <v>1054</v>
      </c>
      <c r="C130">
        <v>685</v>
      </c>
      <c r="D130">
        <v>1054</v>
      </c>
      <c r="E130">
        <v>685</v>
      </c>
      <c r="F130">
        <v>20171206</v>
      </c>
      <c r="G130">
        <v>197</v>
      </c>
      <c r="H130">
        <v>131</v>
      </c>
      <c r="I130">
        <v>197</v>
      </c>
      <c r="J130">
        <v>131</v>
      </c>
      <c r="L130" s="107">
        <v>43075</v>
      </c>
      <c r="M130">
        <f t="shared" si="2"/>
        <v>816</v>
      </c>
      <c r="Q130" s="103"/>
    </row>
    <row r="131" spans="1:17" x14ac:dyDescent="0.2">
      <c r="A131">
        <v>20171207</v>
      </c>
      <c r="B131">
        <v>1102</v>
      </c>
      <c r="C131">
        <v>694</v>
      </c>
      <c r="D131">
        <v>1102</v>
      </c>
      <c r="E131">
        <v>694</v>
      </c>
      <c r="F131">
        <v>20171207</v>
      </c>
      <c r="G131">
        <v>246</v>
      </c>
      <c r="H131">
        <v>137</v>
      </c>
      <c r="I131">
        <v>246</v>
      </c>
      <c r="J131">
        <v>137</v>
      </c>
      <c r="L131" s="107">
        <v>43076</v>
      </c>
      <c r="M131">
        <f t="shared" si="2"/>
        <v>831</v>
      </c>
      <c r="Q131" s="103"/>
    </row>
    <row r="132" spans="1:17" x14ac:dyDescent="0.2">
      <c r="A132">
        <v>20171208</v>
      </c>
      <c r="B132">
        <v>1197</v>
      </c>
      <c r="C132">
        <v>701</v>
      </c>
      <c r="D132">
        <v>1197</v>
      </c>
      <c r="E132">
        <v>701</v>
      </c>
      <c r="F132">
        <v>20171208</v>
      </c>
      <c r="G132">
        <v>224</v>
      </c>
      <c r="H132">
        <v>130</v>
      </c>
      <c r="I132">
        <v>224</v>
      </c>
      <c r="J132">
        <v>130</v>
      </c>
      <c r="L132" s="107">
        <v>43077</v>
      </c>
      <c r="M132">
        <f t="shared" si="2"/>
        <v>831</v>
      </c>
      <c r="Q132" s="103"/>
    </row>
    <row r="133" spans="1:17" x14ac:dyDescent="0.2">
      <c r="A133">
        <v>20171209</v>
      </c>
      <c r="B133">
        <v>953</v>
      </c>
      <c r="C133">
        <v>596</v>
      </c>
      <c r="D133">
        <v>953</v>
      </c>
      <c r="E133">
        <v>596</v>
      </c>
      <c r="F133">
        <v>20171209</v>
      </c>
      <c r="G133">
        <v>164</v>
      </c>
      <c r="H133">
        <v>89</v>
      </c>
      <c r="I133">
        <v>164</v>
      </c>
      <c r="J133">
        <v>89</v>
      </c>
      <c r="L133" s="107">
        <v>43078</v>
      </c>
      <c r="M133">
        <f t="shared" si="2"/>
        <v>685</v>
      </c>
      <c r="Q133" s="103"/>
    </row>
    <row r="134" spans="1:17" x14ac:dyDescent="0.2">
      <c r="A134">
        <v>20171210</v>
      </c>
      <c r="B134">
        <v>1093</v>
      </c>
      <c r="C134">
        <v>667</v>
      </c>
      <c r="D134">
        <v>1093</v>
      </c>
      <c r="E134">
        <v>667</v>
      </c>
      <c r="F134">
        <v>20171210</v>
      </c>
      <c r="G134">
        <v>179</v>
      </c>
      <c r="H134">
        <v>110</v>
      </c>
      <c r="I134">
        <v>179</v>
      </c>
      <c r="J134">
        <v>110</v>
      </c>
      <c r="L134" s="107">
        <v>43079</v>
      </c>
      <c r="M134">
        <f t="shared" si="2"/>
        <v>777</v>
      </c>
      <c r="Q134" s="103"/>
    </row>
    <row r="135" spans="1:17" x14ac:dyDescent="0.2">
      <c r="A135">
        <v>20171211</v>
      </c>
      <c r="B135">
        <v>1057</v>
      </c>
      <c r="C135">
        <v>642</v>
      </c>
      <c r="D135">
        <v>1057</v>
      </c>
      <c r="E135">
        <v>642</v>
      </c>
      <c r="F135">
        <v>20171211</v>
      </c>
      <c r="G135">
        <v>183</v>
      </c>
      <c r="H135">
        <v>115</v>
      </c>
      <c r="I135">
        <v>183</v>
      </c>
      <c r="J135">
        <v>115</v>
      </c>
      <c r="L135" s="107">
        <v>43080</v>
      </c>
      <c r="M135">
        <f t="shared" si="2"/>
        <v>757</v>
      </c>
      <c r="Q135" s="103"/>
    </row>
    <row r="136" spans="1:17" x14ac:dyDescent="0.2">
      <c r="A136">
        <v>20171212</v>
      </c>
      <c r="B136">
        <v>1248</v>
      </c>
      <c r="C136">
        <v>789</v>
      </c>
      <c r="D136">
        <v>1248</v>
      </c>
      <c r="E136">
        <v>789</v>
      </c>
      <c r="F136">
        <v>20171212</v>
      </c>
      <c r="G136">
        <v>217</v>
      </c>
      <c r="H136">
        <v>135</v>
      </c>
      <c r="I136">
        <v>217</v>
      </c>
      <c r="J136">
        <v>135</v>
      </c>
      <c r="L136" s="107">
        <v>43081</v>
      </c>
      <c r="M136">
        <f t="shared" si="2"/>
        <v>924</v>
      </c>
      <c r="Q136" s="103"/>
    </row>
    <row r="137" spans="1:17" x14ac:dyDescent="0.2">
      <c r="A137">
        <v>20171213</v>
      </c>
      <c r="B137">
        <v>1376</v>
      </c>
      <c r="C137">
        <v>873</v>
      </c>
      <c r="D137">
        <v>1376</v>
      </c>
      <c r="E137">
        <v>873</v>
      </c>
      <c r="F137">
        <v>20171213</v>
      </c>
      <c r="G137">
        <v>316</v>
      </c>
      <c r="H137">
        <v>175</v>
      </c>
      <c r="I137">
        <v>316</v>
      </c>
      <c r="J137">
        <v>175</v>
      </c>
      <c r="L137" s="107">
        <v>43082</v>
      </c>
      <c r="M137">
        <f t="shared" si="2"/>
        <v>1048</v>
      </c>
      <c r="Q137" s="103"/>
    </row>
    <row r="138" spans="1:17" x14ac:dyDescent="0.2">
      <c r="A138">
        <v>20171214</v>
      </c>
      <c r="B138">
        <v>1189</v>
      </c>
      <c r="C138">
        <v>786</v>
      </c>
      <c r="D138">
        <v>1189</v>
      </c>
      <c r="E138">
        <v>786</v>
      </c>
      <c r="F138">
        <v>20171214</v>
      </c>
      <c r="G138">
        <v>220</v>
      </c>
      <c r="H138">
        <v>136</v>
      </c>
      <c r="I138">
        <v>220</v>
      </c>
      <c r="J138">
        <v>136</v>
      </c>
      <c r="L138" s="107">
        <v>43083</v>
      </c>
      <c r="M138">
        <f t="shared" si="2"/>
        <v>922</v>
      </c>
      <c r="Q138" s="103"/>
    </row>
    <row r="139" spans="1:17" x14ac:dyDescent="0.2">
      <c r="A139">
        <v>20171215</v>
      </c>
      <c r="B139">
        <v>984</v>
      </c>
      <c r="C139">
        <v>660</v>
      </c>
      <c r="D139">
        <v>984</v>
      </c>
      <c r="E139">
        <v>660</v>
      </c>
      <c r="F139">
        <v>20171215</v>
      </c>
      <c r="G139">
        <v>188</v>
      </c>
      <c r="H139">
        <v>118</v>
      </c>
      <c r="I139">
        <v>188</v>
      </c>
      <c r="J139">
        <v>118</v>
      </c>
      <c r="L139" s="107">
        <v>43084</v>
      </c>
      <c r="M139">
        <f t="shared" si="2"/>
        <v>778</v>
      </c>
      <c r="Q139" s="103"/>
    </row>
    <row r="140" spans="1:17" x14ac:dyDescent="0.2">
      <c r="A140">
        <v>20171216</v>
      </c>
      <c r="B140">
        <v>855</v>
      </c>
      <c r="C140">
        <v>614</v>
      </c>
      <c r="D140">
        <v>855</v>
      </c>
      <c r="E140">
        <v>614</v>
      </c>
      <c r="F140">
        <v>20171216</v>
      </c>
      <c r="G140">
        <v>156</v>
      </c>
      <c r="H140">
        <v>103</v>
      </c>
      <c r="I140">
        <v>156</v>
      </c>
      <c r="J140">
        <v>103</v>
      </c>
      <c r="L140" s="107">
        <v>43085</v>
      </c>
      <c r="M140">
        <f t="shared" si="2"/>
        <v>717</v>
      </c>
      <c r="Q140" s="103"/>
    </row>
    <row r="141" spans="1:17" x14ac:dyDescent="0.2">
      <c r="A141">
        <v>20171217</v>
      </c>
      <c r="B141">
        <v>749</v>
      </c>
      <c r="C141">
        <v>516</v>
      </c>
      <c r="D141">
        <v>749</v>
      </c>
      <c r="E141">
        <v>516</v>
      </c>
      <c r="F141">
        <v>20171217</v>
      </c>
      <c r="G141">
        <v>161</v>
      </c>
      <c r="H141">
        <v>98</v>
      </c>
      <c r="I141">
        <v>161</v>
      </c>
      <c r="J141">
        <v>98</v>
      </c>
      <c r="L141" s="107">
        <v>43086</v>
      </c>
      <c r="M141">
        <f t="shared" si="2"/>
        <v>614</v>
      </c>
      <c r="Q141" s="103"/>
    </row>
    <row r="142" spans="1:17" x14ac:dyDescent="0.2">
      <c r="A142">
        <v>20171218</v>
      </c>
      <c r="B142">
        <v>939</v>
      </c>
      <c r="C142">
        <v>647</v>
      </c>
      <c r="D142">
        <v>939</v>
      </c>
      <c r="E142">
        <v>647</v>
      </c>
      <c r="F142">
        <v>20171218</v>
      </c>
      <c r="G142">
        <v>215</v>
      </c>
      <c r="H142">
        <v>122</v>
      </c>
      <c r="I142">
        <v>215</v>
      </c>
      <c r="J142">
        <v>122</v>
      </c>
      <c r="L142" s="107">
        <v>43087</v>
      </c>
      <c r="M142">
        <f t="shared" si="2"/>
        <v>769</v>
      </c>
      <c r="Q142" s="103"/>
    </row>
    <row r="143" spans="1:17" x14ac:dyDescent="0.2">
      <c r="A143">
        <v>20171219</v>
      </c>
      <c r="B143">
        <v>946</v>
      </c>
      <c r="C143">
        <v>620</v>
      </c>
      <c r="D143">
        <v>946</v>
      </c>
      <c r="E143">
        <v>620</v>
      </c>
      <c r="F143">
        <v>20171219</v>
      </c>
      <c r="G143">
        <v>203</v>
      </c>
      <c r="H143">
        <v>113</v>
      </c>
      <c r="I143">
        <v>203</v>
      </c>
      <c r="J143">
        <v>113</v>
      </c>
      <c r="L143" s="107">
        <v>43088</v>
      </c>
      <c r="M143">
        <f t="shared" si="2"/>
        <v>733</v>
      </c>
      <c r="Q143" s="103"/>
    </row>
    <row r="144" spans="1:17" x14ac:dyDescent="0.2">
      <c r="A144">
        <v>20171220</v>
      </c>
      <c r="B144">
        <v>1135</v>
      </c>
      <c r="C144">
        <v>726</v>
      </c>
      <c r="D144">
        <v>1135</v>
      </c>
      <c r="E144">
        <v>726</v>
      </c>
      <c r="F144">
        <v>20171220</v>
      </c>
      <c r="G144">
        <v>295</v>
      </c>
      <c r="H144">
        <v>159</v>
      </c>
      <c r="I144">
        <v>295</v>
      </c>
      <c r="J144">
        <v>159</v>
      </c>
      <c r="L144" s="107">
        <v>43089</v>
      </c>
      <c r="M144">
        <f t="shared" si="2"/>
        <v>885</v>
      </c>
      <c r="Q144" s="103"/>
    </row>
    <row r="145" spans="1:17" x14ac:dyDescent="0.2">
      <c r="A145">
        <v>20171221</v>
      </c>
      <c r="B145">
        <v>775</v>
      </c>
      <c r="C145">
        <v>512</v>
      </c>
      <c r="D145">
        <v>775</v>
      </c>
      <c r="E145">
        <v>512</v>
      </c>
      <c r="F145">
        <v>20171221</v>
      </c>
      <c r="G145">
        <v>195</v>
      </c>
      <c r="H145">
        <v>138</v>
      </c>
      <c r="I145">
        <v>195</v>
      </c>
      <c r="J145">
        <v>138</v>
      </c>
      <c r="L145" s="107">
        <v>43090</v>
      </c>
      <c r="M145">
        <f t="shared" si="2"/>
        <v>650</v>
      </c>
      <c r="Q145" s="103"/>
    </row>
    <row r="146" spans="1:17" x14ac:dyDescent="0.2">
      <c r="A146">
        <v>20171222</v>
      </c>
      <c r="B146">
        <v>625</v>
      </c>
      <c r="C146">
        <v>480</v>
      </c>
      <c r="D146">
        <v>625</v>
      </c>
      <c r="E146">
        <v>480</v>
      </c>
      <c r="F146">
        <v>20171222</v>
      </c>
      <c r="G146">
        <v>155</v>
      </c>
      <c r="H146">
        <v>94</v>
      </c>
      <c r="I146">
        <v>155</v>
      </c>
      <c r="J146">
        <v>94</v>
      </c>
      <c r="L146" s="107">
        <v>43091</v>
      </c>
      <c r="M146">
        <f t="shared" si="2"/>
        <v>574</v>
      </c>
      <c r="Q146" s="103"/>
    </row>
    <row r="147" spans="1:17" x14ac:dyDescent="0.2">
      <c r="A147">
        <v>20171223</v>
      </c>
      <c r="B147">
        <v>637</v>
      </c>
      <c r="C147">
        <v>459</v>
      </c>
      <c r="D147">
        <v>637</v>
      </c>
      <c r="E147">
        <v>459</v>
      </c>
      <c r="F147">
        <v>20171223</v>
      </c>
      <c r="G147">
        <v>123</v>
      </c>
      <c r="H147">
        <v>90</v>
      </c>
      <c r="I147">
        <v>123</v>
      </c>
      <c r="J147">
        <v>90</v>
      </c>
      <c r="L147" s="107">
        <v>43092</v>
      </c>
      <c r="M147">
        <f t="shared" si="2"/>
        <v>549</v>
      </c>
      <c r="Q147" s="103"/>
    </row>
    <row r="148" spans="1:17" x14ac:dyDescent="0.2">
      <c r="A148">
        <v>20171224</v>
      </c>
      <c r="B148">
        <v>587</v>
      </c>
      <c r="C148">
        <v>436</v>
      </c>
      <c r="D148">
        <v>587</v>
      </c>
      <c r="E148">
        <v>436</v>
      </c>
      <c r="F148">
        <v>20171224</v>
      </c>
      <c r="G148">
        <v>110</v>
      </c>
      <c r="H148">
        <v>70</v>
      </c>
      <c r="I148">
        <v>110</v>
      </c>
      <c r="J148">
        <v>70</v>
      </c>
      <c r="L148" s="107">
        <v>43093</v>
      </c>
      <c r="M148">
        <f t="shared" si="2"/>
        <v>506</v>
      </c>
      <c r="Q148" s="103"/>
    </row>
    <row r="149" spans="1:17" x14ac:dyDescent="0.2">
      <c r="A149">
        <v>20171225</v>
      </c>
      <c r="B149">
        <v>678</v>
      </c>
      <c r="C149">
        <v>464</v>
      </c>
      <c r="D149">
        <v>678</v>
      </c>
      <c r="E149">
        <v>464</v>
      </c>
      <c r="F149">
        <v>20171225</v>
      </c>
      <c r="G149">
        <v>166</v>
      </c>
      <c r="H149">
        <v>107</v>
      </c>
      <c r="I149">
        <v>166</v>
      </c>
      <c r="J149">
        <v>107</v>
      </c>
      <c r="L149" s="107">
        <v>43094</v>
      </c>
      <c r="M149">
        <f t="shared" si="2"/>
        <v>571</v>
      </c>
      <c r="Q149" s="103"/>
    </row>
    <row r="150" spans="1:17" x14ac:dyDescent="0.2">
      <c r="A150">
        <v>20171226</v>
      </c>
      <c r="B150">
        <v>598</v>
      </c>
      <c r="C150">
        <v>419</v>
      </c>
      <c r="D150">
        <v>598</v>
      </c>
      <c r="E150">
        <v>419</v>
      </c>
      <c r="F150">
        <v>20171226</v>
      </c>
      <c r="G150">
        <v>146</v>
      </c>
      <c r="H150">
        <v>99</v>
      </c>
      <c r="I150">
        <v>146</v>
      </c>
      <c r="J150">
        <v>99</v>
      </c>
      <c r="L150" s="107">
        <v>43095</v>
      </c>
      <c r="M150">
        <f t="shared" si="2"/>
        <v>518</v>
      </c>
      <c r="Q150" s="103"/>
    </row>
    <row r="151" spans="1:17" x14ac:dyDescent="0.2">
      <c r="A151">
        <v>20171227</v>
      </c>
      <c r="B151">
        <v>746</v>
      </c>
      <c r="C151">
        <v>502</v>
      </c>
      <c r="D151">
        <v>746</v>
      </c>
      <c r="E151">
        <v>502</v>
      </c>
      <c r="F151">
        <v>20171227</v>
      </c>
      <c r="G151">
        <v>159</v>
      </c>
      <c r="H151">
        <v>102</v>
      </c>
      <c r="I151">
        <v>159</v>
      </c>
      <c r="J151">
        <v>102</v>
      </c>
      <c r="L151" s="107">
        <v>43096</v>
      </c>
      <c r="M151">
        <f t="shared" si="2"/>
        <v>604</v>
      </c>
      <c r="Q151" s="103"/>
    </row>
    <row r="152" spans="1:17" x14ac:dyDescent="0.2">
      <c r="A152">
        <v>20171228</v>
      </c>
      <c r="B152">
        <v>698</v>
      </c>
      <c r="C152">
        <v>458</v>
      </c>
      <c r="D152">
        <v>698</v>
      </c>
      <c r="E152">
        <v>458</v>
      </c>
      <c r="F152">
        <v>20171228</v>
      </c>
      <c r="G152">
        <v>142</v>
      </c>
      <c r="H152">
        <v>94</v>
      </c>
      <c r="I152">
        <v>142</v>
      </c>
      <c r="J152">
        <v>94</v>
      </c>
      <c r="L152" s="107">
        <v>43097</v>
      </c>
      <c r="M152">
        <f t="shared" si="2"/>
        <v>552</v>
      </c>
      <c r="Q152" s="103"/>
    </row>
    <row r="153" spans="1:17" x14ac:dyDescent="0.2">
      <c r="A153">
        <v>20171229</v>
      </c>
      <c r="B153">
        <v>702</v>
      </c>
      <c r="C153">
        <v>467</v>
      </c>
      <c r="D153">
        <v>702</v>
      </c>
      <c r="E153">
        <v>467</v>
      </c>
      <c r="F153">
        <v>20171229</v>
      </c>
      <c r="G153">
        <v>150</v>
      </c>
      <c r="H153">
        <v>99</v>
      </c>
      <c r="I153">
        <v>150</v>
      </c>
      <c r="J153">
        <v>99</v>
      </c>
      <c r="L153" s="107">
        <v>43098</v>
      </c>
      <c r="M153">
        <f t="shared" si="2"/>
        <v>566</v>
      </c>
      <c r="Q153" s="103"/>
    </row>
    <row r="154" spans="1:17" x14ac:dyDescent="0.2">
      <c r="A154">
        <v>20171230</v>
      </c>
      <c r="B154">
        <v>540</v>
      </c>
      <c r="C154">
        <v>378</v>
      </c>
      <c r="D154">
        <v>540</v>
      </c>
      <c r="E154">
        <v>378</v>
      </c>
      <c r="F154">
        <v>20171230</v>
      </c>
      <c r="G154">
        <v>127</v>
      </c>
      <c r="H154">
        <v>85</v>
      </c>
      <c r="I154">
        <v>127</v>
      </c>
      <c r="J154">
        <v>85</v>
      </c>
      <c r="L154" s="107">
        <v>43099</v>
      </c>
      <c r="M154">
        <f t="shared" si="2"/>
        <v>463</v>
      </c>
      <c r="Q154" s="103"/>
    </row>
    <row r="155" spans="1:17" x14ac:dyDescent="0.2">
      <c r="A155">
        <v>20171231</v>
      </c>
      <c r="B155">
        <v>538</v>
      </c>
      <c r="C155">
        <v>370</v>
      </c>
      <c r="D155">
        <v>538</v>
      </c>
      <c r="E155">
        <v>370</v>
      </c>
      <c r="F155">
        <v>20171231</v>
      </c>
      <c r="G155">
        <v>107</v>
      </c>
      <c r="H155">
        <v>70</v>
      </c>
      <c r="I155">
        <v>107</v>
      </c>
      <c r="J155">
        <v>70</v>
      </c>
      <c r="L155" s="107">
        <v>43100</v>
      </c>
      <c r="M155">
        <f t="shared" si="2"/>
        <v>440</v>
      </c>
      <c r="Q155" s="103"/>
    </row>
    <row r="156" spans="1:17" x14ac:dyDescent="0.2">
      <c r="A156">
        <v>20180101</v>
      </c>
      <c r="B156">
        <v>459</v>
      </c>
      <c r="C156">
        <v>356</v>
      </c>
      <c r="D156">
        <v>459</v>
      </c>
      <c r="E156">
        <v>356</v>
      </c>
      <c r="F156">
        <v>20180101</v>
      </c>
      <c r="G156">
        <v>102</v>
      </c>
      <c r="H156">
        <v>68</v>
      </c>
      <c r="I156">
        <v>102</v>
      </c>
      <c r="J156">
        <v>68</v>
      </c>
      <c r="L156" s="107">
        <v>43101</v>
      </c>
      <c r="M156">
        <f t="shared" si="2"/>
        <v>424</v>
      </c>
      <c r="Q156" s="103"/>
    </row>
    <row r="157" spans="1:17" x14ac:dyDescent="0.2">
      <c r="A157">
        <v>20180102</v>
      </c>
      <c r="B157">
        <v>639</v>
      </c>
      <c r="C157">
        <v>441</v>
      </c>
      <c r="D157">
        <v>639</v>
      </c>
      <c r="E157">
        <v>441</v>
      </c>
      <c r="F157">
        <v>20180102</v>
      </c>
      <c r="G157">
        <v>177</v>
      </c>
      <c r="H157">
        <v>119</v>
      </c>
      <c r="I157">
        <v>177</v>
      </c>
      <c r="J157">
        <v>119</v>
      </c>
      <c r="L157" s="107">
        <v>43102</v>
      </c>
      <c r="M157">
        <f t="shared" si="2"/>
        <v>560</v>
      </c>
      <c r="Q157" s="103"/>
    </row>
    <row r="158" spans="1:17" x14ac:dyDescent="0.2">
      <c r="A158">
        <v>20180103</v>
      </c>
      <c r="B158">
        <v>609</v>
      </c>
      <c r="C158">
        <v>424</v>
      </c>
      <c r="D158">
        <v>609</v>
      </c>
      <c r="E158">
        <v>424</v>
      </c>
      <c r="F158">
        <v>20180103</v>
      </c>
      <c r="G158">
        <v>162</v>
      </c>
      <c r="H158">
        <v>107</v>
      </c>
      <c r="I158">
        <v>162</v>
      </c>
      <c r="J158">
        <v>107</v>
      </c>
      <c r="L158" s="107">
        <v>43103</v>
      </c>
      <c r="M158">
        <f t="shared" si="2"/>
        <v>531</v>
      </c>
      <c r="Q158" s="103"/>
    </row>
    <row r="159" spans="1:17" x14ac:dyDescent="0.2">
      <c r="A159">
        <v>20180104</v>
      </c>
      <c r="B159">
        <v>626</v>
      </c>
      <c r="C159">
        <v>456</v>
      </c>
      <c r="D159">
        <v>626</v>
      </c>
      <c r="E159">
        <v>456</v>
      </c>
      <c r="F159">
        <v>20180104</v>
      </c>
      <c r="G159">
        <v>157</v>
      </c>
      <c r="H159">
        <v>111</v>
      </c>
      <c r="I159">
        <v>157</v>
      </c>
      <c r="J159">
        <v>111</v>
      </c>
      <c r="L159" s="107">
        <v>43104</v>
      </c>
      <c r="M159">
        <f t="shared" ref="M159:M172" si="3">E159+J159</f>
        <v>567</v>
      </c>
      <c r="Q159" s="103"/>
    </row>
    <row r="160" spans="1:17" x14ac:dyDescent="0.2">
      <c r="A160">
        <v>20180105</v>
      </c>
      <c r="B160">
        <v>674</v>
      </c>
      <c r="C160">
        <v>484</v>
      </c>
      <c r="D160">
        <v>674</v>
      </c>
      <c r="E160">
        <v>484</v>
      </c>
      <c r="F160">
        <v>20180105</v>
      </c>
      <c r="G160">
        <v>151</v>
      </c>
      <c r="H160">
        <v>99</v>
      </c>
      <c r="I160">
        <v>151</v>
      </c>
      <c r="J160">
        <v>99</v>
      </c>
      <c r="L160" s="107">
        <v>43105</v>
      </c>
      <c r="M160">
        <f t="shared" si="3"/>
        <v>583</v>
      </c>
      <c r="Q160" s="103"/>
    </row>
    <row r="161" spans="1:17" x14ac:dyDescent="0.2">
      <c r="A161">
        <v>20180106</v>
      </c>
      <c r="B161">
        <v>542</v>
      </c>
      <c r="C161">
        <v>388</v>
      </c>
      <c r="D161">
        <v>542</v>
      </c>
      <c r="E161">
        <v>388</v>
      </c>
      <c r="F161">
        <v>20180106</v>
      </c>
      <c r="G161">
        <v>65</v>
      </c>
      <c r="H161">
        <v>43</v>
      </c>
      <c r="I161">
        <v>65</v>
      </c>
      <c r="J161">
        <v>43</v>
      </c>
      <c r="L161" s="107">
        <v>43106</v>
      </c>
      <c r="M161">
        <f t="shared" si="3"/>
        <v>431</v>
      </c>
      <c r="Q161" s="103"/>
    </row>
    <row r="162" spans="1:17" x14ac:dyDescent="0.2">
      <c r="A162">
        <v>20180107</v>
      </c>
      <c r="B162">
        <v>521</v>
      </c>
      <c r="C162">
        <v>385</v>
      </c>
      <c r="D162">
        <v>521</v>
      </c>
      <c r="E162">
        <v>385</v>
      </c>
      <c r="F162">
        <v>20180107</v>
      </c>
      <c r="G162">
        <v>42</v>
      </c>
      <c r="H162">
        <v>29</v>
      </c>
      <c r="I162">
        <v>42</v>
      </c>
      <c r="J162">
        <v>29</v>
      </c>
      <c r="L162" s="107">
        <v>43107</v>
      </c>
      <c r="M162">
        <f t="shared" si="3"/>
        <v>414</v>
      </c>
      <c r="Q162" s="103"/>
    </row>
    <row r="163" spans="1:17" x14ac:dyDescent="0.2">
      <c r="A163">
        <v>20180108</v>
      </c>
      <c r="B163">
        <v>660</v>
      </c>
      <c r="C163">
        <v>450</v>
      </c>
      <c r="D163">
        <v>660</v>
      </c>
      <c r="E163">
        <v>450</v>
      </c>
      <c r="F163">
        <v>20180108</v>
      </c>
      <c r="G163">
        <v>44</v>
      </c>
      <c r="H163">
        <v>32</v>
      </c>
      <c r="I163">
        <v>44</v>
      </c>
      <c r="J163">
        <v>32</v>
      </c>
      <c r="L163" s="107">
        <v>43108</v>
      </c>
      <c r="M163">
        <f t="shared" si="3"/>
        <v>482</v>
      </c>
      <c r="Q163" s="103"/>
    </row>
    <row r="164" spans="1:17" x14ac:dyDescent="0.2">
      <c r="A164">
        <v>20180109</v>
      </c>
      <c r="B164">
        <v>609</v>
      </c>
      <c r="C164">
        <v>374</v>
      </c>
      <c r="D164">
        <v>609</v>
      </c>
      <c r="E164">
        <v>374</v>
      </c>
      <c r="F164">
        <v>20180109</v>
      </c>
      <c r="G164">
        <v>58</v>
      </c>
      <c r="H164">
        <v>35</v>
      </c>
      <c r="I164">
        <v>58</v>
      </c>
      <c r="J164">
        <v>35</v>
      </c>
      <c r="L164" s="107">
        <v>43109</v>
      </c>
      <c r="M164">
        <f t="shared" si="3"/>
        <v>409</v>
      </c>
      <c r="Q164" s="103"/>
    </row>
    <row r="165" spans="1:17" x14ac:dyDescent="0.2">
      <c r="A165">
        <v>20180110</v>
      </c>
      <c r="B165">
        <v>626</v>
      </c>
      <c r="C165">
        <v>437</v>
      </c>
      <c r="D165">
        <v>626</v>
      </c>
      <c r="E165">
        <v>437</v>
      </c>
      <c r="F165">
        <v>20180110</v>
      </c>
      <c r="G165">
        <v>74</v>
      </c>
      <c r="H165">
        <v>35</v>
      </c>
      <c r="I165">
        <v>74</v>
      </c>
      <c r="J165">
        <v>35</v>
      </c>
      <c r="L165" s="107">
        <v>43110</v>
      </c>
      <c r="M165">
        <f t="shared" si="3"/>
        <v>472</v>
      </c>
      <c r="Q165" s="103"/>
    </row>
    <row r="166" spans="1:17" x14ac:dyDescent="0.2">
      <c r="A166">
        <v>20180111</v>
      </c>
      <c r="B166">
        <v>354</v>
      </c>
      <c r="C166">
        <v>215</v>
      </c>
      <c r="D166">
        <v>354</v>
      </c>
      <c r="E166">
        <v>215</v>
      </c>
      <c r="F166">
        <v>20180111</v>
      </c>
      <c r="G166">
        <v>29</v>
      </c>
      <c r="H166">
        <v>21</v>
      </c>
      <c r="I166">
        <v>29</v>
      </c>
      <c r="J166">
        <v>21</v>
      </c>
      <c r="L166" s="107">
        <v>43111</v>
      </c>
      <c r="M166">
        <f t="shared" si="3"/>
        <v>236</v>
      </c>
      <c r="Q166" s="103"/>
    </row>
    <row r="167" spans="1:17" x14ac:dyDescent="0.2">
      <c r="A167">
        <v>20180112</v>
      </c>
      <c r="B167">
        <v>296</v>
      </c>
      <c r="C167">
        <v>177</v>
      </c>
      <c r="D167">
        <v>296</v>
      </c>
      <c r="E167">
        <v>177</v>
      </c>
      <c r="F167">
        <v>20180112</v>
      </c>
      <c r="G167">
        <v>31</v>
      </c>
      <c r="H167">
        <v>18</v>
      </c>
      <c r="I167">
        <v>31</v>
      </c>
      <c r="J167">
        <v>18</v>
      </c>
      <c r="L167" s="107">
        <v>43112</v>
      </c>
      <c r="M167">
        <f t="shared" si="3"/>
        <v>195</v>
      </c>
      <c r="Q167" s="103"/>
    </row>
    <row r="168" spans="1:17" x14ac:dyDescent="0.2">
      <c r="A168">
        <v>20180113</v>
      </c>
      <c r="B168">
        <v>264</v>
      </c>
      <c r="C168">
        <v>168</v>
      </c>
      <c r="D168">
        <v>264</v>
      </c>
      <c r="E168">
        <v>168</v>
      </c>
      <c r="F168">
        <v>20180113</v>
      </c>
      <c r="G168">
        <v>38</v>
      </c>
      <c r="H168">
        <v>18</v>
      </c>
      <c r="I168">
        <v>38</v>
      </c>
      <c r="J168">
        <v>18</v>
      </c>
      <c r="L168" s="107">
        <v>43113</v>
      </c>
      <c r="M168">
        <f t="shared" si="3"/>
        <v>186</v>
      </c>
      <c r="Q168" s="103"/>
    </row>
    <row r="169" spans="1:17" x14ac:dyDescent="0.2">
      <c r="A169">
        <v>20180114</v>
      </c>
      <c r="B169">
        <v>217</v>
      </c>
      <c r="C169">
        <v>148</v>
      </c>
      <c r="D169">
        <v>217</v>
      </c>
      <c r="E169">
        <v>148</v>
      </c>
      <c r="F169">
        <v>20180114</v>
      </c>
      <c r="G169">
        <v>10</v>
      </c>
      <c r="H169">
        <v>7</v>
      </c>
      <c r="I169">
        <v>10</v>
      </c>
      <c r="J169">
        <v>7</v>
      </c>
      <c r="L169" s="107">
        <v>43114</v>
      </c>
      <c r="M169">
        <f t="shared" si="3"/>
        <v>155</v>
      </c>
      <c r="Q169" s="103"/>
    </row>
    <row r="170" spans="1:17" x14ac:dyDescent="0.2">
      <c r="A170">
        <v>20180115</v>
      </c>
      <c r="B170">
        <v>238</v>
      </c>
      <c r="C170">
        <v>150</v>
      </c>
      <c r="D170">
        <v>238</v>
      </c>
      <c r="E170">
        <v>150</v>
      </c>
      <c r="F170">
        <v>20180115</v>
      </c>
      <c r="G170">
        <v>25</v>
      </c>
      <c r="H170">
        <v>19</v>
      </c>
      <c r="I170">
        <v>25</v>
      </c>
      <c r="J170">
        <v>19</v>
      </c>
      <c r="L170" s="107">
        <v>43115</v>
      </c>
      <c r="M170">
        <f t="shared" si="3"/>
        <v>169</v>
      </c>
      <c r="Q170" s="103"/>
    </row>
    <row r="171" spans="1:17" x14ac:dyDescent="0.2">
      <c r="A171">
        <v>20180116</v>
      </c>
      <c r="B171">
        <v>242</v>
      </c>
      <c r="C171">
        <v>150</v>
      </c>
      <c r="D171">
        <v>242</v>
      </c>
      <c r="E171">
        <v>150</v>
      </c>
      <c r="F171">
        <v>20180116</v>
      </c>
      <c r="G171">
        <v>19</v>
      </c>
      <c r="H171">
        <v>15</v>
      </c>
      <c r="I171">
        <v>19</v>
      </c>
      <c r="J171">
        <v>15</v>
      </c>
      <c r="L171" s="107">
        <v>43116</v>
      </c>
      <c r="M171">
        <f t="shared" si="3"/>
        <v>165</v>
      </c>
      <c r="Q171" s="103"/>
    </row>
    <row r="172" spans="1:17" x14ac:dyDescent="0.2">
      <c r="A172">
        <v>20180117</v>
      </c>
      <c r="B172">
        <v>239</v>
      </c>
      <c r="C172">
        <v>150</v>
      </c>
      <c r="D172">
        <v>239</v>
      </c>
      <c r="E172">
        <v>150</v>
      </c>
      <c r="F172">
        <v>20180117</v>
      </c>
      <c r="G172">
        <v>17</v>
      </c>
      <c r="H172">
        <v>12</v>
      </c>
      <c r="I172">
        <v>17</v>
      </c>
      <c r="J172">
        <v>12</v>
      </c>
      <c r="L172" s="107">
        <v>43117</v>
      </c>
      <c r="M172">
        <f t="shared" si="3"/>
        <v>162</v>
      </c>
      <c r="Q172" s="103"/>
    </row>
    <row r="173" spans="1:17" x14ac:dyDescent="0.2">
      <c r="Q173" s="103"/>
    </row>
    <row r="174" spans="1:17" x14ac:dyDescent="0.2">
      <c r="Q174" s="103"/>
    </row>
    <row r="175" spans="1:17" x14ac:dyDescent="0.2">
      <c r="P175" s="106"/>
      <c r="Q175" s="103"/>
    </row>
    <row r="176" spans="1:17" x14ac:dyDescent="0.2">
      <c r="P176" s="106"/>
      <c r="Q176" s="103"/>
    </row>
    <row r="177" spans="16:17" x14ac:dyDescent="0.2">
      <c r="P177" s="106"/>
      <c r="Q177" s="103"/>
    </row>
    <row r="178" spans="16:17" x14ac:dyDescent="0.2">
      <c r="P178" s="106"/>
      <c r="Q178" s="103"/>
    </row>
    <row r="179" spans="16:17" x14ac:dyDescent="0.2">
      <c r="P179" s="106"/>
      <c r="Q179" s="103"/>
    </row>
    <row r="180" spans="16:17" x14ac:dyDescent="0.2">
      <c r="P180" s="106"/>
      <c r="Q180" s="103"/>
    </row>
    <row r="181" spans="16:17" x14ac:dyDescent="0.2">
      <c r="P181" s="106"/>
      <c r="Q181" s="103"/>
    </row>
  </sheetData>
  <mergeCells count="2">
    <mergeCell ref="A1:E1"/>
    <mergeCell ref="F1:J1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opLeftCell="A155" workbookViewId="0">
      <selection activeCell="I2" sqref="I2:I171"/>
    </sheetView>
  </sheetViews>
  <sheetFormatPr baseColWidth="10" defaultRowHeight="16" x14ac:dyDescent="0.2"/>
  <cols>
    <col min="9" max="9" width="15.83203125" style="12" customWidth="1"/>
  </cols>
  <sheetData>
    <row r="1" spans="1:9" x14ac:dyDescent="0.2">
      <c r="A1" t="s">
        <v>466</v>
      </c>
      <c r="B1" t="s">
        <v>467</v>
      </c>
      <c r="C1" t="s">
        <v>512</v>
      </c>
      <c r="D1" t="s">
        <v>513</v>
      </c>
      <c r="E1" t="s">
        <v>514</v>
      </c>
      <c r="F1" t="s">
        <v>515</v>
      </c>
      <c r="G1" t="s">
        <v>516</v>
      </c>
      <c r="H1" t="s">
        <v>511</v>
      </c>
      <c r="I1" s="12" t="s">
        <v>517</v>
      </c>
    </row>
    <row r="2" spans="1:9" x14ac:dyDescent="0.2">
      <c r="A2">
        <v>20170801</v>
      </c>
      <c r="B2">
        <v>1303</v>
      </c>
      <c r="C2">
        <v>41</v>
      </c>
      <c r="D2">
        <v>18</v>
      </c>
      <c r="E2">
        <v>253</v>
      </c>
      <c r="F2">
        <v>552</v>
      </c>
      <c r="G2">
        <v>439</v>
      </c>
      <c r="H2">
        <v>418</v>
      </c>
      <c r="I2" s="12">
        <f>D2+E2</f>
        <v>271</v>
      </c>
    </row>
    <row r="3" spans="1:9" x14ac:dyDescent="0.2">
      <c r="A3">
        <v>20170802</v>
      </c>
      <c r="B3">
        <v>1226</v>
      </c>
      <c r="C3">
        <v>28</v>
      </c>
      <c r="D3">
        <v>21</v>
      </c>
      <c r="E3">
        <v>211</v>
      </c>
      <c r="F3">
        <v>430</v>
      </c>
      <c r="G3">
        <v>536</v>
      </c>
      <c r="H3">
        <v>305</v>
      </c>
      <c r="I3" s="12">
        <f t="shared" ref="I3:I66" si="0">D3+E3</f>
        <v>232</v>
      </c>
    </row>
    <row r="4" spans="1:9" x14ac:dyDescent="0.2">
      <c r="A4">
        <v>20170803</v>
      </c>
      <c r="B4">
        <v>1334</v>
      </c>
      <c r="C4">
        <v>34</v>
      </c>
      <c r="D4">
        <v>17</v>
      </c>
      <c r="E4">
        <v>138</v>
      </c>
      <c r="F4">
        <v>388</v>
      </c>
      <c r="G4">
        <v>757</v>
      </c>
      <c r="H4">
        <v>275</v>
      </c>
      <c r="I4" s="12">
        <f t="shared" si="0"/>
        <v>155</v>
      </c>
    </row>
    <row r="5" spans="1:9" x14ac:dyDescent="0.2">
      <c r="A5">
        <v>20170804</v>
      </c>
      <c r="B5">
        <v>1234</v>
      </c>
      <c r="C5">
        <v>35</v>
      </c>
      <c r="D5">
        <v>15</v>
      </c>
      <c r="E5">
        <v>162</v>
      </c>
      <c r="F5">
        <v>411</v>
      </c>
      <c r="G5">
        <v>611</v>
      </c>
      <c r="H5">
        <v>282</v>
      </c>
      <c r="I5" s="12">
        <f t="shared" si="0"/>
        <v>177</v>
      </c>
    </row>
    <row r="6" spans="1:9" x14ac:dyDescent="0.2">
      <c r="A6">
        <v>20170805</v>
      </c>
      <c r="B6">
        <v>308</v>
      </c>
      <c r="C6">
        <v>15</v>
      </c>
      <c r="D6">
        <v>9</v>
      </c>
      <c r="E6">
        <v>132</v>
      </c>
      <c r="F6">
        <v>152</v>
      </c>
      <c r="G6">
        <v>0</v>
      </c>
      <c r="H6">
        <v>111</v>
      </c>
      <c r="I6" s="12">
        <f t="shared" si="0"/>
        <v>141</v>
      </c>
    </row>
    <row r="7" spans="1:9" x14ac:dyDescent="0.2">
      <c r="A7">
        <v>20170806</v>
      </c>
      <c r="B7">
        <v>263</v>
      </c>
      <c r="C7">
        <v>5</v>
      </c>
      <c r="D7">
        <v>9</v>
      </c>
      <c r="E7">
        <v>126</v>
      </c>
      <c r="F7">
        <v>123</v>
      </c>
      <c r="G7">
        <v>0</v>
      </c>
      <c r="H7">
        <v>78</v>
      </c>
      <c r="I7" s="12">
        <f t="shared" si="0"/>
        <v>135</v>
      </c>
    </row>
    <row r="8" spans="1:9" x14ac:dyDescent="0.2">
      <c r="A8">
        <v>20170807</v>
      </c>
      <c r="B8">
        <v>1323</v>
      </c>
      <c r="C8">
        <v>26</v>
      </c>
      <c r="D8">
        <v>17</v>
      </c>
      <c r="E8">
        <v>142</v>
      </c>
      <c r="F8">
        <v>212</v>
      </c>
      <c r="G8">
        <v>926</v>
      </c>
      <c r="H8">
        <v>174</v>
      </c>
      <c r="I8" s="12">
        <f t="shared" si="0"/>
        <v>159</v>
      </c>
    </row>
    <row r="9" spans="1:9" x14ac:dyDescent="0.2">
      <c r="A9">
        <v>20170808</v>
      </c>
      <c r="B9">
        <v>1137</v>
      </c>
      <c r="C9">
        <v>33</v>
      </c>
      <c r="D9">
        <v>12</v>
      </c>
      <c r="E9">
        <v>115</v>
      </c>
      <c r="F9">
        <v>297</v>
      </c>
      <c r="G9">
        <v>680</v>
      </c>
      <c r="H9">
        <v>213</v>
      </c>
      <c r="I9" s="12">
        <f t="shared" si="0"/>
        <v>127</v>
      </c>
    </row>
    <row r="10" spans="1:9" x14ac:dyDescent="0.2">
      <c r="A10">
        <v>20170809</v>
      </c>
      <c r="B10">
        <v>1288</v>
      </c>
      <c r="C10">
        <v>38</v>
      </c>
      <c r="D10">
        <v>19</v>
      </c>
      <c r="E10">
        <v>111</v>
      </c>
      <c r="F10">
        <v>336</v>
      </c>
      <c r="G10">
        <v>784</v>
      </c>
      <c r="H10">
        <v>226</v>
      </c>
      <c r="I10" s="12">
        <f t="shared" si="0"/>
        <v>130</v>
      </c>
    </row>
    <row r="11" spans="1:9" x14ac:dyDescent="0.2">
      <c r="A11">
        <v>20170810</v>
      </c>
      <c r="B11">
        <v>1293</v>
      </c>
      <c r="C11">
        <v>24</v>
      </c>
      <c r="D11">
        <v>25</v>
      </c>
      <c r="E11">
        <v>127</v>
      </c>
      <c r="F11">
        <v>289</v>
      </c>
      <c r="G11">
        <v>828</v>
      </c>
      <c r="H11">
        <v>185</v>
      </c>
      <c r="I11" s="12">
        <f t="shared" si="0"/>
        <v>152</v>
      </c>
    </row>
    <row r="12" spans="1:9" x14ac:dyDescent="0.2">
      <c r="A12">
        <v>20170811</v>
      </c>
      <c r="B12">
        <v>1001</v>
      </c>
      <c r="C12">
        <v>23</v>
      </c>
      <c r="D12">
        <v>16</v>
      </c>
      <c r="E12">
        <v>116</v>
      </c>
      <c r="F12">
        <v>216</v>
      </c>
      <c r="G12">
        <v>630</v>
      </c>
      <c r="H12">
        <v>143</v>
      </c>
      <c r="I12" s="12">
        <f t="shared" si="0"/>
        <v>132</v>
      </c>
    </row>
    <row r="13" spans="1:9" x14ac:dyDescent="0.2">
      <c r="A13">
        <v>20170812</v>
      </c>
      <c r="B13">
        <v>322</v>
      </c>
      <c r="C13">
        <v>31</v>
      </c>
      <c r="D13">
        <v>15</v>
      </c>
      <c r="E13">
        <v>110</v>
      </c>
      <c r="F13">
        <v>166</v>
      </c>
      <c r="G13">
        <v>0</v>
      </c>
      <c r="H13">
        <v>127</v>
      </c>
      <c r="I13" s="12">
        <f t="shared" si="0"/>
        <v>125</v>
      </c>
    </row>
    <row r="14" spans="1:9" x14ac:dyDescent="0.2">
      <c r="A14">
        <v>20170813</v>
      </c>
      <c r="B14">
        <v>380</v>
      </c>
      <c r="C14">
        <v>18</v>
      </c>
      <c r="D14">
        <v>12</v>
      </c>
      <c r="E14">
        <v>102</v>
      </c>
      <c r="F14">
        <v>105</v>
      </c>
      <c r="G14">
        <v>143</v>
      </c>
      <c r="H14">
        <v>95</v>
      </c>
      <c r="I14" s="12">
        <f t="shared" si="0"/>
        <v>114</v>
      </c>
    </row>
    <row r="15" spans="1:9" x14ac:dyDescent="0.2">
      <c r="A15">
        <v>20170814</v>
      </c>
      <c r="B15">
        <v>1361</v>
      </c>
      <c r="C15">
        <v>32</v>
      </c>
      <c r="D15">
        <v>20</v>
      </c>
      <c r="E15">
        <v>114</v>
      </c>
      <c r="F15">
        <v>439</v>
      </c>
      <c r="G15">
        <v>756</v>
      </c>
      <c r="H15">
        <v>180</v>
      </c>
      <c r="I15" s="12">
        <f t="shared" si="0"/>
        <v>134</v>
      </c>
    </row>
    <row r="16" spans="1:9" x14ac:dyDescent="0.2">
      <c r="A16">
        <v>20170815</v>
      </c>
      <c r="B16">
        <v>1292</v>
      </c>
      <c r="C16">
        <v>61</v>
      </c>
      <c r="D16">
        <v>22</v>
      </c>
      <c r="E16">
        <v>109</v>
      </c>
      <c r="F16">
        <v>390</v>
      </c>
      <c r="G16">
        <v>710</v>
      </c>
      <c r="H16">
        <v>224</v>
      </c>
      <c r="I16" s="12">
        <f t="shared" si="0"/>
        <v>131</v>
      </c>
    </row>
    <row r="17" spans="1:9" x14ac:dyDescent="0.2">
      <c r="A17">
        <v>20170816</v>
      </c>
      <c r="B17">
        <v>1827</v>
      </c>
      <c r="C17">
        <v>40</v>
      </c>
      <c r="D17">
        <v>23</v>
      </c>
      <c r="E17">
        <v>116</v>
      </c>
      <c r="F17">
        <v>772</v>
      </c>
      <c r="G17">
        <v>876</v>
      </c>
      <c r="H17">
        <v>443</v>
      </c>
      <c r="I17" s="12">
        <f t="shared" si="0"/>
        <v>139</v>
      </c>
    </row>
    <row r="18" spans="1:9" x14ac:dyDescent="0.2">
      <c r="A18">
        <v>20170817</v>
      </c>
      <c r="B18">
        <v>1278</v>
      </c>
      <c r="C18">
        <v>36</v>
      </c>
      <c r="D18">
        <v>16</v>
      </c>
      <c r="E18">
        <v>107</v>
      </c>
      <c r="F18">
        <v>611</v>
      </c>
      <c r="G18">
        <v>508</v>
      </c>
      <c r="H18">
        <v>315</v>
      </c>
      <c r="I18" s="12">
        <f t="shared" si="0"/>
        <v>123</v>
      </c>
    </row>
    <row r="19" spans="1:9" x14ac:dyDescent="0.2">
      <c r="A19">
        <v>20170818</v>
      </c>
      <c r="B19">
        <v>960</v>
      </c>
      <c r="C19">
        <v>22</v>
      </c>
      <c r="D19">
        <v>19</v>
      </c>
      <c r="E19">
        <v>82</v>
      </c>
      <c r="F19">
        <v>482</v>
      </c>
      <c r="G19">
        <v>355</v>
      </c>
      <c r="H19">
        <v>161</v>
      </c>
      <c r="I19" s="12">
        <f t="shared" si="0"/>
        <v>101</v>
      </c>
    </row>
    <row r="20" spans="1:9" x14ac:dyDescent="0.2">
      <c r="A20">
        <v>20170819</v>
      </c>
      <c r="B20">
        <v>356</v>
      </c>
      <c r="C20">
        <v>22</v>
      </c>
      <c r="D20">
        <v>9</v>
      </c>
      <c r="E20">
        <v>102</v>
      </c>
      <c r="F20">
        <v>222</v>
      </c>
      <c r="G20">
        <v>1</v>
      </c>
      <c r="H20">
        <v>128</v>
      </c>
      <c r="I20" s="12">
        <f t="shared" si="0"/>
        <v>111</v>
      </c>
    </row>
    <row r="21" spans="1:9" x14ac:dyDescent="0.2">
      <c r="A21">
        <v>20170820</v>
      </c>
      <c r="B21">
        <v>555</v>
      </c>
      <c r="C21">
        <v>27</v>
      </c>
      <c r="D21">
        <v>13</v>
      </c>
      <c r="E21">
        <v>78</v>
      </c>
      <c r="F21">
        <v>246</v>
      </c>
      <c r="G21">
        <v>191</v>
      </c>
      <c r="H21">
        <v>113</v>
      </c>
      <c r="I21" s="12">
        <f t="shared" si="0"/>
        <v>91</v>
      </c>
    </row>
    <row r="22" spans="1:9" x14ac:dyDescent="0.2">
      <c r="A22">
        <v>20170821</v>
      </c>
      <c r="B22">
        <v>1327</v>
      </c>
      <c r="C22">
        <v>33</v>
      </c>
      <c r="D22">
        <v>16</v>
      </c>
      <c r="E22">
        <v>80</v>
      </c>
      <c r="F22">
        <v>326</v>
      </c>
      <c r="G22">
        <v>872</v>
      </c>
      <c r="H22">
        <v>177</v>
      </c>
      <c r="I22" s="12">
        <f t="shared" si="0"/>
        <v>96</v>
      </c>
    </row>
    <row r="23" spans="1:9" x14ac:dyDescent="0.2">
      <c r="A23">
        <v>20170822</v>
      </c>
      <c r="B23">
        <v>2008</v>
      </c>
      <c r="C23">
        <v>34</v>
      </c>
      <c r="D23">
        <v>66</v>
      </c>
      <c r="E23">
        <v>92</v>
      </c>
      <c r="F23">
        <v>362</v>
      </c>
      <c r="G23">
        <v>1454</v>
      </c>
      <c r="H23">
        <v>189</v>
      </c>
      <c r="I23" s="12">
        <f t="shared" si="0"/>
        <v>158</v>
      </c>
    </row>
    <row r="24" spans="1:9" x14ac:dyDescent="0.2">
      <c r="A24">
        <v>20170823</v>
      </c>
      <c r="B24">
        <v>2101</v>
      </c>
      <c r="C24">
        <v>35</v>
      </c>
      <c r="D24">
        <v>63</v>
      </c>
      <c r="E24">
        <v>88</v>
      </c>
      <c r="F24">
        <v>610</v>
      </c>
      <c r="G24">
        <v>1305</v>
      </c>
      <c r="H24">
        <v>182</v>
      </c>
      <c r="I24" s="12">
        <f t="shared" si="0"/>
        <v>151</v>
      </c>
    </row>
    <row r="25" spans="1:9" x14ac:dyDescent="0.2">
      <c r="A25">
        <v>20170824</v>
      </c>
      <c r="B25">
        <v>2170</v>
      </c>
      <c r="C25">
        <v>49</v>
      </c>
      <c r="D25">
        <v>45</v>
      </c>
      <c r="E25">
        <v>89</v>
      </c>
      <c r="F25">
        <v>782</v>
      </c>
      <c r="G25">
        <v>1205</v>
      </c>
      <c r="H25">
        <v>344</v>
      </c>
      <c r="I25" s="12">
        <f t="shared" si="0"/>
        <v>134</v>
      </c>
    </row>
    <row r="26" spans="1:9" x14ac:dyDescent="0.2">
      <c r="A26">
        <v>20170825</v>
      </c>
      <c r="B26">
        <v>1883</v>
      </c>
      <c r="C26">
        <v>37</v>
      </c>
      <c r="D26">
        <v>57</v>
      </c>
      <c r="E26">
        <v>103</v>
      </c>
      <c r="F26">
        <v>748</v>
      </c>
      <c r="G26">
        <v>938</v>
      </c>
      <c r="H26">
        <v>292</v>
      </c>
      <c r="I26" s="12">
        <f t="shared" si="0"/>
        <v>160</v>
      </c>
    </row>
    <row r="27" spans="1:9" x14ac:dyDescent="0.2">
      <c r="A27">
        <v>20170826</v>
      </c>
      <c r="B27">
        <v>856</v>
      </c>
      <c r="C27">
        <v>36</v>
      </c>
      <c r="D27">
        <v>98</v>
      </c>
      <c r="E27">
        <v>76</v>
      </c>
      <c r="F27">
        <v>646</v>
      </c>
      <c r="G27">
        <v>0</v>
      </c>
      <c r="H27">
        <v>249</v>
      </c>
      <c r="I27" s="12">
        <f t="shared" si="0"/>
        <v>174</v>
      </c>
    </row>
    <row r="28" spans="1:9" x14ac:dyDescent="0.2">
      <c r="A28">
        <v>20170827</v>
      </c>
      <c r="B28">
        <v>621</v>
      </c>
      <c r="C28">
        <v>25</v>
      </c>
      <c r="D28">
        <v>17</v>
      </c>
      <c r="E28">
        <v>115</v>
      </c>
      <c r="F28">
        <v>356</v>
      </c>
      <c r="G28">
        <v>108</v>
      </c>
      <c r="H28">
        <v>185</v>
      </c>
      <c r="I28" s="12">
        <f t="shared" si="0"/>
        <v>132</v>
      </c>
    </row>
    <row r="29" spans="1:9" x14ac:dyDescent="0.2">
      <c r="A29">
        <v>20170828</v>
      </c>
      <c r="B29">
        <v>1743</v>
      </c>
      <c r="C29">
        <v>55</v>
      </c>
      <c r="D29">
        <v>22</v>
      </c>
      <c r="E29">
        <v>96</v>
      </c>
      <c r="F29">
        <v>444</v>
      </c>
      <c r="G29">
        <v>1126</v>
      </c>
      <c r="H29">
        <v>394</v>
      </c>
      <c r="I29" s="12">
        <f t="shared" si="0"/>
        <v>118</v>
      </c>
    </row>
    <row r="30" spans="1:9" x14ac:dyDescent="0.2">
      <c r="A30">
        <v>20170829</v>
      </c>
      <c r="B30">
        <v>2153</v>
      </c>
      <c r="C30">
        <v>45</v>
      </c>
      <c r="D30">
        <v>108</v>
      </c>
      <c r="E30">
        <v>91</v>
      </c>
      <c r="F30">
        <v>419</v>
      </c>
      <c r="G30">
        <v>1490</v>
      </c>
      <c r="H30">
        <v>331</v>
      </c>
      <c r="I30" s="12">
        <f t="shared" si="0"/>
        <v>199</v>
      </c>
    </row>
    <row r="31" spans="1:9" x14ac:dyDescent="0.2">
      <c r="A31">
        <v>20170830</v>
      </c>
      <c r="B31">
        <v>2005</v>
      </c>
      <c r="C31">
        <v>31</v>
      </c>
      <c r="D31">
        <v>47</v>
      </c>
      <c r="E31">
        <v>132</v>
      </c>
      <c r="F31">
        <v>442</v>
      </c>
      <c r="G31">
        <v>1353</v>
      </c>
      <c r="H31">
        <v>289</v>
      </c>
      <c r="I31" s="12">
        <f t="shared" si="0"/>
        <v>179</v>
      </c>
    </row>
    <row r="32" spans="1:9" x14ac:dyDescent="0.2">
      <c r="A32">
        <v>20170831</v>
      </c>
      <c r="B32">
        <v>1841</v>
      </c>
      <c r="C32">
        <v>51</v>
      </c>
      <c r="D32">
        <v>31</v>
      </c>
      <c r="E32">
        <v>133</v>
      </c>
      <c r="F32">
        <v>383</v>
      </c>
      <c r="G32">
        <v>1243</v>
      </c>
      <c r="H32">
        <v>302</v>
      </c>
      <c r="I32" s="12">
        <f t="shared" si="0"/>
        <v>164</v>
      </c>
    </row>
    <row r="33" spans="1:9" x14ac:dyDescent="0.2">
      <c r="A33">
        <v>20170901</v>
      </c>
      <c r="B33">
        <v>1139</v>
      </c>
      <c r="C33">
        <v>54</v>
      </c>
      <c r="D33">
        <v>24</v>
      </c>
      <c r="E33">
        <v>104</v>
      </c>
      <c r="F33">
        <v>440</v>
      </c>
      <c r="G33">
        <v>517</v>
      </c>
      <c r="H33">
        <v>223</v>
      </c>
      <c r="I33" s="12">
        <f t="shared" si="0"/>
        <v>128</v>
      </c>
    </row>
    <row r="34" spans="1:9" x14ac:dyDescent="0.2">
      <c r="A34">
        <v>20170902</v>
      </c>
      <c r="B34">
        <v>454</v>
      </c>
      <c r="C34">
        <v>25</v>
      </c>
      <c r="D34">
        <v>12</v>
      </c>
      <c r="E34">
        <v>75</v>
      </c>
      <c r="F34">
        <v>342</v>
      </c>
      <c r="G34">
        <v>0</v>
      </c>
      <c r="H34">
        <v>159</v>
      </c>
      <c r="I34" s="12">
        <f t="shared" si="0"/>
        <v>87</v>
      </c>
    </row>
    <row r="35" spans="1:9" x14ac:dyDescent="0.2">
      <c r="A35">
        <v>20170903</v>
      </c>
      <c r="B35">
        <v>539</v>
      </c>
      <c r="C35">
        <v>16</v>
      </c>
      <c r="D35">
        <v>18</v>
      </c>
      <c r="E35">
        <v>68</v>
      </c>
      <c r="F35">
        <v>338</v>
      </c>
      <c r="G35">
        <v>99</v>
      </c>
      <c r="H35">
        <v>96</v>
      </c>
      <c r="I35" s="12">
        <f t="shared" si="0"/>
        <v>86</v>
      </c>
    </row>
    <row r="36" spans="1:9" x14ac:dyDescent="0.2">
      <c r="A36">
        <v>20170904</v>
      </c>
      <c r="B36">
        <v>1964</v>
      </c>
      <c r="C36">
        <v>65</v>
      </c>
      <c r="D36">
        <v>32</v>
      </c>
      <c r="E36">
        <v>104</v>
      </c>
      <c r="F36">
        <v>363</v>
      </c>
      <c r="G36">
        <v>1400</v>
      </c>
      <c r="H36">
        <v>254</v>
      </c>
      <c r="I36" s="12">
        <f t="shared" si="0"/>
        <v>136</v>
      </c>
    </row>
    <row r="37" spans="1:9" x14ac:dyDescent="0.2">
      <c r="A37">
        <v>20170905</v>
      </c>
      <c r="B37">
        <v>1957</v>
      </c>
      <c r="C37">
        <v>83</v>
      </c>
      <c r="D37">
        <v>22</v>
      </c>
      <c r="E37">
        <v>131</v>
      </c>
      <c r="F37">
        <v>352</v>
      </c>
      <c r="G37">
        <v>1369</v>
      </c>
      <c r="H37">
        <v>306</v>
      </c>
      <c r="I37" s="12">
        <f t="shared" si="0"/>
        <v>153</v>
      </c>
    </row>
    <row r="38" spans="1:9" x14ac:dyDescent="0.2">
      <c r="A38">
        <v>20170906</v>
      </c>
      <c r="B38">
        <v>2048</v>
      </c>
      <c r="C38">
        <v>57</v>
      </c>
      <c r="D38">
        <v>65</v>
      </c>
      <c r="E38">
        <v>94</v>
      </c>
      <c r="F38">
        <v>425</v>
      </c>
      <c r="G38">
        <v>1407</v>
      </c>
      <c r="H38">
        <v>264</v>
      </c>
      <c r="I38" s="12">
        <f t="shared" si="0"/>
        <v>159</v>
      </c>
    </row>
    <row r="39" spans="1:9" x14ac:dyDescent="0.2">
      <c r="A39">
        <v>20170907</v>
      </c>
      <c r="B39">
        <v>2227</v>
      </c>
      <c r="C39">
        <v>63</v>
      </c>
      <c r="D39">
        <v>120</v>
      </c>
      <c r="E39">
        <v>111</v>
      </c>
      <c r="F39">
        <v>430</v>
      </c>
      <c r="G39">
        <v>1503</v>
      </c>
      <c r="H39">
        <v>332</v>
      </c>
      <c r="I39" s="12">
        <f t="shared" si="0"/>
        <v>231</v>
      </c>
    </row>
    <row r="40" spans="1:9" x14ac:dyDescent="0.2">
      <c r="A40">
        <v>20170908</v>
      </c>
      <c r="B40">
        <v>1875</v>
      </c>
      <c r="C40">
        <v>299</v>
      </c>
      <c r="D40">
        <v>16</v>
      </c>
      <c r="E40">
        <v>110</v>
      </c>
      <c r="F40">
        <v>770</v>
      </c>
      <c r="G40">
        <v>680</v>
      </c>
      <c r="H40">
        <v>342</v>
      </c>
      <c r="I40" s="12">
        <f t="shared" si="0"/>
        <v>126</v>
      </c>
    </row>
    <row r="41" spans="1:9" x14ac:dyDescent="0.2">
      <c r="A41">
        <v>20170909</v>
      </c>
      <c r="B41">
        <v>362</v>
      </c>
      <c r="C41">
        <v>22</v>
      </c>
      <c r="D41">
        <v>16</v>
      </c>
      <c r="E41">
        <v>64</v>
      </c>
      <c r="F41">
        <v>260</v>
      </c>
      <c r="G41">
        <v>0</v>
      </c>
      <c r="H41">
        <v>119</v>
      </c>
      <c r="I41" s="12">
        <f t="shared" si="0"/>
        <v>80</v>
      </c>
    </row>
    <row r="42" spans="1:9" x14ac:dyDescent="0.2">
      <c r="A42">
        <v>20170910</v>
      </c>
      <c r="B42">
        <v>310</v>
      </c>
      <c r="C42">
        <v>31</v>
      </c>
      <c r="D42">
        <v>17</v>
      </c>
      <c r="E42">
        <v>77</v>
      </c>
      <c r="F42">
        <v>185</v>
      </c>
      <c r="G42">
        <v>0</v>
      </c>
      <c r="H42">
        <v>132</v>
      </c>
      <c r="I42" s="12">
        <f t="shared" si="0"/>
        <v>94</v>
      </c>
    </row>
    <row r="43" spans="1:9" x14ac:dyDescent="0.2">
      <c r="A43">
        <v>20170911</v>
      </c>
      <c r="B43">
        <v>2013</v>
      </c>
      <c r="C43">
        <v>134</v>
      </c>
      <c r="D43">
        <v>19</v>
      </c>
      <c r="E43">
        <v>91</v>
      </c>
      <c r="F43">
        <v>180</v>
      </c>
      <c r="G43">
        <v>1589</v>
      </c>
      <c r="H43">
        <v>143</v>
      </c>
      <c r="I43" s="12">
        <f t="shared" si="0"/>
        <v>110</v>
      </c>
    </row>
    <row r="44" spans="1:9" x14ac:dyDescent="0.2">
      <c r="A44">
        <v>20170912</v>
      </c>
      <c r="B44">
        <v>1599</v>
      </c>
      <c r="C44">
        <v>23</v>
      </c>
      <c r="D44">
        <v>20</v>
      </c>
      <c r="E44">
        <v>94</v>
      </c>
      <c r="F44">
        <v>127</v>
      </c>
      <c r="G44">
        <v>1335</v>
      </c>
      <c r="H44">
        <v>131</v>
      </c>
      <c r="I44" s="12">
        <f t="shared" si="0"/>
        <v>114</v>
      </c>
    </row>
    <row r="45" spans="1:9" x14ac:dyDescent="0.2">
      <c r="A45">
        <v>20170913</v>
      </c>
      <c r="B45">
        <v>995</v>
      </c>
      <c r="C45">
        <v>14</v>
      </c>
      <c r="D45">
        <v>58</v>
      </c>
      <c r="E45">
        <v>88</v>
      </c>
      <c r="F45">
        <v>78</v>
      </c>
      <c r="G45">
        <v>757</v>
      </c>
      <c r="H45">
        <v>111</v>
      </c>
      <c r="I45" s="12">
        <f t="shared" si="0"/>
        <v>146</v>
      </c>
    </row>
    <row r="46" spans="1:9" x14ac:dyDescent="0.2">
      <c r="A46">
        <v>20170914</v>
      </c>
      <c r="B46">
        <v>1034</v>
      </c>
      <c r="C46">
        <v>14</v>
      </c>
      <c r="D46">
        <v>128</v>
      </c>
      <c r="E46">
        <v>80</v>
      </c>
      <c r="F46">
        <v>87</v>
      </c>
      <c r="G46">
        <v>725</v>
      </c>
      <c r="H46">
        <v>113</v>
      </c>
      <c r="I46" s="12">
        <f t="shared" si="0"/>
        <v>208</v>
      </c>
    </row>
    <row r="47" spans="1:9" x14ac:dyDescent="0.2">
      <c r="A47">
        <v>20170915</v>
      </c>
      <c r="B47">
        <v>268</v>
      </c>
      <c r="C47">
        <v>10</v>
      </c>
      <c r="D47">
        <v>23</v>
      </c>
      <c r="E47">
        <v>75</v>
      </c>
      <c r="F47">
        <v>73</v>
      </c>
      <c r="G47">
        <v>87</v>
      </c>
      <c r="H47">
        <v>86</v>
      </c>
      <c r="I47" s="12">
        <f t="shared" si="0"/>
        <v>98</v>
      </c>
    </row>
    <row r="48" spans="1:9" x14ac:dyDescent="0.2">
      <c r="A48">
        <v>20170916</v>
      </c>
      <c r="B48">
        <v>176</v>
      </c>
      <c r="C48">
        <v>5</v>
      </c>
      <c r="D48">
        <v>15</v>
      </c>
      <c r="E48">
        <v>76</v>
      </c>
      <c r="F48">
        <v>80</v>
      </c>
      <c r="G48">
        <v>0</v>
      </c>
      <c r="H48">
        <v>73</v>
      </c>
      <c r="I48" s="12">
        <f t="shared" si="0"/>
        <v>91</v>
      </c>
    </row>
    <row r="49" spans="1:9" x14ac:dyDescent="0.2">
      <c r="A49">
        <v>20170917</v>
      </c>
      <c r="B49">
        <v>317</v>
      </c>
      <c r="C49">
        <v>8</v>
      </c>
      <c r="D49">
        <v>55</v>
      </c>
      <c r="E49">
        <v>63</v>
      </c>
      <c r="F49">
        <v>93</v>
      </c>
      <c r="G49">
        <v>98</v>
      </c>
      <c r="H49">
        <v>58</v>
      </c>
      <c r="I49" s="12">
        <f t="shared" si="0"/>
        <v>118</v>
      </c>
    </row>
    <row r="50" spans="1:9" x14ac:dyDescent="0.2">
      <c r="A50">
        <v>20170918</v>
      </c>
      <c r="B50">
        <v>565</v>
      </c>
      <c r="C50">
        <v>6</v>
      </c>
      <c r="D50">
        <v>68</v>
      </c>
      <c r="E50">
        <v>161</v>
      </c>
      <c r="F50">
        <v>105</v>
      </c>
      <c r="G50">
        <v>225</v>
      </c>
      <c r="H50">
        <v>179</v>
      </c>
      <c r="I50" s="12">
        <f t="shared" si="0"/>
        <v>229</v>
      </c>
    </row>
    <row r="51" spans="1:9" x14ac:dyDescent="0.2">
      <c r="A51">
        <v>20170919</v>
      </c>
      <c r="B51">
        <v>989</v>
      </c>
      <c r="C51">
        <v>19</v>
      </c>
      <c r="D51">
        <v>164</v>
      </c>
      <c r="E51">
        <v>314</v>
      </c>
      <c r="F51">
        <v>240</v>
      </c>
      <c r="G51">
        <v>252</v>
      </c>
      <c r="H51">
        <v>483</v>
      </c>
      <c r="I51" s="12">
        <f t="shared" si="0"/>
        <v>478</v>
      </c>
    </row>
    <row r="52" spans="1:9" x14ac:dyDescent="0.2">
      <c r="A52">
        <v>20170920</v>
      </c>
      <c r="B52">
        <v>863</v>
      </c>
      <c r="C52">
        <v>14</v>
      </c>
      <c r="D52">
        <v>181</v>
      </c>
      <c r="E52">
        <v>217</v>
      </c>
      <c r="F52">
        <v>240</v>
      </c>
      <c r="G52">
        <v>211</v>
      </c>
      <c r="H52">
        <v>376</v>
      </c>
      <c r="I52" s="12">
        <f t="shared" si="0"/>
        <v>398</v>
      </c>
    </row>
    <row r="53" spans="1:9" x14ac:dyDescent="0.2">
      <c r="A53">
        <v>20170921</v>
      </c>
      <c r="B53">
        <v>480</v>
      </c>
      <c r="C53">
        <v>12</v>
      </c>
      <c r="D53">
        <v>139</v>
      </c>
      <c r="E53">
        <v>149</v>
      </c>
      <c r="F53">
        <v>145</v>
      </c>
      <c r="G53">
        <v>35</v>
      </c>
      <c r="H53">
        <v>203</v>
      </c>
      <c r="I53" s="12">
        <f t="shared" si="0"/>
        <v>288</v>
      </c>
    </row>
    <row r="54" spans="1:9" x14ac:dyDescent="0.2">
      <c r="A54">
        <v>20170922</v>
      </c>
      <c r="B54">
        <v>617</v>
      </c>
      <c r="C54">
        <v>24</v>
      </c>
      <c r="D54">
        <v>141</v>
      </c>
      <c r="E54">
        <v>134</v>
      </c>
      <c r="F54">
        <v>130</v>
      </c>
      <c r="G54">
        <v>188</v>
      </c>
      <c r="H54">
        <v>184</v>
      </c>
      <c r="I54" s="12">
        <f t="shared" si="0"/>
        <v>275</v>
      </c>
    </row>
    <row r="55" spans="1:9" x14ac:dyDescent="0.2">
      <c r="A55">
        <v>20170923</v>
      </c>
      <c r="B55">
        <v>366</v>
      </c>
      <c r="C55">
        <v>6</v>
      </c>
      <c r="D55">
        <v>32</v>
      </c>
      <c r="E55">
        <v>172</v>
      </c>
      <c r="F55">
        <v>156</v>
      </c>
      <c r="G55">
        <v>0</v>
      </c>
      <c r="H55">
        <v>120</v>
      </c>
      <c r="I55" s="12">
        <f t="shared" si="0"/>
        <v>204</v>
      </c>
    </row>
    <row r="56" spans="1:9" x14ac:dyDescent="0.2">
      <c r="A56">
        <v>20170924</v>
      </c>
      <c r="B56">
        <v>571</v>
      </c>
      <c r="C56">
        <v>7</v>
      </c>
      <c r="D56">
        <v>56</v>
      </c>
      <c r="E56">
        <v>145</v>
      </c>
      <c r="F56">
        <v>196</v>
      </c>
      <c r="G56">
        <v>167</v>
      </c>
      <c r="H56">
        <v>116</v>
      </c>
      <c r="I56" s="12">
        <f t="shared" si="0"/>
        <v>201</v>
      </c>
    </row>
    <row r="57" spans="1:9" x14ac:dyDescent="0.2">
      <c r="A57">
        <v>20170925</v>
      </c>
      <c r="B57">
        <v>588</v>
      </c>
      <c r="C57">
        <v>22</v>
      </c>
      <c r="D57">
        <v>96</v>
      </c>
      <c r="E57">
        <v>159</v>
      </c>
      <c r="F57">
        <v>136</v>
      </c>
      <c r="G57">
        <v>175</v>
      </c>
      <c r="H57">
        <v>182</v>
      </c>
      <c r="I57" s="12">
        <f t="shared" si="0"/>
        <v>255</v>
      </c>
    </row>
    <row r="58" spans="1:9" x14ac:dyDescent="0.2">
      <c r="A58">
        <v>20170926</v>
      </c>
      <c r="B58">
        <v>952</v>
      </c>
      <c r="C58">
        <v>21</v>
      </c>
      <c r="D58">
        <v>92</v>
      </c>
      <c r="E58">
        <v>196</v>
      </c>
      <c r="F58">
        <v>574</v>
      </c>
      <c r="G58">
        <v>69</v>
      </c>
      <c r="H58">
        <v>198</v>
      </c>
      <c r="I58" s="12">
        <f t="shared" si="0"/>
        <v>288</v>
      </c>
    </row>
    <row r="59" spans="1:9" x14ac:dyDescent="0.2">
      <c r="A59">
        <v>20170927</v>
      </c>
      <c r="B59">
        <v>898</v>
      </c>
      <c r="C59">
        <v>16</v>
      </c>
      <c r="D59">
        <v>111</v>
      </c>
      <c r="E59">
        <v>235</v>
      </c>
      <c r="F59">
        <v>397</v>
      </c>
      <c r="G59">
        <v>139</v>
      </c>
      <c r="H59">
        <v>177</v>
      </c>
      <c r="I59" s="12">
        <f t="shared" si="0"/>
        <v>346</v>
      </c>
    </row>
    <row r="60" spans="1:9" x14ac:dyDescent="0.2">
      <c r="A60">
        <v>20170928</v>
      </c>
      <c r="B60">
        <v>535</v>
      </c>
      <c r="C60">
        <v>23</v>
      </c>
      <c r="D60">
        <v>131</v>
      </c>
      <c r="E60">
        <v>247</v>
      </c>
      <c r="F60">
        <v>118</v>
      </c>
      <c r="G60">
        <v>16</v>
      </c>
      <c r="H60">
        <v>147</v>
      </c>
      <c r="I60" s="12">
        <f t="shared" si="0"/>
        <v>378</v>
      </c>
    </row>
    <row r="61" spans="1:9" x14ac:dyDescent="0.2">
      <c r="A61">
        <v>20170929</v>
      </c>
      <c r="B61">
        <v>440</v>
      </c>
      <c r="C61">
        <v>24</v>
      </c>
      <c r="D61">
        <v>94</v>
      </c>
      <c r="E61">
        <v>179</v>
      </c>
      <c r="F61">
        <v>96</v>
      </c>
      <c r="G61">
        <v>47</v>
      </c>
      <c r="H61">
        <v>133</v>
      </c>
      <c r="I61" s="12">
        <f t="shared" si="0"/>
        <v>273</v>
      </c>
    </row>
    <row r="62" spans="1:9" x14ac:dyDescent="0.2">
      <c r="A62">
        <v>20170930</v>
      </c>
      <c r="B62">
        <v>339</v>
      </c>
      <c r="C62">
        <v>16</v>
      </c>
      <c r="D62">
        <v>46</v>
      </c>
      <c r="E62">
        <v>149</v>
      </c>
      <c r="F62">
        <v>98</v>
      </c>
      <c r="G62">
        <v>30</v>
      </c>
      <c r="H62">
        <v>102</v>
      </c>
      <c r="I62" s="12">
        <f t="shared" si="0"/>
        <v>195</v>
      </c>
    </row>
    <row r="63" spans="1:9" x14ac:dyDescent="0.2">
      <c r="A63">
        <v>20171001</v>
      </c>
      <c r="B63">
        <v>247</v>
      </c>
      <c r="C63">
        <v>7</v>
      </c>
      <c r="D63">
        <v>8</v>
      </c>
      <c r="E63">
        <v>120</v>
      </c>
      <c r="F63">
        <v>112</v>
      </c>
      <c r="G63">
        <v>0</v>
      </c>
      <c r="H63">
        <v>60</v>
      </c>
      <c r="I63" s="12">
        <f t="shared" si="0"/>
        <v>128</v>
      </c>
    </row>
    <row r="64" spans="1:9" x14ac:dyDescent="0.2">
      <c r="A64">
        <v>20171002</v>
      </c>
      <c r="B64">
        <v>231</v>
      </c>
      <c r="C64">
        <v>4</v>
      </c>
      <c r="D64">
        <v>15</v>
      </c>
      <c r="E64">
        <v>136</v>
      </c>
      <c r="F64">
        <v>76</v>
      </c>
      <c r="G64">
        <v>0</v>
      </c>
      <c r="H64">
        <v>50</v>
      </c>
      <c r="I64" s="12">
        <f t="shared" si="0"/>
        <v>151</v>
      </c>
    </row>
    <row r="65" spans="1:9" x14ac:dyDescent="0.2">
      <c r="A65">
        <v>20171003</v>
      </c>
      <c r="B65">
        <v>234</v>
      </c>
      <c r="C65">
        <v>7</v>
      </c>
      <c r="D65">
        <v>13</v>
      </c>
      <c r="E65">
        <v>129</v>
      </c>
      <c r="F65">
        <v>85</v>
      </c>
      <c r="G65">
        <v>0</v>
      </c>
      <c r="H65">
        <v>53</v>
      </c>
      <c r="I65" s="12">
        <f t="shared" si="0"/>
        <v>142</v>
      </c>
    </row>
    <row r="66" spans="1:9" x14ac:dyDescent="0.2">
      <c r="A66">
        <v>20171004</v>
      </c>
      <c r="B66">
        <v>315</v>
      </c>
      <c r="C66">
        <v>3</v>
      </c>
      <c r="D66">
        <v>84</v>
      </c>
      <c r="E66">
        <v>131</v>
      </c>
      <c r="F66">
        <v>97</v>
      </c>
      <c r="G66">
        <v>0</v>
      </c>
      <c r="H66">
        <v>72</v>
      </c>
      <c r="I66" s="12">
        <f t="shared" si="0"/>
        <v>215</v>
      </c>
    </row>
    <row r="67" spans="1:9" x14ac:dyDescent="0.2">
      <c r="A67">
        <v>20171005</v>
      </c>
      <c r="B67">
        <v>215</v>
      </c>
      <c r="C67">
        <v>8</v>
      </c>
      <c r="D67">
        <v>17</v>
      </c>
      <c r="E67">
        <v>112</v>
      </c>
      <c r="F67">
        <v>78</v>
      </c>
      <c r="G67">
        <v>0</v>
      </c>
      <c r="H67">
        <v>58</v>
      </c>
      <c r="I67" s="12">
        <f t="shared" ref="I67:I130" si="1">D67+E67</f>
        <v>129</v>
      </c>
    </row>
    <row r="68" spans="1:9" x14ac:dyDescent="0.2">
      <c r="A68">
        <v>20171006</v>
      </c>
      <c r="B68">
        <v>312</v>
      </c>
      <c r="C68">
        <v>9</v>
      </c>
      <c r="D68">
        <v>89</v>
      </c>
      <c r="E68">
        <v>127</v>
      </c>
      <c r="F68">
        <v>87</v>
      </c>
      <c r="G68">
        <v>0</v>
      </c>
      <c r="H68">
        <v>76</v>
      </c>
      <c r="I68" s="12">
        <f t="shared" si="1"/>
        <v>216</v>
      </c>
    </row>
    <row r="69" spans="1:9" x14ac:dyDescent="0.2">
      <c r="A69">
        <v>20171007</v>
      </c>
      <c r="B69">
        <v>263</v>
      </c>
      <c r="C69">
        <v>11</v>
      </c>
      <c r="D69">
        <v>79</v>
      </c>
      <c r="E69">
        <v>126</v>
      </c>
      <c r="F69">
        <v>47</v>
      </c>
      <c r="G69">
        <v>0</v>
      </c>
      <c r="H69">
        <v>71</v>
      </c>
      <c r="I69" s="12">
        <f t="shared" si="1"/>
        <v>205</v>
      </c>
    </row>
    <row r="70" spans="1:9" x14ac:dyDescent="0.2">
      <c r="A70">
        <v>20171008</v>
      </c>
      <c r="B70">
        <v>238</v>
      </c>
      <c r="C70">
        <v>11</v>
      </c>
      <c r="D70">
        <v>18</v>
      </c>
      <c r="E70">
        <v>140</v>
      </c>
      <c r="F70">
        <v>69</v>
      </c>
      <c r="G70">
        <v>0</v>
      </c>
      <c r="H70">
        <v>81</v>
      </c>
      <c r="I70" s="12">
        <f t="shared" si="1"/>
        <v>158</v>
      </c>
    </row>
    <row r="71" spans="1:9" x14ac:dyDescent="0.2">
      <c r="A71">
        <v>20171009</v>
      </c>
      <c r="B71">
        <v>334</v>
      </c>
      <c r="C71">
        <v>18</v>
      </c>
      <c r="D71">
        <v>62</v>
      </c>
      <c r="E71">
        <v>180</v>
      </c>
      <c r="F71">
        <v>64</v>
      </c>
      <c r="G71">
        <v>10</v>
      </c>
      <c r="H71">
        <v>128</v>
      </c>
      <c r="I71" s="12">
        <f t="shared" si="1"/>
        <v>242</v>
      </c>
    </row>
    <row r="72" spans="1:9" x14ac:dyDescent="0.2">
      <c r="A72">
        <v>20171010</v>
      </c>
      <c r="B72">
        <v>662</v>
      </c>
      <c r="C72">
        <v>18</v>
      </c>
      <c r="D72">
        <v>98</v>
      </c>
      <c r="E72">
        <v>223</v>
      </c>
      <c r="F72">
        <v>61</v>
      </c>
      <c r="G72">
        <v>262</v>
      </c>
      <c r="H72">
        <v>137</v>
      </c>
      <c r="I72" s="12">
        <f t="shared" si="1"/>
        <v>321</v>
      </c>
    </row>
    <row r="73" spans="1:9" x14ac:dyDescent="0.2">
      <c r="A73">
        <v>20171011</v>
      </c>
      <c r="B73">
        <v>464</v>
      </c>
      <c r="C73">
        <v>22</v>
      </c>
      <c r="D73">
        <v>72</v>
      </c>
      <c r="E73">
        <v>203</v>
      </c>
      <c r="F73">
        <v>54</v>
      </c>
      <c r="G73">
        <v>113</v>
      </c>
      <c r="H73">
        <v>107</v>
      </c>
      <c r="I73" s="12">
        <f t="shared" si="1"/>
        <v>275</v>
      </c>
    </row>
    <row r="74" spans="1:9" x14ac:dyDescent="0.2">
      <c r="A74">
        <v>20171012</v>
      </c>
      <c r="B74">
        <v>509</v>
      </c>
      <c r="C74">
        <v>15</v>
      </c>
      <c r="D74">
        <v>74</v>
      </c>
      <c r="E74">
        <v>183</v>
      </c>
      <c r="F74">
        <v>102</v>
      </c>
      <c r="G74">
        <v>135</v>
      </c>
      <c r="H74">
        <v>142</v>
      </c>
      <c r="I74" s="12">
        <f t="shared" si="1"/>
        <v>257</v>
      </c>
    </row>
    <row r="75" spans="1:9" x14ac:dyDescent="0.2">
      <c r="A75">
        <v>20171013</v>
      </c>
      <c r="B75">
        <v>371</v>
      </c>
      <c r="C75">
        <v>10</v>
      </c>
      <c r="D75">
        <v>77</v>
      </c>
      <c r="E75">
        <v>177</v>
      </c>
      <c r="F75">
        <v>74</v>
      </c>
      <c r="G75">
        <v>33</v>
      </c>
      <c r="H75">
        <v>106</v>
      </c>
      <c r="I75" s="12">
        <f t="shared" si="1"/>
        <v>254</v>
      </c>
    </row>
    <row r="76" spans="1:9" x14ac:dyDescent="0.2">
      <c r="A76">
        <v>20171014</v>
      </c>
      <c r="B76">
        <v>219</v>
      </c>
      <c r="C76">
        <v>8</v>
      </c>
      <c r="D76">
        <v>16</v>
      </c>
      <c r="E76">
        <v>147</v>
      </c>
      <c r="F76">
        <v>48</v>
      </c>
      <c r="G76">
        <v>0</v>
      </c>
      <c r="H76">
        <v>73</v>
      </c>
      <c r="I76" s="12">
        <f t="shared" si="1"/>
        <v>163</v>
      </c>
    </row>
    <row r="77" spans="1:9" x14ac:dyDescent="0.2">
      <c r="A77">
        <v>20171015</v>
      </c>
      <c r="B77">
        <v>321</v>
      </c>
      <c r="C77">
        <v>4</v>
      </c>
      <c r="D77">
        <v>25</v>
      </c>
      <c r="E77">
        <v>148</v>
      </c>
      <c r="F77">
        <v>66</v>
      </c>
      <c r="G77">
        <v>78</v>
      </c>
      <c r="H77">
        <v>85</v>
      </c>
      <c r="I77" s="12">
        <f t="shared" si="1"/>
        <v>173</v>
      </c>
    </row>
    <row r="78" spans="1:9" x14ac:dyDescent="0.2">
      <c r="A78">
        <v>20171016</v>
      </c>
      <c r="B78">
        <v>435</v>
      </c>
      <c r="C78">
        <v>16</v>
      </c>
      <c r="D78">
        <v>28</v>
      </c>
      <c r="E78">
        <v>156</v>
      </c>
      <c r="F78">
        <v>40</v>
      </c>
      <c r="G78">
        <v>195</v>
      </c>
      <c r="H78">
        <v>106</v>
      </c>
      <c r="I78" s="12">
        <f t="shared" si="1"/>
        <v>184</v>
      </c>
    </row>
    <row r="79" spans="1:9" x14ac:dyDescent="0.2">
      <c r="A79">
        <v>20171017</v>
      </c>
      <c r="B79">
        <v>382</v>
      </c>
      <c r="C79">
        <v>12</v>
      </c>
      <c r="D79">
        <v>68</v>
      </c>
      <c r="E79">
        <v>148</v>
      </c>
      <c r="F79">
        <v>14</v>
      </c>
      <c r="G79">
        <v>140</v>
      </c>
      <c r="H79">
        <v>91</v>
      </c>
      <c r="I79" s="12">
        <f t="shared" si="1"/>
        <v>216</v>
      </c>
    </row>
    <row r="80" spans="1:9" x14ac:dyDescent="0.2">
      <c r="A80">
        <v>20171018</v>
      </c>
      <c r="B80">
        <v>396</v>
      </c>
      <c r="C80">
        <v>13</v>
      </c>
      <c r="D80">
        <v>71</v>
      </c>
      <c r="E80">
        <v>150</v>
      </c>
      <c r="F80">
        <v>15</v>
      </c>
      <c r="G80">
        <v>147</v>
      </c>
      <c r="H80">
        <v>91</v>
      </c>
      <c r="I80" s="12">
        <f t="shared" si="1"/>
        <v>221</v>
      </c>
    </row>
    <row r="81" spans="1:9" x14ac:dyDescent="0.2">
      <c r="A81">
        <v>20171019</v>
      </c>
      <c r="B81">
        <v>356</v>
      </c>
      <c r="C81">
        <v>5</v>
      </c>
      <c r="D81">
        <v>22</v>
      </c>
      <c r="E81">
        <v>166</v>
      </c>
      <c r="F81">
        <v>16</v>
      </c>
      <c r="G81">
        <v>147</v>
      </c>
      <c r="H81">
        <v>78</v>
      </c>
      <c r="I81" s="12">
        <f t="shared" si="1"/>
        <v>188</v>
      </c>
    </row>
    <row r="82" spans="1:9" x14ac:dyDescent="0.2">
      <c r="A82">
        <v>20171020</v>
      </c>
      <c r="B82">
        <v>355</v>
      </c>
      <c r="C82">
        <v>8</v>
      </c>
      <c r="D82">
        <v>146</v>
      </c>
      <c r="E82">
        <v>148</v>
      </c>
      <c r="F82">
        <v>19</v>
      </c>
      <c r="G82">
        <v>34</v>
      </c>
      <c r="H82">
        <v>84</v>
      </c>
      <c r="I82" s="12">
        <f t="shared" si="1"/>
        <v>294</v>
      </c>
    </row>
    <row r="83" spans="1:9" x14ac:dyDescent="0.2">
      <c r="A83">
        <v>20171021</v>
      </c>
      <c r="B83">
        <v>144</v>
      </c>
      <c r="C83">
        <v>11</v>
      </c>
      <c r="D83">
        <v>21</v>
      </c>
      <c r="E83">
        <v>99</v>
      </c>
      <c r="F83">
        <v>13</v>
      </c>
      <c r="G83">
        <v>0</v>
      </c>
      <c r="H83">
        <v>66</v>
      </c>
      <c r="I83" s="12">
        <f t="shared" si="1"/>
        <v>120</v>
      </c>
    </row>
    <row r="84" spans="1:9" x14ac:dyDescent="0.2">
      <c r="A84">
        <v>20171022</v>
      </c>
      <c r="B84">
        <v>149</v>
      </c>
      <c r="C84">
        <v>11</v>
      </c>
      <c r="D84">
        <v>18</v>
      </c>
      <c r="E84">
        <v>81</v>
      </c>
      <c r="F84">
        <v>18</v>
      </c>
      <c r="G84">
        <v>21</v>
      </c>
      <c r="H84">
        <v>63</v>
      </c>
      <c r="I84" s="12">
        <f t="shared" si="1"/>
        <v>99</v>
      </c>
    </row>
    <row r="85" spans="1:9" x14ac:dyDescent="0.2">
      <c r="A85">
        <v>20171023</v>
      </c>
      <c r="B85">
        <v>489</v>
      </c>
      <c r="C85">
        <v>10</v>
      </c>
      <c r="D85">
        <v>154</v>
      </c>
      <c r="E85">
        <v>100</v>
      </c>
      <c r="F85">
        <v>14</v>
      </c>
      <c r="G85">
        <v>211</v>
      </c>
      <c r="H85">
        <v>84</v>
      </c>
      <c r="I85" s="12">
        <f t="shared" si="1"/>
        <v>254</v>
      </c>
    </row>
    <row r="86" spans="1:9" x14ac:dyDescent="0.2">
      <c r="A86">
        <v>20171024</v>
      </c>
      <c r="B86">
        <v>490</v>
      </c>
      <c r="C86">
        <v>15</v>
      </c>
      <c r="D86">
        <v>225</v>
      </c>
      <c r="E86">
        <v>103</v>
      </c>
      <c r="F86">
        <v>30</v>
      </c>
      <c r="G86">
        <v>117</v>
      </c>
      <c r="H86">
        <v>79</v>
      </c>
      <c r="I86" s="12">
        <f t="shared" si="1"/>
        <v>328</v>
      </c>
    </row>
    <row r="87" spans="1:9" x14ac:dyDescent="0.2">
      <c r="A87">
        <v>20171025</v>
      </c>
      <c r="B87">
        <v>285</v>
      </c>
      <c r="C87">
        <v>11</v>
      </c>
      <c r="D87">
        <v>17</v>
      </c>
      <c r="E87">
        <v>117</v>
      </c>
      <c r="F87">
        <v>58</v>
      </c>
      <c r="G87">
        <v>82</v>
      </c>
      <c r="H87">
        <v>93</v>
      </c>
      <c r="I87" s="12">
        <f t="shared" si="1"/>
        <v>134</v>
      </c>
    </row>
    <row r="88" spans="1:9" x14ac:dyDescent="0.2">
      <c r="A88">
        <v>20171026</v>
      </c>
      <c r="B88">
        <v>894</v>
      </c>
      <c r="C88">
        <v>13</v>
      </c>
      <c r="D88">
        <v>630</v>
      </c>
      <c r="E88">
        <v>100</v>
      </c>
      <c r="F88">
        <v>48</v>
      </c>
      <c r="G88">
        <v>103</v>
      </c>
      <c r="H88">
        <v>93</v>
      </c>
      <c r="I88" s="12">
        <f t="shared" si="1"/>
        <v>730</v>
      </c>
    </row>
    <row r="89" spans="1:9" x14ac:dyDescent="0.2">
      <c r="A89">
        <v>20171027</v>
      </c>
      <c r="B89">
        <v>513</v>
      </c>
      <c r="C89">
        <v>11</v>
      </c>
      <c r="D89">
        <v>307</v>
      </c>
      <c r="E89">
        <v>108</v>
      </c>
      <c r="F89">
        <v>48</v>
      </c>
      <c r="G89">
        <v>39</v>
      </c>
      <c r="H89">
        <v>76</v>
      </c>
      <c r="I89" s="12">
        <f t="shared" si="1"/>
        <v>415</v>
      </c>
    </row>
    <row r="90" spans="1:9" x14ac:dyDescent="0.2">
      <c r="A90">
        <v>20171028</v>
      </c>
      <c r="B90">
        <v>277</v>
      </c>
      <c r="C90">
        <v>8</v>
      </c>
      <c r="D90">
        <v>14</v>
      </c>
      <c r="E90">
        <v>78</v>
      </c>
      <c r="F90">
        <v>177</v>
      </c>
      <c r="G90">
        <v>0</v>
      </c>
      <c r="H90">
        <v>52</v>
      </c>
      <c r="I90" s="12">
        <f t="shared" si="1"/>
        <v>92</v>
      </c>
    </row>
    <row r="91" spans="1:9" x14ac:dyDescent="0.2">
      <c r="A91">
        <v>20171029</v>
      </c>
      <c r="B91">
        <v>774</v>
      </c>
      <c r="C91">
        <v>13</v>
      </c>
      <c r="D91">
        <v>337</v>
      </c>
      <c r="E91">
        <v>83</v>
      </c>
      <c r="F91">
        <v>262</v>
      </c>
      <c r="G91">
        <v>79</v>
      </c>
      <c r="H91">
        <v>81</v>
      </c>
      <c r="I91" s="12">
        <f t="shared" si="1"/>
        <v>420</v>
      </c>
    </row>
    <row r="92" spans="1:9" x14ac:dyDescent="0.2">
      <c r="A92">
        <v>20171030</v>
      </c>
      <c r="B92">
        <v>1066</v>
      </c>
      <c r="C92">
        <v>10</v>
      </c>
      <c r="D92">
        <v>539</v>
      </c>
      <c r="E92">
        <v>103</v>
      </c>
      <c r="F92">
        <v>233</v>
      </c>
      <c r="G92">
        <v>181</v>
      </c>
      <c r="H92">
        <v>93</v>
      </c>
      <c r="I92" s="12">
        <f t="shared" si="1"/>
        <v>642</v>
      </c>
    </row>
    <row r="93" spans="1:9" x14ac:dyDescent="0.2">
      <c r="A93">
        <v>20171031</v>
      </c>
      <c r="B93">
        <v>719</v>
      </c>
      <c r="C93">
        <v>15</v>
      </c>
      <c r="D93">
        <v>389</v>
      </c>
      <c r="E93">
        <v>98</v>
      </c>
      <c r="F93">
        <v>81</v>
      </c>
      <c r="G93">
        <v>136</v>
      </c>
      <c r="H93">
        <v>84</v>
      </c>
      <c r="I93" s="12">
        <f t="shared" si="1"/>
        <v>487</v>
      </c>
    </row>
    <row r="94" spans="1:9" x14ac:dyDescent="0.2">
      <c r="A94">
        <v>20171101</v>
      </c>
      <c r="B94">
        <v>502</v>
      </c>
      <c r="C94">
        <v>14</v>
      </c>
      <c r="D94">
        <v>175</v>
      </c>
      <c r="E94">
        <v>78</v>
      </c>
      <c r="F94">
        <v>85</v>
      </c>
      <c r="G94">
        <v>150</v>
      </c>
      <c r="H94">
        <v>71</v>
      </c>
      <c r="I94" s="12">
        <f t="shared" si="1"/>
        <v>253</v>
      </c>
    </row>
    <row r="95" spans="1:9" x14ac:dyDescent="0.2">
      <c r="A95">
        <v>20171102</v>
      </c>
      <c r="B95">
        <v>433</v>
      </c>
      <c r="C95">
        <v>6</v>
      </c>
      <c r="D95">
        <v>149</v>
      </c>
      <c r="E95">
        <v>72</v>
      </c>
      <c r="F95">
        <v>72</v>
      </c>
      <c r="G95">
        <v>134</v>
      </c>
      <c r="H95">
        <v>72</v>
      </c>
      <c r="I95" s="12">
        <f t="shared" si="1"/>
        <v>221</v>
      </c>
    </row>
    <row r="96" spans="1:9" x14ac:dyDescent="0.2">
      <c r="A96">
        <v>20171103</v>
      </c>
      <c r="B96">
        <v>207</v>
      </c>
      <c r="C96">
        <v>3</v>
      </c>
      <c r="D96">
        <v>85</v>
      </c>
      <c r="E96">
        <v>56</v>
      </c>
      <c r="F96">
        <v>61</v>
      </c>
      <c r="G96">
        <v>2</v>
      </c>
      <c r="H96">
        <v>55</v>
      </c>
      <c r="I96" s="12">
        <f t="shared" si="1"/>
        <v>141</v>
      </c>
    </row>
    <row r="97" spans="1:9" x14ac:dyDescent="0.2">
      <c r="A97">
        <v>20171104</v>
      </c>
      <c r="B97">
        <v>241</v>
      </c>
      <c r="C97">
        <v>6</v>
      </c>
      <c r="D97">
        <v>99</v>
      </c>
      <c r="E97">
        <v>71</v>
      </c>
      <c r="F97">
        <v>65</v>
      </c>
      <c r="G97">
        <v>0</v>
      </c>
      <c r="H97">
        <v>50</v>
      </c>
      <c r="I97" s="12">
        <f t="shared" si="1"/>
        <v>170</v>
      </c>
    </row>
    <row r="98" spans="1:9" x14ac:dyDescent="0.2">
      <c r="A98">
        <v>20171105</v>
      </c>
      <c r="B98">
        <v>222</v>
      </c>
      <c r="C98">
        <v>6</v>
      </c>
      <c r="D98">
        <v>48</v>
      </c>
      <c r="E98">
        <v>60</v>
      </c>
      <c r="F98">
        <v>60</v>
      </c>
      <c r="G98">
        <v>48</v>
      </c>
      <c r="H98">
        <v>38</v>
      </c>
      <c r="I98" s="12">
        <f t="shared" si="1"/>
        <v>108</v>
      </c>
    </row>
    <row r="99" spans="1:9" x14ac:dyDescent="0.2">
      <c r="A99">
        <v>20171106</v>
      </c>
      <c r="B99">
        <v>744</v>
      </c>
      <c r="C99">
        <v>8</v>
      </c>
      <c r="D99">
        <v>494</v>
      </c>
      <c r="E99">
        <v>60</v>
      </c>
      <c r="F99">
        <v>61</v>
      </c>
      <c r="G99">
        <v>121</v>
      </c>
      <c r="H99">
        <v>58</v>
      </c>
      <c r="I99" s="12">
        <f t="shared" si="1"/>
        <v>554</v>
      </c>
    </row>
    <row r="100" spans="1:9" x14ac:dyDescent="0.2">
      <c r="A100">
        <v>20171107</v>
      </c>
      <c r="B100">
        <v>534</v>
      </c>
      <c r="C100">
        <v>9</v>
      </c>
      <c r="D100">
        <v>415</v>
      </c>
      <c r="E100">
        <v>56</v>
      </c>
      <c r="F100">
        <v>51</v>
      </c>
      <c r="G100">
        <v>3</v>
      </c>
      <c r="H100">
        <v>58</v>
      </c>
      <c r="I100" s="12">
        <f t="shared" si="1"/>
        <v>471</v>
      </c>
    </row>
    <row r="101" spans="1:9" x14ac:dyDescent="0.2">
      <c r="A101">
        <v>20171108</v>
      </c>
      <c r="B101">
        <v>475</v>
      </c>
      <c r="C101">
        <v>8</v>
      </c>
      <c r="D101">
        <v>329</v>
      </c>
      <c r="E101">
        <v>65</v>
      </c>
      <c r="F101">
        <v>69</v>
      </c>
      <c r="G101">
        <v>4</v>
      </c>
      <c r="H101">
        <v>65</v>
      </c>
      <c r="I101" s="12">
        <f t="shared" si="1"/>
        <v>394</v>
      </c>
    </row>
    <row r="102" spans="1:9" x14ac:dyDescent="0.2">
      <c r="A102">
        <v>20171109</v>
      </c>
      <c r="B102">
        <v>465</v>
      </c>
      <c r="C102">
        <v>5</v>
      </c>
      <c r="D102">
        <v>348</v>
      </c>
      <c r="E102">
        <v>60</v>
      </c>
      <c r="F102">
        <v>47</v>
      </c>
      <c r="G102">
        <v>5</v>
      </c>
      <c r="H102">
        <v>57</v>
      </c>
      <c r="I102" s="12">
        <f t="shared" si="1"/>
        <v>408</v>
      </c>
    </row>
    <row r="103" spans="1:9" x14ac:dyDescent="0.2">
      <c r="A103">
        <v>20171110</v>
      </c>
      <c r="B103">
        <v>496</v>
      </c>
      <c r="C103">
        <v>5</v>
      </c>
      <c r="D103">
        <v>388</v>
      </c>
      <c r="E103">
        <v>52</v>
      </c>
      <c r="F103">
        <v>48</v>
      </c>
      <c r="G103">
        <v>3</v>
      </c>
      <c r="H103">
        <v>52</v>
      </c>
      <c r="I103" s="12">
        <f t="shared" si="1"/>
        <v>440</v>
      </c>
    </row>
    <row r="104" spans="1:9" x14ac:dyDescent="0.2">
      <c r="A104">
        <v>20171111</v>
      </c>
      <c r="B104">
        <v>458</v>
      </c>
      <c r="C104">
        <v>6</v>
      </c>
      <c r="D104">
        <v>311</v>
      </c>
      <c r="E104">
        <v>58</v>
      </c>
      <c r="F104">
        <v>83</v>
      </c>
      <c r="G104">
        <v>0</v>
      </c>
      <c r="H104">
        <v>69</v>
      </c>
      <c r="I104" s="12">
        <f t="shared" si="1"/>
        <v>369</v>
      </c>
    </row>
    <row r="105" spans="1:9" x14ac:dyDescent="0.2">
      <c r="A105">
        <v>20171112</v>
      </c>
      <c r="B105">
        <v>504</v>
      </c>
      <c r="C105">
        <v>5</v>
      </c>
      <c r="D105">
        <v>390</v>
      </c>
      <c r="E105">
        <v>60</v>
      </c>
      <c r="F105">
        <v>49</v>
      </c>
      <c r="G105">
        <v>0</v>
      </c>
      <c r="H105">
        <v>47</v>
      </c>
      <c r="I105" s="12">
        <f t="shared" si="1"/>
        <v>450</v>
      </c>
    </row>
    <row r="106" spans="1:9" x14ac:dyDescent="0.2">
      <c r="A106">
        <v>20171113</v>
      </c>
      <c r="B106">
        <v>483</v>
      </c>
      <c r="C106">
        <v>5</v>
      </c>
      <c r="D106">
        <v>347</v>
      </c>
      <c r="E106">
        <v>61</v>
      </c>
      <c r="F106">
        <v>62</v>
      </c>
      <c r="G106">
        <v>8</v>
      </c>
      <c r="H106">
        <v>57</v>
      </c>
      <c r="I106" s="12">
        <f t="shared" si="1"/>
        <v>408</v>
      </c>
    </row>
    <row r="107" spans="1:9" x14ac:dyDescent="0.2">
      <c r="A107">
        <v>20171114</v>
      </c>
      <c r="B107">
        <v>154</v>
      </c>
      <c r="C107">
        <v>8</v>
      </c>
      <c r="D107">
        <v>17</v>
      </c>
      <c r="E107">
        <v>66</v>
      </c>
      <c r="F107">
        <v>56</v>
      </c>
      <c r="G107">
        <v>7</v>
      </c>
      <c r="H107">
        <v>60</v>
      </c>
      <c r="I107" s="12">
        <f t="shared" si="1"/>
        <v>83</v>
      </c>
    </row>
    <row r="108" spans="1:9" x14ac:dyDescent="0.2">
      <c r="A108">
        <v>20171115</v>
      </c>
      <c r="B108">
        <v>2753</v>
      </c>
      <c r="C108">
        <v>10</v>
      </c>
      <c r="D108">
        <v>154</v>
      </c>
      <c r="E108">
        <v>55</v>
      </c>
      <c r="F108">
        <v>60</v>
      </c>
      <c r="G108">
        <v>2474</v>
      </c>
      <c r="H108">
        <v>72</v>
      </c>
      <c r="I108" s="12">
        <f t="shared" si="1"/>
        <v>209</v>
      </c>
    </row>
    <row r="109" spans="1:9" x14ac:dyDescent="0.2">
      <c r="A109">
        <v>20171116</v>
      </c>
      <c r="B109">
        <v>2791</v>
      </c>
      <c r="C109">
        <v>17</v>
      </c>
      <c r="D109">
        <v>385</v>
      </c>
      <c r="E109">
        <v>60</v>
      </c>
      <c r="F109">
        <v>68</v>
      </c>
      <c r="G109">
        <v>2261</v>
      </c>
      <c r="H109">
        <v>55</v>
      </c>
      <c r="I109" s="12">
        <f t="shared" si="1"/>
        <v>445</v>
      </c>
    </row>
    <row r="110" spans="1:9" x14ac:dyDescent="0.2">
      <c r="A110">
        <v>20171117</v>
      </c>
      <c r="B110">
        <v>22671</v>
      </c>
      <c r="C110">
        <v>15</v>
      </c>
      <c r="D110">
        <v>107</v>
      </c>
      <c r="E110">
        <v>110</v>
      </c>
      <c r="F110">
        <v>69</v>
      </c>
      <c r="G110">
        <v>22370</v>
      </c>
      <c r="H110">
        <v>72</v>
      </c>
      <c r="I110" s="12">
        <f t="shared" si="1"/>
        <v>217</v>
      </c>
    </row>
    <row r="111" spans="1:9" x14ac:dyDescent="0.2">
      <c r="A111">
        <v>20171118</v>
      </c>
      <c r="B111">
        <v>168</v>
      </c>
      <c r="C111">
        <v>5</v>
      </c>
      <c r="D111">
        <v>8</v>
      </c>
      <c r="E111">
        <v>86</v>
      </c>
      <c r="F111">
        <v>69</v>
      </c>
      <c r="G111">
        <v>0</v>
      </c>
      <c r="H111">
        <v>52</v>
      </c>
      <c r="I111" s="12">
        <f t="shared" si="1"/>
        <v>94</v>
      </c>
    </row>
    <row r="112" spans="1:9" x14ac:dyDescent="0.2">
      <c r="A112">
        <v>20171119</v>
      </c>
      <c r="B112">
        <v>183</v>
      </c>
      <c r="C112">
        <v>5</v>
      </c>
      <c r="D112">
        <v>15</v>
      </c>
      <c r="E112">
        <v>101</v>
      </c>
      <c r="F112">
        <v>62</v>
      </c>
      <c r="G112">
        <v>0</v>
      </c>
      <c r="H112">
        <v>56</v>
      </c>
      <c r="I112" s="12">
        <f t="shared" si="1"/>
        <v>116</v>
      </c>
    </row>
    <row r="113" spans="1:9" x14ac:dyDescent="0.2">
      <c r="A113">
        <v>20171120</v>
      </c>
      <c r="B113">
        <v>489</v>
      </c>
      <c r="C113">
        <v>14</v>
      </c>
      <c r="D113">
        <v>282</v>
      </c>
      <c r="E113">
        <v>114</v>
      </c>
      <c r="F113">
        <v>75</v>
      </c>
      <c r="G113">
        <v>4</v>
      </c>
      <c r="H113">
        <v>90</v>
      </c>
      <c r="I113" s="12">
        <f t="shared" si="1"/>
        <v>396</v>
      </c>
    </row>
    <row r="114" spans="1:9" x14ac:dyDescent="0.2">
      <c r="A114">
        <v>20171121</v>
      </c>
      <c r="B114">
        <v>665</v>
      </c>
      <c r="C114">
        <v>16</v>
      </c>
      <c r="D114">
        <v>376</v>
      </c>
      <c r="E114">
        <v>181</v>
      </c>
      <c r="F114">
        <v>86</v>
      </c>
      <c r="G114">
        <v>6</v>
      </c>
      <c r="H114">
        <v>159</v>
      </c>
      <c r="I114" s="12">
        <f t="shared" si="1"/>
        <v>557</v>
      </c>
    </row>
    <row r="115" spans="1:9" x14ac:dyDescent="0.2">
      <c r="A115">
        <v>20171122</v>
      </c>
      <c r="B115">
        <v>953</v>
      </c>
      <c r="C115">
        <v>17</v>
      </c>
      <c r="D115">
        <v>520</v>
      </c>
      <c r="E115">
        <v>312</v>
      </c>
      <c r="F115">
        <v>98</v>
      </c>
      <c r="G115">
        <v>6</v>
      </c>
      <c r="H115">
        <v>311</v>
      </c>
      <c r="I115" s="12">
        <f t="shared" si="1"/>
        <v>832</v>
      </c>
    </row>
    <row r="116" spans="1:9" x14ac:dyDescent="0.2">
      <c r="A116">
        <v>20171123</v>
      </c>
      <c r="B116">
        <v>804</v>
      </c>
      <c r="C116">
        <v>16</v>
      </c>
      <c r="D116">
        <v>484</v>
      </c>
      <c r="E116">
        <v>214</v>
      </c>
      <c r="F116">
        <v>84</v>
      </c>
      <c r="G116">
        <v>6</v>
      </c>
      <c r="H116">
        <v>222</v>
      </c>
      <c r="I116" s="12">
        <f t="shared" si="1"/>
        <v>698</v>
      </c>
    </row>
    <row r="117" spans="1:9" x14ac:dyDescent="0.2">
      <c r="A117">
        <v>20171124</v>
      </c>
      <c r="B117">
        <v>1634</v>
      </c>
      <c r="C117">
        <v>11</v>
      </c>
      <c r="D117">
        <v>50</v>
      </c>
      <c r="E117">
        <v>160</v>
      </c>
      <c r="F117">
        <v>139</v>
      </c>
      <c r="G117">
        <v>1274</v>
      </c>
      <c r="H117">
        <v>170</v>
      </c>
      <c r="I117" s="12">
        <f t="shared" si="1"/>
        <v>210</v>
      </c>
    </row>
    <row r="118" spans="1:9" x14ac:dyDescent="0.2">
      <c r="A118">
        <v>20171125</v>
      </c>
      <c r="B118">
        <v>351</v>
      </c>
      <c r="C118">
        <v>10</v>
      </c>
      <c r="D118">
        <v>115</v>
      </c>
      <c r="E118">
        <v>148</v>
      </c>
      <c r="F118">
        <v>78</v>
      </c>
      <c r="G118">
        <v>0</v>
      </c>
      <c r="H118">
        <v>133</v>
      </c>
      <c r="I118" s="12">
        <f t="shared" si="1"/>
        <v>263</v>
      </c>
    </row>
    <row r="119" spans="1:9" x14ac:dyDescent="0.2">
      <c r="A119">
        <v>20171126</v>
      </c>
      <c r="B119">
        <v>322</v>
      </c>
      <c r="C119">
        <v>19</v>
      </c>
      <c r="D119">
        <v>79</v>
      </c>
      <c r="E119">
        <v>128</v>
      </c>
      <c r="F119">
        <v>90</v>
      </c>
      <c r="G119">
        <v>6</v>
      </c>
      <c r="H119">
        <v>131</v>
      </c>
      <c r="I119" s="12">
        <f t="shared" si="1"/>
        <v>207</v>
      </c>
    </row>
    <row r="120" spans="1:9" x14ac:dyDescent="0.2">
      <c r="A120">
        <v>20171127</v>
      </c>
      <c r="B120">
        <v>734</v>
      </c>
      <c r="C120">
        <v>30</v>
      </c>
      <c r="D120">
        <v>315</v>
      </c>
      <c r="E120">
        <v>150</v>
      </c>
      <c r="F120">
        <v>237</v>
      </c>
      <c r="G120">
        <v>2</v>
      </c>
      <c r="H120">
        <v>153</v>
      </c>
      <c r="I120" s="12">
        <f t="shared" si="1"/>
        <v>465</v>
      </c>
    </row>
    <row r="121" spans="1:9" x14ac:dyDescent="0.2">
      <c r="A121">
        <v>20171128</v>
      </c>
      <c r="B121">
        <v>599</v>
      </c>
      <c r="C121">
        <v>13</v>
      </c>
      <c r="D121">
        <v>206</v>
      </c>
      <c r="E121">
        <v>199</v>
      </c>
      <c r="F121">
        <v>176</v>
      </c>
      <c r="G121">
        <v>5</v>
      </c>
      <c r="H121">
        <v>178</v>
      </c>
      <c r="I121" s="12">
        <f t="shared" si="1"/>
        <v>405</v>
      </c>
    </row>
    <row r="122" spans="1:9" x14ac:dyDescent="0.2">
      <c r="A122">
        <v>20171129</v>
      </c>
      <c r="B122">
        <v>335</v>
      </c>
      <c r="C122">
        <v>19</v>
      </c>
      <c r="D122">
        <v>56</v>
      </c>
      <c r="E122">
        <v>166</v>
      </c>
      <c r="F122">
        <v>79</v>
      </c>
      <c r="G122">
        <v>15</v>
      </c>
      <c r="H122">
        <v>140</v>
      </c>
      <c r="I122" s="12">
        <f t="shared" si="1"/>
        <v>222</v>
      </c>
    </row>
    <row r="123" spans="1:9" x14ac:dyDescent="0.2">
      <c r="A123">
        <v>20171130</v>
      </c>
      <c r="B123">
        <v>258</v>
      </c>
      <c r="C123">
        <v>10</v>
      </c>
      <c r="D123">
        <v>31</v>
      </c>
      <c r="E123">
        <v>148</v>
      </c>
      <c r="F123">
        <v>64</v>
      </c>
      <c r="G123">
        <v>5</v>
      </c>
      <c r="H123">
        <v>107</v>
      </c>
      <c r="I123" s="12">
        <f t="shared" si="1"/>
        <v>179</v>
      </c>
    </row>
    <row r="124" spans="1:9" x14ac:dyDescent="0.2">
      <c r="A124">
        <v>20171201</v>
      </c>
      <c r="B124">
        <v>174</v>
      </c>
      <c r="C124">
        <v>7</v>
      </c>
      <c r="D124">
        <v>30</v>
      </c>
      <c r="E124">
        <v>88</v>
      </c>
      <c r="F124">
        <v>44</v>
      </c>
      <c r="G124">
        <v>5</v>
      </c>
      <c r="H124">
        <v>69</v>
      </c>
      <c r="I124" s="12">
        <f t="shared" si="1"/>
        <v>118</v>
      </c>
    </row>
    <row r="125" spans="1:9" x14ac:dyDescent="0.2">
      <c r="A125">
        <v>20171202</v>
      </c>
      <c r="B125">
        <v>179</v>
      </c>
      <c r="C125">
        <v>4</v>
      </c>
      <c r="D125">
        <v>28</v>
      </c>
      <c r="E125">
        <v>105</v>
      </c>
      <c r="F125">
        <v>42</v>
      </c>
      <c r="G125">
        <v>0</v>
      </c>
      <c r="H125">
        <v>64</v>
      </c>
      <c r="I125" s="12">
        <f t="shared" si="1"/>
        <v>133</v>
      </c>
    </row>
    <row r="126" spans="1:9" x14ac:dyDescent="0.2">
      <c r="A126">
        <v>20171203</v>
      </c>
      <c r="B126">
        <v>137</v>
      </c>
      <c r="C126">
        <v>4</v>
      </c>
      <c r="D126">
        <v>21</v>
      </c>
      <c r="E126">
        <v>75</v>
      </c>
      <c r="F126">
        <v>37</v>
      </c>
      <c r="G126">
        <v>0</v>
      </c>
      <c r="H126">
        <v>54</v>
      </c>
      <c r="I126" s="12">
        <f t="shared" si="1"/>
        <v>96</v>
      </c>
    </row>
    <row r="127" spans="1:9" x14ac:dyDescent="0.2">
      <c r="A127">
        <v>20171204</v>
      </c>
      <c r="B127">
        <v>1009</v>
      </c>
      <c r="C127">
        <v>8</v>
      </c>
      <c r="D127">
        <v>394</v>
      </c>
      <c r="E127">
        <v>110</v>
      </c>
      <c r="F127">
        <v>487</v>
      </c>
      <c r="G127">
        <v>10</v>
      </c>
      <c r="H127">
        <v>109</v>
      </c>
      <c r="I127" s="12">
        <f t="shared" si="1"/>
        <v>504</v>
      </c>
    </row>
    <row r="128" spans="1:9" x14ac:dyDescent="0.2">
      <c r="A128">
        <v>20171205</v>
      </c>
      <c r="B128">
        <v>632</v>
      </c>
      <c r="C128">
        <v>3</v>
      </c>
      <c r="D128">
        <v>285</v>
      </c>
      <c r="E128">
        <v>105</v>
      </c>
      <c r="F128">
        <v>215</v>
      </c>
      <c r="G128">
        <v>24</v>
      </c>
      <c r="H128">
        <v>83</v>
      </c>
      <c r="I128" s="12">
        <f t="shared" si="1"/>
        <v>390</v>
      </c>
    </row>
    <row r="129" spans="1:9" x14ac:dyDescent="0.2">
      <c r="A129">
        <v>20171206</v>
      </c>
      <c r="B129">
        <v>512</v>
      </c>
      <c r="C129">
        <v>5</v>
      </c>
      <c r="D129">
        <v>293</v>
      </c>
      <c r="E129">
        <v>95</v>
      </c>
      <c r="F129">
        <v>107</v>
      </c>
      <c r="G129">
        <v>12</v>
      </c>
      <c r="H129">
        <v>85</v>
      </c>
      <c r="I129" s="12">
        <f t="shared" si="1"/>
        <v>388</v>
      </c>
    </row>
    <row r="130" spans="1:9" x14ac:dyDescent="0.2">
      <c r="A130">
        <v>20171207</v>
      </c>
      <c r="B130">
        <v>651</v>
      </c>
      <c r="C130">
        <v>9</v>
      </c>
      <c r="D130">
        <v>82</v>
      </c>
      <c r="E130">
        <v>105</v>
      </c>
      <c r="F130">
        <v>436</v>
      </c>
      <c r="G130">
        <v>19</v>
      </c>
      <c r="H130">
        <v>93</v>
      </c>
      <c r="I130" s="12">
        <f t="shared" si="1"/>
        <v>187</v>
      </c>
    </row>
    <row r="131" spans="1:9" x14ac:dyDescent="0.2">
      <c r="A131">
        <v>20171208</v>
      </c>
      <c r="B131">
        <v>633</v>
      </c>
      <c r="C131">
        <v>3</v>
      </c>
      <c r="D131">
        <v>27</v>
      </c>
      <c r="E131">
        <v>59</v>
      </c>
      <c r="F131">
        <v>534</v>
      </c>
      <c r="G131">
        <v>10</v>
      </c>
      <c r="H131">
        <v>84</v>
      </c>
      <c r="I131" s="12">
        <f t="shared" ref="I131:I171" si="2">D131+E131</f>
        <v>86</v>
      </c>
    </row>
    <row r="132" spans="1:9" x14ac:dyDescent="0.2">
      <c r="A132">
        <v>20171209</v>
      </c>
      <c r="B132">
        <v>635</v>
      </c>
      <c r="C132">
        <v>7</v>
      </c>
      <c r="D132">
        <v>143</v>
      </c>
      <c r="E132">
        <v>58</v>
      </c>
      <c r="F132">
        <v>427</v>
      </c>
      <c r="G132">
        <v>0</v>
      </c>
      <c r="H132">
        <v>72</v>
      </c>
      <c r="I132" s="12">
        <f t="shared" si="2"/>
        <v>201</v>
      </c>
    </row>
    <row r="133" spans="1:9" x14ac:dyDescent="0.2">
      <c r="A133">
        <v>20171210</v>
      </c>
      <c r="B133">
        <v>494</v>
      </c>
      <c r="C133">
        <v>10</v>
      </c>
      <c r="D133">
        <v>273</v>
      </c>
      <c r="E133">
        <v>60</v>
      </c>
      <c r="F133">
        <v>129</v>
      </c>
      <c r="G133">
        <v>22</v>
      </c>
      <c r="H133">
        <v>86</v>
      </c>
      <c r="I133" s="12">
        <f t="shared" si="2"/>
        <v>333</v>
      </c>
    </row>
    <row r="134" spans="1:9" x14ac:dyDescent="0.2">
      <c r="A134">
        <v>20171211</v>
      </c>
      <c r="B134">
        <v>396</v>
      </c>
      <c r="C134">
        <v>5</v>
      </c>
      <c r="D134">
        <v>58</v>
      </c>
      <c r="E134">
        <v>68</v>
      </c>
      <c r="F134">
        <v>254</v>
      </c>
      <c r="G134">
        <v>11</v>
      </c>
      <c r="H134">
        <v>106</v>
      </c>
      <c r="I134" s="12">
        <f t="shared" si="2"/>
        <v>126</v>
      </c>
    </row>
    <row r="135" spans="1:9" x14ac:dyDescent="0.2">
      <c r="A135">
        <v>20171212</v>
      </c>
      <c r="B135">
        <v>492</v>
      </c>
      <c r="C135">
        <v>9</v>
      </c>
      <c r="D135">
        <v>251</v>
      </c>
      <c r="E135">
        <v>107</v>
      </c>
      <c r="F135">
        <v>80</v>
      </c>
      <c r="G135">
        <v>45</v>
      </c>
      <c r="H135">
        <v>127</v>
      </c>
      <c r="I135" s="12">
        <f t="shared" si="2"/>
        <v>358</v>
      </c>
    </row>
    <row r="136" spans="1:9" x14ac:dyDescent="0.2">
      <c r="A136">
        <v>20171213</v>
      </c>
      <c r="B136">
        <v>800</v>
      </c>
      <c r="C136">
        <v>22</v>
      </c>
      <c r="D136">
        <v>117</v>
      </c>
      <c r="E136">
        <v>134</v>
      </c>
      <c r="F136">
        <v>517</v>
      </c>
      <c r="G136">
        <v>10</v>
      </c>
      <c r="H136">
        <v>219</v>
      </c>
      <c r="I136" s="12">
        <f t="shared" si="2"/>
        <v>251</v>
      </c>
    </row>
    <row r="137" spans="1:9" x14ac:dyDescent="0.2">
      <c r="A137">
        <v>20171214</v>
      </c>
      <c r="B137">
        <v>4442</v>
      </c>
      <c r="C137">
        <v>2473</v>
      </c>
      <c r="D137">
        <v>1257</v>
      </c>
      <c r="E137">
        <v>148</v>
      </c>
      <c r="F137">
        <v>532</v>
      </c>
      <c r="G137">
        <v>32</v>
      </c>
      <c r="H137">
        <v>231</v>
      </c>
      <c r="I137" s="12">
        <f t="shared" si="2"/>
        <v>1405</v>
      </c>
    </row>
    <row r="138" spans="1:9" x14ac:dyDescent="0.2">
      <c r="A138">
        <v>20171215</v>
      </c>
      <c r="B138">
        <v>1769</v>
      </c>
      <c r="C138">
        <v>1042</v>
      </c>
      <c r="D138">
        <v>173</v>
      </c>
      <c r="E138">
        <v>76</v>
      </c>
      <c r="F138">
        <v>463</v>
      </c>
      <c r="G138">
        <v>15</v>
      </c>
      <c r="H138">
        <v>182</v>
      </c>
      <c r="I138" s="12">
        <f t="shared" si="2"/>
        <v>249</v>
      </c>
    </row>
    <row r="139" spans="1:9" x14ac:dyDescent="0.2">
      <c r="A139">
        <v>20171216</v>
      </c>
      <c r="B139">
        <v>489</v>
      </c>
      <c r="C139">
        <v>11</v>
      </c>
      <c r="D139">
        <v>19</v>
      </c>
      <c r="E139">
        <v>51</v>
      </c>
      <c r="F139">
        <v>308</v>
      </c>
      <c r="G139">
        <v>100</v>
      </c>
      <c r="H139">
        <v>87</v>
      </c>
      <c r="I139" s="12">
        <f t="shared" si="2"/>
        <v>70</v>
      </c>
    </row>
    <row r="140" spans="1:9" x14ac:dyDescent="0.2">
      <c r="A140">
        <v>20171217</v>
      </c>
      <c r="B140">
        <v>1001</v>
      </c>
      <c r="C140">
        <v>9</v>
      </c>
      <c r="D140">
        <v>361</v>
      </c>
      <c r="E140">
        <v>54</v>
      </c>
      <c r="F140">
        <v>511</v>
      </c>
      <c r="G140">
        <v>66</v>
      </c>
      <c r="H140">
        <v>41</v>
      </c>
      <c r="I140" s="12">
        <f t="shared" si="2"/>
        <v>415</v>
      </c>
    </row>
    <row r="141" spans="1:9" x14ac:dyDescent="0.2">
      <c r="A141">
        <v>20171218</v>
      </c>
      <c r="B141">
        <v>221</v>
      </c>
      <c r="C141">
        <v>15</v>
      </c>
      <c r="D141">
        <v>39</v>
      </c>
      <c r="E141">
        <v>51</v>
      </c>
      <c r="F141">
        <v>116</v>
      </c>
      <c r="G141">
        <v>0</v>
      </c>
      <c r="H141">
        <v>59</v>
      </c>
      <c r="I141" s="12">
        <f t="shared" si="2"/>
        <v>90</v>
      </c>
    </row>
    <row r="142" spans="1:9" x14ac:dyDescent="0.2">
      <c r="A142">
        <v>20171219</v>
      </c>
      <c r="B142">
        <v>411</v>
      </c>
      <c r="C142">
        <v>19</v>
      </c>
      <c r="D142">
        <v>128</v>
      </c>
      <c r="E142">
        <v>60</v>
      </c>
      <c r="F142">
        <v>118</v>
      </c>
      <c r="G142">
        <v>86</v>
      </c>
      <c r="H142">
        <v>78</v>
      </c>
      <c r="I142" s="12">
        <f t="shared" si="2"/>
        <v>188</v>
      </c>
    </row>
    <row r="143" spans="1:9" x14ac:dyDescent="0.2">
      <c r="A143">
        <v>20171220</v>
      </c>
      <c r="B143">
        <v>504</v>
      </c>
      <c r="C143">
        <v>16</v>
      </c>
      <c r="D143">
        <v>162</v>
      </c>
      <c r="E143">
        <v>56</v>
      </c>
      <c r="F143">
        <v>228</v>
      </c>
      <c r="G143">
        <v>42</v>
      </c>
      <c r="H143">
        <v>128</v>
      </c>
      <c r="I143" s="12">
        <f t="shared" si="2"/>
        <v>218</v>
      </c>
    </row>
    <row r="144" spans="1:9" x14ac:dyDescent="0.2">
      <c r="A144">
        <v>20171221</v>
      </c>
      <c r="B144">
        <v>239</v>
      </c>
      <c r="C144">
        <v>9</v>
      </c>
      <c r="D144">
        <v>80</v>
      </c>
      <c r="E144">
        <v>48</v>
      </c>
      <c r="F144">
        <v>102</v>
      </c>
      <c r="G144">
        <v>0</v>
      </c>
      <c r="H144">
        <v>70</v>
      </c>
      <c r="I144" s="12">
        <f t="shared" si="2"/>
        <v>128</v>
      </c>
    </row>
    <row r="145" spans="1:9" x14ac:dyDescent="0.2">
      <c r="A145">
        <v>20171222</v>
      </c>
      <c r="B145">
        <v>271</v>
      </c>
      <c r="C145">
        <v>6</v>
      </c>
      <c r="D145">
        <v>21</v>
      </c>
      <c r="E145">
        <v>48</v>
      </c>
      <c r="F145">
        <v>196</v>
      </c>
      <c r="G145">
        <v>0</v>
      </c>
      <c r="H145">
        <v>45</v>
      </c>
      <c r="I145" s="12">
        <f t="shared" si="2"/>
        <v>69</v>
      </c>
    </row>
    <row r="146" spans="1:9" x14ac:dyDescent="0.2">
      <c r="A146">
        <v>20171223</v>
      </c>
      <c r="B146">
        <v>97</v>
      </c>
      <c r="C146">
        <v>4</v>
      </c>
      <c r="D146">
        <v>16</v>
      </c>
      <c r="E146">
        <v>39</v>
      </c>
      <c r="F146">
        <v>38</v>
      </c>
      <c r="G146">
        <v>0</v>
      </c>
      <c r="H146">
        <v>38</v>
      </c>
      <c r="I146" s="12">
        <f t="shared" si="2"/>
        <v>55</v>
      </c>
    </row>
    <row r="147" spans="1:9" x14ac:dyDescent="0.2">
      <c r="A147">
        <v>20171224</v>
      </c>
      <c r="B147">
        <v>116</v>
      </c>
      <c r="C147">
        <v>5</v>
      </c>
      <c r="D147">
        <v>39</v>
      </c>
      <c r="E147">
        <v>45</v>
      </c>
      <c r="F147">
        <v>27</v>
      </c>
      <c r="G147">
        <v>0</v>
      </c>
      <c r="H147">
        <v>40</v>
      </c>
      <c r="I147" s="12">
        <f t="shared" si="2"/>
        <v>84</v>
      </c>
    </row>
    <row r="148" spans="1:9" x14ac:dyDescent="0.2">
      <c r="A148">
        <v>20171225</v>
      </c>
      <c r="B148">
        <v>235</v>
      </c>
      <c r="C148">
        <v>13</v>
      </c>
      <c r="D148">
        <v>119</v>
      </c>
      <c r="E148">
        <v>52</v>
      </c>
      <c r="F148">
        <v>51</v>
      </c>
      <c r="G148">
        <v>0</v>
      </c>
      <c r="H148">
        <v>51</v>
      </c>
      <c r="I148" s="12">
        <f t="shared" si="2"/>
        <v>171</v>
      </c>
    </row>
    <row r="149" spans="1:9" x14ac:dyDescent="0.2">
      <c r="A149">
        <v>20171226</v>
      </c>
      <c r="B149">
        <v>128</v>
      </c>
      <c r="C149">
        <v>4</v>
      </c>
      <c r="D149">
        <v>29</v>
      </c>
      <c r="E149">
        <v>57</v>
      </c>
      <c r="F149">
        <v>36</v>
      </c>
      <c r="G149">
        <v>2</v>
      </c>
      <c r="H149">
        <v>43</v>
      </c>
      <c r="I149" s="12">
        <f t="shared" si="2"/>
        <v>86</v>
      </c>
    </row>
    <row r="150" spans="1:9" x14ac:dyDescent="0.2">
      <c r="A150">
        <v>20171227</v>
      </c>
      <c r="B150">
        <v>695</v>
      </c>
      <c r="C150">
        <v>8</v>
      </c>
      <c r="D150">
        <v>454</v>
      </c>
      <c r="E150">
        <v>81</v>
      </c>
      <c r="F150">
        <v>151</v>
      </c>
      <c r="G150">
        <v>1</v>
      </c>
      <c r="H150">
        <v>57</v>
      </c>
      <c r="I150" s="12">
        <f t="shared" si="2"/>
        <v>535</v>
      </c>
    </row>
    <row r="151" spans="1:9" x14ac:dyDescent="0.2">
      <c r="A151">
        <v>20171228</v>
      </c>
      <c r="B151">
        <v>574</v>
      </c>
      <c r="C151">
        <v>4</v>
      </c>
      <c r="D151">
        <v>448</v>
      </c>
      <c r="E151">
        <v>60</v>
      </c>
      <c r="F151">
        <v>49</v>
      </c>
      <c r="G151">
        <v>13</v>
      </c>
      <c r="H151">
        <v>59</v>
      </c>
      <c r="I151" s="12">
        <f t="shared" si="2"/>
        <v>508</v>
      </c>
    </row>
    <row r="152" spans="1:9" x14ac:dyDescent="0.2">
      <c r="A152">
        <v>20171229</v>
      </c>
      <c r="B152">
        <v>484</v>
      </c>
      <c r="C152">
        <v>5</v>
      </c>
      <c r="D152">
        <v>409</v>
      </c>
      <c r="E152">
        <v>40</v>
      </c>
      <c r="F152">
        <v>22</v>
      </c>
      <c r="G152">
        <v>8</v>
      </c>
      <c r="H152">
        <v>39</v>
      </c>
      <c r="I152" s="12">
        <f t="shared" si="2"/>
        <v>449</v>
      </c>
    </row>
    <row r="153" spans="1:9" x14ac:dyDescent="0.2">
      <c r="A153">
        <v>20171230</v>
      </c>
      <c r="B153">
        <v>381</v>
      </c>
      <c r="C153">
        <v>1</v>
      </c>
      <c r="D153">
        <v>315</v>
      </c>
      <c r="E153">
        <v>40</v>
      </c>
      <c r="F153">
        <v>25</v>
      </c>
      <c r="G153">
        <v>0</v>
      </c>
      <c r="H153">
        <v>35</v>
      </c>
      <c r="I153" s="12">
        <f t="shared" si="2"/>
        <v>355</v>
      </c>
    </row>
    <row r="154" spans="1:9" x14ac:dyDescent="0.2">
      <c r="A154">
        <v>20171231</v>
      </c>
      <c r="B154">
        <v>403</v>
      </c>
      <c r="C154">
        <v>0</v>
      </c>
      <c r="D154">
        <v>321</v>
      </c>
      <c r="E154">
        <v>41</v>
      </c>
      <c r="F154">
        <v>41</v>
      </c>
      <c r="G154">
        <v>0</v>
      </c>
      <c r="H154">
        <v>32</v>
      </c>
      <c r="I154" s="12">
        <f t="shared" si="2"/>
        <v>362</v>
      </c>
    </row>
    <row r="155" spans="1:9" x14ac:dyDescent="0.2">
      <c r="A155">
        <v>20180101</v>
      </c>
      <c r="B155">
        <v>102</v>
      </c>
      <c r="C155">
        <v>2</v>
      </c>
      <c r="D155">
        <v>17</v>
      </c>
      <c r="E155">
        <v>32</v>
      </c>
      <c r="F155">
        <v>51</v>
      </c>
      <c r="G155">
        <v>0</v>
      </c>
      <c r="H155">
        <v>29</v>
      </c>
      <c r="I155" s="12">
        <f t="shared" si="2"/>
        <v>49</v>
      </c>
    </row>
    <row r="156" spans="1:9" x14ac:dyDescent="0.2">
      <c r="A156">
        <v>20180102</v>
      </c>
      <c r="B156">
        <v>237</v>
      </c>
      <c r="C156">
        <v>10</v>
      </c>
      <c r="D156">
        <v>122</v>
      </c>
      <c r="E156">
        <v>53</v>
      </c>
      <c r="F156">
        <v>42</v>
      </c>
      <c r="G156">
        <v>10</v>
      </c>
      <c r="H156">
        <v>50</v>
      </c>
      <c r="I156" s="12">
        <f t="shared" si="2"/>
        <v>175</v>
      </c>
    </row>
    <row r="157" spans="1:9" x14ac:dyDescent="0.2">
      <c r="A157">
        <v>20180103</v>
      </c>
      <c r="B157">
        <v>379</v>
      </c>
      <c r="C157">
        <v>5</v>
      </c>
      <c r="D157">
        <v>124</v>
      </c>
      <c r="E157">
        <v>56</v>
      </c>
      <c r="F157">
        <v>188</v>
      </c>
      <c r="G157">
        <v>6</v>
      </c>
      <c r="H157">
        <v>95</v>
      </c>
      <c r="I157" s="12">
        <f t="shared" si="2"/>
        <v>180</v>
      </c>
    </row>
    <row r="158" spans="1:9" x14ac:dyDescent="0.2">
      <c r="A158">
        <v>20180104</v>
      </c>
      <c r="B158">
        <v>340</v>
      </c>
      <c r="C158">
        <v>9</v>
      </c>
      <c r="D158">
        <v>49</v>
      </c>
      <c r="E158">
        <v>60</v>
      </c>
      <c r="F158">
        <v>218</v>
      </c>
      <c r="G158">
        <v>4</v>
      </c>
      <c r="H158">
        <v>91</v>
      </c>
      <c r="I158" s="12">
        <f t="shared" si="2"/>
        <v>109</v>
      </c>
    </row>
    <row r="159" spans="1:9" x14ac:dyDescent="0.2">
      <c r="A159">
        <v>20180105</v>
      </c>
      <c r="B159">
        <v>560</v>
      </c>
      <c r="C159">
        <v>14</v>
      </c>
      <c r="D159">
        <v>67</v>
      </c>
      <c r="E159">
        <v>74</v>
      </c>
      <c r="F159">
        <v>397</v>
      </c>
      <c r="G159">
        <v>8</v>
      </c>
      <c r="H159">
        <v>132</v>
      </c>
      <c r="I159" s="12">
        <f t="shared" si="2"/>
        <v>141</v>
      </c>
    </row>
    <row r="160" spans="1:9" x14ac:dyDescent="0.2">
      <c r="A160">
        <v>20180106</v>
      </c>
      <c r="B160">
        <v>397</v>
      </c>
      <c r="C160">
        <v>4</v>
      </c>
      <c r="D160">
        <v>27</v>
      </c>
      <c r="E160">
        <v>66</v>
      </c>
      <c r="F160">
        <v>300</v>
      </c>
      <c r="G160">
        <v>0</v>
      </c>
      <c r="H160">
        <v>73</v>
      </c>
      <c r="I160" s="12">
        <f t="shared" si="2"/>
        <v>93</v>
      </c>
    </row>
    <row r="161" spans="1:9" x14ac:dyDescent="0.2">
      <c r="A161">
        <v>20180107</v>
      </c>
      <c r="B161">
        <v>396</v>
      </c>
      <c r="C161">
        <v>7</v>
      </c>
      <c r="D161">
        <v>95</v>
      </c>
      <c r="E161">
        <v>59</v>
      </c>
      <c r="F161">
        <v>235</v>
      </c>
      <c r="G161">
        <v>0</v>
      </c>
      <c r="H161">
        <v>55</v>
      </c>
      <c r="I161" s="12">
        <f t="shared" si="2"/>
        <v>154</v>
      </c>
    </row>
    <row r="162" spans="1:9" x14ac:dyDescent="0.2">
      <c r="A162">
        <v>20180108</v>
      </c>
      <c r="B162">
        <v>399</v>
      </c>
      <c r="C162">
        <v>10</v>
      </c>
      <c r="D162">
        <v>130</v>
      </c>
      <c r="E162">
        <v>75</v>
      </c>
      <c r="F162">
        <v>177</v>
      </c>
      <c r="G162">
        <v>7</v>
      </c>
      <c r="H162">
        <v>64</v>
      </c>
      <c r="I162" s="12">
        <f t="shared" si="2"/>
        <v>205</v>
      </c>
    </row>
    <row r="163" spans="1:9" x14ac:dyDescent="0.2">
      <c r="A163">
        <v>20180109</v>
      </c>
      <c r="B163">
        <v>305</v>
      </c>
      <c r="C163">
        <v>4</v>
      </c>
      <c r="D163">
        <v>64</v>
      </c>
      <c r="E163">
        <v>62</v>
      </c>
      <c r="F163">
        <v>172</v>
      </c>
      <c r="G163">
        <v>3</v>
      </c>
      <c r="H163">
        <v>43</v>
      </c>
      <c r="I163" s="12">
        <f t="shared" si="2"/>
        <v>126</v>
      </c>
    </row>
    <row r="164" spans="1:9" x14ac:dyDescent="0.2">
      <c r="A164">
        <v>20180110</v>
      </c>
      <c r="B164">
        <v>181</v>
      </c>
      <c r="C164">
        <v>9</v>
      </c>
      <c r="D164">
        <v>71</v>
      </c>
      <c r="E164">
        <v>54</v>
      </c>
      <c r="F164">
        <v>40</v>
      </c>
      <c r="G164">
        <v>7</v>
      </c>
      <c r="H164">
        <v>42</v>
      </c>
      <c r="I164" s="12">
        <f t="shared" si="2"/>
        <v>125</v>
      </c>
    </row>
    <row r="165" spans="1:9" x14ac:dyDescent="0.2">
      <c r="A165">
        <v>20180111</v>
      </c>
      <c r="B165">
        <v>152</v>
      </c>
      <c r="C165">
        <v>7</v>
      </c>
      <c r="D165">
        <v>49</v>
      </c>
      <c r="E165">
        <v>57</v>
      </c>
      <c r="F165">
        <v>33</v>
      </c>
      <c r="G165">
        <v>6</v>
      </c>
      <c r="H165">
        <v>49</v>
      </c>
      <c r="I165" s="12">
        <f t="shared" si="2"/>
        <v>106</v>
      </c>
    </row>
    <row r="166" spans="1:9" x14ac:dyDescent="0.2">
      <c r="A166">
        <v>20180112</v>
      </c>
      <c r="B166">
        <v>100</v>
      </c>
      <c r="C166">
        <v>7</v>
      </c>
      <c r="D166">
        <v>19</v>
      </c>
      <c r="E166">
        <v>37</v>
      </c>
      <c r="F166">
        <v>35</v>
      </c>
      <c r="G166">
        <v>2</v>
      </c>
      <c r="H166">
        <v>26</v>
      </c>
      <c r="I166" s="12">
        <f t="shared" si="2"/>
        <v>56</v>
      </c>
    </row>
    <row r="167" spans="1:9" x14ac:dyDescent="0.2">
      <c r="A167">
        <v>20180113</v>
      </c>
      <c r="B167">
        <v>62</v>
      </c>
      <c r="C167">
        <v>4</v>
      </c>
      <c r="D167">
        <v>7</v>
      </c>
      <c r="E167">
        <v>37</v>
      </c>
      <c r="F167">
        <v>14</v>
      </c>
      <c r="G167">
        <v>0</v>
      </c>
      <c r="H167">
        <v>24</v>
      </c>
      <c r="I167" s="12">
        <f t="shared" si="2"/>
        <v>44</v>
      </c>
    </row>
    <row r="168" spans="1:9" x14ac:dyDescent="0.2">
      <c r="A168">
        <v>20180114</v>
      </c>
      <c r="B168">
        <v>49</v>
      </c>
      <c r="C168">
        <v>3</v>
      </c>
      <c r="D168">
        <v>6</v>
      </c>
      <c r="E168">
        <v>25</v>
      </c>
      <c r="F168">
        <v>15</v>
      </c>
      <c r="G168">
        <v>0</v>
      </c>
      <c r="H168">
        <v>15</v>
      </c>
      <c r="I168" s="12">
        <f t="shared" si="2"/>
        <v>31</v>
      </c>
    </row>
    <row r="169" spans="1:9" x14ac:dyDescent="0.2">
      <c r="A169">
        <v>20180115</v>
      </c>
      <c r="B169">
        <v>87</v>
      </c>
      <c r="C169">
        <v>9</v>
      </c>
      <c r="D169">
        <v>20</v>
      </c>
      <c r="E169">
        <v>27</v>
      </c>
      <c r="F169">
        <v>26</v>
      </c>
      <c r="G169">
        <v>5</v>
      </c>
      <c r="H169">
        <v>27</v>
      </c>
      <c r="I169" s="12">
        <f t="shared" si="2"/>
        <v>47</v>
      </c>
    </row>
    <row r="170" spans="1:9" x14ac:dyDescent="0.2">
      <c r="A170">
        <v>20180116</v>
      </c>
      <c r="B170">
        <v>98</v>
      </c>
      <c r="C170">
        <v>3</v>
      </c>
      <c r="D170">
        <v>24</v>
      </c>
      <c r="E170">
        <v>32</v>
      </c>
      <c r="F170">
        <v>22</v>
      </c>
      <c r="G170">
        <v>17</v>
      </c>
      <c r="H170">
        <v>17</v>
      </c>
      <c r="I170" s="12">
        <f t="shared" si="2"/>
        <v>56</v>
      </c>
    </row>
    <row r="171" spans="1:9" x14ac:dyDescent="0.2">
      <c r="A171">
        <v>20180117</v>
      </c>
      <c r="B171">
        <v>65</v>
      </c>
      <c r="C171">
        <v>4</v>
      </c>
      <c r="D171">
        <v>12</v>
      </c>
      <c r="E171">
        <v>23</v>
      </c>
      <c r="F171">
        <v>22</v>
      </c>
      <c r="G171">
        <v>4</v>
      </c>
      <c r="H171">
        <v>13</v>
      </c>
      <c r="I171" s="12">
        <f t="shared" si="2"/>
        <v>35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6"/>
  <sheetViews>
    <sheetView workbookViewId="0">
      <selection sqref="A1:C1"/>
    </sheetView>
  </sheetViews>
  <sheetFormatPr baseColWidth="10" defaultRowHeight="16" x14ac:dyDescent="0.2"/>
  <cols>
    <col min="2" max="6" width="10.83203125" style="104"/>
  </cols>
  <sheetData>
    <row r="1" spans="1:48" x14ac:dyDescent="0.2">
      <c r="A1" s="248" t="s">
        <v>543</v>
      </c>
      <c r="B1" s="248"/>
      <c r="C1" s="248"/>
      <c r="D1" s="104" t="s">
        <v>519</v>
      </c>
      <c r="E1" s="104" t="s">
        <v>520</v>
      </c>
      <c r="F1" s="104" t="s">
        <v>521</v>
      </c>
      <c r="G1" s="73" t="s">
        <v>522</v>
      </c>
      <c r="J1" t="s">
        <v>523</v>
      </c>
      <c r="M1" t="s">
        <v>524</v>
      </c>
      <c r="P1" t="s">
        <v>525</v>
      </c>
      <c r="S1" t="s">
        <v>526</v>
      </c>
      <c r="V1" t="s">
        <v>527</v>
      </c>
      <c r="Y1" t="s">
        <v>528</v>
      </c>
      <c r="AB1" t="s">
        <v>529</v>
      </c>
      <c r="AE1" t="s">
        <v>530</v>
      </c>
      <c r="AI1" t="s">
        <v>531</v>
      </c>
      <c r="AK1" t="s">
        <v>532</v>
      </c>
      <c r="AR1" t="s">
        <v>544</v>
      </c>
    </row>
    <row r="2" spans="1:48" x14ac:dyDescent="0.2">
      <c r="A2" t="s">
        <v>466</v>
      </c>
      <c r="B2" s="104" t="s">
        <v>533</v>
      </c>
      <c r="C2" s="104" t="s">
        <v>534</v>
      </c>
      <c r="G2" t="s">
        <v>466</v>
      </c>
      <c r="H2" t="s">
        <v>535</v>
      </c>
      <c r="I2" t="s">
        <v>536</v>
      </c>
      <c r="J2" t="s">
        <v>466</v>
      </c>
      <c r="K2" t="s">
        <v>535</v>
      </c>
      <c r="L2" t="s">
        <v>536</v>
      </c>
      <c r="M2" t="s">
        <v>466</v>
      </c>
      <c r="N2" t="s">
        <v>535</v>
      </c>
      <c r="O2" t="s">
        <v>536</v>
      </c>
      <c r="P2" t="s">
        <v>466</v>
      </c>
      <c r="Q2" t="s">
        <v>535</v>
      </c>
      <c r="R2" t="s">
        <v>536</v>
      </c>
      <c r="S2" t="s">
        <v>466</v>
      </c>
      <c r="T2" t="s">
        <v>535</v>
      </c>
      <c r="U2" t="s">
        <v>536</v>
      </c>
      <c r="V2" t="s">
        <v>466</v>
      </c>
      <c r="W2" t="s">
        <v>537</v>
      </c>
      <c r="X2" t="s">
        <v>538</v>
      </c>
      <c r="Y2" t="s">
        <v>466</v>
      </c>
      <c r="Z2" t="s">
        <v>535</v>
      </c>
      <c r="AA2" t="s">
        <v>536</v>
      </c>
      <c r="AB2" t="s">
        <v>466</v>
      </c>
      <c r="AC2" t="s">
        <v>535</v>
      </c>
      <c r="AD2" t="s">
        <v>536</v>
      </c>
      <c r="AE2" t="s">
        <v>466</v>
      </c>
      <c r="AF2" t="s">
        <v>509</v>
      </c>
      <c r="AG2" t="s">
        <v>510</v>
      </c>
      <c r="AH2" t="s">
        <v>466</v>
      </c>
      <c r="AI2" t="s">
        <v>509</v>
      </c>
      <c r="AJ2" t="s">
        <v>510</v>
      </c>
      <c r="AK2" t="s">
        <v>466</v>
      </c>
      <c r="AL2" t="s">
        <v>467</v>
      </c>
      <c r="AM2" t="s">
        <v>511</v>
      </c>
      <c r="AN2" t="s">
        <v>539</v>
      </c>
      <c r="AO2" t="s">
        <v>540</v>
      </c>
      <c r="AP2" t="s">
        <v>541</v>
      </c>
      <c r="AQ2" t="s">
        <v>542</v>
      </c>
      <c r="AR2" t="s">
        <v>466</v>
      </c>
      <c r="AS2" t="s">
        <v>535</v>
      </c>
      <c r="AT2" t="s">
        <v>536</v>
      </c>
      <c r="AU2" t="s">
        <v>537</v>
      </c>
      <c r="AV2" t="s">
        <v>538</v>
      </c>
    </row>
    <row r="3" spans="1:48" x14ac:dyDescent="0.2">
      <c r="A3">
        <v>20170801</v>
      </c>
      <c r="B3" s="104">
        <f>SUM(H3,K3,N3,Q3,T3,W3,Z3,AC3,AF3,AI3,AS3)</f>
        <v>21821</v>
      </c>
      <c r="C3" s="104">
        <f>SUM(I3,L3,O3,R3,U3,X3,AA3,AD3,AG3,AJ3,AT3)</f>
        <v>2919</v>
      </c>
      <c r="E3" s="104">
        <f>AN3</f>
        <v>128</v>
      </c>
      <c r="F3" s="110">
        <f>E3/C3</f>
        <v>4.3850633778691334E-2</v>
      </c>
      <c r="G3">
        <v>20170801</v>
      </c>
      <c r="H3">
        <v>17139</v>
      </c>
      <c r="I3">
        <v>1961</v>
      </c>
      <c r="J3">
        <v>20170801</v>
      </c>
      <c r="K3">
        <v>318</v>
      </c>
      <c r="L3">
        <v>125</v>
      </c>
      <c r="M3">
        <v>20170801</v>
      </c>
      <c r="P3">
        <v>20170801</v>
      </c>
      <c r="S3">
        <v>20170801</v>
      </c>
      <c r="V3">
        <v>20170801</v>
      </c>
      <c r="Y3">
        <v>20170801</v>
      </c>
      <c r="AB3">
        <v>20170801</v>
      </c>
      <c r="AE3">
        <v>20170801</v>
      </c>
      <c r="AF3">
        <v>1613</v>
      </c>
      <c r="AG3">
        <v>148</v>
      </c>
      <c r="AH3">
        <v>20170801</v>
      </c>
      <c r="AI3">
        <v>230</v>
      </c>
      <c r="AJ3">
        <v>37</v>
      </c>
      <c r="AK3">
        <v>20170801</v>
      </c>
      <c r="AL3">
        <v>1303</v>
      </c>
      <c r="AM3">
        <v>418</v>
      </c>
      <c r="AN3">
        <v>128</v>
      </c>
      <c r="AO3">
        <v>1268007.8899999999</v>
      </c>
      <c r="AP3">
        <v>1268007.8899999999</v>
      </c>
      <c r="AR3">
        <v>20170801</v>
      </c>
      <c r="AS3">
        <v>2521</v>
      </c>
      <c r="AT3">
        <v>648</v>
      </c>
    </row>
    <row r="4" spans="1:48" x14ac:dyDescent="0.2">
      <c r="A4">
        <v>20170802</v>
      </c>
      <c r="B4" s="104">
        <f t="shared" ref="B4:B67" si="0">SUM(H4,K4,N4,Q4,T4,W4,Z4,AC4,AF4,AI4,AS4)</f>
        <v>18161</v>
      </c>
      <c r="C4" s="104">
        <f t="shared" ref="C4:C67" si="1">SUM(I4,L4,O4,R4,U4,X4,AA4,AD4,AG4,AJ4,AT4)</f>
        <v>2411</v>
      </c>
      <c r="E4" s="104">
        <f t="shared" ref="E4:E67" si="2">AN4</f>
        <v>116</v>
      </c>
      <c r="F4" s="110">
        <f t="shared" ref="F4:F67" si="3">E4/C4</f>
        <v>4.8112816258813772E-2</v>
      </c>
      <c r="G4">
        <v>20170802</v>
      </c>
      <c r="H4">
        <v>14677</v>
      </c>
      <c r="I4">
        <v>1720</v>
      </c>
      <c r="J4">
        <v>20170802</v>
      </c>
      <c r="K4">
        <v>281</v>
      </c>
      <c r="L4">
        <v>95</v>
      </c>
      <c r="M4">
        <v>20170802</v>
      </c>
      <c r="P4">
        <v>20170802</v>
      </c>
      <c r="S4">
        <v>20170802</v>
      </c>
      <c r="V4">
        <v>20170802</v>
      </c>
      <c r="Y4">
        <v>20170802</v>
      </c>
      <c r="AB4">
        <v>20170802</v>
      </c>
      <c r="AE4">
        <v>20170802</v>
      </c>
      <c r="AF4">
        <v>1266</v>
      </c>
      <c r="AG4">
        <v>134</v>
      </c>
      <c r="AH4">
        <v>20170802</v>
      </c>
      <c r="AI4">
        <v>287</v>
      </c>
      <c r="AJ4">
        <v>49</v>
      </c>
      <c r="AK4">
        <v>20170802</v>
      </c>
      <c r="AL4">
        <v>1226</v>
      </c>
      <c r="AM4">
        <v>305</v>
      </c>
      <c r="AN4">
        <v>116</v>
      </c>
      <c r="AO4">
        <v>796650.84</v>
      </c>
      <c r="AP4">
        <v>796650.84</v>
      </c>
      <c r="AR4">
        <v>20170802</v>
      </c>
      <c r="AS4">
        <v>1650</v>
      </c>
      <c r="AT4">
        <v>413</v>
      </c>
    </row>
    <row r="5" spans="1:48" x14ac:dyDescent="0.2">
      <c r="A5">
        <v>20170803</v>
      </c>
      <c r="B5" s="104">
        <f t="shared" si="0"/>
        <v>19893</v>
      </c>
      <c r="C5" s="104">
        <f t="shared" si="1"/>
        <v>2779</v>
      </c>
      <c r="E5" s="104">
        <f t="shared" si="2"/>
        <v>152</v>
      </c>
      <c r="F5" s="110">
        <f t="shared" si="3"/>
        <v>5.4695933789132782E-2</v>
      </c>
      <c r="G5">
        <v>20170803</v>
      </c>
      <c r="H5">
        <v>14407</v>
      </c>
      <c r="I5">
        <v>1710</v>
      </c>
      <c r="J5">
        <v>20170803</v>
      </c>
      <c r="K5">
        <v>438</v>
      </c>
      <c r="L5">
        <v>147</v>
      </c>
      <c r="M5">
        <v>20170803</v>
      </c>
      <c r="P5">
        <v>20170803</v>
      </c>
      <c r="S5">
        <v>20170803</v>
      </c>
      <c r="V5">
        <v>20170803</v>
      </c>
      <c r="Y5">
        <v>20170803</v>
      </c>
      <c r="AB5">
        <v>20170803</v>
      </c>
      <c r="AE5">
        <v>20170803</v>
      </c>
      <c r="AF5">
        <v>1292</v>
      </c>
      <c r="AG5">
        <v>143</v>
      </c>
      <c r="AH5">
        <v>20170803</v>
      </c>
      <c r="AI5">
        <v>405</v>
      </c>
      <c r="AJ5">
        <v>40</v>
      </c>
      <c r="AK5">
        <v>20170803</v>
      </c>
      <c r="AL5">
        <v>1334</v>
      </c>
      <c r="AM5">
        <v>275</v>
      </c>
      <c r="AN5">
        <v>152</v>
      </c>
      <c r="AO5">
        <v>1040049.03</v>
      </c>
      <c r="AP5">
        <v>1040049.03</v>
      </c>
      <c r="AR5">
        <v>20170803</v>
      </c>
      <c r="AS5">
        <v>3351</v>
      </c>
      <c r="AT5">
        <v>739</v>
      </c>
      <c r="AU5">
        <v>6</v>
      </c>
      <c r="AV5">
        <v>1</v>
      </c>
    </row>
    <row r="6" spans="1:48" x14ac:dyDescent="0.2">
      <c r="A6">
        <v>20170804</v>
      </c>
      <c r="B6" s="104">
        <f t="shared" si="0"/>
        <v>15162</v>
      </c>
      <c r="C6" s="104">
        <f t="shared" si="1"/>
        <v>2313</v>
      </c>
      <c r="E6" s="104">
        <f t="shared" si="2"/>
        <v>104</v>
      </c>
      <c r="F6" s="110">
        <f t="shared" si="3"/>
        <v>4.4963251188932123E-2</v>
      </c>
      <c r="G6">
        <v>20170804</v>
      </c>
      <c r="H6">
        <v>12023</v>
      </c>
      <c r="I6">
        <v>1413</v>
      </c>
      <c r="J6">
        <v>20170804</v>
      </c>
      <c r="K6">
        <v>313</v>
      </c>
      <c r="L6">
        <v>108</v>
      </c>
      <c r="M6">
        <v>20170804</v>
      </c>
      <c r="N6">
        <v>390</v>
      </c>
      <c r="O6">
        <v>163</v>
      </c>
      <c r="P6">
        <v>20170804</v>
      </c>
      <c r="S6">
        <v>20170804</v>
      </c>
      <c r="V6">
        <v>20170804</v>
      </c>
      <c r="Y6">
        <v>20170804</v>
      </c>
      <c r="AB6">
        <v>20170804</v>
      </c>
      <c r="AE6">
        <v>20170804</v>
      </c>
      <c r="AF6">
        <v>595</v>
      </c>
      <c r="AG6">
        <v>108</v>
      </c>
      <c r="AH6">
        <v>20170804</v>
      </c>
      <c r="AI6">
        <v>203</v>
      </c>
      <c r="AJ6">
        <v>30</v>
      </c>
      <c r="AK6">
        <v>20170804</v>
      </c>
      <c r="AL6">
        <v>1234</v>
      </c>
      <c r="AM6">
        <v>282</v>
      </c>
      <c r="AN6">
        <v>104</v>
      </c>
      <c r="AO6">
        <v>792415.09</v>
      </c>
      <c r="AP6">
        <v>791810.18</v>
      </c>
      <c r="AQ6">
        <v>604.91</v>
      </c>
      <c r="AR6">
        <v>20170804</v>
      </c>
      <c r="AS6">
        <v>1638</v>
      </c>
      <c r="AT6">
        <v>491</v>
      </c>
      <c r="AU6">
        <v>5</v>
      </c>
      <c r="AV6">
        <v>3</v>
      </c>
    </row>
    <row r="7" spans="1:48" x14ac:dyDescent="0.2">
      <c r="A7">
        <v>20170805</v>
      </c>
      <c r="B7" s="104">
        <f t="shared" si="0"/>
        <v>9673</v>
      </c>
      <c r="C7" s="104">
        <f t="shared" si="1"/>
        <v>1872</v>
      </c>
      <c r="E7" s="104">
        <f t="shared" si="2"/>
        <v>62</v>
      </c>
      <c r="F7" s="110">
        <f t="shared" si="3"/>
        <v>3.311965811965812E-2</v>
      </c>
      <c r="G7">
        <v>20170805</v>
      </c>
      <c r="H7">
        <v>7042</v>
      </c>
      <c r="I7">
        <v>1074</v>
      </c>
      <c r="J7">
        <v>20170805</v>
      </c>
      <c r="K7">
        <v>231</v>
      </c>
      <c r="L7">
        <v>88</v>
      </c>
      <c r="M7">
        <v>20170805</v>
      </c>
      <c r="N7">
        <v>385</v>
      </c>
      <c r="O7">
        <v>187</v>
      </c>
      <c r="P7">
        <v>20170805</v>
      </c>
      <c r="S7">
        <v>20170805</v>
      </c>
      <c r="V7">
        <v>20170805</v>
      </c>
      <c r="Y7">
        <v>20170805</v>
      </c>
      <c r="AB7">
        <v>20170805</v>
      </c>
      <c r="AE7">
        <v>20170805</v>
      </c>
      <c r="AF7">
        <v>473</v>
      </c>
      <c r="AG7">
        <v>88</v>
      </c>
      <c r="AH7">
        <v>20170805</v>
      </c>
      <c r="AI7">
        <v>77</v>
      </c>
      <c r="AJ7">
        <v>24</v>
      </c>
      <c r="AK7">
        <v>20170805</v>
      </c>
      <c r="AL7">
        <v>308</v>
      </c>
      <c r="AM7">
        <v>111</v>
      </c>
      <c r="AN7">
        <v>62</v>
      </c>
      <c r="AO7">
        <v>597234.24</v>
      </c>
      <c r="AP7">
        <v>597234.24</v>
      </c>
      <c r="AR7">
        <v>20170805</v>
      </c>
      <c r="AS7">
        <v>1465</v>
      </c>
      <c r="AT7">
        <v>411</v>
      </c>
    </row>
    <row r="8" spans="1:48" x14ac:dyDescent="0.2">
      <c r="A8">
        <v>20170806</v>
      </c>
      <c r="B8" s="104">
        <f t="shared" si="0"/>
        <v>8174</v>
      </c>
      <c r="C8" s="104">
        <f t="shared" si="1"/>
        <v>1781</v>
      </c>
      <c r="E8" s="104">
        <f t="shared" si="2"/>
        <v>48</v>
      </c>
      <c r="F8" s="110">
        <f t="shared" si="3"/>
        <v>2.695115103874228E-2</v>
      </c>
      <c r="G8">
        <v>20170806</v>
      </c>
      <c r="H8">
        <v>6123</v>
      </c>
      <c r="I8">
        <v>1029</v>
      </c>
      <c r="J8">
        <v>20170806</v>
      </c>
      <c r="K8">
        <v>200</v>
      </c>
      <c r="L8">
        <v>75</v>
      </c>
      <c r="M8">
        <v>20170806</v>
      </c>
      <c r="N8">
        <v>581</v>
      </c>
      <c r="O8">
        <v>295</v>
      </c>
      <c r="P8">
        <v>20170806</v>
      </c>
      <c r="S8">
        <v>20170806</v>
      </c>
      <c r="V8">
        <v>20170806</v>
      </c>
      <c r="Y8">
        <v>20170806</v>
      </c>
      <c r="AB8">
        <v>20170806</v>
      </c>
      <c r="AE8">
        <v>20170806</v>
      </c>
      <c r="AF8">
        <v>244</v>
      </c>
      <c r="AG8">
        <v>66</v>
      </c>
      <c r="AH8">
        <v>20170806</v>
      </c>
      <c r="AI8">
        <v>117</v>
      </c>
      <c r="AJ8">
        <v>27</v>
      </c>
      <c r="AK8">
        <v>20170806</v>
      </c>
      <c r="AL8">
        <v>263</v>
      </c>
      <c r="AM8">
        <v>78</v>
      </c>
      <c r="AN8">
        <v>48</v>
      </c>
      <c r="AO8">
        <v>432723.45</v>
      </c>
      <c r="AP8">
        <v>432432.39</v>
      </c>
      <c r="AQ8">
        <v>291.06</v>
      </c>
      <c r="AR8">
        <v>20170806</v>
      </c>
      <c r="AS8">
        <v>909</v>
      </c>
      <c r="AT8">
        <v>289</v>
      </c>
    </row>
    <row r="9" spans="1:48" x14ac:dyDescent="0.2">
      <c r="A9">
        <v>20170807</v>
      </c>
      <c r="B9" s="104">
        <f t="shared" si="0"/>
        <v>19546</v>
      </c>
      <c r="C9" s="104">
        <f t="shared" si="1"/>
        <v>3271</v>
      </c>
      <c r="E9" s="104">
        <f t="shared" si="2"/>
        <v>130</v>
      </c>
      <c r="F9" s="110">
        <f t="shared" si="3"/>
        <v>3.9743197798838274E-2</v>
      </c>
      <c r="G9">
        <v>20170807</v>
      </c>
      <c r="H9">
        <v>13781</v>
      </c>
      <c r="I9">
        <v>1844</v>
      </c>
      <c r="J9">
        <v>20170807</v>
      </c>
      <c r="K9">
        <v>316</v>
      </c>
      <c r="L9">
        <v>115</v>
      </c>
      <c r="M9">
        <v>20170807</v>
      </c>
      <c r="N9">
        <v>1605</v>
      </c>
      <c r="O9">
        <v>630</v>
      </c>
      <c r="P9">
        <v>20170807</v>
      </c>
      <c r="S9">
        <v>20170807</v>
      </c>
      <c r="V9">
        <v>20170807</v>
      </c>
      <c r="Y9">
        <v>20170807</v>
      </c>
      <c r="AB9">
        <v>20170807</v>
      </c>
      <c r="AE9">
        <v>20170807</v>
      </c>
      <c r="AF9">
        <v>972</v>
      </c>
      <c r="AG9">
        <v>112</v>
      </c>
      <c r="AH9">
        <v>20170807</v>
      </c>
      <c r="AI9">
        <v>264</v>
      </c>
      <c r="AJ9">
        <v>46</v>
      </c>
      <c r="AK9">
        <v>20170807</v>
      </c>
      <c r="AL9">
        <v>1323</v>
      </c>
      <c r="AM9">
        <v>174</v>
      </c>
      <c r="AN9">
        <v>130</v>
      </c>
      <c r="AO9">
        <v>1180349.3600000001</v>
      </c>
      <c r="AP9">
        <v>1180349.3600000001</v>
      </c>
      <c r="AR9">
        <v>20170807</v>
      </c>
      <c r="AS9">
        <v>2608</v>
      </c>
      <c r="AT9">
        <v>524</v>
      </c>
    </row>
    <row r="10" spans="1:48" x14ac:dyDescent="0.2">
      <c r="A10">
        <v>20170808</v>
      </c>
      <c r="B10" s="104">
        <f t="shared" si="0"/>
        <v>17280</v>
      </c>
      <c r="C10" s="104">
        <f t="shared" si="1"/>
        <v>2919</v>
      </c>
      <c r="E10" s="104">
        <f t="shared" si="2"/>
        <v>116</v>
      </c>
      <c r="F10" s="110">
        <f t="shared" si="3"/>
        <v>3.9739636861939022E-2</v>
      </c>
      <c r="G10">
        <v>20170808</v>
      </c>
      <c r="H10">
        <v>12433</v>
      </c>
      <c r="I10">
        <v>1711</v>
      </c>
      <c r="J10">
        <v>20170808</v>
      </c>
      <c r="K10">
        <v>387</v>
      </c>
      <c r="L10">
        <v>119</v>
      </c>
      <c r="M10">
        <v>20170808</v>
      </c>
      <c r="N10">
        <v>965</v>
      </c>
      <c r="O10">
        <v>460</v>
      </c>
      <c r="P10">
        <v>20170808</v>
      </c>
      <c r="S10">
        <v>20170808</v>
      </c>
      <c r="V10">
        <v>20170808</v>
      </c>
      <c r="Y10">
        <v>20170808</v>
      </c>
      <c r="AB10">
        <v>20170808</v>
      </c>
      <c r="AE10">
        <v>20170808</v>
      </c>
      <c r="AF10">
        <v>750</v>
      </c>
      <c r="AG10">
        <v>98</v>
      </c>
      <c r="AH10">
        <v>20170808</v>
      </c>
      <c r="AI10">
        <v>425</v>
      </c>
      <c r="AJ10">
        <v>43</v>
      </c>
      <c r="AK10">
        <v>20170808</v>
      </c>
      <c r="AL10">
        <v>1137</v>
      </c>
      <c r="AM10">
        <v>213</v>
      </c>
      <c r="AN10">
        <v>116</v>
      </c>
      <c r="AO10">
        <v>1089060.93</v>
      </c>
      <c r="AP10">
        <v>1089060.93</v>
      </c>
      <c r="AR10">
        <v>20170808</v>
      </c>
      <c r="AS10">
        <v>2320</v>
      </c>
      <c r="AT10">
        <v>488</v>
      </c>
    </row>
    <row r="11" spans="1:48" x14ac:dyDescent="0.2">
      <c r="A11">
        <v>20170809</v>
      </c>
      <c r="B11" s="104">
        <f t="shared" si="0"/>
        <v>16538</v>
      </c>
      <c r="C11" s="104">
        <f t="shared" si="1"/>
        <v>2956</v>
      </c>
      <c r="E11" s="104">
        <f t="shared" si="2"/>
        <v>107</v>
      </c>
      <c r="F11" s="110">
        <f t="shared" si="3"/>
        <v>3.6197564276048713E-2</v>
      </c>
      <c r="G11">
        <v>20170809</v>
      </c>
      <c r="H11">
        <v>12186</v>
      </c>
      <c r="I11">
        <v>1651</v>
      </c>
      <c r="J11">
        <v>20170809</v>
      </c>
      <c r="K11">
        <v>374</v>
      </c>
      <c r="L11">
        <v>123</v>
      </c>
      <c r="M11">
        <v>20170809</v>
      </c>
      <c r="N11">
        <v>1495</v>
      </c>
      <c r="O11">
        <v>599</v>
      </c>
      <c r="P11">
        <v>20170809</v>
      </c>
      <c r="S11">
        <v>20170809</v>
      </c>
      <c r="V11">
        <v>20170809</v>
      </c>
      <c r="Y11">
        <v>20170809</v>
      </c>
      <c r="AB11">
        <v>20170809</v>
      </c>
      <c r="AE11">
        <v>20170809</v>
      </c>
      <c r="AF11">
        <v>499</v>
      </c>
      <c r="AG11">
        <v>74</v>
      </c>
      <c r="AH11">
        <v>20170809</v>
      </c>
      <c r="AI11">
        <v>118</v>
      </c>
      <c r="AJ11">
        <v>28</v>
      </c>
      <c r="AK11">
        <v>20170809</v>
      </c>
      <c r="AL11">
        <v>1288</v>
      </c>
      <c r="AM11">
        <v>226</v>
      </c>
      <c r="AN11">
        <v>107</v>
      </c>
      <c r="AO11">
        <v>663832.06999999995</v>
      </c>
      <c r="AP11">
        <v>662932.06999999995</v>
      </c>
      <c r="AQ11">
        <v>900</v>
      </c>
      <c r="AR11">
        <v>20170809</v>
      </c>
      <c r="AS11">
        <v>1866</v>
      </c>
      <c r="AT11">
        <v>481</v>
      </c>
    </row>
    <row r="12" spans="1:48" x14ac:dyDescent="0.2">
      <c r="A12">
        <v>20170810</v>
      </c>
      <c r="B12" s="104">
        <f t="shared" si="0"/>
        <v>19005</v>
      </c>
      <c r="C12" s="104">
        <f t="shared" si="1"/>
        <v>2923</v>
      </c>
      <c r="E12" s="104">
        <f t="shared" si="2"/>
        <v>146</v>
      </c>
      <c r="F12" s="110">
        <f t="shared" si="3"/>
        <v>4.9948682860075262E-2</v>
      </c>
      <c r="G12">
        <v>20170810</v>
      </c>
      <c r="H12">
        <v>14123</v>
      </c>
      <c r="I12">
        <v>1788</v>
      </c>
      <c r="J12">
        <v>20170810</v>
      </c>
      <c r="K12">
        <v>437</v>
      </c>
      <c r="L12">
        <v>117</v>
      </c>
      <c r="M12">
        <v>20170810</v>
      </c>
      <c r="N12">
        <v>838</v>
      </c>
      <c r="O12">
        <v>388</v>
      </c>
      <c r="P12">
        <v>20170810</v>
      </c>
      <c r="S12">
        <v>20170810</v>
      </c>
      <c r="V12">
        <v>20170810</v>
      </c>
      <c r="Y12">
        <v>20170810</v>
      </c>
      <c r="AB12">
        <v>20170810</v>
      </c>
      <c r="AE12">
        <v>20170810</v>
      </c>
      <c r="AF12">
        <v>1013</v>
      </c>
      <c r="AG12">
        <v>110</v>
      </c>
      <c r="AH12">
        <v>20170810</v>
      </c>
      <c r="AI12">
        <v>411</v>
      </c>
      <c r="AJ12">
        <v>44</v>
      </c>
      <c r="AK12">
        <v>20170810</v>
      </c>
      <c r="AL12">
        <v>1293</v>
      </c>
      <c r="AM12">
        <v>185</v>
      </c>
      <c r="AN12">
        <v>146</v>
      </c>
      <c r="AO12">
        <v>1370472.76</v>
      </c>
      <c r="AP12">
        <v>1369972.76</v>
      </c>
      <c r="AQ12">
        <v>500</v>
      </c>
      <c r="AR12">
        <v>20170810</v>
      </c>
      <c r="AS12">
        <v>2183</v>
      </c>
      <c r="AT12">
        <v>476</v>
      </c>
    </row>
    <row r="13" spans="1:48" x14ac:dyDescent="0.2">
      <c r="A13">
        <v>20170811</v>
      </c>
      <c r="B13" s="104">
        <f t="shared" si="0"/>
        <v>17625</v>
      </c>
      <c r="C13" s="104">
        <f t="shared" si="1"/>
        <v>2794</v>
      </c>
      <c r="E13" s="104">
        <f t="shared" si="2"/>
        <v>120</v>
      </c>
      <c r="F13" s="110">
        <f t="shared" si="3"/>
        <v>4.2949176807444527E-2</v>
      </c>
      <c r="G13">
        <v>20170811</v>
      </c>
      <c r="H13">
        <v>13746</v>
      </c>
      <c r="I13">
        <v>1778</v>
      </c>
      <c r="J13">
        <v>20170811</v>
      </c>
      <c r="K13">
        <v>429</v>
      </c>
      <c r="L13">
        <v>135</v>
      </c>
      <c r="M13">
        <v>20170811</v>
      </c>
      <c r="N13">
        <v>574</v>
      </c>
      <c r="O13">
        <v>296</v>
      </c>
      <c r="P13">
        <v>20170811</v>
      </c>
      <c r="S13">
        <v>20170811</v>
      </c>
      <c r="V13">
        <v>20170811</v>
      </c>
      <c r="Y13">
        <v>20170811</v>
      </c>
      <c r="AB13">
        <v>20170811</v>
      </c>
      <c r="AE13">
        <v>20170811</v>
      </c>
      <c r="AF13">
        <v>560</v>
      </c>
      <c r="AG13">
        <v>86</v>
      </c>
      <c r="AH13">
        <v>20170811</v>
      </c>
      <c r="AI13">
        <v>186</v>
      </c>
      <c r="AJ13">
        <v>32</v>
      </c>
      <c r="AK13">
        <v>20170811</v>
      </c>
      <c r="AL13">
        <v>1001</v>
      </c>
      <c r="AM13">
        <v>143</v>
      </c>
      <c r="AN13">
        <v>120</v>
      </c>
      <c r="AO13">
        <v>1099540.05</v>
      </c>
      <c r="AP13">
        <v>1099540.05</v>
      </c>
      <c r="AR13">
        <v>20170811</v>
      </c>
      <c r="AS13">
        <v>2130</v>
      </c>
      <c r="AT13">
        <v>467</v>
      </c>
    </row>
    <row r="14" spans="1:48" x14ac:dyDescent="0.2">
      <c r="A14">
        <v>20170812</v>
      </c>
      <c r="B14" s="104">
        <f t="shared" si="0"/>
        <v>12038</v>
      </c>
      <c r="C14" s="104">
        <f t="shared" si="1"/>
        <v>2007</v>
      </c>
      <c r="E14" s="104">
        <f t="shared" si="2"/>
        <v>61</v>
      </c>
      <c r="F14" s="110">
        <f t="shared" si="3"/>
        <v>3.0393622321873443E-2</v>
      </c>
      <c r="G14">
        <v>20170812</v>
      </c>
      <c r="H14">
        <v>9952</v>
      </c>
      <c r="I14">
        <v>1360</v>
      </c>
      <c r="J14">
        <v>20170812</v>
      </c>
      <c r="K14">
        <v>252</v>
      </c>
      <c r="L14">
        <v>89</v>
      </c>
      <c r="M14">
        <v>20170812</v>
      </c>
      <c r="N14">
        <v>409</v>
      </c>
      <c r="O14">
        <v>192</v>
      </c>
      <c r="P14">
        <v>20170812</v>
      </c>
      <c r="S14">
        <v>20170812</v>
      </c>
      <c r="V14">
        <v>20170812</v>
      </c>
      <c r="Y14">
        <v>20170812</v>
      </c>
      <c r="AB14">
        <v>20170812</v>
      </c>
      <c r="AE14">
        <v>20170812</v>
      </c>
      <c r="AF14">
        <v>249</v>
      </c>
      <c r="AG14">
        <v>49</v>
      </c>
      <c r="AH14">
        <v>20170812</v>
      </c>
      <c r="AI14">
        <v>92</v>
      </c>
      <c r="AJ14">
        <v>19</v>
      </c>
      <c r="AK14">
        <v>20170812</v>
      </c>
      <c r="AL14">
        <v>322</v>
      </c>
      <c r="AM14">
        <v>127</v>
      </c>
      <c r="AN14">
        <v>61</v>
      </c>
      <c r="AO14">
        <v>325014.51</v>
      </c>
      <c r="AP14">
        <v>324763.93</v>
      </c>
      <c r="AQ14">
        <v>250.58</v>
      </c>
      <c r="AR14">
        <v>20170812</v>
      </c>
      <c r="AS14">
        <v>1084</v>
      </c>
      <c r="AT14">
        <v>298</v>
      </c>
    </row>
    <row r="15" spans="1:48" x14ac:dyDescent="0.2">
      <c r="A15">
        <v>20170813</v>
      </c>
      <c r="B15" s="104">
        <f t="shared" si="0"/>
        <v>10282</v>
      </c>
      <c r="C15" s="104">
        <f t="shared" si="1"/>
        <v>1729</v>
      </c>
      <c r="E15" s="104">
        <f t="shared" si="2"/>
        <v>37</v>
      </c>
      <c r="F15" s="110">
        <f t="shared" si="3"/>
        <v>2.1399652978600348E-2</v>
      </c>
      <c r="G15">
        <v>20170813</v>
      </c>
      <c r="H15">
        <v>9219</v>
      </c>
      <c r="I15">
        <v>1339</v>
      </c>
      <c r="J15">
        <v>20170813</v>
      </c>
      <c r="K15">
        <v>245</v>
      </c>
      <c r="L15">
        <v>85</v>
      </c>
      <c r="M15">
        <v>20170813</v>
      </c>
      <c r="N15">
        <v>316</v>
      </c>
      <c r="O15">
        <v>172</v>
      </c>
      <c r="P15">
        <v>20170813</v>
      </c>
      <c r="S15">
        <v>20170813</v>
      </c>
      <c r="V15">
        <v>20170813</v>
      </c>
      <c r="Y15">
        <v>20170813</v>
      </c>
      <c r="AB15">
        <v>20170813</v>
      </c>
      <c r="AE15">
        <v>20170813</v>
      </c>
      <c r="AF15">
        <v>315</v>
      </c>
      <c r="AG15">
        <v>68</v>
      </c>
      <c r="AH15">
        <v>20170813</v>
      </c>
      <c r="AI15">
        <v>97</v>
      </c>
      <c r="AJ15">
        <v>27</v>
      </c>
      <c r="AK15">
        <v>20170813</v>
      </c>
      <c r="AL15">
        <v>380</v>
      </c>
      <c r="AM15">
        <v>95</v>
      </c>
      <c r="AN15">
        <v>37</v>
      </c>
      <c r="AO15">
        <v>180244.36</v>
      </c>
      <c r="AP15">
        <v>180038.53</v>
      </c>
      <c r="AQ15">
        <v>205.83</v>
      </c>
      <c r="AR15">
        <v>20170813</v>
      </c>
      <c r="AS15">
        <v>90</v>
      </c>
      <c r="AT15">
        <v>38</v>
      </c>
    </row>
    <row r="16" spans="1:48" x14ac:dyDescent="0.2">
      <c r="A16">
        <v>20170814</v>
      </c>
      <c r="B16" s="104">
        <f t="shared" si="0"/>
        <v>17697</v>
      </c>
      <c r="C16" s="104">
        <f t="shared" si="1"/>
        <v>2588</v>
      </c>
      <c r="E16" s="104">
        <f t="shared" si="2"/>
        <v>90</v>
      </c>
      <c r="F16" s="110">
        <f t="shared" si="3"/>
        <v>3.4775888717156103E-2</v>
      </c>
      <c r="G16">
        <v>20170814</v>
      </c>
      <c r="H16">
        <v>14748</v>
      </c>
      <c r="I16">
        <v>1890</v>
      </c>
      <c r="J16">
        <v>20170814</v>
      </c>
      <c r="K16">
        <v>424</v>
      </c>
      <c r="L16">
        <v>140</v>
      </c>
      <c r="M16">
        <v>20170814</v>
      </c>
      <c r="N16">
        <v>405</v>
      </c>
      <c r="O16">
        <v>195</v>
      </c>
      <c r="P16">
        <v>20170814</v>
      </c>
      <c r="S16">
        <v>20170814</v>
      </c>
      <c r="V16">
        <v>20170814</v>
      </c>
      <c r="Y16">
        <v>20170814</v>
      </c>
      <c r="AB16">
        <v>20170814</v>
      </c>
      <c r="AE16">
        <v>20170814</v>
      </c>
      <c r="AF16">
        <v>682</v>
      </c>
      <c r="AG16">
        <v>91</v>
      </c>
      <c r="AH16">
        <v>20170814</v>
      </c>
      <c r="AI16">
        <v>162</v>
      </c>
      <c r="AJ16">
        <v>28</v>
      </c>
      <c r="AK16">
        <v>20170814</v>
      </c>
      <c r="AL16">
        <v>1361</v>
      </c>
      <c r="AM16">
        <v>180</v>
      </c>
      <c r="AN16">
        <v>90</v>
      </c>
      <c r="AO16">
        <v>790909.96</v>
      </c>
      <c r="AP16">
        <v>790104.43</v>
      </c>
      <c r="AQ16">
        <v>805.53</v>
      </c>
      <c r="AR16">
        <v>20170814</v>
      </c>
      <c r="AS16">
        <v>1276</v>
      </c>
      <c r="AT16">
        <v>244</v>
      </c>
    </row>
    <row r="17" spans="1:46" x14ac:dyDescent="0.2">
      <c r="A17">
        <v>20170815</v>
      </c>
      <c r="B17" s="104">
        <f t="shared" si="0"/>
        <v>18553</v>
      </c>
      <c r="C17" s="104">
        <f t="shared" si="1"/>
        <v>2812</v>
      </c>
      <c r="E17" s="104">
        <f t="shared" si="2"/>
        <v>102</v>
      </c>
      <c r="F17" s="110">
        <f t="shared" si="3"/>
        <v>3.627311522048364E-2</v>
      </c>
      <c r="G17">
        <v>20170815</v>
      </c>
      <c r="H17">
        <v>15434</v>
      </c>
      <c r="I17">
        <v>1921</v>
      </c>
      <c r="J17">
        <v>20170815</v>
      </c>
      <c r="K17">
        <v>391</v>
      </c>
      <c r="L17">
        <v>110</v>
      </c>
      <c r="M17">
        <v>20170815</v>
      </c>
      <c r="N17">
        <v>482</v>
      </c>
      <c r="O17">
        <v>260</v>
      </c>
      <c r="P17">
        <v>20170815</v>
      </c>
      <c r="S17">
        <v>20170815</v>
      </c>
      <c r="V17">
        <v>20170815</v>
      </c>
      <c r="Y17">
        <v>20170815</v>
      </c>
      <c r="AB17">
        <v>20170815</v>
      </c>
      <c r="AE17">
        <v>20170815</v>
      </c>
      <c r="AF17">
        <v>530</v>
      </c>
      <c r="AG17">
        <v>98</v>
      </c>
      <c r="AH17">
        <v>20170815</v>
      </c>
      <c r="AI17">
        <v>160</v>
      </c>
      <c r="AJ17">
        <v>29</v>
      </c>
      <c r="AK17">
        <v>20170815</v>
      </c>
      <c r="AL17">
        <v>1292</v>
      </c>
      <c r="AM17">
        <v>224</v>
      </c>
      <c r="AN17">
        <v>102</v>
      </c>
      <c r="AO17">
        <v>872820.2</v>
      </c>
      <c r="AP17">
        <v>872820.2</v>
      </c>
      <c r="AR17">
        <v>20170815</v>
      </c>
      <c r="AS17">
        <v>1556</v>
      </c>
      <c r="AT17">
        <v>394</v>
      </c>
    </row>
    <row r="18" spans="1:46" x14ac:dyDescent="0.2">
      <c r="A18">
        <v>20170816</v>
      </c>
      <c r="B18" s="104">
        <f t="shared" si="0"/>
        <v>23421</v>
      </c>
      <c r="C18" s="104">
        <f t="shared" si="1"/>
        <v>2824</v>
      </c>
      <c r="E18" s="104">
        <f t="shared" si="2"/>
        <v>77</v>
      </c>
      <c r="F18" s="110">
        <f t="shared" si="3"/>
        <v>2.7266288951841359E-2</v>
      </c>
      <c r="G18">
        <v>20170816</v>
      </c>
      <c r="H18">
        <v>21197</v>
      </c>
      <c r="I18">
        <v>2335</v>
      </c>
      <c r="J18">
        <v>20170816</v>
      </c>
      <c r="K18">
        <v>282</v>
      </c>
      <c r="L18">
        <v>94</v>
      </c>
      <c r="M18">
        <v>20170816</v>
      </c>
      <c r="N18">
        <v>85</v>
      </c>
      <c r="O18">
        <v>41</v>
      </c>
      <c r="P18">
        <v>20170816</v>
      </c>
      <c r="S18">
        <v>20170816</v>
      </c>
      <c r="V18">
        <v>20170816</v>
      </c>
      <c r="Y18">
        <v>20170816</v>
      </c>
      <c r="AB18">
        <v>20170816</v>
      </c>
      <c r="AE18">
        <v>20170816</v>
      </c>
      <c r="AF18">
        <v>517</v>
      </c>
      <c r="AG18">
        <v>83</v>
      </c>
      <c r="AH18">
        <v>20170816</v>
      </c>
      <c r="AI18">
        <v>147</v>
      </c>
      <c r="AJ18">
        <v>27</v>
      </c>
      <c r="AK18">
        <v>20170816</v>
      </c>
      <c r="AL18">
        <v>1827</v>
      </c>
      <c r="AM18">
        <v>443</v>
      </c>
      <c r="AN18">
        <v>77</v>
      </c>
      <c r="AO18">
        <v>631155.53</v>
      </c>
      <c r="AP18">
        <v>631155.53</v>
      </c>
      <c r="AR18">
        <v>20170816</v>
      </c>
      <c r="AS18">
        <v>1193</v>
      </c>
      <c r="AT18">
        <v>244</v>
      </c>
    </row>
    <row r="19" spans="1:46" x14ac:dyDescent="0.2">
      <c r="A19">
        <v>20170817</v>
      </c>
      <c r="B19" s="104">
        <f t="shared" si="0"/>
        <v>19811</v>
      </c>
      <c r="C19" s="104">
        <f t="shared" si="1"/>
        <v>2644</v>
      </c>
      <c r="E19" s="104">
        <f t="shared" si="2"/>
        <v>102</v>
      </c>
      <c r="F19" s="110">
        <f t="shared" si="3"/>
        <v>3.8577912254160365E-2</v>
      </c>
      <c r="G19">
        <v>20170817</v>
      </c>
      <c r="H19">
        <v>16972</v>
      </c>
      <c r="I19">
        <v>2069</v>
      </c>
      <c r="J19">
        <v>20170817</v>
      </c>
      <c r="K19">
        <v>408</v>
      </c>
      <c r="L19">
        <v>123</v>
      </c>
      <c r="M19">
        <v>20170817</v>
      </c>
      <c r="N19">
        <v>4</v>
      </c>
      <c r="O19">
        <v>2</v>
      </c>
      <c r="P19">
        <v>20170817</v>
      </c>
      <c r="S19">
        <v>20170817</v>
      </c>
      <c r="V19">
        <v>20170817</v>
      </c>
      <c r="Y19">
        <v>20170817</v>
      </c>
      <c r="AB19">
        <v>20170817</v>
      </c>
      <c r="AE19">
        <v>20170817</v>
      </c>
      <c r="AF19">
        <v>821</v>
      </c>
      <c r="AG19">
        <v>88</v>
      </c>
      <c r="AH19">
        <v>20170817</v>
      </c>
      <c r="AI19">
        <v>202</v>
      </c>
      <c r="AJ19">
        <v>38</v>
      </c>
      <c r="AK19">
        <v>20170817</v>
      </c>
      <c r="AL19">
        <v>1278</v>
      </c>
      <c r="AM19">
        <v>315</v>
      </c>
      <c r="AN19">
        <v>102</v>
      </c>
      <c r="AO19">
        <v>621875.09</v>
      </c>
      <c r="AP19">
        <v>621875.09</v>
      </c>
      <c r="AR19">
        <v>20170817</v>
      </c>
      <c r="AS19">
        <v>1404</v>
      </c>
      <c r="AT19">
        <v>324</v>
      </c>
    </row>
    <row r="20" spans="1:46" x14ac:dyDescent="0.2">
      <c r="A20">
        <v>20170818</v>
      </c>
      <c r="B20" s="104">
        <f t="shared" si="0"/>
        <v>15863</v>
      </c>
      <c r="C20" s="104">
        <f t="shared" si="1"/>
        <v>2611</v>
      </c>
      <c r="E20" s="104">
        <f t="shared" si="2"/>
        <v>108</v>
      </c>
      <c r="F20" s="110">
        <f t="shared" si="3"/>
        <v>4.1363462274990423E-2</v>
      </c>
      <c r="G20">
        <v>20170818</v>
      </c>
      <c r="H20">
        <v>12029</v>
      </c>
      <c r="I20">
        <v>1771</v>
      </c>
      <c r="J20">
        <v>20170818</v>
      </c>
      <c r="K20">
        <v>429</v>
      </c>
      <c r="L20">
        <v>179</v>
      </c>
      <c r="M20">
        <v>20170818</v>
      </c>
      <c r="N20">
        <v>2</v>
      </c>
      <c r="O20">
        <v>2</v>
      </c>
      <c r="P20">
        <v>20170818</v>
      </c>
      <c r="S20">
        <v>20170818</v>
      </c>
      <c r="V20">
        <v>20170818</v>
      </c>
      <c r="Y20">
        <v>20170818</v>
      </c>
      <c r="AB20">
        <v>20170818</v>
      </c>
      <c r="AE20">
        <v>20170818</v>
      </c>
      <c r="AF20">
        <v>895</v>
      </c>
      <c r="AG20">
        <v>100</v>
      </c>
      <c r="AH20">
        <v>20170818</v>
      </c>
      <c r="AI20">
        <v>345</v>
      </c>
      <c r="AJ20">
        <v>32</v>
      </c>
      <c r="AK20">
        <v>20170818</v>
      </c>
      <c r="AL20">
        <v>960</v>
      </c>
      <c r="AM20">
        <v>161</v>
      </c>
      <c r="AN20">
        <v>108</v>
      </c>
      <c r="AO20">
        <v>1096484.05</v>
      </c>
      <c r="AP20">
        <v>1096484.05</v>
      </c>
      <c r="AR20">
        <v>20170818</v>
      </c>
      <c r="AS20">
        <v>2163</v>
      </c>
      <c r="AT20">
        <v>527</v>
      </c>
    </row>
    <row r="21" spans="1:46" x14ac:dyDescent="0.2">
      <c r="A21">
        <v>20170819</v>
      </c>
      <c r="B21" s="104">
        <f t="shared" si="0"/>
        <v>11676</v>
      </c>
      <c r="C21" s="104">
        <f t="shared" si="1"/>
        <v>2074</v>
      </c>
      <c r="E21" s="104">
        <f t="shared" si="2"/>
        <v>59</v>
      </c>
      <c r="F21" s="110">
        <f t="shared" si="3"/>
        <v>2.8447444551591129E-2</v>
      </c>
      <c r="G21">
        <v>20170819</v>
      </c>
      <c r="H21">
        <v>8305</v>
      </c>
      <c r="I21">
        <v>1175</v>
      </c>
      <c r="J21">
        <v>20170819</v>
      </c>
      <c r="K21">
        <v>647</v>
      </c>
      <c r="L21">
        <v>186</v>
      </c>
      <c r="M21">
        <v>20170819</v>
      </c>
      <c r="P21">
        <v>20170819</v>
      </c>
      <c r="S21">
        <v>20170819</v>
      </c>
      <c r="V21">
        <v>20170819</v>
      </c>
      <c r="Y21">
        <v>20170819</v>
      </c>
      <c r="AB21">
        <v>20170819</v>
      </c>
      <c r="AE21">
        <v>20170819</v>
      </c>
      <c r="AF21">
        <v>258</v>
      </c>
      <c r="AG21">
        <v>61</v>
      </c>
      <c r="AH21">
        <v>20170819</v>
      </c>
      <c r="AI21">
        <v>92</v>
      </c>
      <c r="AJ21">
        <v>30</v>
      </c>
      <c r="AK21">
        <v>20170819</v>
      </c>
      <c r="AL21">
        <v>356</v>
      </c>
      <c r="AM21">
        <v>128</v>
      </c>
      <c r="AN21">
        <v>59</v>
      </c>
      <c r="AO21">
        <v>231565.25</v>
      </c>
      <c r="AP21">
        <v>231565.25</v>
      </c>
      <c r="AR21">
        <v>20170819</v>
      </c>
      <c r="AS21">
        <v>2374</v>
      </c>
      <c r="AT21">
        <v>622</v>
      </c>
    </row>
    <row r="22" spans="1:46" x14ac:dyDescent="0.2">
      <c r="A22">
        <v>20170820</v>
      </c>
      <c r="B22" s="104">
        <f t="shared" si="0"/>
        <v>13070</v>
      </c>
      <c r="C22" s="104">
        <f t="shared" si="1"/>
        <v>2031</v>
      </c>
      <c r="E22" s="104">
        <f t="shared" si="2"/>
        <v>63</v>
      </c>
      <c r="F22" s="110">
        <f t="shared" si="3"/>
        <v>3.10192023633678E-2</v>
      </c>
      <c r="G22">
        <v>20170820</v>
      </c>
      <c r="H22">
        <v>10311</v>
      </c>
      <c r="I22">
        <v>1303</v>
      </c>
      <c r="J22">
        <v>20170820</v>
      </c>
      <c r="K22">
        <v>467</v>
      </c>
      <c r="L22">
        <v>160</v>
      </c>
      <c r="M22">
        <v>20170820</v>
      </c>
      <c r="P22">
        <v>20170820</v>
      </c>
      <c r="S22">
        <v>20170820</v>
      </c>
      <c r="V22">
        <v>20170820</v>
      </c>
      <c r="Y22">
        <v>20170820</v>
      </c>
      <c r="AB22">
        <v>20170820</v>
      </c>
      <c r="AE22">
        <v>20170820</v>
      </c>
      <c r="AF22">
        <v>558</v>
      </c>
      <c r="AG22">
        <v>90</v>
      </c>
      <c r="AH22">
        <v>20170820</v>
      </c>
      <c r="AI22">
        <v>183</v>
      </c>
      <c r="AJ22">
        <v>29</v>
      </c>
      <c r="AK22">
        <v>20170820</v>
      </c>
      <c r="AL22">
        <v>555</v>
      </c>
      <c r="AM22">
        <v>113</v>
      </c>
      <c r="AN22">
        <v>63</v>
      </c>
      <c r="AO22">
        <v>551516.96</v>
      </c>
      <c r="AP22">
        <v>551516.96</v>
      </c>
      <c r="AR22">
        <v>20170820</v>
      </c>
      <c r="AS22">
        <v>1551</v>
      </c>
      <c r="AT22">
        <v>449</v>
      </c>
    </row>
    <row r="23" spans="1:46" x14ac:dyDescent="0.2">
      <c r="A23">
        <v>20170821</v>
      </c>
      <c r="B23" s="104">
        <f t="shared" si="0"/>
        <v>17972</v>
      </c>
      <c r="C23" s="104">
        <f t="shared" si="1"/>
        <v>2804</v>
      </c>
      <c r="E23" s="104">
        <f t="shared" si="2"/>
        <v>77</v>
      </c>
      <c r="F23" s="110">
        <f t="shared" si="3"/>
        <v>2.7460770328102711E-2</v>
      </c>
      <c r="G23">
        <v>20170821</v>
      </c>
      <c r="H23">
        <v>13268</v>
      </c>
      <c r="I23">
        <v>1699</v>
      </c>
      <c r="J23">
        <v>20170821</v>
      </c>
      <c r="K23">
        <v>710</v>
      </c>
      <c r="L23">
        <v>227</v>
      </c>
      <c r="M23">
        <v>20170821</v>
      </c>
      <c r="P23">
        <v>20170821</v>
      </c>
      <c r="S23">
        <v>20170821</v>
      </c>
      <c r="V23">
        <v>20170821</v>
      </c>
      <c r="Y23">
        <v>20170821</v>
      </c>
      <c r="AB23">
        <v>20170821</v>
      </c>
      <c r="AE23">
        <v>20170821</v>
      </c>
      <c r="AF23">
        <v>530</v>
      </c>
      <c r="AG23">
        <v>86</v>
      </c>
      <c r="AH23">
        <v>20170821</v>
      </c>
      <c r="AI23">
        <v>134</v>
      </c>
      <c r="AJ23">
        <v>30</v>
      </c>
      <c r="AK23">
        <v>20170821</v>
      </c>
      <c r="AL23">
        <v>1327</v>
      </c>
      <c r="AM23">
        <v>177</v>
      </c>
      <c r="AN23">
        <v>77</v>
      </c>
      <c r="AO23">
        <v>572568.5</v>
      </c>
      <c r="AP23">
        <v>572568.5</v>
      </c>
      <c r="AR23">
        <v>20170821</v>
      </c>
      <c r="AS23">
        <v>3330</v>
      </c>
      <c r="AT23">
        <v>762</v>
      </c>
    </row>
    <row r="24" spans="1:46" x14ac:dyDescent="0.2">
      <c r="A24">
        <v>20170822</v>
      </c>
      <c r="B24" s="104">
        <f t="shared" si="0"/>
        <v>19948</v>
      </c>
      <c r="C24" s="104">
        <f t="shared" si="1"/>
        <v>3670</v>
      </c>
      <c r="E24" s="104">
        <f t="shared" si="2"/>
        <v>87</v>
      </c>
      <c r="F24" s="110">
        <f t="shared" si="3"/>
        <v>2.3705722070844686E-2</v>
      </c>
      <c r="G24">
        <v>20170822</v>
      </c>
      <c r="H24">
        <v>14497</v>
      </c>
      <c r="I24">
        <v>1945</v>
      </c>
      <c r="J24">
        <v>20170822</v>
      </c>
      <c r="K24">
        <v>929</v>
      </c>
      <c r="L24">
        <v>260</v>
      </c>
      <c r="M24">
        <v>20170822</v>
      </c>
      <c r="P24">
        <v>20170822</v>
      </c>
      <c r="S24">
        <v>20170822</v>
      </c>
      <c r="V24">
        <v>20170822</v>
      </c>
      <c r="Y24">
        <v>20170822</v>
      </c>
      <c r="AB24">
        <v>20170822</v>
      </c>
      <c r="AE24">
        <v>20170822</v>
      </c>
      <c r="AF24">
        <v>468</v>
      </c>
      <c r="AG24">
        <v>77</v>
      </c>
      <c r="AH24">
        <v>20170822</v>
      </c>
      <c r="AI24">
        <v>213</v>
      </c>
      <c r="AJ24">
        <v>26</v>
      </c>
      <c r="AK24">
        <v>20170822</v>
      </c>
      <c r="AL24">
        <v>2008</v>
      </c>
      <c r="AM24">
        <v>189</v>
      </c>
      <c r="AN24">
        <v>87</v>
      </c>
      <c r="AO24">
        <v>533679.88</v>
      </c>
      <c r="AP24">
        <v>533679.88</v>
      </c>
      <c r="AR24">
        <v>20170822</v>
      </c>
      <c r="AS24">
        <v>3841</v>
      </c>
      <c r="AT24">
        <v>1362</v>
      </c>
    </row>
    <row r="25" spans="1:46" x14ac:dyDescent="0.2">
      <c r="A25">
        <v>20170823</v>
      </c>
      <c r="B25" s="104">
        <f t="shared" si="0"/>
        <v>16914</v>
      </c>
      <c r="C25" s="104">
        <f t="shared" si="1"/>
        <v>3268</v>
      </c>
      <c r="E25" s="104">
        <f t="shared" si="2"/>
        <v>91</v>
      </c>
      <c r="F25" s="110">
        <f t="shared" si="3"/>
        <v>2.7845777233782131E-2</v>
      </c>
      <c r="G25">
        <v>20170823</v>
      </c>
      <c r="H25">
        <v>11587</v>
      </c>
      <c r="I25">
        <v>1678</v>
      </c>
      <c r="J25">
        <v>20170823</v>
      </c>
      <c r="K25">
        <v>843</v>
      </c>
      <c r="L25">
        <v>223</v>
      </c>
      <c r="M25">
        <v>20170823</v>
      </c>
      <c r="P25">
        <v>20170823</v>
      </c>
      <c r="S25">
        <v>20170823</v>
      </c>
      <c r="V25">
        <v>20170823</v>
      </c>
      <c r="Y25">
        <v>20170823</v>
      </c>
      <c r="AB25">
        <v>20170823</v>
      </c>
      <c r="AE25">
        <v>20170823</v>
      </c>
      <c r="AF25">
        <v>559</v>
      </c>
      <c r="AG25">
        <v>90</v>
      </c>
      <c r="AH25">
        <v>20170823</v>
      </c>
      <c r="AI25">
        <v>201</v>
      </c>
      <c r="AJ25">
        <v>35</v>
      </c>
      <c r="AK25">
        <v>20170823</v>
      </c>
      <c r="AL25">
        <v>2101</v>
      </c>
      <c r="AM25">
        <v>182</v>
      </c>
      <c r="AN25">
        <v>91</v>
      </c>
      <c r="AO25">
        <v>864582.82</v>
      </c>
      <c r="AP25">
        <v>864582.82</v>
      </c>
      <c r="AR25">
        <v>20170823</v>
      </c>
      <c r="AS25">
        <v>3724</v>
      </c>
      <c r="AT25">
        <v>1242</v>
      </c>
    </row>
    <row r="26" spans="1:46" x14ac:dyDescent="0.2">
      <c r="A26">
        <v>20170824</v>
      </c>
      <c r="B26" s="104">
        <f t="shared" si="0"/>
        <v>19818</v>
      </c>
      <c r="C26" s="104">
        <f t="shared" si="1"/>
        <v>3812</v>
      </c>
      <c r="E26" s="104">
        <f t="shared" si="2"/>
        <v>118</v>
      </c>
      <c r="F26" s="110">
        <f t="shared" si="3"/>
        <v>3.0954879328436515E-2</v>
      </c>
      <c r="G26">
        <v>20170824</v>
      </c>
      <c r="H26">
        <v>12032</v>
      </c>
      <c r="I26">
        <v>1682</v>
      </c>
      <c r="J26">
        <v>20170824</v>
      </c>
      <c r="K26">
        <v>839</v>
      </c>
      <c r="L26">
        <v>252</v>
      </c>
      <c r="M26">
        <v>20170824</v>
      </c>
      <c r="P26">
        <v>20170824</v>
      </c>
      <c r="S26">
        <v>20170824</v>
      </c>
      <c r="V26">
        <v>20170824</v>
      </c>
      <c r="Y26">
        <v>20170824</v>
      </c>
      <c r="AB26">
        <v>20170824</v>
      </c>
      <c r="AE26">
        <v>20170824</v>
      </c>
      <c r="AF26">
        <v>858</v>
      </c>
      <c r="AG26">
        <v>108</v>
      </c>
      <c r="AH26">
        <v>20170824</v>
      </c>
      <c r="AI26">
        <v>149</v>
      </c>
      <c r="AJ26">
        <v>31</v>
      </c>
      <c r="AK26">
        <v>20170824</v>
      </c>
      <c r="AL26">
        <v>2170</v>
      </c>
      <c r="AM26">
        <v>344</v>
      </c>
      <c r="AN26">
        <v>118</v>
      </c>
      <c r="AO26">
        <v>600180.04</v>
      </c>
      <c r="AP26">
        <v>600180.04</v>
      </c>
      <c r="AR26">
        <v>20170824</v>
      </c>
      <c r="AS26">
        <v>5940</v>
      </c>
      <c r="AT26">
        <v>1739</v>
      </c>
    </row>
    <row r="27" spans="1:46" x14ac:dyDescent="0.2">
      <c r="A27">
        <v>20170825</v>
      </c>
      <c r="B27" s="104">
        <f t="shared" si="0"/>
        <v>20587</v>
      </c>
      <c r="C27" s="104">
        <f t="shared" si="1"/>
        <v>4169</v>
      </c>
      <c r="E27" s="104">
        <f t="shared" si="2"/>
        <v>91</v>
      </c>
      <c r="F27" s="110">
        <f t="shared" si="3"/>
        <v>2.1827776445190693E-2</v>
      </c>
      <c r="G27">
        <v>20170825</v>
      </c>
      <c r="H27">
        <v>12797</v>
      </c>
      <c r="I27">
        <v>1653</v>
      </c>
      <c r="J27">
        <v>20170825</v>
      </c>
      <c r="K27">
        <v>851</v>
      </c>
      <c r="L27">
        <v>269</v>
      </c>
      <c r="M27">
        <v>20170825</v>
      </c>
      <c r="P27">
        <v>20170825</v>
      </c>
      <c r="S27">
        <v>20170825</v>
      </c>
      <c r="V27">
        <v>20170825</v>
      </c>
      <c r="Y27">
        <v>20170825</v>
      </c>
      <c r="AB27">
        <v>20170825</v>
      </c>
      <c r="AE27">
        <v>20170825</v>
      </c>
      <c r="AF27">
        <v>670</v>
      </c>
      <c r="AG27">
        <v>102</v>
      </c>
      <c r="AH27">
        <v>20170825</v>
      </c>
      <c r="AI27">
        <v>281</v>
      </c>
      <c r="AJ27">
        <v>48</v>
      </c>
      <c r="AK27">
        <v>20170825</v>
      </c>
      <c r="AL27">
        <v>1883</v>
      </c>
      <c r="AM27">
        <v>292</v>
      </c>
      <c r="AN27">
        <v>91</v>
      </c>
      <c r="AO27">
        <v>1016253.91</v>
      </c>
      <c r="AP27">
        <v>1016253.91</v>
      </c>
      <c r="AR27">
        <v>20170825</v>
      </c>
      <c r="AS27">
        <v>5988</v>
      </c>
      <c r="AT27">
        <v>2097</v>
      </c>
    </row>
    <row r="28" spans="1:46" x14ac:dyDescent="0.2">
      <c r="A28">
        <v>20170826</v>
      </c>
      <c r="B28" s="104">
        <f t="shared" si="0"/>
        <v>16427</v>
      </c>
      <c r="C28" s="104">
        <f t="shared" si="1"/>
        <v>3015</v>
      </c>
      <c r="E28" s="104">
        <f t="shared" si="2"/>
        <v>38</v>
      </c>
      <c r="F28" s="110">
        <f t="shared" si="3"/>
        <v>1.2603648424543947E-2</v>
      </c>
      <c r="G28">
        <v>20170826</v>
      </c>
      <c r="H28">
        <v>11237</v>
      </c>
      <c r="I28">
        <v>1378</v>
      </c>
      <c r="J28">
        <v>20170826</v>
      </c>
      <c r="K28">
        <v>663</v>
      </c>
      <c r="L28">
        <v>236</v>
      </c>
      <c r="M28">
        <v>20170826</v>
      </c>
      <c r="P28">
        <v>20170826</v>
      </c>
      <c r="S28">
        <v>20170826</v>
      </c>
      <c r="V28">
        <v>20170826</v>
      </c>
      <c r="Y28">
        <v>20170826</v>
      </c>
      <c r="AB28">
        <v>20170826</v>
      </c>
      <c r="AE28">
        <v>20170826</v>
      </c>
      <c r="AF28">
        <v>182</v>
      </c>
      <c r="AG28">
        <v>46</v>
      </c>
      <c r="AH28">
        <v>20170826</v>
      </c>
      <c r="AI28">
        <v>44</v>
      </c>
      <c r="AJ28">
        <v>14</v>
      </c>
      <c r="AK28">
        <v>20170826</v>
      </c>
      <c r="AL28">
        <v>856</v>
      </c>
      <c r="AM28">
        <v>249</v>
      </c>
      <c r="AN28">
        <v>38</v>
      </c>
      <c r="AO28">
        <v>109196.4</v>
      </c>
      <c r="AP28">
        <v>109196.4</v>
      </c>
      <c r="AR28">
        <v>20170826</v>
      </c>
      <c r="AS28">
        <v>4301</v>
      </c>
      <c r="AT28">
        <v>1341</v>
      </c>
    </row>
    <row r="29" spans="1:46" x14ac:dyDescent="0.2">
      <c r="A29">
        <v>20170827</v>
      </c>
      <c r="B29" s="104">
        <f t="shared" si="0"/>
        <v>16039</v>
      </c>
      <c r="C29" s="104">
        <f t="shared" si="1"/>
        <v>2645</v>
      </c>
      <c r="E29" s="104">
        <f t="shared" si="2"/>
        <v>45</v>
      </c>
      <c r="F29" s="110">
        <f t="shared" si="3"/>
        <v>1.7013232514177693E-2</v>
      </c>
      <c r="G29">
        <v>20170827</v>
      </c>
      <c r="H29">
        <v>10846</v>
      </c>
      <c r="I29">
        <v>1383</v>
      </c>
      <c r="J29">
        <v>20170827</v>
      </c>
      <c r="K29">
        <v>811</v>
      </c>
      <c r="L29">
        <v>245</v>
      </c>
      <c r="M29">
        <v>20170827</v>
      </c>
      <c r="P29">
        <v>20170827</v>
      </c>
      <c r="S29">
        <v>20170827</v>
      </c>
      <c r="V29">
        <v>20170827</v>
      </c>
      <c r="Y29">
        <v>20170827</v>
      </c>
      <c r="AB29">
        <v>20170827</v>
      </c>
      <c r="AE29">
        <v>20170827</v>
      </c>
      <c r="AF29">
        <v>338</v>
      </c>
      <c r="AG29">
        <v>71</v>
      </c>
      <c r="AH29">
        <v>20170827</v>
      </c>
      <c r="AI29">
        <v>46</v>
      </c>
      <c r="AJ29">
        <v>12</v>
      </c>
      <c r="AK29">
        <v>20170827</v>
      </c>
      <c r="AL29">
        <v>621</v>
      </c>
      <c r="AM29">
        <v>185</v>
      </c>
      <c r="AN29">
        <v>45</v>
      </c>
      <c r="AO29">
        <v>134381.09</v>
      </c>
      <c r="AP29">
        <v>134381.09</v>
      </c>
      <c r="AR29">
        <v>20170827</v>
      </c>
      <c r="AS29">
        <v>3998</v>
      </c>
      <c r="AT29">
        <v>934</v>
      </c>
    </row>
    <row r="30" spans="1:46" x14ac:dyDescent="0.2">
      <c r="A30">
        <v>20170828</v>
      </c>
      <c r="B30" s="104">
        <f t="shared" si="0"/>
        <v>43466</v>
      </c>
      <c r="C30" s="104">
        <f t="shared" si="1"/>
        <v>5950</v>
      </c>
      <c r="E30" s="104">
        <f t="shared" si="2"/>
        <v>148</v>
      </c>
      <c r="F30" s="110">
        <f t="shared" si="3"/>
        <v>2.4873949579831932E-2</v>
      </c>
      <c r="G30">
        <v>20170828</v>
      </c>
      <c r="H30">
        <v>24418</v>
      </c>
      <c r="I30">
        <v>2368</v>
      </c>
      <c r="J30">
        <v>20170828</v>
      </c>
      <c r="K30">
        <v>1553</v>
      </c>
      <c r="L30">
        <v>401</v>
      </c>
      <c r="M30">
        <v>20170828</v>
      </c>
      <c r="P30">
        <v>20170828</v>
      </c>
      <c r="S30">
        <v>20170828</v>
      </c>
      <c r="V30">
        <v>20170828</v>
      </c>
      <c r="Y30">
        <v>20170828</v>
      </c>
      <c r="AB30">
        <v>20170828</v>
      </c>
      <c r="AE30">
        <v>20170828</v>
      </c>
      <c r="AF30">
        <v>1409</v>
      </c>
      <c r="AG30">
        <v>126</v>
      </c>
      <c r="AH30">
        <v>20170828</v>
      </c>
      <c r="AI30">
        <v>289</v>
      </c>
      <c r="AJ30">
        <v>48</v>
      </c>
      <c r="AK30">
        <v>20170828</v>
      </c>
      <c r="AL30">
        <v>1743</v>
      </c>
      <c r="AM30">
        <v>394</v>
      </c>
      <c r="AN30">
        <v>148</v>
      </c>
      <c r="AO30">
        <v>1582565.52</v>
      </c>
      <c r="AP30">
        <v>1574857.58</v>
      </c>
      <c r="AQ30">
        <v>7707.94</v>
      </c>
      <c r="AR30">
        <v>20170828</v>
      </c>
      <c r="AS30">
        <v>15797</v>
      </c>
      <c r="AT30">
        <v>3007</v>
      </c>
    </row>
    <row r="31" spans="1:46" x14ac:dyDescent="0.2">
      <c r="A31">
        <v>20170829</v>
      </c>
      <c r="B31" s="104">
        <f t="shared" si="0"/>
        <v>30447</v>
      </c>
      <c r="C31" s="104">
        <f t="shared" si="1"/>
        <v>4812</v>
      </c>
      <c r="E31" s="104">
        <f t="shared" si="2"/>
        <v>118</v>
      </c>
      <c r="F31" s="110">
        <f t="shared" si="3"/>
        <v>2.4522028262676642E-2</v>
      </c>
      <c r="G31">
        <v>20170829</v>
      </c>
      <c r="H31">
        <v>18332</v>
      </c>
      <c r="I31">
        <v>1906</v>
      </c>
      <c r="J31">
        <v>20170829</v>
      </c>
      <c r="K31">
        <v>1036</v>
      </c>
      <c r="L31">
        <v>325</v>
      </c>
      <c r="M31">
        <v>20170829</v>
      </c>
      <c r="P31">
        <v>20170829</v>
      </c>
      <c r="S31">
        <v>20170829</v>
      </c>
      <c r="V31">
        <v>20170829</v>
      </c>
      <c r="Y31">
        <v>20170829</v>
      </c>
      <c r="AB31">
        <v>20170829</v>
      </c>
      <c r="AE31">
        <v>20170829</v>
      </c>
      <c r="AF31">
        <v>995</v>
      </c>
      <c r="AG31">
        <v>118</v>
      </c>
      <c r="AH31">
        <v>20170829</v>
      </c>
      <c r="AI31">
        <v>256</v>
      </c>
      <c r="AJ31">
        <v>47</v>
      </c>
      <c r="AK31">
        <v>20170829</v>
      </c>
      <c r="AL31">
        <v>2153</v>
      </c>
      <c r="AM31">
        <v>331</v>
      </c>
      <c r="AN31">
        <v>118</v>
      </c>
      <c r="AO31">
        <v>1089111.1399999999</v>
      </c>
      <c r="AP31">
        <v>1089111.1399999999</v>
      </c>
      <c r="AR31">
        <v>20170829</v>
      </c>
      <c r="AS31">
        <v>9828</v>
      </c>
      <c r="AT31">
        <v>2416</v>
      </c>
    </row>
    <row r="32" spans="1:46" x14ac:dyDescent="0.2">
      <c r="A32">
        <v>20170830</v>
      </c>
      <c r="B32" s="104">
        <f t="shared" si="0"/>
        <v>18422</v>
      </c>
      <c r="C32" s="104">
        <f t="shared" si="1"/>
        <v>3162</v>
      </c>
      <c r="E32" s="104">
        <f>AN32</f>
        <v>93</v>
      </c>
      <c r="F32" s="110">
        <f t="shared" si="3"/>
        <v>2.9411764705882353E-2</v>
      </c>
      <c r="G32">
        <v>20170830</v>
      </c>
      <c r="H32">
        <v>11583</v>
      </c>
      <c r="I32">
        <v>1355</v>
      </c>
      <c r="J32">
        <v>20170830</v>
      </c>
      <c r="K32">
        <v>925</v>
      </c>
      <c r="L32">
        <v>259</v>
      </c>
      <c r="M32">
        <v>20170830</v>
      </c>
      <c r="P32">
        <v>20170830</v>
      </c>
      <c r="S32">
        <v>20170830</v>
      </c>
      <c r="V32">
        <v>20170830</v>
      </c>
      <c r="Y32">
        <v>20170830</v>
      </c>
      <c r="AB32">
        <v>20170830</v>
      </c>
      <c r="AE32">
        <v>20170830</v>
      </c>
      <c r="AF32">
        <v>960</v>
      </c>
      <c r="AG32">
        <v>105</v>
      </c>
      <c r="AH32">
        <v>20170830</v>
      </c>
      <c r="AI32">
        <v>278</v>
      </c>
      <c r="AJ32">
        <v>45</v>
      </c>
      <c r="AK32">
        <v>20170830</v>
      </c>
      <c r="AL32">
        <v>2005</v>
      </c>
      <c r="AM32">
        <v>289</v>
      </c>
      <c r="AN32">
        <v>93</v>
      </c>
      <c r="AO32">
        <v>955081.02</v>
      </c>
      <c r="AP32">
        <v>955081.02</v>
      </c>
      <c r="AR32">
        <v>20170830</v>
      </c>
      <c r="AS32">
        <v>4676</v>
      </c>
      <c r="AT32">
        <v>1398</v>
      </c>
    </row>
    <row r="33" spans="1:48" x14ac:dyDescent="0.2">
      <c r="A33">
        <v>20170831</v>
      </c>
      <c r="B33" s="104">
        <f t="shared" si="0"/>
        <v>21346</v>
      </c>
      <c r="C33" s="104">
        <f t="shared" si="1"/>
        <v>3357</v>
      </c>
      <c r="E33" s="104">
        <f t="shared" si="2"/>
        <v>89</v>
      </c>
      <c r="F33" s="110">
        <f t="shared" si="3"/>
        <v>2.6511766458147155E-2</v>
      </c>
      <c r="G33">
        <v>20170831</v>
      </c>
      <c r="H33">
        <v>13779</v>
      </c>
      <c r="I33">
        <v>1482</v>
      </c>
      <c r="J33">
        <v>20170831</v>
      </c>
      <c r="K33">
        <v>1039</v>
      </c>
      <c r="L33">
        <v>280</v>
      </c>
      <c r="M33">
        <v>20170831</v>
      </c>
      <c r="P33">
        <v>20170831</v>
      </c>
      <c r="S33">
        <v>20170831</v>
      </c>
      <c r="V33">
        <v>20170831</v>
      </c>
      <c r="Y33">
        <v>20170831</v>
      </c>
      <c r="AB33">
        <v>20170831</v>
      </c>
      <c r="AE33">
        <v>20170831</v>
      </c>
      <c r="AF33">
        <v>1211</v>
      </c>
      <c r="AG33">
        <v>113</v>
      </c>
      <c r="AH33">
        <v>20170831</v>
      </c>
      <c r="AI33">
        <v>190</v>
      </c>
      <c r="AJ33">
        <v>37</v>
      </c>
      <c r="AK33">
        <v>20170831</v>
      </c>
      <c r="AL33">
        <v>1841</v>
      </c>
      <c r="AM33">
        <v>302</v>
      </c>
      <c r="AN33">
        <v>89</v>
      </c>
      <c r="AO33">
        <v>591940.18999999994</v>
      </c>
      <c r="AP33">
        <v>591940.18999999994</v>
      </c>
      <c r="AR33">
        <v>20170831</v>
      </c>
      <c r="AS33">
        <v>5127</v>
      </c>
      <c r="AT33">
        <v>1445</v>
      </c>
    </row>
    <row r="34" spans="1:48" x14ac:dyDescent="0.2">
      <c r="A34">
        <v>20170901</v>
      </c>
      <c r="B34" s="104">
        <f t="shared" si="0"/>
        <v>17877</v>
      </c>
      <c r="C34" s="104">
        <f t="shared" si="1"/>
        <v>2960</v>
      </c>
      <c r="E34" s="104">
        <f t="shared" si="2"/>
        <v>60</v>
      </c>
      <c r="F34" s="110">
        <f t="shared" si="3"/>
        <v>2.0270270270270271E-2</v>
      </c>
      <c r="G34">
        <v>20170901</v>
      </c>
      <c r="H34">
        <v>11158</v>
      </c>
      <c r="I34">
        <v>1319</v>
      </c>
      <c r="J34">
        <v>20170901</v>
      </c>
      <c r="K34">
        <v>1106</v>
      </c>
      <c r="L34">
        <v>324</v>
      </c>
      <c r="M34">
        <v>20170901</v>
      </c>
      <c r="P34">
        <v>20170901</v>
      </c>
      <c r="S34">
        <v>20170901</v>
      </c>
      <c r="V34">
        <v>20170901</v>
      </c>
      <c r="Y34">
        <v>20170901</v>
      </c>
      <c r="AB34">
        <v>20170901</v>
      </c>
      <c r="AE34">
        <v>20170901</v>
      </c>
      <c r="AF34">
        <v>438</v>
      </c>
      <c r="AG34">
        <v>84</v>
      </c>
      <c r="AH34">
        <v>20170901</v>
      </c>
      <c r="AI34">
        <v>115</v>
      </c>
      <c r="AJ34">
        <v>30</v>
      </c>
      <c r="AK34">
        <v>20170901</v>
      </c>
      <c r="AL34">
        <v>1139</v>
      </c>
      <c r="AM34">
        <v>223</v>
      </c>
      <c r="AN34">
        <v>60</v>
      </c>
      <c r="AO34">
        <v>389053.53</v>
      </c>
      <c r="AP34">
        <v>389053.53</v>
      </c>
      <c r="AR34">
        <v>20170901</v>
      </c>
      <c r="AS34">
        <v>5060</v>
      </c>
      <c r="AT34">
        <v>1203</v>
      </c>
      <c r="AU34">
        <v>4</v>
      </c>
      <c r="AV34">
        <v>1</v>
      </c>
    </row>
    <row r="35" spans="1:48" x14ac:dyDescent="0.2">
      <c r="A35">
        <v>20170902</v>
      </c>
      <c r="B35" s="104">
        <f t="shared" si="0"/>
        <v>14303</v>
      </c>
      <c r="C35" s="104">
        <f t="shared" si="1"/>
        <v>2566</v>
      </c>
      <c r="E35" s="104">
        <f t="shared" si="2"/>
        <v>28</v>
      </c>
      <c r="F35" s="110">
        <f>E35/C35</f>
        <v>1.0911925175370226E-2</v>
      </c>
      <c r="G35">
        <v>20170902</v>
      </c>
      <c r="H35">
        <v>9342</v>
      </c>
      <c r="I35">
        <v>1203</v>
      </c>
      <c r="J35">
        <v>20170902</v>
      </c>
      <c r="K35">
        <v>740</v>
      </c>
      <c r="L35">
        <v>293</v>
      </c>
      <c r="M35">
        <v>20170902</v>
      </c>
      <c r="P35">
        <v>20170902</v>
      </c>
      <c r="S35">
        <v>20170902</v>
      </c>
      <c r="V35">
        <v>20170902</v>
      </c>
      <c r="Y35">
        <v>20170902</v>
      </c>
      <c r="AB35">
        <v>20170902</v>
      </c>
      <c r="AE35">
        <v>20170902</v>
      </c>
      <c r="AF35">
        <v>193</v>
      </c>
      <c r="AG35">
        <v>87</v>
      </c>
      <c r="AH35">
        <v>20170902</v>
      </c>
      <c r="AI35">
        <v>40</v>
      </c>
      <c r="AJ35">
        <v>18</v>
      </c>
      <c r="AK35">
        <v>20170902</v>
      </c>
      <c r="AL35">
        <v>454</v>
      </c>
      <c r="AM35">
        <v>159</v>
      </c>
      <c r="AN35">
        <v>28</v>
      </c>
      <c r="AO35">
        <v>222365.93</v>
      </c>
      <c r="AP35">
        <v>222034.75</v>
      </c>
      <c r="AQ35">
        <v>331.18</v>
      </c>
      <c r="AR35">
        <v>20170902</v>
      </c>
      <c r="AS35">
        <v>3988</v>
      </c>
      <c r="AT35">
        <v>965</v>
      </c>
    </row>
    <row r="36" spans="1:48" x14ac:dyDescent="0.2">
      <c r="A36">
        <v>20170903</v>
      </c>
      <c r="B36" s="104">
        <f t="shared" si="0"/>
        <v>13071</v>
      </c>
      <c r="C36" s="104">
        <f t="shared" si="1"/>
        <v>2412</v>
      </c>
      <c r="E36" s="104">
        <f t="shared" si="2"/>
        <v>49</v>
      </c>
      <c r="F36" s="110">
        <f t="shared" si="3"/>
        <v>2.03150912106136E-2</v>
      </c>
      <c r="G36">
        <v>20170903</v>
      </c>
      <c r="H36">
        <v>8383</v>
      </c>
      <c r="I36">
        <v>1129</v>
      </c>
      <c r="J36">
        <v>20170903</v>
      </c>
      <c r="K36">
        <v>834</v>
      </c>
      <c r="L36">
        <v>277</v>
      </c>
      <c r="M36">
        <v>20170903</v>
      </c>
      <c r="P36">
        <v>20170903</v>
      </c>
      <c r="S36">
        <v>20170903</v>
      </c>
      <c r="V36">
        <v>20170903</v>
      </c>
      <c r="Y36">
        <v>20170903</v>
      </c>
      <c r="AB36">
        <v>20170903</v>
      </c>
      <c r="AE36">
        <v>20170903</v>
      </c>
      <c r="AF36">
        <v>507</v>
      </c>
      <c r="AG36">
        <v>73</v>
      </c>
      <c r="AH36">
        <v>20170903</v>
      </c>
      <c r="AI36">
        <v>119</v>
      </c>
      <c r="AJ36">
        <v>25</v>
      </c>
      <c r="AK36">
        <v>20170903</v>
      </c>
      <c r="AL36">
        <v>539</v>
      </c>
      <c r="AM36">
        <v>96</v>
      </c>
      <c r="AN36">
        <v>49</v>
      </c>
      <c r="AO36">
        <v>186848.8</v>
      </c>
      <c r="AP36">
        <v>186848.8</v>
      </c>
      <c r="AR36">
        <v>20170903</v>
      </c>
      <c r="AS36">
        <v>3228</v>
      </c>
      <c r="AT36">
        <v>908</v>
      </c>
    </row>
    <row r="37" spans="1:48" x14ac:dyDescent="0.2">
      <c r="A37">
        <v>20170904</v>
      </c>
      <c r="B37" s="104">
        <f t="shared" si="0"/>
        <v>17709</v>
      </c>
      <c r="C37" s="104">
        <f t="shared" si="1"/>
        <v>2862</v>
      </c>
      <c r="E37" s="104">
        <f t="shared" si="2"/>
        <v>79</v>
      </c>
      <c r="F37" s="110">
        <f t="shared" si="3"/>
        <v>2.7603074772886094E-2</v>
      </c>
      <c r="G37">
        <v>20170904</v>
      </c>
      <c r="H37">
        <v>11182</v>
      </c>
      <c r="I37">
        <v>1386</v>
      </c>
      <c r="J37">
        <v>20170904</v>
      </c>
      <c r="K37">
        <v>1363</v>
      </c>
      <c r="L37">
        <v>344</v>
      </c>
      <c r="M37">
        <v>20170904</v>
      </c>
      <c r="P37">
        <v>20170904</v>
      </c>
      <c r="S37">
        <v>20170904</v>
      </c>
      <c r="V37">
        <v>20170904</v>
      </c>
      <c r="Y37">
        <v>20170904</v>
      </c>
      <c r="AB37">
        <v>20170904</v>
      </c>
      <c r="AE37">
        <v>20170904</v>
      </c>
      <c r="AF37">
        <v>565</v>
      </c>
      <c r="AG37">
        <v>89</v>
      </c>
      <c r="AH37">
        <v>20170904</v>
      </c>
      <c r="AI37">
        <v>254</v>
      </c>
      <c r="AJ37">
        <v>40</v>
      </c>
      <c r="AK37">
        <v>20170904</v>
      </c>
      <c r="AL37">
        <v>1964</v>
      </c>
      <c r="AM37">
        <v>254</v>
      </c>
      <c r="AN37">
        <v>79</v>
      </c>
      <c r="AO37">
        <v>645453.6</v>
      </c>
      <c r="AP37">
        <v>645453.6</v>
      </c>
      <c r="AR37">
        <v>20170904</v>
      </c>
      <c r="AS37">
        <v>4345</v>
      </c>
      <c r="AT37">
        <v>1003</v>
      </c>
    </row>
    <row r="38" spans="1:48" x14ac:dyDescent="0.2">
      <c r="A38">
        <v>20170905</v>
      </c>
      <c r="B38" s="104">
        <f t="shared" si="0"/>
        <v>18848</v>
      </c>
      <c r="C38" s="104">
        <f t="shared" si="1"/>
        <v>2992</v>
      </c>
      <c r="E38" s="104">
        <f t="shared" si="2"/>
        <v>68</v>
      </c>
      <c r="F38" s="110">
        <f t="shared" si="3"/>
        <v>2.2727272727272728E-2</v>
      </c>
      <c r="G38">
        <v>20170905</v>
      </c>
      <c r="H38">
        <v>13195</v>
      </c>
      <c r="I38">
        <v>1594</v>
      </c>
      <c r="J38">
        <v>20170905</v>
      </c>
      <c r="K38">
        <v>1354</v>
      </c>
      <c r="L38">
        <v>341</v>
      </c>
      <c r="M38">
        <v>20170905</v>
      </c>
      <c r="P38">
        <v>20170905</v>
      </c>
      <c r="S38">
        <v>20170905</v>
      </c>
      <c r="V38">
        <v>20170905</v>
      </c>
      <c r="Y38">
        <v>20170905</v>
      </c>
      <c r="AB38">
        <v>20170905</v>
      </c>
      <c r="AE38">
        <v>20170905</v>
      </c>
      <c r="AF38">
        <v>507</v>
      </c>
      <c r="AG38">
        <v>72</v>
      </c>
      <c r="AH38">
        <v>20170905</v>
      </c>
      <c r="AI38">
        <v>88</v>
      </c>
      <c r="AJ38">
        <v>22</v>
      </c>
      <c r="AK38">
        <v>20170905</v>
      </c>
      <c r="AL38">
        <v>1957</v>
      </c>
      <c r="AM38">
        <v>306</v>
      </c>
      <c r="AN38">
        <v>68</v>
      </c>
      <c r="AO38">
        <v>400966.52</v>
      </c>
      <c r="AP38">
        <v>400966.52</v>
      </c>
      <c r="AR38">
        <v>20170905</v>
      </c>
      <c r="AS38">
        <v>3704</v>
      </c>
      <c r="AT38">
        <v>963</v>
      </c>
    </row>
    <row r="39" spans="1:48" x14ac:dyDescent="0.2">
      <c r="A39">
        <v>20170906</v>
      </c>
      <c r="B39" s="104">
        <f t="shared" si="0"/>
        <v>18154</v>
      </c>
      <c r="C39" s="104">
        <f t="shared" si="1"/>
        <v>2943</v>
      </c>
      <c r="E39" s="104">
        <f t="shared" si="2"/>
        <v>59</v>
      </c>
      <c r="F39" s="110">
        <f t="shared" si="3"/>
        <v>2.0047570506286104E-2</v>
      </c>
      <c r="G39">
        <v>20170906</v>
      </c>
      <c r="H39">
        <v>12858</v>
      </c>
      <c r="I39">
        <v>1546</v>
      </c>
      <c r="J39">
        <v>20170906</v>
      </c>
      <c r="K39">
        <v>1323</v>
      </c>
      <c r="L39">
        <v>345</v>
      </c>
      <c r="M39">
        <v>20170906</v>
      </c>
      <c r="P39">
        <v>20170906</v>
      </c>
      <c r="S39">
        <v>20170906</v>
      </c>
      <c r="V39">
        <v>20170906</v>
      </c>
      <c r="Y39">
        <v>20170906</v>
      </c>
      <c r="AB39">
        <v>20170906</v>
      </c>
      <c r="AE39">
        <v>20170906</v>
      </c>
      <c r="AF39">
        <v>306</v>
      </c>
      <c r="AG39">
        <v>60</v>
      </c>
      <c r="AH39">
        <v>20170906</v>
      </c>
      <c r="AI39">
        <v>50</v>
      </c>
      <c r="AJ39">
        <v>15</v>
      </c>
      <c r="AK39">
        <v>20170906</v>
      </c>
      <c r="AL39">
        <v>2048</v>
      </c>
      <c r="AM39">
        <v>264</v>
      </c>
      <c r="AN39">
        <v>59</v>
      </c>
      <c r="AO39">
        <v>285376.28000000003</v>
      </c>
      <c r="AP39">
        <v>284149.78000000003</v>
      </c>
      <c r="AQ39">
        <v>1226.5</v>
      </c>
      <c r="AR39">
        <v>20170906</v>
      </c>
      <c r="AS39">
        <v>3617</v>
      </c>
      <c r="AT39">
        <v>977</v>
      </c>
    </row>
    <row r="40" spans="1:48" x14ac:dyDescent="0.2">
      <c r="A40">
        <v>20170907</v>
      </c>
      <c r="B40" s="104">
        <f t="shared" si="0"/>
        <v>17999</v>
      </c>
      <c r="C40" s="104">
        <f t="shared" si="1"/>
        <v>3025</v>
      </c>
      <c r="E40" s="104">
        <f t="shared" si="2"/>
        <v>100</v>
      </c>
      <c r="F40" s="110">
        <f t="shared" si="3"/>
        <v>3.3057851239669422E-2</v>
      </c>
      <c r="G40">
        <v>20170907</v>
      </c>
      <c r="H40">
        <v>11481</v>
      </c>
      <c r="I40">
        <v>1392</v>
      </c>
      <c r="J40">
        <v>20170907</v>
      </c>
      <c r="K40">
        <v>998</v>
      </c>
      <c r="L40">
        <v>297</v>
      </c>
      <c r="M40">
        <v>20170907</v>
      </c>
      <c r="P40">
        <v>20170907</v>
      </c>
      <c r="S40">
        <v>20170907</v>
      </c>
      <c r="V40">
        <v>20170907</v>
      </c>
      <c r="Y40">
        <v>20170907</v>
      </c>
      <c r="AB40">
        <v>20170907</v>
      </c>
      <c r="AE40">
        <v>20170907</v>
      </c>
      <c r="AF40">
        <v>636</v>
      </c>
      <c r="AG40">
        <v>94</v>
      </c>
      <c r="AH40">
        <v>20170907</v>
      </c>
      <c r="AI40">
        <v>234</v>
      </c>
      <c r="AJ40">
        <v>30</v>
      </c>
      <c r="AK40">
        <v>20170907</v>
      </c>
      <c r="AL40">
        <v>2227</v>
      </c>
      <c r="AM40">
        <v>332</v>
      </c>
      <c r="AN40">
        <v>100</v>
      </c>
      <c r="AO40">
        <v>801236.93</v>
      </c>
      <c r="AP40">
        <v>801236.93</v>
      </c>
      <c r="AR40">
        <v>20170907</v>
      </c>
      <c r="AS40">
        <v>4650</v>
      </c>
      <c r="AT40">
        <v>1212</v>
      </c>
    </row>
    <row r="41" spans="1:48" x14ac:dyDescent="0.2">
      <c r="A41">
        <v>20170908</v>
      </c>
      <c r="B41" s="104">
        <f t="shared" si="0"/>
        <v>19894</v>
      </c>
      <c r="C41" s="104">
        <f t="shared" si="1"/>
        <v>3164</v>
      </c>
      <c r="E41" s="104">
        <f t="shared" si="2"/>
        <v>66</v>
      </c>
      <c r="F41" s="110">
        <f t="shared" si="3"/>
        <v>2.0859671302149177E-2</v>
      </c>
      <c r="G41">
        <v>20170908</v>
      </c>
      <c r="H41">
        <v>12501</v>
      </c>
      <c r="I41">
        <v>1493</v>
      </c>
      <c r="J41">
        <v>20170908</v>
      </c>
      <c r="K41">
        <v>1034</v>
      </c>
      <c r="L41">
        <v>270</v>
      </c>
      <c r="M41">
        <v>20170908</v>
      </c>
      <c r="P41">
        <v>20170908</v>
      </c>
      <c r="S41">
        <v>20170908</v>
      </c>
      <c r="V41">
        <v>20170908</v>
      </c>
      <c r="Y41">
        <v>20170908</v>
      </c>
      <c r="AB41">
        <v>20170908</v>
      </c>
      <c r="AE41">
        <v>20170908</v>
      </c>
      <c r="AF41">
        <v>264</v>
      </c>
      <c r="AG41">
        <v>51</v>
      </c>
      <c r="AH41">
        <v>20170908</v>
      </c>
      <c r="AI41">
        <v>109</v>
      </c>
      <c r="AJ41">
        <v>26</v>
      </c>
      <c r="AK41">
        <v>20170908</v>
      </c>
      <c r="AL41">
        <v>1875</v>
      </c>
      <c r="AM41">
        <v>342</v>
      </c>
      <c r="AN41">
        <v>66</v>
      </c>
      <c r="AO41">
        <v>518283.71</v>
      </c>
      <c r="AP41">
        <v>516228.08</v>
      </c>
      <c r="AQ41">
        <v>2055.63</v>
      </c>
      <c r="AR41">
        <v>20170908</v>
      </c>
      <c r="AS41">
        <v>5986</v>
      </c>
      <c r="AT41">
        <v>1324</v>
      </c>
    </row>
    <row r="42" spans="1:48" x14ac:dyDescent="0.2">
      <c r="A42">
        <v>20170909</v>
      </c>
      <c r="B42" s="104">
        <f t="shared" si="0"/>
        <v>12294</v>
      </c>
      <c r="C42" s="104">
        <f t="shared" si="1"/>
        <v>2381</v>
      </c>
      <c r="E42" s="104">
        <f t="shared" si="2"/>
        <v>39</v>
      </c>
      <c r="F42" s="110">
        <f t="shared" si="3"/>
        <v>1.637967240655187E-2</v>
      </c>
      <c r="G42">
        <v>20170909</v>
      </c>
      <c r="H42">
        <v>7380</v>
      </c>
      <c r="I42">
        <v>1071</v>
      </c>
      <c r="J42">
        <v>20170909</v>
      </c>
      <c r="K42">
        <v>640</v>
      </c>
      <c r="L42">
        <v>193</v>
      </c>
      <c r="M42">
        <v>20170909</v>
      </c>
      <c r="P42">
        <v>20170909</v>
      </c>
      <c r="S42">
        <v>20170909</v>
      </c>
      <c r="V42">
        <v>20170909</v>
      </c>
      <c r="Y42">
        <v>20170909</v>
      </c>
      <c r="AB42">
        <v>20170909</v>
      </c>
      <c r="AE42">
        <v>20170909</v>
      </c>
      <c r="AF42">
        <v>119</v>
      </c>
      <c r="AG42">
        <v>28</v>
      </c>
      <c r="AH42">
        <v>20170909</v>
      </c>
      <c r="AI42">
        <v>30</v>
      </c>
      <c r="AJ42">
        <v>13</v>
      </c>
      <c r="AK42">
        <v>20170909</v>
      </c>
      <c r="AL42">
        <v>362</v>
      </c>
      <c r="AM42">
        <v>119</v>
      </c>
      <c r="AN42">
        <v>39</v>
      </c>
      <c r="AO42">
        <v>163714.23000000001</v>
      </c>
      <c r="AP42">
        <v>163714.23000000001</v>
      </c>
      <c r="AR42">
        <v>20170909</v>
      </c>
      <c r="AS42">
        <v>4125</v>
      </c>
      <c r="AT42">
        <v>1076</v>
      </c>
    </row>
    <row r="43" spans="1:48" x14ac:dyDescent="0.2">
      <c r="A43">
        <v>20170910</v>
      </c>
      <c r="B43" s="104">
        <f t="shared" si="0"/>
        <v>12490</v>
      </c>
      <c r="C43" s="104">
        <f t="shared" si="1"/>
        <v>2304</v>
      </c>
      <c r="E43" s="104">
        <f t="shared" si="2"/>
        <v>70</v>
      </c>
      <c r="F43" s="110">
        <f t="shared" si="3"/>
        <v>3.0381944444444444E-2</v>
      </c>
      <c r="G43">
        <v>20170910</v>
      </c>
      <c r="H43">
        <v>7755</v>
      </c>
      <c r="I43">
        <v>1115</v>
      </c>
      <c r="J43">
        <v>20170910</v>
      </c>
      <c r="K43">
        <v>962</v>
      </c>
      <c r="L43">
        <v>224</v>
      </c>
      <c r="M43">
        <v>20170910</v>
      </c>
      <c r="P43">
        <v>20170910</v>
      </c>
      <c r="S43">
        <v>20170910</v>
      </c>
      <c r="V43">
        <v>20170910</v>
      </c>
      <c r="Y43">
        <v>20170910</v>
      </c>
      <c r="AB43">
        <v>20170910</v>
      </c>
      <c r="AE43">
        <v>20170910</v>
      </c>
      <c r="AF43">
        <v>477</v>
      </c>
      <c r="AG43">
        <v>73</v>
      </c>
      <c r="AH43">
        <v>20170910</v>
      </c>
      <c r="AI43">
        <v>208</v>
      </c>
      <c r="AJ43">
        <v>19</v>
      </c>
      <c r="AK43">
        <v>20170910</v>
      </c>
      <c r="AL43">
        <v>310</v>
      </c>
      <c r="AM43">
        <v>132</v>
      </c>
      <c r="AN43">
        <v>70</v>
      </c>
      <c r="AO43">
        <v>781032.49</v>
      </c>
      <c r="AP43">
        <v>781032.49</v>
      </c>
      <c r="AR43">
        <v>20170910</v>
      </c>
      <c r="AS43">
        <v>3088</v>
      </c>
      <c r="AT43">
        <v>873</v>
      </c>
    </row>
    <row r="44" spans="1:48" x14ac:dyDescent="0.2">
      <c r="A44">
        <v>20170911</v>
      </c>
      <c r="B44" s="104">
        <f t="shared" si="0"/>
        <v>21050</v>
      </c>
      <c r="C44" s="104">
        <f t="shared" si="1"/>
        <v>3232</v>
      </c>
      <c r="E44" s="104">
        <f t="shared" si="2"/>
        <v>100</v>
      </c>
      <c r="F44" s="110">
        <f t="shared" si="3"/>
        <v>3.094059405940594E-2</v>
      </c>
      <c r="G44">
        <v>20170911</v>
      </c>
      <c r="H44">
        <v>13460</v>
      </c>
      <c r="I44">
        <v>1573</v>
      </c>
      <c r="J44">
        <v>20170911</v>
      </c>
      <c r="K44">
        <v>1195</v>
      </c>
      <c r="L44">
        <v>318</v>
      </c>
      <c r="M44">
        <v>20170911</v>
      </c>
      <c r="P44">
        <v>20170911</v>
      </c>
      <c r="S44">
        <v>20170911</v>
      </c>
      <c r="V44">
        <v>20170911</v>
      </c>
      <c r="Y44">
        <v>20170911</v>
      </c>
      <c r="AB44">
        <v>20170911</v>
      </c>
      <c r="AE44">
        <v>20170911</v>
      </c>
      <c r="AF44">
        <v>811</v>
      </c>
      <c r="AG44">
        <v>98</v>
      </c>
      <c r="AH44">
        <v>20170911</v>
      </c>
      <c r="AI44">
        <v>368</v>
      </c>
      <c r="AJ44">
        <v>47</v>
      </c>
      <c r="AK44">
        <v>20170911</v>
      </c>
      <c r="AL44">
        <v>2013</v>
      </c>
      <c r="AM44">
        <v>143</v>
      </c>
      <c r="AN44">
        <v>100</v>
      </c>
      <c r="AO44">
        <v>849658.71</v>
      </c>
      <c r="AP44">
        <v>849558.71</v>
      </c>
      <c r="AQ44">
        <v>100</v>
      </c>
      <c r="AR44">
        <v>20170911</v>
      </c>
      <c r="AS44">
        <v>5216</v>
      </c>
      <c r="AT44">
        <v>1196</v>
      </c>
    </row>
    <row r="45" spans="1:48" x14ac:dyDescent="0.2">
      <c r="A45">
        <v>20170912</v>
      </c>
      <c r="B45" s="104">
        <f t="shared" si="0"/>
        <v>19083</v>
      </c>
      <c r="C45" s="104">
        <f t="shared" si="1"/>
        <v>3323</v>
      </c>
      <c r="E45" s="104">
        <f t="shared" si="2"/>
        <v>105</v>
      </c>
      <c r="F45" s="110">
        <f t="shared" si="3"/>
        <v>3.1597953656334637E-2</v>
      </c>
      <c r="G45">
        <v>20170912</v>
      </c>
      <c r="H45">
        <v>10244</v>
      </c>
      <c r="I45">
        <v>1298</v>
      </c>
      <c r="J45">
        <v>20170912</v>
      </c>
      <c r="K45">
        <v>1195</v>
      </c>
      <c r="L45">
        <v>303</v>
      </c>
      <c r="M45">
        <v>20170912</v>
      </c>
      <c r="P45">
        <v>20170912</v>
      </c>
      <c r="S45">
        <v>20170912</v>
      </c>
      <c r="V45">
        <v>20170912</v>
      </c>
      <c r="Y45">
        <v>20170912</v>
      </c>
      <c r="AB45">
        <v>20170912</v>
      </c>
      <c r="AE45">
        <v>20170912</v>
      </c>
      <c r="AF45">
        <v>652</v>
      </c>
      <c r="AG45">
        <v>86</v>
      </c>
      <c r="AH45">
        <v>20170912</v>
      </c>
      <c r="AI45">
        <v>172</v>
      </c>
      <c r="AJ45">
        <v>27</v>
      </c>
      <c r="AK45">
        <v>20170912</v>
      </c>
      <c r="AL45">
        <v>1599</v>
      </c>
      <c r="AM45">
        <v>131</v>
      </c>
      <c r="AN45">
        <v>105</v>
      </c>
      <c r="AO45">
        <v>1162278.93</v>
      </c>
      <c r="AP45">
        <v>1162278.93</v>
      </c>
      <c r="AR45">
        <v>20170912</v>
      </c>
      <c r="AS45">
        <v>6820</v>
      </c>
      <c r="AT45">
        <v>1609</v>
      </c>
    </row>
    <row r="46" spans="1:48" x14ac:dyDescent="0.2">
      <c r="A46">
        <v>20170913</v>
      </c>
      <c r="B46" s="104">
        <f t="shared" si="0"/>
        <v>20150</v>
      </c>
      <c r="C46" s="104">
        <f t="shared" si="1"/>
        <v>4317</v>
      </c>
      <c r="E46" s="104">
        <f t="shared" si="2"/>
        <v>84</v>
      </c>
      <c r="F46" s="110">
        <f t="shared" si="3"/>
        <v>1.9457956914523976E-2</v>
      </c>
      <c r="G46">
        <v>20170913</v>
      </c>
      <c r="H46">
        <v>10820</v>
      </c>
      <c r="I46">
        <v>1435</v>
      </c>
      <c r="J46">
        <v>20170913</v>
      </c>
      <c r="K46">
        <v>1597</v>
      </c>
      <c r="L46">
        <v>416</v>
      </c>
      <c r="M46">
        <v>20170913</v>
      </c>
      <c r="P46">
        <v>20170913</v>
      </c>
      <c r="S46">
        <v>20170913</v>
      </c>
      <c r="V46">
        <v>20170913</v>
      </c>
      <c r="Y46">
        <v>20170913</v>
      </c>
      <c r="AB46">
        <v>20170913</v>
      </c>
      <c r="AE46">
        <v>20170913</v>
      </c>
      <c r="AF46">
        <v>436</v>
      </c>
      <c r="AG46">
        <v>73</v>
      </c>
      <c r="AH46">
        <v>20170913</v>
      </c>
      <c r="AI46">
        <v>85</v>
      </c>
      <c r="AJ46">
        <v>18</v>
      </c>
      <c r="AK46">
        <v>20170913</v>
      </c>
      <c r="AL46">
        <v>995</v>
      </c>
      <c r="AM46">
        <v>111</v>
      </c>
      <c r="AN46">
        <v>84</v>
      </c>
      <c r="AO46">
        <v>557048.96</v>
      </c>
      <c r="AP46">
        <v>555548.09</v>
      </c>
      <c r="AQ46">
        <v>1500.87</v>
      </c>
      <c r="AR46">
        <v>20170913</v>
      </c>
      <c r="AS46">
        <v>7212</v>
      </c>
      <c r="AT46">
        <v>2375</v>
      </c>
    </row>
    <row r="47" spans="1:48" x14ac:dyDescent="0.2">
      <c r="A47">
        <v>20170914</v>
      </c>
      <c r="B47" s="104">
        <f t="shared" si="0"/>
        <v>19807</v>
      </c>
      <c r="C47" s="104">
        <f t="shared" si="1"/>
        <v>4171</v>
      </c>
      <c r="E47" s="104">
        <f t="shared" si="2"/>
        <v>91</v>
      </c>
      <c r="F47" s="110">
        <f t="shared" si="3"/>
        <v>2.1817309997602494E-2</v>
      </c>
      <c r="G47">
        <v>20170914</v>
      </c>
      <c r="H47">
        <v>10372</v>
      </c>
      <c r="I47">
        <v>1340</v>
      </c>
      <c r="J47">
        <v>20170914</v>
      </c>
      <c r="K47">
        <v>1245</v>
      </c>
      <c r="L47">
        <v>383</v>
      </c>
      <c r="M47">
        <v>20170914</v>
      </c>
      <c r="P47">
        <v>20170914</v>
      </c>
      <c r="S47">
        <v>20170914</v>
      </c>
      <c r="V47">
        <v>20170914</v>
      </c>
      <c r="Y47">
        <v>20170914</v>
      </c>
      <c r="AB47">
        <v>20170914</v>
      </c>
      <c r="AE47">
        <v>20170914</v>
      </c>
      <c r="AF47">
        <v>740</v>
      </c>
      <c r="AG47">
        <v>99</v>
      </c>
      <c r="AH47">
        <v>20170914</v>
      </c>
      <c r="AI47">
        <v>174</v>
      </c>
      <c r="AJ47">
        <v>34</v>
      </c>
      <c r="AK47">
        <v>20170914</v>
      </c>
      <c r="AL47">
        <v>1034</v>
      </c>
      <c r="AM47">
        <v>113</v>
      </c>
      <c r="AN47">
        <v>91</v>
      </c>
      <c r="AO47">
        <v>1060467.56</v>
      </c>
      <c r="AP47">
        <v>1060467.56</v>
      </c>
      <c r="AR47">
        <v>20170914</v>
      </c>
      <c r="AS47">
        <v>7276</v>
      </c>
      <c r="AT47">
        <v>2315</v>
      </c>
    </row>
    <row r="48" spans="1:48" x14ac:dyDescent="0.2">
      <c r="A48">
        <v>20170915</v>
      </c>
      <c r="B48" s="104">
        <f t="shared" si="0"/>
        <v>21905</v>
      </c>
      <c r="C48" s="104">
        <f t="shared" si="1"/>
        <v>4407</v>
      </c>
      <c r="E48" s="104">
        <f t="shared" si="2"/>
        <v>99</v>
      </c>
      <c r="F48" s="110">
        <f t="shared" si="3"/>
        <v>2.24642614023145E-2</v>
      </c>
      <c r="G48">
        <v>20170915</v>
      </c>
      <c r="H48">
        <v>11342</v>
      </c>
      <c r="I48">
        <v>1405</v>
      </c>
      <c r="J48">
        <v>20170915</v>
      </c>
      <c r="K48">
        <v>926</v>
      </c>
      <c r="L48">
        <v>298</v>
      </c>
      <c r="M48">
        <v>20170915</v>
      </c>
      <c r="P48">
        <v>20170915</v>
      </c>
      <c r="S48">
        <v>20170915</v>
      </c>
      <c r="V48">
        <v>20170915</v>
      </c>
      <c r="Y48">
        <v>20170915</v>
      </c>
      <c r="AB48">
        <v>20170915</v>
      </c>
      <c r="AE48">
        <v>20170915</v>
      </c>
      <c r="AF48">
        <v>696</v>
      </c>
      <c r="AG48">
        <v>97</v>
      </c>
      <c r="AH48">
        <v>20170915</v>
      </c>
      <c r="AI48">
        <v>198</v>
      </c>
      <c r="AJ48">
        <v>28</v>
      </c>
      <c r="AK48">
        <v>20170915</v>
      </c>
      <c r="AL48">
        <v>268</v>
      </c>
      <c r="AM48">
        <v>86</v>
      </c>
      <c r="AN48">
        <v>99</v>
      </c>
      <c r="AO48">
        <v>618589.51</v>
      </c>
      <c r="AP48">
        <v>618589.51</v>
      </c>
      <c r="AR48">
        <v>20170915</v>
      </c>
      <c r="AS48">
        <v>8743</v>
      </c>
      <c r="AT48">
        <v>2579</v>
      </c>
    </row>
    <row r="49" spans="1:48" x14ac:dyDescent="0.2">
      <c r="A49">
        <v>20170916</v>
      </c>
      <c r="B49" s="104">
        <f t="shared" si="0"/>
        <v>18379</v>
      </c>
      <c r="C49" s="104">
        <f t="shared" si="1"/>
        <v>3549</v>
      </c>
      <c r="E49" s="104">
        <f t="shared" si="2"/>
        <v>73</v>
      </c>
      <c r="F49" s="110">
        <f t="shared" si="3"/>
        <v>2.056917441532826E-2</v>
      </c>
      <c r="G49">
        <v>20170916</v>
      </c>
      <c r="H49">
        <v>8851</v>
      </c>
      <c r="I49">
        <v>1239</v>
      </c>
      <c r="J49">
        <v>20170916</v>
      </c>
      <c r="K49">
        <v>1007</v>
      </c>
      <c r="L49">
        <v>273</v>
      </c>
      <c r="M49">
        <v>20170916</v>
      </c>
      <c r="P49">
        <v>20170916</v>
      </c>
      <c r="S49">
        <v>20170916</v>
      </c>
      <c r="V49">
        <v>20170916</v>
      </c>
      <c r="Y49">
        <v>20170916</v>
      </c>
      <c r="AB49">
        <v>20170916</v>
      </c>
      <c r="AE49">
        <v>20170916</v>
      </c>
      <c r="AF49">
        <v>330</v>
      </c>
      <c r="AG49">
        <v>71</v>
      </c>
      <c r="AH49">
        <v>20170916</v>
      </c>
      <c r="AI49">
        <v>35</v>
      </c>
      <c r="AJ49">
        <v>17</v>
      </c>
      <c r="AK49">
        <v>20170916</v>
      </c>
      <c r="AL49">
        <v>176</v>
      </c>
      <c r="AM49">
        <v>73</v>
      </c>
      <c r="AN49">
        <v>73</v>
      </c>
      <c r="AO49">
        <v>374681.25</v>
      </c>
      <c r="AP49">
        <v>374681.25</v>
      </c>
      <c r="AR49">
        <v>20170916</v>
      </c>
      <c r="AS49">
        <v>8156</v>
      </c>
      <c r="AT49">
        <v>1949</v>
      </c>
    </row>
    <row r="50" spans="1:48" x14ac:dyDescent="0.2">
      <c r="A50">
        <v>20170917</v>
      </c>
      <c r="B50" s="104">
        <f t="shared" si="0"/>
        <v>13814</v>
      </c>
      <c r="C50" s="104">
        <f t="shared" si="1"/>
        <v>2769</v>
      </c>
      <c r="E50" s="104">
        <f t="shared" si="2"/>
        <v>72</v>
      </c>
      <c r="F50" s="110">
        <f t="shared" si="3"/>
        <v>2.600216684723727E-2</v>
      </c>
      <c r="G50">
        <v>20170917</v>
      </c>
      <c r="H50">
        <v>7142</v>
      </c>
      <c r="I50">
        <v>1056</v>
      </c>
      <c r="J50">
        <v>20170917</v>
      </c>
      <c r="K50">
        <v>781</v>
      </c>
      <c r="L50">
        <v>260</v>
      </c>
      <c r="M50">
        <v>20170917</v>
      </c>
      <c r="P50">
        <v>20170917</v>
      </c>
      <c r="S50">
        <v>20170917</v>
      </c>
      <c r="V50">
        <v>20170917</v>
      </c>
      <c r="Y50">
        <v>20170917</v>
      </c>
      <c r="AB50">
        <v>20170917</v>
      </c>
      <c r="AE50">
        <v>20170917</v>
      </c>
      <c r="AF50">
        <v>452</v>
      </c>
      <c r="AG50">
        <v>76</v>
      </c>
      <c r="AH50">
        <v>20170917</v>
      </c>
      <c r="AI50">
        <v>131</v>
      </c>
      <c r="AJ50">
        <v>20</v>
      </c>
      <c r="AK50">
        <v>20170917</v>
      </c>
      <c r="AL50">
        <v>317</v>
      </c>
      <c r="AM50">
        <v>58</v>
      </c>
      <c r="AN50">
        <v>72</v>
      </c>
      <c r="AO50">
        <v>449944.52</v>
      </c>
      <c r="AP50">
        <v>449944.52</v>
      </c>
      <c r="AR50">
        <v>20170917</v>
      </c>
      <c r="AS50">
        <v>5308</v>
      </c>
      <c r="AT50">
        <v>1357</v>
      </c>
    </row>
    <row r="51" spans="1:48" x14ac:dyDescent="0.2">
      <c r="A51">
        <v>20170918</v>
      </c>
      <c r="B51" s="104">
        <f t="shared" si="0"/>
        <v>40011</v>
      </c>
      <c r="C51" s="104">
        <f t="shared" si="1"/>
        <v>7899</v>
      </c>
      <c r="E51" s="104">
        <f t="shared" si="2"/>
        <v>124</v>
      </c>
      <c r="F51" s="110">
        <f t="shared" si="3"/>
        <v>1.5698189644258766E-2</v>
      </c>
      <c r="G51">
        <v>20170918</v>
      </c>
      <c r="H51">
        <v>20901</v>
      </c>
      <c r="I51">
        <v>2872</v>
      </c>
      <c r="J51">
        <v>20170918</v>
      </c>
      <c r="K51">
        <v>1983</v>
      </c>
      <c r="L51">
        <v>473</v>
      </c>
      <c r="M51">
        <v>20170918</v>
      </c>
      <c r="P51">
        <v>20170918</v>
      </c>
      <c r="S51">
        <v>20170918</v>
      </c>
      <c r="V51">
        <v>20170918</v>
      </c>
      <c r="Y51">
        <v>20170918</v>
      </c>
      <c r="AB51">
        <v>20170918</v>
      </c>
      <c r="AE51">
        <v>20170918</v>
      </c>
      <c r="AF51">
        <v>496</v>
      </c>
      <c r="AG51">
        <v>80</v>
      </c>
      <c r="AH51">
        <v>20170918</v>
      </c>
      <c r="AI51">
        <v>199</v>
      </c>
      <c r="AJ51">
        <v>27</v>
      </c>
      <c r="AK51">
        <v>20170918</v>
      </c>
      <c r="AL51">
        <v>565</v>
      </c>
      <c r="AM51">
        <v>179</v>
      </c>
      <c r="AN51">
        <v>124</v>
      </c>
      <c r="AO51">
        <v>702682.03</v>
      </c>
      <c r="AP51">
        <v>702182.03</v>
      </c>
      <c r="AQ51">
        <v>500</v>
      </c>
      <c r="AR51">
        <v>20170918</v>
      </c>
      <c r="AS51">
        <v>16432</v>
      </c>
      <c r="AT51">
        <v>4447</v>
      </c>
      <c r="AU51">
        <v>1</v>
      </c>
      <c r="AV51">
        <v>1</v>
      </c>
    </row>
    <row r="52" spans="1:48" x14ac:dyDescent="0.2">
      <c r="A52">
        <v>20170919</v>
      </c>
      <c r="B52" s="104">
        <f t="shared" si="0"/>
        <v>31951</v>
      </c>
      <c r="C52" s="104">
        <f t="shared" si="1"/>
        <v>5038</v>
      </c>
      <c r="E52" s="104">
        <f t="shared" si="2"/>
        <v>78</v>
      </c>
      <c r="F52" s="110">
        <f t="shared" si="3"/>
        <v>1.5482334259626836E-2</v>
      </c>
      <c r="G52">
        <v>20170919</v>
      </c>
      <c r="H52">
        <v>20567</v>
      </c>
      <c r="I52">
        <v>2253</v>
      </c>
      <c r="J52">
        <v>20170919</v>
      </c>
      <c r="K52">
        <v>1714</v>
      </c>
      <c r="L52">
        <v>426</v>
      </c>
      <c r="M52">
        <v>20170919</v>
      </c>
      <c r="P52">
        <v>20170919</v>
      </c>
      <c r="S52">
        <v>20170919</v>
      </c>
      <c r="V52">
        <v>20170919</v>
      </c>
      <c r="Y52">
        <v>20170919</v>
      </c>
      <c r="AB52">
        <v>20170919</v>
      </c>
      <c r="AE52">
        <v>20170919</v>
      </c>
      <c r="AF52">
        <v>458</v>
      </c>
      <c r="AG52">
        <v>58</v>
      </c>
      <c r="AH52">
        <v>20170919</v>
      </c>
      <c r="AI52">
        <v>130</v>
      </c>
      <c r="AJ52">
        <v>22</v>
      </c>
      <c r="AK52">
        <v>20170919</v>
      </c>
      <c r="AL52">
        <v>989</v>
      </c>
      <c r="AM52">
        <v>483</v>
      </c>
      <c r="AN52">
        <v>78</v>
      </c>
      <c r="AO52">
        <v>508291.44</v>
      </c>
      <c r="AP52">
        <v>508291.44</v>
      </c>
      <c r="AR52">
        <v>20170919</v>
      </c>
      <c r="AS52">
        <v>9082</v>
      </c>
      <c r="AT52">
        <v>2279</v>
      </c>
    </row>
    <row r="53" spans="1:48" x14ac:dyDescent="0.2">
      <c r="A53">
        <v>20170920</v>
      </c>
      <c r="B53" s="104">
        <f t="shared" si="0"/>
        <v>23148</v>
      </c>
      <c r="C53" s="104">
        <f t="shared" si="1"/>
        <v>3724</v>
      </c>
      <c r="E53" s="104">
        <f t="shared" si="2"/>
        <v>80</v>
      </c>
      <c r="F53" s="110">
        <f t="shared" si="3"/>
        <v>2.1482277121374866E-2</v>
      </c>
      <c r="G53">
        <v>20170920</v>
      </c>
      <c r="H53">
        <v>14879</v>
      </c>
      <c r="I53">
        <v>1664</v>
      </c>
      <c r="J53">
        <v>20170920</v>
      </c>
      <c r="K53">
        <v>1045</v>
      </c>
      <c r="L53">
        <v>303</v>
      </c>
      <c r="M53">
        <v>20170920</v>
      </c>
      <c r="P53">
        <v>20170920</v>
      </c>
      <c r="S53">
        <v>20170920</v>
      </c>
      <c r="V53">
        <v>20170920</v>
      </c>
      <c r="Y53">
        <v>20170920</v>
      </c>
      <c r="AB53">
        <v>20170920</v>
      </c>
      <c r="AE53">
        <v>20170920</v>
      </c>
      <c r="AF53">
        <v>313</v>
      </c>
      <c r="AG53">
        <v>59</v>
      </c>
      <c r="AH53">
        <v>20170920</v>
      </c>
      <c r="AI53">
        <v>105</v>
      </c>
      <c r="AJ53">
        <v>18</v>
      </c>
      <c r="AK53">
        <v>20170920</v>
      </c>
      <c r="AL53">
        <v>863</v>
      </c>
      <c r="AM53">
        <v>376</v>
      </c>
      <c r="AN53">
        <v>80</v>
      </c>
      <c r="AO53">
        <v>546246.24</v>
      </c>
      <c r="AP53">
        <v>546246.24</v>
      </c>
      <c r="AR53">
        <v>20170920</v>
      </c>
      <c r="AS53">
        <v>6806</v>
      </c>
      <c r="AT53">
        <v>1680</v>
      </c>
      <c r="AU53">
        <v>1</v>
      </c>
      <c r="AV53">
        <v>1</v>
      </c>
    </row>
    <row r="54" spans="1:48" x14ac:dyDescent="0.2">
      <c r="A54">
        <v>20170921</v>
      </c>
      <c r="B54" s="104">
        <f t="shared" si="0"/>
        <v>25042</v>
      </c>
      <c r="C54" s="104">
        <f t="shared" si="1"/>
        <v>4010</v>
      </c>
      <c r="E54" s="104">
        <f t="shared" si="2"/>
        <v>75</v>
      </c>
      <c r="F54" s="110">
        <f t="shared" si="3"/>
        <v>1.8703241895261846E-2</v>
      </c>
      <c r="G54">
        <v>20170921</v>
      </c>
      <c r="H54">
        <v>13887</v>
      </c>
      <c r="I54">
        <v>1636</v>
      </c>
      <c r="J54">
        <v>20170921</v>
      </c>
      <c r="K54">
        <v>1363</v>
      </c>
      <c r="L54">
        <v>388</v>
      </c>
      <c r="M54">
        <v>20170921</v>
      </c>
      <c r="P54">
        <v>20170921</v>
      </c>
      <c r="S54">
        <v>20170921</v>
      </c>
      <c r="V54">
        <v>20170921</v>
      </c>
      <c r="Y54">
        <v>20170921</v>
      </c>
      <c r="AB54">
        <v>20170921</v>
      </c>
      <c r="AE54">
        <v>20170921</v>
      </c>
      <c r="AF54">
        <v>231</v>
      </c>
      <c r="AG54">
        <v>48</v>
      </c>
      <c r="AH54">
        <v>20170921</v>
      </c>
      <c r="AI54">
        <v>70</v>
      </c>
      <c r="AJ54">
        <v>17</v>
      </c>
      <c r="AK54">
        <v>20170921</v>
      </c>
      <c r="AL54">
        <v>480</v>
      </c>
      <c r="AM54">
        <v>203</v>
      </c>
      <c r="AN54">
        <v>75</v>
      </c>
      <c r="AO54">
        <v>470288.95</v>
      </c>
      <c r="AP54">
        <v>470288.95</v>
      </c>
      <c r="AR54">
        <v>20170921</v>
      </c>
      <c r="AS54">
        <v>9491</v>
      </c>
      <c r="AT54">
        <v>1921</v>
      </c>
      <c r="AU54">
        <v>1</v>
      </c>
      <c r="AV54">
        <v>1</v>
      </c>
    </row>
    <row r="55" spans="1:48" x14ac:dyDescent="0.2">
      <c r="A55">
        <v>20170922</v>
      </c>
      <c r="B55" s="104">
        <f t="shared" si="0"/>
        <v>19391</v>
      </c>
      <c r="C55" s="104">
        <f t="shared" si="1"/>
        <v>3424</v>
      </c>
      <c r="E55" s="104">
        <f t="shared" si="2"/>
        <v>54</v>
      </c>
      <c r="F55" s="110">
        <f t="shared" si="3"/>
        <v>1.5771028037383176E-2</v>
      </c>
      <c r="G55">
        <v>20170922</v>
      </c>
      <c r="H55">
        <v>11108</v>
      </c>
      <c r="I55">
        <v>1403</v>
      </c>
      <c r="J55">
        <v>20170922</v>
      </c>
      <c r="K55">
        <v>1183</v>
      </c>
      <c r="L55">
        <v>333</v>
      </c>
      <c r="M55">
        <v>20170922</v>
      </c>
      <c r="P55">
        <v>20170922</v>
      </c>
      <c r="S55">
        <v>20170922</v>
      </c>
      <c r="V55">
        <v>20170922</v>
      </c>
      <c r="Y55">
        <v>20170922</v>
      </c>
      <c r="AB55">
        <v>20170922</v>
      </c>
      <c r="AE55">
        <v>20170922</v>
      </c>
      <c r="AF55">
        <v>159</v>
      </c>
      <c r="AG55">
        <v>35</v>
      </c>
      <c r="AH55">
        <v>20170922</v>
      </c>
      <c r="AI55">
        <v>37</v>
      </c>
      <c r="AJ55">
        <v>11</v>
      </c>
      <c r="AK55">
        <v>20170922</v>
      </c>
      <c r="AL55">
        <v>617</v>
      </c>
      <c r="AM55">
        <v>184</v>
      </c>
      <c r="AN55">
        <v>54</v>
      </c>
      <c r="AO55">
        <v>414283.37</v>
      </c>
      <c r="AP55">
        <v>414283.37</v>
      </c>
      <c r="AR55">
        <v>20170922</v>
      </c>
      <c r="AS55">
        <v>6904</v>
      </c>
      <c r="AT55">
        <v>1642</v>
      </c>
    </row>
    <row r="56" spans="1:48" x14ac:dyDescent="0.2">
      <c r="A56">
        <v>20170923</v>
      </c>
      <c r="B56" s="104">
        <f t="shared" si="0"/>
        <v>12809</v>
      </c>
      <c r="C56" s="104">
        <f t="shared" si="1"/>
        <v>2682</v>
      </c>
      <c r="E56" s="104">
        <f t="shared" si="2"/>
        <v>37</v>
      </c>
      <c r="F56" s="110">
        <f t="shared" si="3"/>
        <v>1.3795674869500374E-2</v>
      </c>
      <c r="G56">
        <v>20170923</v>
      </c>
      <c r="H56">
        <v>7408</v>
      </c>
      <c r="I56">
        <v>1118</v>
      </c>
      <c r="J56">
        <v>20170923</v>
      </c>
      <c r="K56">
        <v>769</v>
      </c>
      <c r="L56">
        <v>283</v>
      </c>
      <c r="M56">
        <v>20170923</v>
      </c>
      <c r="P56">
        <v>20170923</v>
      </c>
      <c r="S56">
        <v>20170923</v>
      </c>
      <c r="V56">
        <v>20170923</v>
      </c>
      <c r="Y56">
        <v>20170923</v>
      </c>
      <c r="AB56">
        <v>20170923</v>
      </c>
      <c r="AE56">
        <v>20170923</v>
      </c>
      <c r="AF56">
        <v>195</v>
      </c>
      <c r="AG56">
        <v>42</v>
      </c>
      <c r="AH56">
        <v>20170923</v>
      </c>
      <c r="AI56">
        <v>81</v>
      </c>
      <c r="AJ56">
        <v>12</v>
      </c>
      <c r="AK56">
        <v>20170923</v>
      </c>
      <c r="AL56">
        <v>366</v>
      </c>
      <c r="AM56">
        <v>120</v>
      </c>
      <c r="AN56">
        <v>37</v>
      </c>
      <c r="AO56">
        <v>510963.08</v>
      </c>
      <c r="AP56">
        <v>510963.08</v>
      </c>
      <c r="AR56">
        <v>20170923</v>
      </c>
      <c r="AS56">
        <v>4356</v>
      </c>
      <c r="AT56">
        <v>1227</v>
      </c>
      <c r="AU56">
        <v>3</v>
      </c>
      <c r="AV56">
        <v>2</v>
      </c>
    </row>
    <row r="57" spans="1:48" x14ac:dyDescent="0.2">
      <c r="A57">
        <v>20170924</v>
      </c>
      <c r="B57" s="104">
        <f t="shared" si="0"/>
        <v>13136</v>
      </c>
      <c r="C57" s="104">
        <f t="shared" si="1"/>
        <v>2524</v>
      </c>
      <c r="E57" s="104">
        <f t="shared" si="2"/>
        <v>59</v>
      </c>
      <c r="F57" s="110">
        <f t="shared" si="3"/>
        <v>2.3375594294770204E-2</v>
      </c>
      <c r="G57">
        <v>20170924</v>
      </c>
      <c r="H57">
        <v>7148</v>
      </c>
      <c r="I57">
        <v>1043</v>
      </c>
      <c r="J57">
        <v>20170924</v>
      </c>
      <c r="K57">
        <v>639</v>
      </c>
      <c r="L57">
        <v>246</v>
      </c>
      <c r="M57">
        <v>20170924</v>
      </c>
      <c r="P57">
        <v>20170924</v>
      </c>
      <c r="S57">
        <v>20170924</v>
      </c>
      <c r="V57">
        <v>20170924</v>
      </c>
      <c r="Y57">
        <v>20170924</v>
      </c>
      <c r="AB57">
        <v>20170924</v>
      </c>
      <c r="AE57">
        <v>20170924</v>
      </c>
      <c r="AF57">
        <v>659</v>
      </c>
      <c r="AG57">
        <v>75</v>
      </c>
      <c r="AH57">
        <v>20170924</v>
      </c>
      <c r="AI57">
        <v>197</v>
      </c>
      <c r="AJ57">
        <v>22</v>
      </c>
      <c r="AK57">
        <v>20170924</v>
      </c>
      <c r="AL57">
        <v>571</v>
      </c>
      <c r="AM57">
        <v>116</v>
      </c>
      <c r="AN57">
        <v>59</v>
      </c>
      <c r="AO57">
        <v>560591.56999999995</v>
      </c>
      <c r="AP57">
        <v>560591.56999999995</v>
      </c>
      <c r="AR57">
        <v>20170924</v>
      </c>
      <c r="AS57">
        <v>4493</v>
      </c>
      <c r="AT57">
        <v>1138</v>
      </c>
    </row>
    <row r="58" spans="1:48" x14ac:dyDescent="0.2">
      <c r="A58">
        <v>20170925</v>
      </c>
      <c r="B58" s="104">
        <f t="shared" si="0"/>
        <v>18970</v>
      </c>
      <c r="C58" s="104">
        <f t="shared" si="1"/>
        <v>3220</v>
      </c>
      <c r="E58" s="104">
        <f t="shared" si="2"/>
        <v>91</v>
      </c>
      <c r="F58" s="110">
        <f t="shared" si="3"/>
        <v>2.8260869565217391E-2</v>
      </c>
      <c r="G58">
        <v>20170925</v>
      </c>
      <c r="H58">
        <v>11055</v>
      </c>
      <c r="I58">
        <v>1356</v>
      </c>
      <c r="J58">
        <v>20170925</v>
      </c>
      <c r="K58">
        <v>1226</v>
      </c>
      <c r="L58">
        <v>351</v>
      </c>
      <c r="M58">
        <v>20170925</v>
      </c>
      <c r="P58">
        <v>20170925</v>
      </c>
      <c r="S58">
        <v>20170925</v>
      </c>
      <c r="V58">
        <v>20170925</v>
      </c>
      <c r="Y58">
        <v>20170925</v>
      </c>
      <c r="AB58">
        <v>20170925</v>
      </c>
      <c r="AE58">
        <v>20170925</v>
      </c>
      <c r="AF58">
        <v>518</v>
      </c>
      <c r="AG58">
        <v>68</v>
      </c>
      <c r="AH58">
        <v>20170925</v>
      </c>
      <c r="AI58">
        <v>139</v>
      </c>
      <c r="AJ58">
        <v>26</v>
      </c>
      <c r="AK58">
        <v>20170925</v>
      </c>
      <c r="AL58">
        <v>588</v>
      </c>
      <c r="AM58">
        <v>182</v>
      </c>
      <c r="AN58">
        <v>91</v>
      </c>
      <c r="AO58">
        <v>515984.41</v>
      </c>
      <c r="AP58">
        <v>515373.88</v>
      </c>
      <c r="AQ58">
        <v>610.53</v>
      </c>
      <c r="AR58">
        <v>20170925</v>
      </c>
      <c r="AS58">
        <v>6032</v>
      </c>
      <c r="AT58">
        <v>1419</v>
      </c>
      <c r="AU58">
        <v>1</v>
      </c>
      <c r="AV58">
        <v>1</v>
      </c>
    </row>
    <row r="59" spans="1:48" x14ac:dyDescent="0.2">
      <c r="A59">
        <v>20170926</v>
      </c>
      <c r="B59" s="104">
        <f t="shared" si="0"/>
        <v>24641</v>
      </c>
      <c r="C59" s="104">
        <f t="shared" si="1"/>
        <v>4936</v>
      </c>
      <c r="E59" s="104">
        <f t="shared" si="2"/>
        <v>105</v>
      </c>
      <c r="F59" s="110">
        <f t="shared" si="3"/>
        <v>2.1272285251215561E-2</v>
      </c>
      <c r="G59">
        <v>20170926</v>
      </c>
      <c r="H59">
        <v>12837</v>
      </c>
      <c r="I59">
        <v>1592</v>
      </c>
      <c r="J59">
        <v>20170926</v>
      </c>
      <c r="K59">
        <v>1266</v>
      </c>
      <c r="L59">
        <v>359</v>
      </c>
      <c r="M59">
        <v>20170926</v>
      </c>
      <c r="P59">
        <v>20170926</v>
      </c>
      <c r="S59">
        <v>20170926</v>
      </c>
      <c r="V59">
        <v>20170926</v>
      </c>
      <c r="Y59">
        <v>20170926</v>
      </c>
      <c r="AB59">
        <v>20170926</v>
      </c>
      <c r="AE59">
        <v>20170926</v>
      </c>
      <c r="AF59">
        <v>781</v>
      </c>
      <c r="AG59">
        <v>96</v>
      </c>
      <c r="AH59">
        <v>20170926</v>
      </c>
      <c r="AI59">
        <v>136</v>
      </c>
      <c r="AJ59">
        <v>22</v>
      </c>
      <c r="AK59">
        <v>20170926</v>
      </c>
      <c r="AL59">
        <v>952</v>
      </c>
      <c r="AM59">
        <v>198</v>
      </c>
      <c r="AN59">
        <v>105</v>
      </c>
      <c r="AO59">
        <v>1198024.44</v>
      </c>
      <c r="AP59">
        <v>1198024.44</v>
      </c>
      <c r="AR59">
        <v>20170926</v>
      </c>
      <c r="AS59">
        <v>9621</v>
      </c>
      <c r="AT59">
        <v>2867</v>
      </c>
      <c r="AU59">
        <v>3</v>
      </c>
      <c r="AV59">
        <v>3</v>
      </c>
    </row>
    <row r="60" spans="1:48" x14ac:dyDescent="0.2">
      <c r="A60">
        <v>20170927</v>
      </c>
      <c r="B60" s="104">
        <f t="shared" si="0"/>
        <v>21815</v>
      </c>
      <c r="C60" s="104">
        <f t="shared" si="1"/>
        <v>4178</v>
      </c>
      <c r="E60" s="104">
        <f t="shared" si="2"/>
        <v>70</v>
      </c>
      <c r="F60" s="110">
        <f t="shared" si="3"/>
        <v>1.6754427955959789E-2</v>
      </c>
      <c r="G60">
        <v>20170927</v>
      </c>
      <c r="H60">
        <v>11980</v>
      </c>
      <c r="I60">
        <v>1450</v>
      </c>
      <c r="J60">
        <v>20170927</v>
      </c>
      <c r="K60">
        <v>1156</v>
      </c>
      <c r="L60">
        <v>350</v>
      </c>
      <c r="M60">
        <v>20170927</v>
      </c>
      <c r="P60">
        <v>20170927</v>
      </c>
      <c r="S60">
        <v>20170927</v>
      </c>
      <c r="V60">
        <v>20170927</v>
      </c>
      <c r="Y60">
        <v>20170927</v>
      </c>
      <c r="AB60">
        <v>20170927</v>
      </c>
      <c r="AE60">
        <v>20170927</v>
      </c>
      <c r="AF60">
        <v>618</v>
      </c>
      <c r="AG60">
        <v>65</v>
      </c>
      <c r="AH60">
        <v>20170927</v>
      </c>
      <c r="AI60">
        <v>162</v>
      </c>
      <c r="AJ60">
        <v>26</v>
      </c>
      <c r="AK60">
        <v>20170927</v>
      </c>
      <c r="AL60">
        <v>898</v>
      </c>
      <c r="AM60">
        <v>177</v>
      </c>
      <c r="AN60">
        <v>70</v>
      </c>
      <c r="AO60">
        <v>729412</v>
      </c>
      <c r="AP60">
        <v>729412</v>
      </c>
      <c r="AR60">
        <v>20170927</v>
      </c>
      <c r="AS60">
        <v>7899</v>
      </c>
      <c r="AT60">
        <v>2287</v>
      </c>
    </row>
    <row r="61" spans="1:48" x14ac:dyDescent="0.2">
      <c r="A61">
        <v>20170928</v>
      </c>
      <c r="B61" s="104">
        <f t="shared" si="0"/>
        <v>21588</v>
      </c>
      <c r="C61" s="104">
        <f t="shared" si="1"/>
        <v>3863</v>
      </c>
      <c r="E61" s="104">
        <f>AN61</f>
        <v>115</v>
      </c>
      <c r="F61" s="110">
        <f t="shared" si="3"/>
        <v>2.9769609112089049E-2</v>
      </c>
      <c r="G61">
        <v>20170928</v>
      </c>
      <c r="H61">
        <v>11624</v>
      </c>
      <c r="I61">
        <v>1479</v>
      </c>
      <c r="J61">
        <v>20170928</v>
      </c>
      <c r="K61">
        <v>1139</v>
      </c>
      <c r="L61">
        <v>355</v>
      </c>
      <c r="M61">
        <v>20170928</v>
      </c>
      <c r="P61">
        <v>20170928</v>
      </c>
      <c r="S61">
        <v>20170928</v>
      </c>
      <c r="V61">
        <v>20170928</v>
      </c>
      <c r="Y61">
        <v>20170928</v>
      </c>
      <c r="AB61">
        <v>20170928</v>
      </c>
      <c r="AE61">
        <v>20170928</v>
      </c>
      <c r="AF61">
        <v>1131</v>
      </c>
      <c r="AG61">
        <v>116</v>
      </c>
      <c r="AH61">
        <v>20170928</v>
      </c>
      <c r="AI61">
        <v>429</v>
      </c>
      <c r="AJ61">
        <v>34</v>
      </c>
      <c r="AK61">
        <v>20170928</v>
      </c>
      <c r="AL61">
        <v>535</v>
      </c>
      <c r="AM61">
        <v>147</v>
      </c>
      <c r="AN61">
        <v>115</v>
      </c>
      <c r="AO61">
        <v>947258.86</v>
      </c>
      <c r="AP61">
        <v>947258.86</v>
      </c>
      <c r="AR61">
        <v>20170928</v>
      </c>
      <c r="AS61">
        <v>7265</v>
      </c>
      <c r="AT61">
        <v>1879</v>
      </c>
    </row>
    <row r="62" spans="1:48" x14ac:dyDescent="0.2">
      <c r="A62">
        <v>20170929</v>
      </c>
      <c r="B62" s="104">
        <f t="shared" si="0"/>
        <v>21639</v>
      </c>
      <c r="C62" s="104">
        <f t="shared" si="1"/>
        <v>4429</v>
      </c>
      <c r="E62" s="104">
        <f t="shared" si="2"/>
        <v>110</v>
      </c>
      <c r="F62" s="110">
        <f t="shared" si="3"/>
        <v>2.483630616391962E-2</v>
      </c>
      <c r="G62">
        <v>20170929</v>
      </c>
      <c r="H62">
        <v>11935</v>
      </c>
      <c r="I62">
        <v>1485</v>
      </c>
      <c r="J62">
        <v>20170929</v>
      </c>
      <c r="K62">
        <v>1086</v>
      </c>
      <c r="L62">
        <v>323</v>
      </c>
      <c r="M62">
        <v>20170929</v>
      </c>
      <c r="P62">
        <v>20170929</v>
      </c>
      <c r="S62">
        <v>20170929</v>
      </c>
      <c r="V62">
        <v>20170929</v>
      </c>
      <c r="Y62">
        <v>20170929</v>
      </c>
      <c r="AB62">
        <v>20170929</v>
      </c>
      <c r="AE62">
        <v>20170929</v>
      </c>
      <c r="AF62">
        <v>936</v>
      </c>
      <c r="AG62">
        <v>146</v>
      </c>
      <c r="AH62">
        <v>20170929</v>
      </c>
      <c r="AI62">
        <v>415</v>
      </c>
      <c r="AJ62">
        <v>43</v>
      </c>
      <c r="AK62">
        <v>20170929</v>
      </c>
      <c r="AL62">
        <v>440</v>
      </c>
      <c r="AM62">
        <v>133</v>
      </c>
      <c r="AN62">
        <v>110</v>
      </c>
      <c r="AO62">
        <v>1295117.1000000001</v>
      </c>
      <c r="AP62">
        <v>1295117.1000000001</v>
      </c>
      <c r="AR62">
        <v>20170929</v>
      </c>
      <c r="AS62">
        <v>7267</v>
      </c>
      <c r="AT62">
        <v>2432</v>
      </c>
    </row>
    <row r="63" spans="1:48" x14ac:dyDescent="0.2">
      <c r="A63">
        <v>20170930</v>
      </c>
      <c r="B63" s="104">
        <f t="shared" si="0"/>
        <v>16655</v>
      </c>
      <c r="C63" s="104">
        <f t="shared" si="1"/>
        <v>3761</v>
      </c>
      <c r="E63" s="104">
        <f t="shared" si="2"/>
        <v>68</v>
      </c>
      <c r="F63" s="110">
        <f t="shared" si="3"/>
        <v>1.8080297793140122E-2</v>
      </c>
      <c r="G63">
        <v>20170930</v>
      </c>
      <c r="H63">
        <v>8579</v>
      </c>
      <c r="I63">
        <v>1428</v>
      </c>
      <c r="J63">
        <v>20170930</v>
      </c>
      <c r="K63">
        <v>1270</v>
      </c>
      <c r="L63">
        <v>338</v>
      </c>
      <c r="M63">
        <v>20170930</v>
      </c>
      <c r="P63">
        <v>20170930</v>
      </c>
      <c r="S63">
        <v>20170930</v>
      </c>
      <c r="V63">
        <v>20170930</v>
      </c>
      <c r="Y63">
        <v>20170930</v>
      </c>
      <c r="AB63">
        <v>20170930</v>
      </c>
      <c r="AE63">
        <v>20170930</v>
      </c>
      <c r="AF63">
        <v>242</v>
      </c>
      <c r="AG63">
        <v>63</v>
      </c>
      <c r="AH63">
        <v>20170930</v>
      </c>
      <c r="AI63">
        <v>107</v>
      </c>
      <c r="AJ63">
        <v>21</v>
      </c>
      <c r="AK63">
        <v>20170930</v>
      </c>
      <c r="AL63">
        <v>339</v>
      </c>
      <c r="AM63">
        <v>102</v>
      </c>
      <c r="AN63">
        <v>68</v>
      </c>
      <c r="AO63">
        <v>426756.08</v>
      </c>
      <c r="AP63">
        <v>426528.3</v>
      </c>
      <c r="AQ63">
        <v>227.78</v>
      </c>
      <c r="AR63">
        <v>20170930</v>
      </c>
      <c r="AS63">
        <v>6457</v>
      </c>
      <c r="AT63">
        <v>1911</v>
      </c>
      <c r="AU63">
        <v>1</v>
      </c>
      <c r="AV63">
        <v>1</v>
      </c>
    </row>
    <row r="64" spans="1:48" x14ac:dyDescent="0.2">
      <c r="A64">
        <v>20171001</v>
      </c>
      <c r="B64" s="104">
        <f t="shared" si="0"/>
        <v>10179</v>
      </c>
      <c r="C64" s="104">
        <f t="shared" si="1"/>
        <v>2508</v>
      </c>
      <c r="E64" s="104">
        <f t="shared" si="2"/>
        <v>49</v>
      </c>
      <c r="F64" s="110">
        <f t="shared" si="3"/>
        <v>1.9537480063795853E-2</v>
      </c>
      <c r="G64">
        <v>20171001</v>
      </c>
      <c r="H64">
        <v>4951</v>
      </c>
      <c r="I64">
        <v>1003</v>
      </c>
      <c r="J64">
        <v>20171001</v>
      </c>
      <c r="K64">
        <v>833</v>
      </c>
      <c r="L64">
        <v>249</v>
      </c>
      <c r="M64">
        <v>20171001</v>
      </c>
      <c r="P64">
        <v>20171001</v>
      </c>
      <c r="S64">
        <v>20171001</v>
      </c>
      <c r="V64">
        <v>20171001</v>
      </c>
      <c r="Y64">
        <v>20171001</v>
      </c>
      <c r="AB64">
        <v>20171001</v>
      </c>
      <c r="AE64">
        <v>20171001</v>
      </c>
      <c r="AF64">
        <v>217</v>
      </c>
      <c r="AG64">
        <v>47</v>
      </c>
      <c r="AH64">
        <v>20171001</v>
      </c>
      <c r="AI64">
        <v>56</v>
      </c>
      <c r="AJ64">
        <v>12</v>
      </c>
      <c r="AK64">
        <v>20171001</v>
      </c>
      <c r="AL64">
        <v>247</v>
      </c>
      <c r="AM64">
        <v>60</v>
      </c>
      <c r="AN64">
        <v>49</v>
      </c>
      <c r="AO64">
        <v>311131.71999999997</v>
      </c>
      <c r="AP64">
        <v>311131.71999999997</v>
      </c>
      <c r="AR64">
        <v>20171001</v>
      </c>
      <c r="AS64">
        <v>4122</v>
      </c>
      <c r="AT64">
        <v>1197</v>
      </c>
      <c r="AU64">
        <v>1</v>
      </c>
      <c r="AV64">
        <v>1</v>
      </c>
    </row>
    <row r="65" spans="1:48" x14ac:dyDescent="0.2">
      <c r="A65">
        <v>20171002</v>
      </c>
      <c r="B65" s="104">
        <f t="shared" si="0"/>
        <v>9156</v>
      </c>
      <c r="C65" s="104">
        <f t="shared" si="1"/>
        <v>2146</v>
      </c>
      <c r="E65" s="104">
        <f t="shared" si="2"/>
        <v>36</v>
      </c>
      <c r="F65" s="110">
        <f>E65/C65</f>
        <v>1.6775396085740912E-2</v>
      </c>
      <c r="G65">
        <v>20171002</v>
      </c>
      <c r="H65">
        <v>5022</v>
      </c>
      <c r="I65">
        <v>938</v>
      </c>
      <c r="J65">
        <v>20171002</v>
      </c>
      <c r="K65">
        <v>1008</v>
      </c>
      <c r="L65">
        <v>275</v>
      </c>
      <c r="M65">
        <v>20171002</v>
      </c>
      <c r="P65">
        <v>20171002</v>
      </c>
      <c r="S65">
        <v>20171002</v>
      </c>
      <c r="V65">
        <v>20171002</v>
      </c>
      <c r="Y65">
        <v>20171002</v>
      </c>
      <c r="AB65">
        <v>20171002</v>
      </c>
      <c r="AE65">
        <v>20171002</v>
      </c>
      <c r="AF65">
        <v>167</v>
      </c>
      <c r="AG65">
        <v>46</v>
      </c>
      <c r="AH65">
        <v>20171002</v>
      </c>
      <c r="AI65">
        <v>28</v>
      </c>
      <c r="AJ65">
        <v>8</v>
      </c>
      <c r="AK65">
        <v>20171002</v>
      </c>
      <c r="AL65">
        <v>231</v>
      </c>
      <c r="AM65">
        <v>50</v>
      </c>
      <c r="AN65">
        <v>36</v>
      </c>
      <c r="AO65">
        <v>170921.22</v>
      </c>
      <c r="AP65">
        <v>170921.22</v>
      </c>
      <c r="AR65">
        <v>20171002</v>
      </c>
      <c r="AS65">
        <v>2931</v>
      </c>
      <c r="AT65">
        <v>879</v>
      </c>
    </row>
    <row r="66" spans="1:48" x14ac:dyDescent="0.2">
      <c r="A66">
        <v>20171003</v>
      </c>
      <c r="B66" s="104">
        <f t="shared" si="0"/>
        <v>7649</v>
      </c>
      <c r="C66" s="104">
        <f t="shared" si="1"/>
        <v>1838</v>
      </c>
      <c r="E66" s="104">
        <f t="shared" si="2"/>
        <v>16</v>
      </c>
      <c r="F66" s="110">
        <f t="shared" si="3"/>
        <v>8.7051142546245922E-3</v>
      </c>
      <c r="G66">
        <v>20171003</v>
      </c>
      <c r="H66">
        <v>4220</v>
      </c>
      <c r="I66">
        <v>856</v>
      </c>
      <c r="J66">
        <v>20171003</v>
      </c>
      <c r="K66">
        <v>728</v>
      </c>
      <c r="L66">
        <v>227</v>
      </c>
      <c r="M66">
        <v>20171003</v>
      </c>
      <c r="P66">
        <v>20171003</v>
      </c>
      <c r="S66">
        <v>20171003</v>
      </c>
      <c r="V66">
        <v>20171003</v>
      </c>
      <c r="Y66">
        <v>20171003</v>
      </c>
      <c r="AB66">
        <v>20171003</v>
      </c>
      <c r="AE66">
        <v>20171003</v>
      </c>
      <c r="AF66">
        <v>20</v>
      </c>
      <c r="AG66">
        <v>9</v>
      </c>
      <c r="AH66">
        <v>20171003</v>
      </c>
      <c r="AI66">
        <v>6</v>
      </c>
      <c r="AJ66">
        <v>4</v>
      </c>
      <c r="AK66">
        <v>20171003</v>
      </c>
      <c r="AL66">
        <v>234</v>
      </c>
      <c r="AM66">
        <v>53</v>
      </c>
      <c r="AN66">
        <v>16</v>
      </c>
      <c r="AO66">
        <v>33488.71</v>
      </c>
      <c r="AP66">
        <v>33488.71</v>
      </c>
      <c r="AR66">
        <v>20171003</v>
      </c>
      <c r="AS66">
        <v>2675</v>
      </c>
      <c r="AT66">
        <v>742</v>
      </c>
      <c r="AU66">
        <v>1</v>
      </c>
      <c r="AV66">
        <v>1</v>
      </c>
    </row>
    <row r="67" spans="1:48" x14ac:dyDescent="0.2">
      <c r="A67">
        <v>20171004</v>
      </c>
      <c r="B67" s="104">
        <f t="shared" si="0"/>
        <v>7080</v>
      </c>
      <c r="C67" s="104">
        <f t="shared" si="1"/>
        <v>1770</v>
      </c>
      <c r="E67" s="104">
        <f t="shared" si="2"/>
        <v>11</v>
      </c>
      <c r="F67" s="110">
        <f t="shared" si="3"/>
        <v>6.2146892655367235E-3</v>
      </c>
      <c r="G67">
        <v>20171004</v>
      </c>
      <c r="H67">
        <v>4286</v>
      </c>
      <c r="I67">
        <v>837</v>
      </c>
      <c r="J67">
        <v>20171004</v>
      </c>
      <c r="K67">
        <v>682</v>
      </c>
      <c r="L67">
        <v>219</v>
      </c>
      <c r="M67">
        <v>20171004</v>
      </c>
      <c r="P67">
        <v>20171004</v>
      </c>
      <c r="S67">
        <v>20171004</v>
      </c>
      <c r="V67">
        <v>20171004</v>
      </c>
      <c r="Y67">
        <v>20171004</v>
      </c>
      <c r="AB67">
        <v>20171004</v>
      </c>
      <c r="AE67">
        <v>20171004</v>
      </c>
      <c r="AF67">
        <v>40</v>
      </c>
      <c r="AG67">
        <v>20</v>
      </c>
      <c r="AH67">
        <v>20171004</v>
      </c>
      <c r="AI67">
        <v>14</v>
      </c>
      <c r="AJ67">
        <v>6</v>
      </c>
      <c r="AK67">
        <v>20171004</v>
      </c>
      <c r="AL67">
        <v>315</v>
      </c>
      <c r="AM67">
        <v>72</v>
      </c>
      <c r="AN67">
        <v>11</v>
      </c>
      <c r="AO67">
        <v>18395.439999999999</v>
      </c>
      <c r="AP67">
        <v>18395.439999999999</v>
      </c>
      <c r="AR67">
        <v>20171004</v>
      </c>
      <c r="AS67">
        <v>2058</v>
      </c>
      <c r="AT67">
        <v>688</v>
      </c>
      <c r="AU67">
        <v>2</v>
      </c>
      <c r="AV67">
        <v>2</v>
      </c>
    </row>
    <row r="68" spans="1:48" x14ac:dyDescent="0.2">
      <c r="A68">
        <v>20171005</v>
      </c>
      <c r="B68" s="104">
        <f t="shared" ref="B68:B131" si="4">SUM(H68,K68,N68,Q68,T68,W68,Z68,AC68,AF68,AI68,AS68)</f>
        <v>7855</v>
      </c>
      <c r="C68" s="104">
        <f t="shared" ref="C68:C131" si="5">SUM(I68,L68,O68,R68,U68,X68,AA68,AD68,AG68,AJ68,AT68)</f>
        <v>1883</v>
      </c>
      <c r="E68" s="104">
        <f t="shared" ref="E68:E86" si="6">AN68</f>
        <v>16</v>
      </c>
      <c r="F68" s="110">
        <f t="shared" ref="F68:F85" si="7">E68/C68</f>
        <v>8.4970791290493886E-3</v>
      </c>
      <c r="G68">
        <v>20171005</v>
      </c>
      <c r="H68">
        <v>4764</v>
      </c>
      <c r="I68">
        <v>946</v>
      </c>
      <c r="J68">
        <v>20171005</v>
      </c>
      <c r="K68">
        <v>839</v>
      </c>
      <c r="L68">
        <v>250</v>
      </c>
      <c r="M68">
        <v>20171005</v>
      </c>
      <c r="P68">
        <v>20171005</v>
      </c>
      <c r="S68">
        <v>20171005</v>
      </c>
      <c r="V68">
        <v>20171005</v>
      </c>
      <c r="Y68">
        <v>20171005</v>
      </c>
      <c r="AB68">
        <v>20171005</v>
      </c>
      <c r="AE68">
        <v>20171005</v>
      </c>
      <c r="AF68">
        <v>64</v>
      </c>
      <c r="AG68">
        <v>31</v>
      </c>
      <c r="AH68">
        <v>20171005</v>
      </c>
      <c r="AI68">
        <v>30</v>
      </c>
      <c r="AJ68">
        <v>15</v>
      </c>
      <c r="AK68">
        <v>20171005</v>
      </c>
      <c r="AL68">
        <v>215</v>
      </c>
      <c r="AM68">
        <v>58</v>
      </c>
      <c r="AN68">
        <v>16</v>
      </c>
      <c r="AO68">
        <v>52232.66</v>
      </c>
      <c r="AP68">
        <v>51411.45</v>
      </c>
      <c r="AQ68">
        <v>821.21</v>
      </c>
      <c r="AR68">
        <v>20171005</v>
      </c>
      <c r="AS68">
        <v>2158</v>
      </c>
      <c r="AT68">
        <v>641</v>
      </c>
    </row>
    <row r="69" spans="1:48" x14ac:dyDescent="0.2">
      <c r="A69">
        <v>20171006</v>
      </c>
      <c r="B69" s="104">
        <f t="shared" si="4"/>
        <v>7202</v>
      </c>
      <c r="C69" s="104">
        <f t="shared" si="5"/>
        <v>1849</v>
      </c>
      <c r="E69" s="104">
        <f t="shared" si="6"/>
        <v>21</v>
      </c>
      <c r="F69" s="110">
        <f t="shared" si="7"/>
        <v>1.1357490535424553E-2</v>
      </c>
      <c r="G69">
        <v>20171006</v>
      </c>
      <c r="H69">
        <v>4195</v>
      </c>
      <c r="I69">
        <v>869</v>
      </c>
      <c r="J69">
        <v>20171006</v>
      </c>
      <c r="K69">
        <v>664</v>
      </c>
      <c r="L69">
        <v>241</v>
      </c>
      <c r="M69">
        <v>20171006</v>
      </c>
      <c r="P69">
        <v>20171006</v>
      </c>
      <c r="S69">
        <v>20171006</v>
      </c>
      <c r="V69">
        <v>20171006</v>
      </c>
      <c r="Y69">
        <v>20171006</v>
      </c>
      <c r="AB69">
        <v>20171006</v>
      </c>
      <c r="AE69">
        <v>20171006</v>
      </c>
      <c r="AF69">
        <v>64</v>
      </c>
      <c r="AG69">
        <v>20</v>
      </c>
      <c r="AH69">
        <v>20171006</v>
      </c>
      <c r="AI69">
        <v>12</v>
      </c>
      <c r="AJ69">
        <v>7</v>
      </c>
      <c r="AK69">
        <v>20171006</v>
      </c>
      <c r="AL69">
        <v>312</v>
      </c>
      <c r="AM69">
        <v>76</v>
      </c>
      <c r="AN69">
        <v>21</v>
      </c>
      <c r="AO69">
        <v>95136.73</v>
      </c>
      <c r="AP69">
        <v>91411.07</v>
      </c>
      <c r="AQ69">
        <v>3725.66</v>
      </c>
      <c r="AR69">
        <v>20171006</v>
      </c>
      <c r="AS69">
        <v>2267</v>
      </c>
      <c r="AT69">
        <v>712</v>
      </c>
    </row>
    <row r="70" spans="1:48" x14ac:dyDescent="0.2">
      <c r="A70">
        <v>20171007</v>
      </c>
      <c r="B70" s="104">
        <f t="shared" si="4"/>
        <v>8979</v>
      </c>
      <c r="C70" s="104">
        <f t="shared" si="5"/>
        <v>2119</v>
      </c>
      <c r="E70" s="104">
        <f t="shared" si="6"/>
        <v>20</v>
      </c>
      <c r="F70" s="110">
        <f t="shared" si="7"/>
        <v>9.4384143463898066E-3</v>
      </c>
      <c r="G70">
        <v>20171007</v>
      </c>
      <c r="H70">
        <v>5940</v>
      </c>
      <c r="I70">
        <v>1085</v>
      </c>
      <c r="J70">
        <v>20171007</v>
      </c>
      <c r="K70">
        <v>760</v>
      </c>
      <c r="L70">
        <v>272</v>
      </c>
      <c r="M70">
        <v>20171007</v>
      </c>
      <c r="P70">
        <v>20171007</v>
      </c>
      <c r="S70">
        <v>20171007</v>
      </c>
      <c r="V70">
        <v>20171007</v>
      </c>
      <c r="Y70">
        <v>20171007</v>
      </c>
      <c r="AB70">
        <v>20171007</v>
      </c>
      <c r="AE70">
        <v>20171007</v>
      </c>
      <c r="AF70">
        <v>57</v>
      </c>
      <c r="AG70">
        <v>22</v>
      </c>
      <c r="AH70">
        <v>20171007</v>
      </c>
      <c r="AI70">
        <v>29</v>
      </c>
      <c r="AJ70">
        <v>14</v>
      </c>
      <c r="AK70">
        <v>20171007</v>
      </c>
      <c r="AL70">
        <v>263</v>
      </c>
      <c r="AM70">
        <v>71</v>
      </c>
      <c r="AN70">
        <v>20</v>
      </c>
      <c r="AO70">
        <v>54903.44</v>
      </c>
      <c r="AP70">
        <v>54903.44</v>
      </c>
      <c r="AR70">
        <v>20171007</v>
      </c>
      <c r="AS70">
        <v>2193</v>
      </c>
      <c r="AT70">
        <v>726</v>
      </c>
    </row>
    <row r="71" spans="1:48" x14ac:dyDescent="0.2">
      <c r="A71">
        <v>20171008</v>
      </c>
      <c r="B71" s="104">
        <f t="shared" si="4"/>
        <v>11165</v>
      </c>
      <c r="C71" s="104">
        <f t="shared" si="5"/>
        <v>2333</v>
      </c>
      <c r="E71" s="104">
        <f t="shared" si="6"/>
        <v>61</v>
      </c>
      <c r="F71" s="110">
        <f t="shared" si="7"/>
        <v>2.6146592370338621E-2</v>
      </c>
      <c r="G71">
        <v>20171008</v>
      </c>
      <c r="H71">
        <v>6442</v>
      </c>
      <c r="I71">
        <v>1095</v>
      </c>
      <c r="J71">
        <v>20171008</v>
      </c>
      <c r="K71">
        <v>1078</v>
      </c>
      <c r="L71">
        <v>319</v>
      </c>
      <c r="M71">
        <v>20171008</v>
      </c>
      <c r="P71">
        <v>20171008</v>
      </c>
      <c r="S71">
        <v>20171008</v>
      </c>
      <c r="V71">
        <v>20171008</v>
      </c>
      <c r="Y71">
        <v>20171008</v>
      </c>
      <c r="AB71">
        <v>20171008</v>
      </c>
      <c r="AE71">
        <v>20171008</v>
      </c>
      <c r="AF71">
        <v>512</v>
      </c>
      <c r="AG71">
        <v>71</v>
      </c>
      <c r="AH71">
        <v>20171008</v>
      </c>
      <c r="AI71">
        <v>162</v>
      </c>
      <c r="AJ71">
        <v>30</v>
      </c>
      <c r="AK71">
        <v>20171008</v>
      </c>
      <c r="AL71">
        <v>238</v>
      </c>
      <c r="AM71">
        <v>81</v>
      </c>
      <c r="AN71">
        <v>61</v>
      </c>
      <c r="AO71">
        <v>325841.87</v>
      </c>
      <c r="AP71">
        <v>325841.87</v>
      </c>
      <c r="AR71">
        <v>20171008</v>
      </c>
      <c r="AS71">
        <v>2971</v>
      </c>
      <c r="AT71">
        <v>818</v>
      </c>
      <c r="AU71">
        <v>1</v>
      </c>
      <c r="AV71">
        <v>1</v>
      </c>
    </row>
    <row r="72" spans="1:48" x14ac:dyDescent="0.2">
      <c r="A72">
        <v>20171009</v>
      </c>
      <c r="B72" s="104">
        <f t="shared" si="4"/>
        <v>21195</v>
      </c>
      <c r="C72" s="104">
        <f t="shared" si="5"/>
        <v>3808</v>
      </c>
      <c r="E72" s="104">
        <f t="shared" si="6"/>
        <v>89</v>
      </c>
      <c r="F72" s="110">
        <f t="shared" si="7"/>
        <v>2.3371848739495799E-2</v>
      </c>
      <c r="G72">
        <v>20171009</v>
      </c>
      <c r="H72">
        <v>12241</v>
      </c>
      <c r="I72">
        <v>1742</v>
      </c>
      <c r="J72">
        <v>20171009</v>
      </c>
      <c r="K72">
        <v>2260</v>
      </c>
      <c r="L72">
        <v>497</v>
      </c>
      <c r="M72">
        <v>20171009</v>
      </c>
      <c r="P72">
        <v>20171009</v>
      </c>
      <c r="S72">
        <v>20171009</v>
      </c>
      <c r="V72">
        <v>20171009</v>
      </c>
      <c r="Y72">
        <v>20171009</v>
      </c>
      <c r="AB72">
        <v>20171009</v>
      </c>
      <c r="AE72">
        <v>20171009</v>
      </c>
      <c r="AF72">
        <v>692</v>
      </c>
      <c r="AG72">
        <v>87</v>
      </c>
      <c r="AH72">
        <v>20171009</v>
      </c>
      <c r="AI72">
        <v>304</v>
      </c>
      <c r="AJ72">
        <v>38</v>
      </c>
      <c r="AK72">
        <v>20171009</v>
      </c>
      <c r="AL72">
        <v>334</v>
      </c>
      <c r="AM72">
        <v>128</v>
      </c>
      <c r="AN72">
        <v>89</v>
      </c>
      <c r="AO72">
        <v>784862.93</v>
      </c>
      <c r="AP72">
        <v>784862.93</v>
      </c>
      <c r="AR72">
        <v>20171009</v>
      </c>
      <c r="AS72">
        <v>5698</v>
      </c>
      <c r="AT72">
        <v>1444</v>
      </c>
    </row>
    <row r="73" spans="1:48" x14ac:dyDescent="0.2">
      <c r="A73">
        <v>20171010</v>
      </c>
      <c r="B73" s="104">
        <f t="shared" si="4"/>
        <v>22005</v>
      </c>
      <c r="C73" s="104">
        <f t="shared" si="5"/>
        <v>3876</v>
      </c>
      <c r="E73" s="104">
        <f t="shared" si="6"/>
        <v>66</v>
      </c>
      <c r="F73" s="110">
        <f t="shared" si="7"/>
        <v>1.7027863777089782E-2</v>
      </c>
      <c r="G73">
        <v>20171010</v>
      </c>
      <c r="H73">
        <v>12849</v>
      </c>
      <c r="I73">
        <v>1763</v>
      </c>
      <c r="J73">
        <v>20171010</v>
      </c>
      <c r="K73">
        <v>1957</v>
      </c>
      <c r="L73">
        <v>473</v>
      </c>
      <c r="M73">
        <v>20171010</v>
      </c>
      <c r="P73">
        <v>20171010</v>
      </c>
      <c r="S73">
        <v>20171010</v>
      </c>
      <c r="V73">
        <v>20171010</v>
      </c>
      <c r="Y73">
        <v>20171010</v>
      </c>
      <c r="AB73">
        <v>20171010</v>
      </c>
      <c r="AE73">
        <v>20171010</v>
      </c>
      <c r="AF73">
        <v>259</v>
      </c>
      <c r="AG73">
        <v>53</v>
      </c>
      <c r="AH73">
        <v>20171010</v>
      </c>
      <c r="AI73">
        <v>87</v>
      </c>
      <c r="AJ73">
        <v>21</v>
      </c>
      <c r="AK73">
        <v>20171010</v>
      </c>
      <c r="AL73">
        <v>662</v>
      </c>
      <c r="AM73">
        <v>137</v>
      </c>
      <c r="AN73">
        <v>66</v>
      </c>
      <c r="AO73">
        <v>374490.29</v>
      </c>
      <c r="AP73">
        <v>374078.96</v>
      </c>
      <c r="AQ73">
        <v>411.33</v>
      </c>
      <c r="AR73">
        <v>20171010</v>
      </c>
      <c r="AS73">
        <v>6853</v>
      </c>
      <c r="AT73">
        <v>1566</v>
      </c>
    </row>
    <row r="74" spans="1:48" x14ac:dyDescent="0.2">
      <c r="A74">
        <v>20171011</v>
      </c>
      <c r="B74" s="104">
        <f t="shared" si="4"/>
        <v>19849</v>
      </c>
      <c r="C74" s="104">
        <f t="shared" si="5"/>
        <v>3594</v>
      </c>
      <c r="E74" s="104">
        <f t="shared" si="6"/>
        <v>88</v>
      </c>
      <c r="F74" s="110">
        <f t="shared" si="7"/>
        <v>2.4485253199777408E-2</v>
      </c>
      <c r="G74">
        <v>20171011</v>
      </c>
      <c r="H74">
        <v>11321</v>
      </c>
      <c r="I74">
        <v>1576</v>
      </c>
      <c r="J74">
        <v>20171011</v>
      </c>
      <c r="K74">
        <v>2049</v>
      </c>
      <c r="L74">
        <v>497</v>
      </c>
      <c r="M74">
        <v>20171011</v>
      </c>
      <c r="P74">
        <v>20171011</v>
      </c>
      <c r="S74">
        <v>20171011</v>
      </c>
      <c r="V74">
        <v>20171011</v>
      </c>
      <c r="Y74">
        <v>20171011</v>
      </c>
      <c r="AB74">
        <v>20171011</v>
      </c>
      <c r="AE74">
        <v>20171011</v>
      </c>
      <c r="AF74">
        <v>556</v>
      </c>
      <c r="AG74">
        <v>87</v>
      </c>
      <c r="AH74">
        <v>20171011</v>
      </c>
      <c r="AI74">
        <v>147</v>
      </c>
      <c r="AJ74">
        <v>34</v>
      </c>
      <c r="AK74">
        <v>20171011</v>
      </c>
      <c r="AL74">
        <v>464</v>
      </c>
      <c r="AM74">
        <v>107</v>
      </c>
      <c r="AN74">
        <v>88</v>
      </c>
      <c r="AO74">
        <v>508350.09</v>
      </c>
      <c r="AP74">
        <v>497963.46</v>
      </c>
      <c r="AQ74">
        <v>10386.629999999999</v>
      </c>
      <c r="AR74">
        <v>20171011</v>
      </c>
      <c r="AS74">
        <v>5776</v>
      </c>
      <c r="AT74">
        <v>1400</v>
      </c>
    </row>
    <row r="75" spans="1:48" x14ac:dyDescent="0.2">
      <c r="A75">
        <v>20171012</v>
      </c>
      <c r="B75" s="104">
        <f t="shared" si="4"/>
        <v>20890</v>
      </c>
      <c r="C75" s="104">
        <f t="shared" si="5"/>
        <v>3729</v>
      </c>
      <c r="E75" s="104">
        <f t="shared" si="6"/>
        <v>89</v>
      </c>
      <c r="F75" s="110">
        <f t="shared" si="7"/>
        <v>2.3866988468758382E-2</v>
      </c>
      <c r="G75">
        <v>20171012</v>
      </c>
      <c r="H75">
        <v>11355</v>
      </c>
      <c r="I75">
        <v>1633</v>
      </c>
      <c r="J75">
        <v>20171012</v>
      </c>
      <c r="K75">
        <v>2017</v>
      </c>
      <c r="L75">
        <v>489</v>
      </c>
      <c r="M75">
        <v>20171012</v>
      </c>
      <c r="P75">
        <v>20171012</v>
      </c>
      <c r="S75">
        <v>20171012</v>
      </c>
      <c r="V75">
        <v>20171012</v>
      </c>
      <c r="Y75">
        <v>20171012</v>
      </c>
      <c r="AB75">
        <v>20171012</v>
      </c>
      <c r="AE75">
        <v>20171012</v>
      </c>
      <c r="AF75">
        <v>383</v>
      </c>
      <c r="AG75">
        <v>77</v>
      </c>
      <c r="AH75">
        <v>20171012</v>
      </c>
      <c r="AI75">
        <v>191</v>
      </c>
      <c r="AJ75">
        <v>32</v>
      </c>
      <c r="AK75">
        <v>20171012</v>
      </c>
      <c r="AL75">
        <v>509</v>
      </c>
      <c r="AM75">
        <v>142</v>
      </c>
      <c r="AN75">
        <v>89</v>
      </c>
      <c r="AO75">
        <v>331322</v>
      </c>
      <c r="AP75">
        <v>331322</v>
      </c>
      <c r="AR75">
        <v>20171012</v>
      </c>
      <c r="AS75">
        <v>6944</v>
      </c>
      <c r="AT75">
        <v>1498</v>
      </c>
    </row>
    <row r="76" spans="1:48" x14ac:dyDescent="0.2">
      <c r="A76">
        <v>20171013</v>
      </c>
      <c r="B76" s="104">
        <f t="shared" si="4"/>
        <v>17387</v>
      </c>
      <c r="C76" s="104">
        <f t="shared" si="5"/>
        <v>3326</v>
      </c>
      <c r="E76" s="104">
        <f t="shared" si="6"/>
        <v>66</v>
      </c>
      <c r="F76" s="110">
        <f t="shared" si="7"/>
        <v>1.9843656043295251E-2</v>
      </c>
      <c r="G76">
        <v>20171013</v>
      </c>
      <c r="H76">
        <v>8543</v>
      </c>
      <c r="I76">
        <v>1346</v>
      </c>
      <c r="J76">
        <v>20171013</v>
      </c>
      <c r="K76">
        <v>1932</v>
      </c>
      <c r="L76">
        <v>444</v>
      </c>
      <c r="M76">
        <v>20171013</v>
      </c>
      <c r="P76">
        <v>20171013</v>
      </c>
      <c r="S76">
        <v>20171013</v>
      </c>
      <c r="V76">
        <v>20171013</v>
      </c>
      <c r="Y76">
        <v>20171013</v>
      </c>
      <c r="AB76">
        <v>20171013</v>
      </c>
      <c r="AE76">
        <v>20171013</v>
      </c>
      <c r="AF76">
        <v>298</v>
      </c>
      <c r="AG76">
        <v>54</v>
      </c>
      <c r="AH76">
        <v>20171013</v>
      </c>
      <c r="AI76">
        <v>65</v>
      </c>
      <c r="AJ76">
        <v>15</v>
      </c>
      <c r="AK76">
        <v>20171013</v>
      </c>
      <c r="AL76">
        <v>371</v>
      </c>
      <c r="AM76">
        <v>106</v>
      </c>
      <c r="AN76">
        <v>66</v>
      </c>
      <c r="AO76">
        <v>579487.46</v>
      </c>
      <c r="AP76">
        <v>578792.71</v>
      </c>
      <c r="AQ76">
        <v>694.75</v>
      </c>
      <c r="AR76">
        <v>20171013</v>
      </c>
      <c r="AS76">
        <v>6549</v>
      </c>
      <c r="AT76">
        <v>1467</v>
      </c>
    </row>
    <row r="77" spans="1:48" x14ac:dyDescent="0.2">
      <c r="A77">
        <v>20171014</v>
      </c>
      <c r="B77" s="104">
        <f t="shared" si="4"/>
        <v>12683</v>
      </c>
      <c r="C77" s="104">
        <f t="shared" si="5"/>
        <v>2620</v>
      </c>
      <c r="E77" s="104">
        <f t="shared" si="6"/>
        <v>33</v>
      </c>
      <c r="F77" s="110">
        <f t="shared" si="7"/>
        <v>1.2595419847328244E-2</v>
      </c>
      <c r="G77">
        <v>20171014</v>
      </c>
      <c r="H77">
        <v>7022</v>
      </c>
      <c r="I77">
        <v>1081</v>
      </c>
      <c r="J77">
        <v>20171014</v>
      </c>
      <c r="K77">
        <v>1500</v>
      </c>
      <c r="L77">
        <v>360</v>
      </c>
      <c r="M77">
        <v>20171014</v>
      </c>
      <c r="P77">
        <v>20171014</v>
      </c>
      <c r="S77">
        <v>20171014</v>
      </c>
      <c r="V77">
        <v>20171014</v>
      </c>
      <c r="Y77">
        <v>20171014</v>
      </c>
      <c r="AB77">
        <v>20171014</v>
      </c>
      <c r="AE77">
        <v>20171014</v>
      </c>
      <c r="AF77">
        <v>139</v>
      </c>
      <c r="AG77">
        <v>39</v>
      </c>
      <c r="AH77">
        <v>20171014</v>
      </c>
      <c r="AI77">
        <v>40</v>
      </c>
      <c r="AJ77">
        <v>11</v>
      </c>
      <c r="AK77">
        <v>20171014</v>
      </c>
      <c r="AL77">
        <v>219</v>
      </c>
      <c r="AM77">
        <v>73</v>
      </c>
      <c r="AN77">
        <v>33</v>
      </c>
      <c r="AO77">
        <v>106701.79</v>
      </c>
      <c r="AP77">
        <v>106583.03</v>
      </c>
      <c r="AQ77">
        <v>118.76</v>
      </c>
      <c r="AR77">
        <v>20171014</v>
      </c>
      <c r="AS77">
        <v>3982</v>
      </c>
      <c r="AT77">
        <v>1129</v>
      </c>
      <c r="AU77">
        <v>1</v>
      </c>
      <c r="AV77">
        <v>1</v>
      </c>
    </row>
    <row r="78" spans="1:48" x14ac:dyDescent="0.2">
      <c r="A78">
        <v>20171015</v>
      </c>
      <c r="B78" s="104">
        <f t="shared" si="4"/>
        <v>13964</v>
      </c>
      <c r="C78" s="104">
        <f t="shared" si="5"/>
        <v>2673</v>
      </c>
      <c r="E78" s="104">
        <f t="shared" si="6"/>
        <v>49</v>
      </c>
      <c r="F78" s="110">
        <f t="shared" si="7"/>
        <v>1.833146277590722E-2</v>
      </c>
      <c r="G78">
        <v>20171015</v>
      </c>
      <c r="H78">
        <v>8160</v>
      </c>
      <c r="I78">
        <v>1187</v>
      </c>
      <c r="J78">
        <v>20171015</v>
      </c>
      <c r="K78">
        <v>1673</v>
      </c>
      <c r="L78">
        <v>401</v>
      </c>
      <c r="M78">
        <v>20171015</v>
      </c>
      <c r="P78">
        <v>20171015</v>
      </c>
      <c r="S78">
        <v>20171015</v>
      </c>
      <c r="V78">
        <v>20171015</v>
      </c>
      <c r="Y78">
        <v>20171015</v>
      </c>
      <c r="AB78">
        <v>20171015</v>
      </c>
      <c r="AE78">
        <v>20171015</v>
      </c>
      <c r="AF78">
        <v>208</v>
      </c>
      <c r="AG78">
        <v>46</v>
      </c>
      <c r="AH78">
        <v>20171015</v>
      </c>
      <c r="AI78">
        <v>63</v>
      </c>
      <c r="AJ78">
        <v>21</v>
      </c>
      <c r="AK78">
        <v>20171015</v>
      </c>
      <c r="AL78">
        <v>321</v>
      </c>
      <c r="AM78">
        <v>85</v>
      </c>
      <c r="AN78">
        <v>49</v>
      </c>
      <c r="AO78">
        <v>266924.34000000003</v>
      </c>
      <c r="AP78">
        <v>266924.34000000003</v>
      </c>
      <c r="AR78">
        <v>20171015</v>
      </c>
      <c r="AS78">
        <v>3860</v>
      </c>
      <c r="AT78">
        <v>1018</v>
      </c>
    </row>
    <row r="79" spans="1:48" x14ac:dyDescent="0.2">
      <c r="A79">
        <v>20171016</v>
      </c>
      <c r="B79" s="104">
        <f t="shared" si="4"/>
        <v>20460</v>
      </c>
      <c r="C79" s="104">
        <f t="shared" si="5"/>
        <v>3716</v>
      </c>
      <c r="E79" s="104">
        <f t="shared" si="6"/>
        <v>88</v>
      </c>
      <c r="F79" s="110">
        <f t="shared" si="7"/>
        <v>2.3681377825618945E-2</v>
      </c>
      <c r="G79">
        <v>20171016</v>
      </c>
      <c r="H79">
        <v>11340</v>
      </c>
      <c r="I79">
        <v>1572</v>
      </c>
      <c r="J79">
        <v>20171016</v>
      </c>
      <c r="K79">
        <v>2188</v>
      </c>
      <c r="L79">
        <v>496</v>
      </c>
      <c r="M79">
        <v>20171016</v>
      </c>
      <c r="P79">
        <v>20171016</v>
      </c>
      <c r="S79">
        <v>20171016</v>
      </c>
      <c r="V79">
        <v>20171016</v>
      </c>
      <c r="Y79">
        <v>20171016</v>
      </c>
      <c r="AB79">
        <v>20171016</v>
      </c>
      <c r="AE79">
        <v>20171016</v>
      </c>
      <c r="AF79">
        <v>385</v>
      </c>
      <c r="AG79">
        <v>66</v>
      </c>
      <c r="AH79">
        <v>20171016</v>
      </c>
      <c r="AI79">
        <v>117</v>
      </c>
      <c r="AJ79">
        <v>22</v>
      </c>
      <c r="AK79">
        <v>20171016</v>
      </c>
      <c r="AL79">
        <v>435</v>
      </c>
      <c r="AM79">
        <v>106</v>
      </c>
      <c r="AN79">
        <v>88</v>
      </c>
      <c r="AO79">
        <v>460022.08</v>
      </c>
      <c r="AP79">
        <v>457668.91</v>
      </c>
      <c r="AQ79">
        <v>2353.17</v>
      </c>
      <c r="AR79">
        <v>20171016</v>
      </c>
      <c r="AS79">
        <v>6430</v>
      </c>
      <c r="AT79">
        <v>1560</v>
      </c>
    </row>
    <row r="80" spans="1:48" x14ac:dyDescent="0.2">
      <c r="A80">
        <v>20171017</v>
      </c>
      <c r="B80" s="104">
        <f t="shared" si="4"/>
        <v>38606</v>
      </c>
      <c r="C80" s="104">
        <f t="shared" si="5"/>
        <v>3420</v>
      </c>
      <c r="E80" s="104">
        <f t="shared" si="6"/>
        <v>69</v>
      </c>
      <c r="F80" s="110">
        <f t="shared" si="7"/>
        <v>2.0175438596491228E-2</v>
      </c>
      <c r="G80">
        <v>20171017</v>
      </c>
      <c r="H80">
        <v>27129</v>
      </c>
      <c r="I80">
        <v>1444</v>
      </c>
      <c r="J80">
        <v>20171017</v>
      </c>
      <c r="K80">
        <v>1808</v>
      </c>
      <c r="L80">
        <v>447</v>
      </c>
      <c r="M80">
        <v>20171017</v>
      </c>
      <c r="P80">
        <v>20171017</v>
      </c>
      <c r="S80">
        <v>20171017</v>
      </c>
      <c r="V80">
        <v>20171017</v>
      </c>
      <c r="Y80">
        <v>20171017</v>
      </c>
      <c r="AB80">
        <v>20171017</v>
      </c>
      <c r="AE80">
        <v>20171017</v>
      </c>
      <c r="AF80">
        <v>340</v>
      </c>
      <c r="AG80">
        <v>68</v>
      </c>
      <c r="AH80">
        <v>20171017</v>
      </c>
      <c r="AI80">
        <v>79</v>
      </c>
      <c r="AJ80">
        <v>22</v>
      </c>
      <c r="AK80">
        <v>20171017</v>
      </c>
      <c r="AL80">
        <v>382</v>
      </c>
      <c r="AM80">
        <v>91</v>
      </c>
      <c r="AN80">
        <v>69</v>
      </c>
      <c r="AO80">
        <v>253468.3</v>
      </c>
      <c r="AP80">
        <v>251586.65</v>
      </c>
      <c r="AQ80">
        <v>1881.65</v>
      </c>
      <c r="AR80">
        <v>20171017</v>
      </c>
      <c r="AS80">
        <v>9250</v>
      </c>
      <c r="AT80">
        <v>1439</v>
      </c>
    </row>
    <row r="81" spans="1:48" x14ac:dyDescent="0.2">
      <c r="A81">
        <v>20171018</v>
      </c>
      <c r="B81" s="104">
        <f t="shared" si="4"/>
        <v>50447</v>
      </c>
      <c r="C81" s="104">
        <f t="shared" si="5"/>
        <v>3785</v>
      </c>
      <c r="E81" s="104">
        <f t="shared" si="6"/>
        <v>137</v>
      </c>
      <c r="F81" s="110">
        <f t="shared" si="7"/>
        <v>3.619550858652576E-2</v>
      </c>
      <c r="G81">
        <v>20171018</v>
      </c>
      <c r="H81">
        <v>13541</v>
      </c>
      <c r="I81">
        <v>1547</v>
      </c>
      <c r="J81">
        <v>20171018</v>
      </c>
      <c r="K81">
        <v>6913</v>
      </c>
      <c r="L81">
        <v>488</v>
      </c>
      <c r="M81">
        <v>20171018</v>
      </c>
      <c r="P81">
        <v>20171018</v>
      </c>
      <c r="S81">
        <v>20171018</v>
      </c>
      <c r="V81">
        <v>20171018</v>
      </c>
      <c r="Y81">
        <v>20171018</v>
      </c>
      <c r="AB81">
        <v>20171018</v>
      </c>
      <c r="AE81">
        <v>20171018</v>
      </c>
      <c r="AF81">
        <v>1356</v>
      </c>
      <c r="AG81">
        <v>135</v>
      </c>
      <c r="AH81">
        <v>20171018</v>
      </c>
      <c r="AI81">
        <v>13570</v>
      </c>
      <c r="AJ81">
        <v>50</v>
      </c>
      <c r="AK81">
        <v>20171018</v>
      </c>
      <c r="AL81">
        <v>396</v>
      </c>
      <c r="AM81">
        <v>91</v>
      </c>
      <c r="AN81">
        <v>137</v>
      </c>
      <c r="AO81">
        <v>1822333.03</v>
      </c>
      <c r="AP81">
        <v>1822038.79</v>
      </c>
      <c r="AQ81">
        <v>294.24</v>
      </c>
      <c r="AR81">
        <v>20171018</v>
      </c>
      <c r="AS81">
        <v>15067</v>
      </c>
      <c r="AT81">
        <v>1565</v>
      </c>
    </row>
    <row r="82" spans="1:48" x14ac:dyDescent="0.2">
      <c r="A82">
        <v>20171019</v>
      </c>
      <c r="B82" s="104">
        <f t="shared" si="4"/>
        <v>21529</v>
      </c>
      <c r="C82" s="104">
        <f t="shared" si="5"/>
        <v>3598</v>
      </c>
      <c r="E82" s="104">
        <f t="shared" si="6"/>
        <v>148</v>
      </c>
      <c r="F82" s="110">
        <f t="shared" si="7"/>
        <v>4.1133963312951639E-2</v>
      </c>
      <c r="G82">
        <v>20171019</v>
      </c>
      <c r="H82">
        <v>9986</v>
      </c>
      <c r="I82">
        <v>1499</v>
      </c>
      <c r="J82">
        <v>20171019</v>
      </c>
      <c r="K82">
        <v>2195</v>
      </c>
      <c r="L82">
        <v>481</v>
      </c>
      <c r="M82">
        <v>20171019</v>
      </c>
      <c r="P82">
        <v>20171019</v>
      </c>
      <c r="S82">
        <v>20171019</v>
      </c>
      <c r="V82">
        <v>20171019</v>
      </c>
      <c r="Y82">
        <v>20171019</v>
      </c>
      <c r="AB82">
        <v>20171019</v>
      </c>
      <c r="AE82">
        <v>20171019</v>
      </c>
      <c r="AF82">
        <v>1437</v>
      </c>
      <c r="AG82">
        <v>162</v>
      </c>
      <c r="AH82">
        <v>20171019</v>
      </c>
      <c r="AI82">
        <v>467</v>
      </c>
      <c r="AJ82">
        <v>54</v>
      </c>
      <c r="AK82">
        <v>20171019</v>
      </c>
      <c r="AL82">
        <v>356</v>
      </c>
      <c r="AM82">
        <v>78</v>
      </c>
      <c r="AN82">
        <v>148</v>
      </c>
      <c r="AO82">
        <v>1804834.81</v>
      </c>
      <c r="AP82">
        <v>1804834.81</v>
      </c>
      <c r="AR82">
        <v>20171019</v>
      </c>
      <c r="AS82">
        <v>7444</v>
      </c>
      <c r="AT82">
        <v>1402</v>
      </c>
    </row>
    <row r="83" spans="1:48" x14ac:dyDescent="0.2">
      <c r="A83">
        <v>20171020</v>
      </c>
      <c r="B83" s="104">
        <f t="shared" si="4"/>
        <v>15699</v>
      </c>
      <c r="C83" s="104">
        <f t="shared" si="5"/>
        <v>3132</v>
      </c>
      <c r="E83" s="104">
        <f t="shared" si="6"/>
        <v>46</v>
      </c>
      <c r="F83" s="110">
        <f t="shared" si="7"/>
        <v>1.4687100893997445E-2</v>
      </c>
      <c r="G83">
        <v>20171020</v>
      </c>
      <c r="H83">
        <v>7362</v>
      </c>
      <c r="I83">
        <v>1284</v>
      </c>
      <c r="J83">
        <v>20171020</v>
      </c>
      <c r="K83">
        <v>2583</v>
      </c>
      <c r="L83">
        <v>467</v>
      </c>
      <c r="M83">
        <v>20171020</v>
      </c>
      <c r="P83">
        <v>20171020</v>
      </c>
      <c r="S83">
        <v>20171020</v>
      </c>
      <c r="V83">
        <v>20171020</v>
      </c>
      <c r="Y83">
        <v>20171020</v>
      </c>
      <c r="AB83">
        <v>20171020</v>
      </c>
      <c r="AE83">
        <v>20171020</v>
      </c>
      <c r="AF83">
        <v>322</v>
      </c>
      <c r="AG83">
        <v>62</v>
      </c>
      <c r="AH83">
        <v>20171020</v>
      </c>
      <c r="AI83">
        <v>115</v>
      </c>
      <c r="AJ83">
        <v>21</v>
      </c>
      <c r="AK83">
        <v>20171020</v>
      </c>
      <c r="AL83">
        <v>355</v>
      </c>
      <c r="AM83">
        <v>84</v>
      </c>
      <c r="AN83">
        <v>46</v>
      </c>
      <c r="AO83">
        <v>260076.57</v>
      </c>
      <c r="AP83">
        <v>260076.57</v>
      </c>
      <c r="AR83">
        <v>20171020</v>
      </c>
      <c r="AS83">
        <v>5317</v>
      </c>
      <c r="AT83">
        <v>1298</v>
      </c>
    </row>
    <row r="84" spans="1:48" x14ac:dyDescent="0.2">
      <c r="A84">
        <v>20171021</v>
      </c>
      <c r="B84" s="104">
        <f t="shared" si="4"/>
        <v>13561</v>
      </c>
      <c r="C84" s="104">
        <f t="shared" si="5"/>
        <v>2471</v>
      </c>
      <c r="E84" s="104">
        <f t="shared" si="6"/>
        <v>17</v>
      </c>
      <c r="F84" s="110">
        <f t="shared" si="7"/>
        <v>6.8798057466612711E-3</v>
      </c>
      <c r="G84">
        <v>20171021</v>
      </c>
      <c r="H84">
        <v>8870</v>
      </c>
      <c r="I84">
        <v>1133</v>
      </c>
      <c r="J84">
        <v>20171021</v>
      </c>
      <c r="K84">
        <v>1700</v>
      </c>
      <c r="L84">
        <v>411</v>
      </c>
      <c r="M84">
        <v>20171021</v>
      </c>
      <c r="P84">
        <v>20171021</v>
      </c>
      <c r="S84">
        <v>20171021</v>
      </c>
      <c r="V84">
        <v>20171021</v>
      </c>
      <c r="Y84">
        <v>20171021</v>
      </c>
      <c r="AB84">
        <v>20171021</v>
      </c>
      <c r="AE84">
        <v>20171021</v>
      </c>
      <c r="AF84">
        <v>70</v>
      </c>
      <c r="AG84">
        <v>25</v>
      </c>
      <c r="AH84">
        <v>20171021</v>
      </c>
      <c r="AI84">
        <v>42</v>
      </c>
      <c r="AJ84">
        <v>12</v>
      </c>
      <c r="AK84">
        <v>20171021</v>
      </c>
      <c r="AL84">
        <v>144</v>
      </c>
      <c r="AM84">
        <v>66</v>
      </c>
      <c r="AN84">
        <v>17</v>
      </c>
      <c r="AO84">
        <v>81043.820000000007</v>
      </c>
      <c r="AP84">
        <v>81043.820000000007</v>
      </c>
      <c r="AR84">
        <v>20171021</v>
      </c>
      <c r="AS84">
        <v>2879</v>
      </c>
      <c r="AT84">
        <v>890</v>
      </c>
    </row>
    <row r="85" spans="1:48" x14ac:dyDescent="0.2">
      <c r="A85">
        <v>20171022</v>
      </c>
      <c r="B85" s="104">
        <f t="shared" si="4"/>
        <v>27821</v>
      </c>
      <c r="C85" s="104">
        <f t="shared" si="5"/>
        <v>2510</v>
      </c>
      <c r="E85" s="104">
        <f t="shared" si="6"/>
        <v>64</v>
      </c>
      <c r="F85" s="110">
        <f t="shared" si="7"/>
        <v>2.5498007968127491E-2</v>
      </c>
      <c r="G85">
        <v>20171022</v>
      </c>
      <c r="H85">
        <v>13026</v>
      </c>
      <c r="I85">
        <v>1125</v>
      </c>
      <c r="J85">
        <v>20171022</v>
      </c>
      <c r="K85">
        <v>1483</v>
      </c>
      <c r="L85">
        <v>351</v>
      </c>
      <c r="M85">
        <v>20171022</v>
      </c>
      <c r="P85">
        <v>20171022</v>
      </c>
      <c r="S85">
        <v>20171022</v>
      </c>
      <c r="V85">
        <v>20171022</v>
      </c>
      <c r="Y85">
        <v>20171022</v>
      </c>
      <c r="AB85">
        <v>20171022</v>
      </c>
      <c r="AE85">
        <v>20171022</v>
      </c>
      <c r="AF85">
        <v>869</v>
      </c>
      <c r="AG85">
        <v>110</v>
      </c>
      <c r="AH85">
        <v>20171022</v>
      </c>
      <c r="AI85">
        <v>253</v>
      </c>
      <c r="AJ85">
        <v>26</v>
      </c>
      <c r="AK85">
        <v>20171022</v>
      </c>
      <c r="AL85">
        <v>149</v>
      </c>
      <c r="AM85">
        <v>63</v>
      </c>
      <c r="AN85">
        <v>64</v>
      </c>
      <c r="AO85">
        <v>878664.5</v>
      </c>
      <c r="AP85">
        <v>878664.5</v>
      </c>
      <c r="AR85">
        <v>20171022</v>
      </c>
      <c r="AS85">
        <v>12190</v>
      </c>
      <c r="AT85">
        <v>898</v>
      </c>
    </row>
    <row r="86" spans="1:48" x14ac:dyDescent="0.2">
      <c r="A86">
        <v>20171023</v>
      </c>
      <c r="B86" s="104">
        <f t="shared" si="4"/>
        <v>31218</v>
      </c>
      <c r="C86" s="104">
        <f t="shared" si="5"/>
        <v>3640</v>
      </c>
      <c r="E86" s="104">
        <f t="shared" si="6"/>
        <v>118</v>
      </c>
      <c r="F86" s="110">
        <f>E86/C86</f>
        <v>3.241758241758242E-2</v>
      </c>
      <c r="G86">
        <v>20171023</v>
      </c>
      <c r="H86">
        <v>14946</v>
      </c>
      <c r="I86">
        <v>1425</v>
      </c>
      <c r="J86">
        <v>20171023</v>
      </c>
      <c r="K86">
        <v>5828</v>
      </c>
      <c r="L86">
        <v>483</v>
      </c>
      <c r="M86">
        <v>20171023</v>
      </c>
      <c r="P86">
        <v>20171023</v>
      </c>
      <c r="S86">
        <v>20171023</v>
      </c>
      <c r="V86">
        <v>20171023</v>
      </c>
      <c r="Y86">
        <v>20171023</v>
      </c>
      <c r="AB86">
        <v>20171023</v>
      </c>
      <c r="AE86">
        <v>20171023</v>
      </c>
      <c r="AF86">
        <v>1122</v>
      </c>
      <c r="AG86">
        <v>135</v>
      </c>
      <c r="AH86">
        <v>20171023</v>
      </c>
      <c r="AI86">
        <v>410</v>
      </c>
      <c r="AJ86">
        <v>44</v>
      </c>
      <c r="AK86">
        <v>20171023</v>
      </c>
      <c r="AL86">
        <v>489</v>
      </c>
      <c r="AM86">
        <v>84</v>
      </c>
      <c r="AN86">
        <v>118</v>
      </c>
      <c r="AO86">
        <v>1051049.22</v>
      </c>
      <c r="AP86">
        <v>1051049.22</v>
      </c>
      <c r="AR86">
        <v>20171023</v>
      </c>
      <c r="AS86">
        <v>8912</v>
      </c>
      <c r="AT86">
        <v>1553</v>
      </c>
    </row>
    <row r="87" spans="1:48" x14ac:dyDescent="0.2">
      <c r="A87">
        <v>20171024</v>
      </c>
      <c r="B87" s="104">
        <f t="shared" si="4"/>
        <v>25266</v>
      </c>
      <c r="C87" s="104">
        <f t="shared" si="5"/>
        <v>3224</v>
      </c>
      <c r="E87" s="104">
        <f>AN87</f>
        <v>82</v>
      </c>
      <c r="F87" s="110">
        <f t="shared" ref="F87:F110" si="8">E87/C87</f>
        <v>2.5434243176178661E-2</v>
      </c>
      <c r="G87">
        <v>20171024</v>
      </c>
      <c r="H87">
        <v>14078</v>
      </c>
      <c r="I87">
        <v>1335</v>
      </c>
      <c r="J87">
        <v>20171024</v>
      </c>
      <c r="K87">
        <v>2070</v>
      </c>
      <c r="L87">
        <v>419</v>
      </c>
      <c r="M87">
        <v>20171024</v>
      </c>
      <c r="P87">
        <v>20171024</v>
      </c>
      <c r="S87">
        <v>20171024</v>
      </c>
      <c r="V87">
        <v>20171024</v>
      </c>
      <c r="Y87">
        <v>20171024</v>
      </c>
      <c r="AB87">
        <v>20171024</v>
      </c>
      <c r="AE87">
        <v>20171024</v>
      </c>
      <c r="AF87">
        <v>540</v>
      </c>
      <c r="AG87">
        <v>104</v>
      </c>
      <c r="AH87">
        <v>20171024</v>
      </c>
      <c r="AI87">
        <v>237</v>
      </c>
      <c r="AJ87">
        <v>37</v>
      </c>
      <c r="AK87">
        <v>20171024</v>
      </c>
      <c r="AL87">
        <v>490</v>
      </c>
      <c r="AM87">
        <v>79</v>
      </c>
      <c r="AN87">
        <v>82</v>
      </c>
      <c r="AO87">
        <v>550398.56999999995</v>
      </c>
      <c r="AP87">
        <v>550398.56999999995</v>
      </c>
      <c r="AR87">
        <v>20171024</v>
      </c>
      <c r="AS87">
        <v>8341</v>
      </c>
      <c r="AT87">
        <v>1329</v>
      </c>
    </row>
    <row r="88" spans="1:48" x14ac:dyDescent="0.2">
      <c r="A88">
        <v>20171025</v>
      </c>
      <c r="B88" s="104">
        <f t="shared" si="4"/>
        <v>33410</v>
      </c>
      <c r="C88" s="104">
        <f t="shared" si="5"/>
        <v>4114</v>
      </c>
      <c r="E88" s="104">
        <f t="shared" ref="E88:E113" si="9">AN88</f>
        <v>104</v>
      </c>
      <c r="F88" s="110">
        <f t="shared" si="8"/>
        <v>2.5279533300923675E-2</v>
      </c>
      <c r="G88">
        <v>20171025</v>
      </c>
      <c r="H88">
        <v>13660</v>
      </c>
      <c r="I88">
        <v>1776</v>
      </c>
      <c r="J88">
        <v>20171025</v>
      </c>
      <c r="K88">
        <v>1691</v>
      </c>
      <c r="L88">
        <v>458</v>
      </c>
      <c r="M88">
        <v>20171025</v>
      </c>
      <c r="P88">
        <v>20171025</v>
      </c>
      <c r="S88">
        <v>20171025</v>
      </c>
      <c r="V88">
        <v>20171025</v>
      </c>
      <c r="Y88">
        <v>20171025</v>
      </c>
      <c r="AB88">
        <v>20171025</v>
      </c>
      <c r="AE88">
        <v>20171025</v>
      </c>
      <c r="AF88">
        <v>722</v>
      </c>
      <c r="AG88">
        <v>102</v>
      </c>
      <c r="AH88">
        <v>20171025</v>
      </c>
      <c r="AI88">
        <v>193</v>
      </c>
      <c r="AJ88">
        <v>42</v>
      </c>
      <c r="AK88">
        <v>20171025</v>
      </c>
      <c r="AL88">
        <v>285</v>
      </c>
      <c r="AM88">
        <v>93</v>
      </c>
      <c r="AN88">
        <v>104</v>
      </c>
      <c r="AO88">
        <v>649760.54</v>
      </c>
      <c r="AP88">
        <v>647353.75</v>
      </c>
      <c r="AQ88">
        <v>2406.79</v>
      </c>
      <c r="AR88">
        <v>20171025</v>
      </c>
      <c r="AS88">
        <v>17144</v>
      </c>
      <c r="AT88">
        <v>1736</v>
      </c>
    </row>
    <row r="89" spans="1:48" x14ac:dyDescent="0.2">
      <c r="A89">
        <v>20171026</v>
      </c>
      <c r="B89" s="104">
        <f t="shared" si="4"/>
        <v>26412</v>
      </c>
      <c r="C89" s="104">
        <f t="shared" si="5"/>
        <v>4178</v>
      </c>
      <c r="E89" s="104">
        <f t="shared" si="9"/>
        <v>144</v>
      </c>
      <c r="F89" s="110">
        <f t="shared" si="8"/>
        <v>3.4466251795117281E-2</v>
      </c>
      <c r="G89">
        <v>20171026</v>
      </c>
      <c r="H89">
        <v>13262</v>
      </c>
      <c r="I89">
        <v>1906</v>
      </c>
      <c r="J89">
        <v>20171026</v>
      </c>
      <c r="K89">
        <v>1945</v>
      </c>
      <c r="L89">
        <v>451</v>
      </c>
      <c r="M89">
        <v>20171026</v>
      </c>
      <c r="P89">
        <v>20171026</v>
      </c>
      <c r="S89">
        <v>20171026</v>
      </c>
      <c r="V89">
        <v>20171026</v>
      </c>
      <c r="Y89">
        <v>20171026</v>
      </c>
      <c r="AB89">
        <v>20171026</v>
      </c>
      <c r="AE89">
        <v>20171026</v>
      </c>
      <c r="AF89">
        <v>1956</v>
      </c>
      <c r="AG89">
        <v>171</v>
      </c>
      <c r="AH89">
        <v>20171026</v>
      </c>
      <c r="AI89">
        <v>469</v>
      </c>
      <c r="AJ89">
        <v>61</v>
      </c>
      <c r="AK89">
        <v>20171026</v>
      </c>
      <c r="AL89">
        <v>894</v>
      </c>
      <c r="AM89">
        <v>93</v>
      </c>
      <c r="AN89">
        <v>144</v>
      </c>
      <c r="AO89">
        <v>1526300.06</v>
      </c>
      <c r="AP89">
        <v>1526300.06</v>
      </c>
      <c r="AR89">
        <v>20171026</v>
      </c>
      <c r="AS89">
        <v>8780</v>
      </c>
      <c r="AT89">
        <v>1589</v>
      </c>
    </row>
    <row r="90" spans="1:48" x14ac:dyDescent="0.2">
      <c r="A90">
        <v>20171027</v>
      </c>
      <c r="B90" s="104">
        <f t="shared" si="4"/>
        <v>17639</v>
      </c>
      <c r="C90" s="104">
        <f t="shared" si="5"/>
        <v>3153</v>
      </c>
      <c r="E90" s="104">
        <f t="shared" si="9"/>
        <v>87</v>
      </c>
      <c r="F90" s="110">
        <f t="shared" si="8"/>
        <v>2.7592768791627021E-2</v>
      </c>
      <c r="G90">
        <v>20171027</v>
      </c>
      <c r="H90">
        <v>8393</v>
      </c>
      <c r="I90">
        <v>1326</v>
      </c>
      <c r="J90">
        <v>20171027</v>
      </c>
      <c r="K90">
        <v>1546</v>
      </c>
      <c r="L90">
        <v>342</v>
      </c>
      <c r="M90">
        <v>20171027</v>
      </c>
      <c r="P90">
        <v>20171027</v>
      </c>
      <c r="S90">
        <v>20171027</v>
      </c>
      <c r="V90">
        <v>20171027</v>
      </c>
      <c r="Y90">
        <v>20171027</v>
      </c>
      <c r="AB90">
        <v>20171027</v>
      </c>
      <c r="AE90">
        <v>20171027</v>
      </c>
      <c r="AF90">
        <v>594</v>
      </c>
      <c r="AG90">
        <v>108</v>
      </c>
      <c r="AH90">
        <v>20171027</v>
      </c>
      <c r="AI90">
        <v>170</v>
      </c>
      <c r="AJ90">
        <v>29</v>
      </c>
      <c r="AK90">
        <v>20171027</v>
      </c>
      <c r="AL90">
        <v>513</v>
      </c>
      <c r="AM90">
        <v>76</v>
      </c>
      <c r="AN90">
        <v>87</v>
      </c>
      <c r="AO90">
        <v>588254.75</v>
      </c>
      <c r="AP90">
        <v>584851.92000000004</v>
      </c>
      <c r="AQ90">
        <v>3402.83</v>
      </c>
      <c r="AR90">
        <v>20171027</v>
      </c>
      <c r="AS90">
        <v>6936</v>
      </c>
      <c r="AT90">
        <v>1348</v>
      </c>
    </row>
    <row r="91" spans="1:48" x14ac:dyDescent="0.2">
      <c r="A91">
        <v>20171028</v>
      </c>
      <c r="B91" s="104">
        <f t="shared" si="4"/>
        <v>13389</v>
      </c>
      <c r="C91" s="104">
        <f t="shared" si="5"/>
        <v>2447</v>
      </c>
      <c r="E91" s="104">
        <f t="shared" si="9"/>
        <v>50</v>
      </c>
      <c r="F91" s="110">
        <f t="shared" si="8"/>
        <v>2.0433183489987738E-2</v>
      </c>
      <c r="G91">
        <v>20171028</v>
      </c>
      <c r="H91">
        <v>5766</v>
      </c>
      <c r="I91">
        <v>1001</v>
      </c>
      <c r="J91">
        <v>20171028</v>
      </c>
      <c r="K91">
        <v>1372</v>
      </c>
      <c r="L91">
        <v>311</v>
      </c>
      <c r="M91">
        <v>20171028</v>
      </c>
      <c r="P91">
        <v>20171028</v>
      </c>
      <c r="S91">
        <v>20171028</v>
      </c>
      <c r="V91">
        <v>20171028</v>
      </c>
      <c r="Y91">
        <v>20171028</v>
      </c>
      <c r="AB91">
        <v>20171028</v>
      </c>
      <c r="AE91">
        <v>20171028</v>
      </c>
      <c r="AF91">
        <v>441</v>
      </c>
      <c r="AG91">
        <v>72</v>
      </c>
      <c r="AH91">
        <v>20171028</v>
      </c>
      <c r="AI91">
        <v>120</v>
      </c>
      <c r="AJ91">
        <v>24</v>
      </c>
      <c r="AK91">
        <v>20171028</v>
      </c>
      <c r="AL91">
        <v>277</v>
      </c>
      <c r="AM91">
        <v>52</v>
      </c>
      <c r="AN91">
        <v>50</v>
      </c>
      <c r="AO91">
        <v>312640.87</v>
      </c>
      <c r="AP91">
        <v>311007.95</v>
      </c>
      <c r="AQ91">
        <v>1632.92</v>
      </c>
      <c r="AR91">
        <v>20171028</v>
      </c>
      <c r="AS91">
        <v>5690</v>
      </c>
      <c r="AT91">
        <v>1039</v>
      </c>
    </row>
    <row r="92" spans="1:48" x14ac:dyDescent="0.2">
      <c r="A92">
        <v>20171029</v>
      </c>
      <c r="B92" s="104">
        <f t="shared" si="4"/>
        <v>13808</v>
      </c>
      <c r="C92" s="104">
        <f t="shared" si="5"/>
        <v>2432</v>
      </c>
      <c r="E92" s="104">
        <f t="shared" si="9"/>
        <v>48</v>
      </c>
      <c r="F92" s="110">
        <f t="shared" si="8"/>
        <v>1.9736842105263157E-2</v>
      </c>
      <c r="G92">
        <v>20171029</v>
      </c>
      <c r="H92">
        <v>6950</v>
      </c>
      <c r="I92">
        <v>1106</v>
      </c>
      <c r="J92">
        <v>20171029</v>
      </c>
      <c r="K92">
        <v>1455</v>
      </c>
      <c r="L92">
        <v>347</v>
      </c>
      <c r="M92">
        <v>20171029</v>
      </c>
      <c r="P92">
        <v>20171029</v>
      </c>
      <c r="S92">
        <v>20171029</v>
      </c>
      <c r="V92">
        <v>20171029</v>
      </c>
      <c r="Y92">
        <v>20171029</v>
      </c>
      <c r="AB92">
        <v>20171029</v>
      </c>
      <c r="AE92">
        <v>20171029</v>
      </c>
      <c r="AF92">
        <v>538</v>
      </c>
      <c r="AG92">
        <v>75</v>
      </c>
      <c r="AH92">
        <v>20171029</v>
      </c>
      <c r="AI92">
        <v>81</v>
      </c>
      <c r="AJ92">
        <v>18</v>
      </c>
      <c r="AK92">
        <v>20171029</v>
      </c>
      <c r="AL92">
        <v>774</v>
      </c>
      <c r="AM92">
        <v>81</v>
      </c>
      <c r="AN92">
        <v>48</v>
      </c>
      <c r="AO92">
        <v>155619.1</v>
      </c>
      <c r="AP92">
        <v>155619.1</v>
      </c>
      <c r="AR92">
        <v>20171029</v>
      </c>
      <c r="AS92">
        <v>4784</v>
      </c>
      <c r="AT92">
        <v>886</v>
      </c>
    </row>
    <row r="93" spans="1:48" x14ac:dyDescent="0.2">
      <c r="A93">
        <v>20171030</v>
      </c>
      <c r="B93" s="104">
        <f t="shared" si="4"/>
        <v>21150</v>
      </c>
      <c r="C93" s="104">
        <f t="shared" si="5"/>
        <v>3467</v>
      </c>
      <c r="E93" s="104">
        <f t="shared" si="9"/>
        <v>102</v>
      </c>
      <c r="F93" s="110">
        <f t="shared" si="8"/>
        <v>2.9420248053071821E-2</v>
      </c>
      <c r="G93">
        <v>20171030</v>
      </c>
      <c r="H93">
        <v>10124</v>
      </c>
      <c r="I93">
        <v>1375</v>
      </c>
      <c r="J93">
        <v>20171030</v>
      </c>
      <c r="K93">
        <v>1642</v>
      </c>
      <c r="L93">
        <v>382</v>
      </c>
      <c r="M93">
        <v>20171030</v>
      </c>
      <c r="P93">
        <v>20171030</v>
      </c>
      <c r="S93">
        <v>20171030</v>
      </c>
      <c r="V93">
        <v>20171030</v>
      </c>
      <c r="Y93">
        <v>20171030</v>
      </c>
      <c r="AB93">
        <v>20171030</v>
      </c>
      <c r="AE93">
        <v>20171030</v>
      </c>
      <c r="AF93">
        <v>891</v>
      </c>
      <c r="AG93">
        <v>118</v>
      </c>
      <c r="AH93">
        <v>20171030</v>
      </c>
      <c r="AI93">
        <v>271</v>
      </c>
      <c r="AJ93">
        <v>38</v>
      </c>
      <c r="AK93">
        <v>20171030</v>
      </c>
      <c r="AL93">
        <v>1066</v>
      </c>
      <c r="AM93">
        <v>93</v>
      </c>
      <c r="AN93">
        <v>102</v>
      </c>
      <c r="AO93">
        <v>818082.54</v>
      </c>
      <c r="AP93">
        <v>818082.54</v>
      </c>
      <c r="AR93">
        <v>20171030</v>
      </c>
      <c r="AS93">
        <v>8222</v>
      </c>
      <c r="AT93">
        <v>1554</v>
      </c>
      <c r="AU93">
        <v>12</v>
      </c>
      <c r="AV93">
        <v>1</v>
      </c>
    </row>
    <row r="94" spans="1:48" x14ac:dyDescent="0.2">
      <c r="A94">
        <v>20171031</v>
      </c>
      <c r="B94" s="104">
        <f t="shared" si="4"/>
        <v>15107</v>
      </c>
      <c r="C94" s="104">
        <f t="shared" si="5"/>
        <v>2777</v>
      </c>
      <c r="E94" s="104">
        <f t="shared" si="9"/>
        <v>50</v>
      </c>
      <c r="F94" s="110">
        <f t="shared" si="8"/>
        <v>1.8005041411595247E-2</v>
      </c>
      <c r="G94">
        <v>20171031</v>
      </c>
      <c r="H94">
        <v>8639</v>
      </c>
      <c r="I94">
        <v>1250</v>
      </c>
      <c r="J94">
        <v>20171031</v>
      </c>
      <c r="K94">
        <v>1532</v>
      </c>
      <c r="L94">
        <v>404</v>
      </c>
      <c r="M94">
        <v>20171031</v>
      </c>
      <c r="P94">
        <v>20171031</v>
      </c>
      <c r="S94">
        <v>20171031</v>
      </c>
      <c r="V94">
        <v>20171031</v>
      </c>
      <c r="Y94">
        <v>20171031</v>
      </c>
      <c r="AB94">
        <v>20171031</v>
      </c>
      <c r="AE94">
        <v>20171031</v>
      </c>
      <c r="AF94">
        <v>394</v>
      </c>
      <c r="AG94">
        <v>58</v>
      </c>
      <c r="AH94">
        <v>20171031</v>
      </c>
      <c r="AI94">
        <v>81</v>
      </c>
      <c r="AJ94">
        <v>15</v>
      </c>
      <c r="AK94">
        <v>20171031</v>
      </c>
      <c r="AL94">
        <v>719</v>
      </c>
      <c r="AM94">
        <v>84</v>
      </c>
      <c r="AN94">
        <v>50</v>
      </c>
      <c r="AO94">
        <v>291386.78999999998</v>
      </c>
      <c r="AP94">
        <v>291386.78999999998</v>
      </c>
      <c r="AR94">
        <v>20171031</v>
      </c>
      <c r="AS94">
        <v>4461</v>
      </c>
      <c r="AT94">
        <v>1050</v>
      </c>
    </row>
    <row r="95" spans="1:48" x14ac:dyDescent="0.2">
      <c r="A95">
        <v>20171101</v>
      </c>
      <c r="B95" s="104">
        <f t="shared" si="4"/>
        <v>14429</v>
      </c>
      <c r="C95" s="104">
        <f t="shared" si="5"/>
        <v>2908</v>
      </c>
      <c r="E95" s="104">
        <f t="shared" si="9"/>
        <v>63</v>
      </c>
      <c r="F95" s="110">
        <f t="shared" si="8"/>
        <v>2.1664374140302613E-2</v>
      </c>
      <c r="G95">
        <v>20171101</v>
      </c>
      <c r="H95">
        <v>7545</v>
      </c>
      <c r="I95">
        <v>1231</v>
      </c>
      <c r="J95">
        <v>20171101</v>
      </c>
      <c r="K95">
        <v>2036</v>
      </c>
      <c r="L95">
        <v>517</v>
      </c>
      <c r="M95">
        <v>20171101</v>
      </c>
      <c r="P95">
        <v>20171101</v>
      </c>
      <c r="S95">
        <v>20171101</v>
      </c>
      <c r="V95">
        <v>20171101</v>
      </c>
      <c r="Y95">
        <v>20171101</v>
      </c>
      <c r="AB95">
        <v>20171101</v>
      </c>
      <c r="AE95">
        <v>20171101</v>
      </c>
      <c r="AF95">
        <v>553</v>
      </c>
      <c r="AG95">
        <v>93</v>
      </c>
      <c r="AH95">
        <v>20171101</v>
      </c>
      <c r="AI95">
        <v>145</v>
      </c>
      <c r="AJ95">
        <v>33</v>
      </c>
      <c r="AK95">
        <v>20171101</v>
      </c>
      <c r="AL95">
        <v>502</v>
      </c>
      <c r="AM95">
        <v>71</v>
      </c>
      <c r="AN95">
        <v>63</v>
      </c>
      <c r="AO95">
        <v>318710.05</v>
      </c>
      <c r="AP95">
        <v>318419.12</v>
      </c>
      <c r="AQ95">
        <v>290.93</v>
      </c>
      <c r="AR95">
        <v>20171101</v>
      </c>
      <c r="AS95">
        <v>4150</v>
      </c>
      <c r="AT95">
        <v>1034</v>
      </c>
    </row>
    <row r="96" spans="1:48" x14ac:dyDescent="0.2">
      <c r="A96">
        <v>20171102</v>
      </c>
      <c r="B96" s="104">
        <f t="shared" si="4"/>
        <v>14137</v>
      </c>
      <c r="C96" s="104">
        <f t="shared" si="5"/>
        <v>2831</v>
      </c>
      <c r="E96" s="104">
        <f t="shared" si="9"/>
        <v>65</v>
      </c>
      <c r="F96" s="110">
        <f t="shared" si="8"/>
        <v>2.2960084775697633E-2</v>
      </c>
      <c r="G96">
        <v>20171102</v>
      </c>
      <c r="H96">
        <v>8192</v>
      </c>
      <c r="I96">
        <v>1352</v>
      </c>
      <c r="J96">
        <v>20171102</v>
      </c>
      <c r="K96">
        <v>1732</v>
      </c>
      <c r="L96">
        <v>488</v>
      </c>
      <c r="M96">
        <v>20171102</v>
      </c>
      <c r="P96">
        <v>20171102</v>
      </c>
      <c r="S96">
        <v>20171102</v>
      </c>
      <c r="V96">
        <v>20171102</v>
      </c>
      <c r="Y96">
        <v>20171102</v>
      </c>
      <c r="AB96">
        <v>20171102</v>
      </c>
      <c r="AE96">
        <v>20171102</v>
      </c>
      <c r="AF96">
        <v>434</v>
      </c>
      <c r="AG96">
        <v>69</v>
      </c>
      <c r="AH96">
        <v>20171102</v>
      </c>
      <c r="AI96">
        <v>85</v>
      </c>
      <c r="AJ96">
        <v>27</v>
      </c>
      <c r="AK96">
        <v>20171102</v>
      </c>
      <c r="AL96">
        <v>433</v>
      </c>
      <c r="AM96">
        <v>72</v>
      </c>
      <c r="AN96">
        <v>65</v>
      </c>
      <c r="AO96">
        <v>304684.40000000002</v>
      </c>
      <c r="AP96">
        <v>304684.40000000002</v>
      </c>
      <c r="AR96">
        <v>20171102</v>
      </c>
      <c r="AS96">
        <v>3694</v>
      </c>
      <c r="AT96">
        <v>895</v>
      </c>
      <c r="AU96">
        <v>2</v>
      </c>
      <c r="AV96">
        <v>1</v>
      </c>
    </row>
    <row r="97" spans="1:46" x14ac:dyDescent="0.2">
      <c r="A97">
        <v>20171103</v>
      </c>
      <c r="B97" s="104">
        <f t="shared" si="4"/>
        <v>13562</v>
      </c>
      <c r="C97" s="104">
        <f t="shared" si="5"/>
        <v>2892</v>
      </c>
      <c r="E97" s="104">
        <f t="shared" si="9"/>
        <v>35</v>
      </c>
      <c r="F97" s="110">
        <f t="shared" si="8"/>
        <v>1.2102351313969572E-2</v>
      </c>
      <c r="G97">
        <v>20171103</v>
      </c>
      <c r="H97">
        <v>7884</v>
      </c>
      <c r="I97">
        <v>1387</v>
      </c>
      <c r="J97">
        <v>20171103</v>
      </c>
      <c r="K97">
        <v>1677</v>
      </c>
      <c r="L97">
        <v>435</v>
      </c>
      <c r="M97">
        <v>20171103</v>
      </c>
      <c r="P97">
        <v>20171103</v>
      </c>
      <c r="S97">
        <v>20171103</v>
      </c>
      <c r="V97">
        <v>20171103</v>
      </c>
      <c r="Y97">
        <v>20171103</v>
      </c>
      <c r="AB97">
        <v>20171103</v>
      </c>
      <c r="AE97">
        <v>20171103</v>
      </c>
      <c r="AF97">
        <v>265</v>
      </c>
      <c r="AG97">
        <v>58</v>
      </c>
      <c r="AH97">
        <v>20171103</v>
      </c>
      <c r="AI97">
        <v>70</v>
      </c>
      <c r="AJ97">
        <v>15</v>
      </c>
      <c r="AK97">
        <v>20171103</v>
      </c>
      <c r="AL97">
        <v>207</v>
      </c>
      <c r="AM97">
        <v>55</v>
      </c>
      <c r="AN97">
        <v>35</v>
      </c>
      <c r="AO97">
        <v>167993.46</v>
      </c>
      <c r="AP97">
        <v>167993.46</v>
      </c>
      <c r="AR97">
        <v>20171103</v>
      </c>
      <c r="AS97">
        <v>3666</v>
      </c>
      <c r="AT97">
        <v>997</v>
      </c>
    </row>
    <row r="98" spans="1:46" x14ac:dyDescent="0.2">
      <c r="A98">
        <v>20171104</v>
      </c>
      <c r="B98" s="104">
        <f t="shared" si="4"/>
        <v>10180</v>
      </c>
      <c r="C98" s="104">
        <f t="shared" si="5"/>
        <v>2184</v>
      </c>
      <c r="E98" s="104">
        <f t="shared" si="9"/>
        <v>29</v>
      </c>
      <c r="F98" s="110">
        <f t="shared" si="8"/>
        <v>1.3278388278388278E-2</v>
      </c>
      <c r="G98">
        <v>20171104</v>
      </c>
      <c r="H98">
        <v>6190</v>
      </c>
      <c r="I98">
        <v>1065</v>
      </c>
      <c r="J98">
        <v>20171104</v>
      </c>
      <c r="K98">
        <v>1115</v>
      </c>
      <c r="L98">
        <v>307</v>
      </c>
      <c r="M98">
        <v>20171104</v>
      </c>
      <c r="P98">
        <v>20171104</v>
      </c>
      <c r="S98">
        <v>20171104</v>
      </c>
      <c r="V98">
        <v>20171104</v>
      </c>
      <c r="Y98">
        <v>20171104</v>
      </c>
      <c r="AB98">
        <v>20171104</v>
      </c>
      <c r="AE98">
        <v>20171104</v>
      </c>
      <c r="AF98">
        <v>313</v>
      </c>
      <c r="AG98">
        <v>50</v>
      </c>
      <c r="AH98">
        <v>20171104</v>
      </c>
      <c r="AI98">
        <v>41</v>
      </c>
      <c r="AJ98">
        <v>12</v>
      </c>
      <c r="AK98">
        <v>20171104</v>
      </c>
      <c r="AL98">
        <v>241</v>
      </c>
      <c r="AM98">
        <v>50</v>
      </c>
      <c r="AN98">
        <v>29</v>
      </c>
      <c r="AO98">
        <v>169282.84</v>
      </c>
      <c r="AP98">
        <v>169282.84</v>
      </c>
      <c r="AR98">
        <v>20171104</v>
      </c>
      <c r="AS98">
        <v>2521</v>
      </c>
      <c r="AT98">
        <v>750</v>
      </c>
    </row>
    <row r="99" spans="1:46" x14ac:dyDescent="0.2">
      <c r="A99">
        <v>20171105</v>
      </c>
      <c r="B99" s="104">
        <f t="shared" si="4"/>
        <v>9730</v>
      </c>
      <c r="C99" s="104">
        <f t="shared" si="5"/>
        <v>1945</v>
      </c>
      <c r="E99" s="104">
        <f t="shared" si="9"/>
        <v>31</v>
      </c>
      <c r="F99" s="110">
        <f t="shared" si="8"/>
        <v>1.5938303341902313E-2</v>
      </c>
      <c r="G99">
        <v>20171105</v>
      </c>
      <c r="H99">
        <v>6278</v>
      </c>
      <c r="I99">
        <v>973</v>
      </c>
      <c r="J99">
        <v>20171105</v>
      </c>
      <c r="K99">
        <v>1027</v>
      </c>
      <c r="L99">
        <v>282</v>
      </c>
      <c r="M99">
        <v>20171105</v>
      </c>
      <c r="P99">
        <v>20171105</v>
      </c>
      <c r="S99">
        <v>20171105</v>
      </c>
      <c r="V99">
        <v>20171105</v>
      </c>
      <c r="Y99">
        <v>20171105</v>
      </c>
      <c r="AB99">
        <v>20171105</v>
      </c>
      <c r="AE99">
        <v>20171105</v>
      </c>
      <c r="AF99">
        <v>252</v>
      </c>
      <c r="AG99">
        <v>52</v>
      </c>
      <c r="AH99">
        <v>20171105</v>
      </c>
      <c r="AI99">
        <v>26</v>
      </c>
      <c r="AJ99">
        <v>12</v>
      </c>
      <c r="AK99">
        <v>20171105</v>
      </c>
      <c r="AL99">
        <v>222</v>
      </c>
      <c r="AM99">
        <v>38</v>
      </c>
      <c r="AN99">
        <v>31</v>
      </c>
      <c r="AO99">
        <v>185234.52</v>
      </c>
      <c r="AP99">
        <v>184852</v>
      </c>
      <c r="AQ99">
        <v>382.52</v>
      </c>
      <c r="AR99">
        <v>20171105</v>
      </c>
      <c r="AS99">
        <v>2147</v>
      </c>
      <c r="AT99">
        <v>626</v>
      </c>
    </row>
    <row r="100" spans="1:46" ht="16" hidden="1" customHeight="1" x14ac:dyDescent="0.2">
      <c r="A100" s="111">
        <v>20171106</v>
      </c>
      <c r="B100" s="104">
        <f t="shared" si="4"/>
        <v>5158</v>
      </c>
      <c r="C100" s="104">
        <f t="shared" si="5"/>
        <v>950</v>
      </c>
      <c r="D100" s="100"/>
      <c r="E100" s="100">
        <f t="shared" si="9"/>
        <v>72</v>
      </c>
      <c r="F100" s="112">
        <f t="shared" si="8"/>
        <v>7.5789473684210532E-2</v>
      </c>
      <c r="G100">
        <v>20171106</v>
      </c>
      <c r="H100">
        <v>3461</v>
      </c>
      <c r="I100">
        <v>458</v>
      </c>
      <c r="J100">
        <v>20171106</v>
      </c>
      <c r="K100">
        <v>698</v>
      </c>
      <c r="L100">
        <v>155</v>
      </c>
      <c r="M100">
        <v>20171106</v>
      </c>
      <c r="P100">
        <v>20171106</v>
      </c>
      <c r="S100">
        <v>20171106</v>
      </c>
      <c r="V100">
        <v>20171106</v>
      </c>
      <c r="Y100">
        <v>20171106</v>
      </c>
      <c r="AB100">
        <v>20171106</v>
      </c>
      <c r="AE100">
        <v>20171106</v>
      </c>
      <c r="AF100">
        <v>151</v>
      </c>
      <c r="AG100">
        <v>25</v>
      </c>
      <c r="AH100">
        <v>20171106</v>
      </c>
      <c r="AI100">
        <v>32</v>
      </c>
      <c r="AJ100">
        <v>9</v>
      </c>
      <c r="AK100">
        <v>20171106</v>
      </c>
      <c r="AL100">
        <v>744</v>
      </c>
      <c r="AM100">
        <v>58</v>
      </c>
      <c r="AN100">
        <v>72</v>
      </c>
      <c r="AO100">
        <v>573493.75</v>
      </c>
      <c r="AP100">
        <v>572486.98</v>
      </c>
      <c r="AQ100">
        <v>1006.77</v>
      </c>
      <c r="AR100">
        <v>20171106</v>
      </c>
      <c r="AS100">
        <v>816</v>
      </c>
      <c r="AT100">
        <v>303</v>
      </c>
    </row>
    <row r="101" spans="1:46" ht="16" hidden="1" customHeight="1" x14ac:dyDescent="0.2">
      <c r="A101" s="111">
        <v>20171107</v>
      </c>
      <c r="B101" s="104">
        <f t="shared" si="4"/>
        <v>505</v>
      </c>
      <c r="C101" s="104">
        <f t="shared" si="5"/>
        <v>151</v>
      </c>
      <c r="D101" s="100"/>
      <c r="E101" s="100">
        <f t="shared" si="9"/>
        <v>41</v>
      </c>
      <c r="F101" s="112">
        <f t="shared" si="8"/>
        <v>0.27152317880794702</v>
      </c>
      <c r="G101">
        <v>20171107</v>
      </c>
      <c r="H101">
        <v>431</v>
      </c>
      <c r="I101">
        <v>111</v>
      </c>
      <c r="J101">
        <v>20171107</v>
      </c>
      <c r="K101">
        <v>41</v>
      </c>
      <c r="L101">
        <v>21</v>
      </c>
      <c r="M101">
        <v>20171107</v>
      </c>
      <c r="P101">
        <v>20171107</v>
      </c>
      <c r="S101">
        <v>20171107</v>
      </c>
      <c r="V101">
        <v>20171107</v>
      </c>
      <c r="Y101">
        <v>20171107</v>
      </c>
      <c r="AB101">
        <v>20171107</v>
      </c>
      <c r="AE101">
        <v>20171107</v>
      </c>
      <c r="AF101">
        <v>2</v>
      </c>
      <c r="AG101">
        <v>1</v>
      </c>
      <c r="AH101">
        <v>20171107</v>
      </c>
      <c r="AK101">
        <v>20171107</v>
      </c>
      <c r="AL101">
        <v>534</v>
      </c>
      <c r="AM101">
        <v>58</v>
      </c>
      <c r="AN101">
        <v>41</v>
      </c>
      <c r="AO101">
        <v>354253.35</v>
      </c>
      <c r="AP101">
        <v>353751.16</v>
      </c>
      <c r="AQ101">
        <v>502.19</v>
      </c>
      <c r="AR101">
        <v>20171107</v>
      </c>
      <c r="AS101">
        <v>31</v>
      </c>
      <c r="AT101">
        <v>18</v>
      </c>
    </row>
    <row r="102" spans="1:46" ht="16" hidden="1" customHeight="1" x14ac:dyDescent="0.2">
      <c r="A102" s="111">
        <v>20171108</v>
      </c>
      <c r="B102" s="104">
        <f t="shared" si="4"/>
        <v>5092</v>
      </c>
      <c r="C102" s="104">
        <f t="shared" si="5"/>
        <v>1086</v>
      </c>
      <c r="D102" s="100"/>
      <c r="E102" s="100">
        <f t="shared" si="9"/>
        <v>26</v>
      </c>
      <c r="F102" s="112">
        <f t="shared" si="8"/>
        <v>2.3941068139963169E-2</v>
      </c>
      <c r="G102">
        <v>20171108</v>
      </c>
      <c r="H102">
        <v>4174</v>
      </c>
      <c r="I102">
        <v>805</v>
      </c>
      <c r="J102">
        <v>20171108</v>
      </c>
      <c r="K102">
        <v>862</v>
      </c>
      <c r="L102">
        <v>264</v>
      </c>
      <c r="M102">
        <v>20171108</v>
      </c>
      <c r="P102">
        <v>20171108</v>
      </c>
      <c r="S102">
        <v>20171108</v>
      </c>
      <c r="V102">
        <v>20171108</v>
      </c>
      <c r="Y102">
        <v>20171108</v>
      </c>
      <c r="AB102">
        <v>20171108</v>
      </c>
      <c r="AE102">
        <v>20171108</v>
      </c>
      <c r="AF102">
        <v>41</v>
      </c>
      <c r="AG102">
        <v>11</v>
      </c>
      <c r="AH102">
        <v>20171108</v>
      </c>
      <c r="AI102">
        <v>15</v>
      </c>
      <c r="AJ102">
        <v>6</v>
      </c>
      <c r="AK102">
        <v>20171108</v>
      </c>
      <c r="AL102">
        <v>475</v>
      </c>
      <c r="AM102">
        <v>65</v>
      </c>
      <c r="AN102">
        <v>26</v>
      </c>
      <c r="AO102">
        <v>99334.39</v>
      </c>
      <c r="AP102">
        <v>99334.39</v>
      </c>
      <c r="AR102">
        <v>20171108</v>
      </c>
    </row>
    <row r="103" spans="1:46" ht="16" hidden="1" customHeight="1" x14ac:dyDescent="0.2">
      <c r="A103">
        <v>20171109</v>
      </c>
      <c r="B103" s="104">
        <f t="shared" si="4"/>
        <v>12193</v>
      </c>
      <c r="C103" s="104">
        <f t="shared" si="5"/>
        <v>2080</v>
      </c>
      <c r="E103" s="104">
        <f t="shared" si="9"/>
        <v>79</v>
      </c>
      <c r="F103" s="110">
        <f t="shared" si="8"/>
        <v>3.7980769230769228E-2</v>
      </c>
      <c r="G103">
        <v>20171109</v>
      </c>
      <c r="H103">
        <v>8753</v>
      </c>
      <c r="I103">
        <v>1432</v>
      </c>
      <c r="J103">
        <v>20171109</v>
      </c>
      <c r="K103">
        <v>1904</v>
      </c>
      <c r="L103">
        <v>501</v>
      </c>
      <c r="M103">
        <v>20171109</v>
      </c>
      <c r="P103">
        <v>20171109</v>
      </c>
      <c r="S103">
        <v>20171109</v>
      </c>
      <c r="V103">
        <v>20171109</v>
      </c>
      <c r="Y103">
        <v>20171109</v>
      </c>
      <c r="AB103">
        <v>20171109</v>
      </c>
      <c r="AE103">
        <v>20171109</v>
      </c>
      <c r="AF103">
        <v>1290</v>
      </c>
      <c r="AG103">
        <v>113</v>
      </c>
      <c r="AH103">
        <v>20171109</v>
      </c>
      <c r="AI103">
        <v>245</v>
      </c>
      <c r="AJ103">
        <v>33</v>
      </c>
      <c r="AK103">
        <v>20171109</v>
      </c>
      <c r="AL103">
        <v>465</v>
      </c>
      <c r="AM103">
        <v>57</v>
      </c>
      <c r="AN103">
        <v>79</v>
      </c>
      <c r="AO103">
        <v>730284.93</v>
      </c>
      <c r="AP103">
        <v>729859.78</v>
      </c>
      <c r="AQ103">
        <v>425.15</v>
      </c>
      <c r="AR103">
        <v>20171109</v>
      </c>
      <c r="AS103">
        <v>1</v>
      </c>
      <c r="AT103">
        <v>1</v>
      </c>
    </row>
    <row r="104" spans="1:46" x14ac:dyDescent="0.2">
      <c r="A104">
        <v>20171110</v>
      </c>
      <c r="B104" s="104">
        <f t="shared" si="4"/>
        <v>16238</v>
      </c>
      <c r="C104" s="104">
        <f t="shared" si="5"/>
        <v>2634</v>
      </c>
      <c r="E104" s="104">
        <f t="shared" si="9"/>
        <v>78</v>
      </c>
      <c r="F104" s="110">
        <f t="shared" si="8"/>
        <v>2.9612756264236904E-2</v>
      </c>
      <c r="G104">
        <v>20171110</v>
      </c>
      <c r="H104">
        <v>12184</v>
      </c>
      <c r="I104">
        <v>1790</v>
      </c>
      <c r="J104">
        <v>20171110</v>
      </c>
      <c r="K104">
        <v>1844</v>
      </c>
      <c r="L104">
        <v>453</v>
      </c>
      <c r="M104">
        <v>20171110</v>
      </c>
      <c r="P104">
        <v>20171110</v>
      </c>
      <c r="S104">
        <v>20171110</v>
      </c>
      <c r="V104">
        <v>20171110</v>
      </c>
      <c r="Y104">
        <v>20171110</v>
      </c>
      <c r="AB104">
        <v>20171110</v>
      </c>
      <c r="AE104">
        <v>20171110</v>
      </c>
      <c r="AF104">
        <v>1331</v>
      </c>
      <c r="AG104">
        <v>133</v>
      </c>
      <c r="AH104">
        <v>20171110</v>
      </c>
      <c r="AI104">
        <v>320</v>
      </c>
      <c r="AJ104">
        <v>49</v>
      </c>
      <c r="AK104">
        <v>20171110</v>
      </c>
      <c r="AL104">
        <v>496</v>
      </c>
      <c r="AM104">
        <v>52</v>
      </c>
      <c r="AN104">
        <v>78</v>
      </c>
      <c r="AO104">
        <v>659726.41</v>
      </c>
      <c r="AP104">
        <v>659223.31000000006</v>
      </c>
      <c r="AQ104">
        <v>503.1</v>
      </c>
      <c r="AR104">
        <v>20171110</v>
      </c>
      <c r="AS104">
        <v>559</v>
      </c>
      <c r="AT104">
        <v>209</v>
      </c>
    </row>
    <row r="105" spans="1:46" x14ac:dyDescent="0.2">
      <c r="A105">
        <v>20171111</v>
      </c>
      <c r="B105" s="104">
        <f t="shared" si="4"/>
        <v>19680</v>
      </c>
      <c r="C105" s="104">
        <f t="shared" si="5"/>
        <v>3266</v>
      </c>
      <c r="E105" s="104">
        <f t="shared" si="9"/>
        <v>49</v>
      </c>
      <c r="F105" s="110">
        <f t="shared" si="8"/>
        <v>1.5003061849357012E-2</v>
      </c>
      <c r="G105">
        <v>20171111</v>
      </c>
      <c r="H105">
        <v>13786</v>
      </c>
      <c r="I105">
        <v>1882</v>
      </c>
      <c r="J105">
        <v>20171111</v>
      </c>
      <c r="K105">
        <v>1491</v>
      </c>
      <c r="L105">
        <v>398</v>
      </c>
      <c r="M105">
        <v>20171111</v>
      </c>
      <c r="P105">
        <v>20171111</v>
      </c>
      <c r="S105">
        <v>20171111</v>
      </c>
      <c r="V105">
        <v>20171111</v>
      </c>
      <c r="Y105">
        <v>20171111</v>
      </c>
      <c r="AB105">
        <v>20171111</v>
      </c>
      <c r="AE105">
        <v>20171111</v>
      </c>
      <c r="AF105">
        <v>434</v>
      </c>
      <c r="AG105">
        <v>72</v>
      </c>
      <c r="AH105">
        <v>20171111</v>
      </c>
      <c r="AI105">
        <v>119</v>
      </c>
      <c r="AJ105">
        <v>22</v>
      </c>
      <c r="AK105">
        <v>20171111</v>
      </c>
      <c r="AL105">
        <v>458</v>
      </c>
      <c r="AM105">
        <v>69</v>
      </c>
      <c r="AN105">
        <v>49</v>
      </c>
      <c r="AO105">
        <v>814137.39</v>
      </c>
      <c r="AP105">
        <v>811137.39</v>
      </c>
      <c r="AQ105">
        <v>3000</v>
      </c>
      <c r="AR105">
        <v>20171111</v>
      </c>
      <c r="AS105">
        <v>3850</v>
      </c>
      <c r="AT105">
        <v>892</v>
      </c>
    </row>
    <row r="106" spans="1:46" x14ac:dyDescent="0.2">
      <c r="A106">
        <v>20171112</v>
      </c>
      <c r="B106" s="104">
        <f t="shared" si="4"/>
        <v>12469</v>
      </c>
      <c r="C106" s="104">
        <f t="shared" si="5"/>
        <v>2057</v>
      </c>
      <c r="E106" s="104">
        <f t="shared" si="9"/>
        <v>59</v>
      </c>
      <c r="F106" s="110">
        <f t="shared" si="8"/>
        <v>2.8682547399124941E-2</v>
      </c>
      <c r="G106">
        <v>20171112</v>
      </c>
      <c r="H106">
        <v>9339</v>
      </c>
      <c r="I106">
        <v>1485</v>
      </c>
      <c r="J106">
        <v>20171112</v>
      </c>
      <c r="K106">
        <v>1714</v>
      </c>
      <c r="L106">
        <v>438</v>
      </c>
      <c r="M106">
        <v>20171112</v>
      </c>
      <c r="P106">
        <v>20171112</v>
      </c>
      <c r="S106">
        <v>20171112</v>
      </c>
      <c r="V106">
        <v>20171112</v>
      </c>
      <c r="Y106">
        <v>20171112</v>
      </c>
      <c r="AB106">
        <v>20171112</v>
      </c>
      <c r="AE106">
        <v>20171112</v>
      </c>
      <c r="AF106">
        <v>1238</v>
      </c>
      <c r="AG106">
        <v>106</v>
      </c>
      <c r="AH106">
        <v>20171112</v>
      </c>
      <c r="AI106">
        <v>173</v>
      </c>
      <c r="AJ106">
        <v>26</v>
      </c>
      <c r="AK106">
        <v>20171112</v>
      </c>
      <c r="AL106">
        <v>504</v>
      </c>
      <c r="AM106">
        <v>47</v>
      </c>
      <c r="AN106">
        <v>59</v>
      </c>
      <c r="AO106">
        <v>579698.03</v>
      </c>
      <c r="AP106">
        <v>579698.03</v>
      </c>
      <c r="AR106">
        <v>20171112</v>
      </c>
      <c r="AS106">
        <v>5</v>
      </c>
      <c r="AT106">
        <v>2</v>
      </c>
    </row>
    <row r="107" spans="1:46" x14ac:dyDescent="0.2">
      <c r="A107">
        <v>20171113</v>
      </c>
      <c r="B107" s="104">
        <f t="shared" si="4"/>
        <v>16857</v>
      </c>
      <c r="C107" s="104">
        <f t="shared" si="5"/>
        <v>2916</v>
      </c>
      <c r="E107" s="104">
        <f t="shared" si="9"/>
        <v>128</v>
      </c>
      <c r="F107" s="110">
        <f t="shared" si="8"/>
        <v>4.38957475994513E-2</v>
      </c>
      <c r="G107">
        <v>20171113</v>
      </c>
      <c r="H107">
        <v>9359</v>
      </c>
      <c r="I107">
        <v>1566</v>
      </c>
      <c r="J107">
        <v>20171113</v>
      </c>
      <c r="K107">
        <v>2326</v>
      </c>
      <c r="L107">
        <v>504</v>
      </c>
      <c r="M107">
        <v>20171113</v>
      </c>
      <c r="P107">
        <v>20171113</v>
      </c>
      <c r="S107">
        <v>20171113</v>
      </c>
      <c r="V107">
        <v>20171113</v>
      </c>
      <c r="Y107">
        <v>20171113</v>
      </c>
      <c r="AB107">
        <v>20171113</v>
      </c>
      <c r="AE107">
        <v>20171113</v>
      </c>
      <c r="AF107">
        <v>2026</v>
      </c>
      <c r="AG107">
        <v>170</v>
      </c>
      <c r="AH107">
        <v>20171113</v>
      </c>
      <c r="AI107">
        <v>396</v>
      </c>
      <c r="AJ107">
        <v>47</v>
      </c>
      <c r="AK107">
        <v>20171113</v>
      </c>
      <c r="AL107">
        <v>483</v>
      </c>
      <c r="AM107">
        <v>57</v>
      </c>
      <c r="AN107">
        <v>128</v>
      </c>
      <c r="AO107">
        <v>1176821.57</v>
      </c>
      <c r="AP107">
        <v>1170304.2</v>
      </c>
      <c r="AQ107">
        <v>6517.37</v>
      </c>
      <c r="AR107">
        <v>20171113</v>
      </c>
      <c r="AS107">
        <v>2750</v>
      </c>
      <c r="AT107">
        <v>629</v>
      </c>
    </row>
    <row r="108" spans="1:46" x14ac:dyDescent="0.2">
      <c r="A108">
        <v>20171114</v>
      </c>
      <c r="B108" s="104">
        <f t="shared" si="4"/>
        <v>15552</v>
      </c>
      <c r="C108" s="104">
        <f t="shared" si="5"/>
        <v>2891</v>
      </c>
      <c r="E108" s="104">
        <f t="shared" si="9"/>
        <v>110</v>
      </c>
      <c r="F108" s="110">
        <f t="shared" si="8"/>
        <v>3.8049117952265649E-2</v>
      </c>
      <c r="G108">
        <v>20171114</v>
      </c>
      <c r="H108">
        <v>7275</v>
      </c>
      <c r="I108">
        <v>1261</v>
      </c>
      <c r="J108">
        <v>20171114</v>
      </c>
      <c r="K108">
        <v>2965</v>
      </c>
      <c r="L108">
        <v>646</v>
      </c>
      <c r="M108">
        <v>20171114</v>
      </c>
      <c r="P108">
        <v>20171114</v>
      </c>
      <c r="S108">
        <v>20171114</v>
      </c>
      <c r="V108">
        <v>20171114</v>
      </c>
      <c r="Y108">
        <v>20171114</v>
      </c>
      <c r="AB108">
        <v>20171114</v>
      </c>
      <c r="AE108">
        <v>20171114</v>
      </c>
      <c r="AF108">
        <v>2472</v>
      </c>
      <c r="AG108">
        <v>168</v>
      </c>
      <c r="AH108">
        <v>20171114</v>
      </c>
      <c r="AI108">
        <v>470</v>
      </c>
      <c r="AJ108">
        <v>53</v>
      </c>
      <c r="AK108">
        <v>20171114</v>
      </c>
      <c r="AL108">
        <v>154</v>
      </c>
      <c r="AM108">
        <v>60</v>
      </c>
      <c r="AN108">
        <v>110</v>
      </c>
      <c r="AO108">
        <v>1059689.68</v>
      </c>
      <c r="AP108">
        <v>1057794.5600000001</v>
      </c>
      <c r="AQ108">
        <v>1895.12</v>
      </c>
      <c r="AR108">
        <v>20171114</v>
      </c>
      <c r="AS108">
        <v>2370</v>
      </c>
      <c r="AT108">
        <v>763</v>
      </c>
    </row>
    <row r="109" spans="1:46" x14ac:dyDescent="0.2">
      <c r="A109">
        <v>20171115</v>
      </c>
      <c r="B109" s="104">
        <f t="shared" si="4"/>
        <v>14800</v>
      </c>
      <c r="C109" s="104">
        <f t="shared" si="5"/>
        <v>3325</v>
      </c>
      <c r="E109" s="104">
        <f t="shared" si="9"/>
        <v>91</v>
      </c>
      <c r="F109" s="110">
        <f t="shared" si="8"/>
        <v>2.736842105263158E-2</v>
      </c>
      <c r="G109">
        <v>20171115</v>
      </c>
      <c r="H109">
        <v>7269</v>
      </c>
      <c r="I109">
        <v>1259</v>
      </c>
      <c r="J109">
        <v>20171115</v>
      </c>
      <c r="K109">
        <v>2199</v>
      </c>
      <c r="L109">
        <v>610</v>
      </c>
      <c r="M109">
        <v>20171115</v>
      </c>
      <c r="N109">
        <v>2343</v>
      </c>
      <c r="O109">
        <v>863</v>
      </c>
      <c r="P109">
        <v>20171115</v>
      </c>
      <c r="S109">
        <v>20171115</v>
      </c>
      <c r="V109">
        <v>20171115</v>
      </c>
      <c r="Y109">
        <v>20171115</v>
      </c>
      <c r="AB109">
        <v>20171115</v>
      </c>
      <c r="AE109">
        <v>20171115</v>
      </c>
      <c r="AF109">
        <v>1596</v>
      </c>
      <c r="AG109">
        <v>171</v>
      </c>
      <c r="AH109">
        <v>20171115</v>
      </c>
      <c r="AI109">
        <v>384</v>
      </c>
      <c r="AJ109">
        <v>50</v>
      </c>
      <c r="AK109">
        <v>20171115</v>
      </c>
      <c r="AL109">
        <v>2753</v>
      </c>
      <c r="AM109">
        <v>72</v>
      </c>
      <c r="AN109">
        <v>91</v>
      </c>
      <c r="AO109">
        <v>578167.98</v>
      </c>
      <c r="AP109">
        <v>577244.85</v>
      </c>
      <c r="AQ109">
        <v>923.13</v>
      </c>
      <c r="AR109">
        <v>20171115</v>
      </c>
      <c r="AS109">
        <v>1009</v>
      </c>
      <c r="AT109">
        <v>372</v>
      </c>
    </row>
    <row r="110" spans="1:46" x14ac:dyDescent="0.2">
      <c r="A110">
        <v>20171116</v>
      </c>
      <c r="B110" s="104">
        <f t="shared" si="4"/>
        <v>15063</v>
      </c>
      <c r="C110" s="104">
        <f t="shared" si="5"/>
        <v>3680</v>
      </c>
      <c r="E110" s="104">
        <f t="shared" si="9"/>
        <v>63</v>
      </c>
      <c r="F110" s="110">
        <f t="shared" si="8"/>
        <v>1.7119565217391303E-2</v>
      </c>
      <c r="G110">
        <v>20171116</v>
      </c>
      <c r="H110">
        <v>3425</v>
      </c>
      <c r="I110">
        <v>593</v>
      </c>
      <c r="J110">
        <v>20171116</v>
      </c>
      <c r="K110">
        <v>2604</v>
      </c>
      <c r="L110">
        <v>711</v>
      </c>
      <c r="M110">
        <v>20171116</v>
      </c>
      <c r="N110">
        <v>5881</v>
      </c>
      <c r="O110">
        <v>1730</v>
      </c>
      <c r="P110">
        <v>20171116</v>
      </c>
      <c r="S110">
        <v>20171116</v>
      </c>
      <c r="V110">
        <v>20171116</v>
      </c>
      <c r="Y110">
        <v>20171116</v>
      </c>
      <c r="AB110">
        <v>20171116</v>
      </c>
      <c r="AE110">
        <v>20171116</v>
      </c>
      <c r="AF110">
        <v>800</v>
      </c>
      <c r="AG110">
        <v>104</v>
      </c>
      <c r="AH110">
        <v>20171116</v>
      </c>
      <c r="AI110">
        <v>112</v>
      </c>
      <c r="AJ110">
        <v>33</v>
      </c>
      <c r="AK110">
        <v>20171116</v>
      </c>
      <c r="AL110">
        <v>2791</v>
      </c>
      <c r="AM110">
        <v>55</v>
      </c>
      <c r="AN110">
        <v>63</v>
      </c>
      <c r="AO110">
        <v>1091720.03</v>
      </c>
      <c r="AP110">
        <v>1090272.33</v>
      </c>
      <c r="AQ110">
        <v>1447.7</v>
      </c>
      <c r="AR110">
        <v>20171116</v>
      </c>
      <c r="AS110">
        <v>2241</v>
      </c>
      <c r="AT110">
        <v>509</v>
      </c>
    </row>
    <row r="111" spans="1:46" x14ac:dyDescent="0.2">
      <c r="A111">
        <v>20171117</v>
      </c>
      <c r="B111" s="104">
        <f t="shared" si="4"/>
        <v>16130</v>
      </c>
      <c r="C111" s="104">
        <f t="shared" si="5"/>
        <v>3819</v>
      </c>
      <c r="E111" s="104">
        <f t="shared" si="9"/>
        <v>80</v>
      </c>
      <c r="F111" s="110">
        <f>E111/C111</f>
        <v>2.0947892118355592E-2</v>
      </c>
      <c r="G111">
        <v>20171117</v>
      </c>
      <c r="H111">
        <v>5603</v>
      </c>
      <c r="I111">
        <v>958</v>
      </c>
      <c r="J111">
        <v>20171117</v>
      </c>
      <c r="K111">
        <v>1508</v>
      </c>
      <c r="L111">
        <v>446</v>
      </c>
      <c r="M111">
        <v>20171117</v>
      </c>
      <c r="N111">
        <v>5154</v>
      </c>
      <c r="O111">
        <v>1584</v>
      </c>
      <c r="P111">
        <v>20171117</v>
      </c>
      <c r="S111">
        <v>20171117</v>
      </c>
      <c r="V111">
        <v>20171117</v>
      </c>
      <c r="Y111">
        <v>20171117</v>
      </c>
      <c r="AB111">
        <v>20171117</v>
      </c>
      <c r="AE111">
        <v>20171117</v>
      </c>
      <c r="AF111">
        <v>955</v>
      </c>
      <c r="AG111">
        <v>104</v>
      </c>
      <c r="AH111">
        <v>20171117</v>
      </c>
      <c r="AI111">
        <v>188</v>
      </c>
      <c r="AJ111">
        <v>48</v>
      </c>
      <c r="AK111">
        <v>20171117</v>
      </c>
      <c r="AL111">
        <v>22671</v>
      </c>
      <c r="AM111">
        <v>72</v>
      </c>
      <c r="AN111">
        <v>80</v>
      </c>
      <c r="AO111">
        <v>725186.97</v>
      </c>
      <c r="AP111">
        <v>723706.35</v>
      </c>
      <c r="AQ111">
        <v>1480.62</v>
      </c>
      <c r="AR111">
        <v>20171117</v>
      </c>
      <c r="AS111">
        <v>2722</v>
      </c>
      <c r="AT111">
        <v>679</v>
      </c>
    </row>
    <row r="112" spans="1:46" x14ac:dyDescent="0.2">
      <c r="A112">
        <v>20171118</v>
      </c>
      <c r="B112" s="104">
        <f t="shared" si="4"/>
        <v>13916</v>
      </c>
      <c r="C112" s="104">
        <f t="shared" si="5"/>
        <v>3132</v>
      </c>
      <c r="E112" s="104">
        <f t="shared" si="9"/>
        <v>31</v>
      </c>
      <c r="F112" s="110">
        <f t="shared" ref="F112:F126" si="10">E112/C112</f>
        <v>9.8978288633461056E-3</v>
      </c>
      <c r="G112">
        <v>20171118</v>
      </c>
      <c r="H112">
        <v>3711</v>
      </c>
      <c r="I112">
        <v>758</v>
      </c>
      <c r="J112">
        <v>20171118</v>
      </c>
      <c r="K112">
        <v>1076</v>
      </c>
      <c r="L112">
        <v>309</v>
      </c>
      <c r="M112">
        <v>20171118</v>
      </c>
      <c r="N112">
        <v>2565</v>
      </c>
      <c r="O112">
        <v>996</v>
      </c>
      <c r="P112">
        <v>20171118</v>
      </c>
      <c r="S112">
        <v>20171118</v>
      </c>
      <c r="V112">
        <v>20171118</v>
      </c>
      <c r="Y112">
        <v>20171118</v>
      </c>
      <c r="AB112">
        <v>20171118</v>
      </c>
      <c r="AE112">
        <v>20171118</v>
      </c>
      <c r="AF112">
        <v>102</v>
      </c>
      <c r="AG112">
        <v>28</v>
      </c>
      <c r="AH112">
        <v>20171118</v>
      </c>
      <c r="AI112">
        <v>21</v>
      </c>
      <c r="AJ112">
        <v>6</v>
      </c>
      <c r="AK112">
        <v>20171118</v>
      </c>
      <c r="AL112">
        <v>168</v>
      </c>
      <c r="AM112">
        <v>52</v>
      </c>
      <c r="AN112">
        <v>31</v>
      </c>
      <c r="AO112">
        <v>242368.52</v>
      </c>
      <c r="AP112">
        <v>241988.56</v>
      </c>
      <c r="AQ112">
        <v>379.96</v>
      </c>
      <c r="AR112">
        <v>20171118</v>
      </c>
      <c r="AS112">
        <v>6441</v>
      </c>
      <c r="AT112">
        <v>1035</v>
      </c>
    </row>
    <row r="113" spans="1:48" x14ac:dyDescent="0.2">
      <c r="A113">
        <v>20171119</v>
      </c>
      <c r="B113" s="104">
        <f t="shared" si="4"/>
        <v>11497</v>
      </c>
      <c r="C113" s="104">
        <f t="shared" si="5"/>
        <v>2749</v>
      </c>
      <c r="E113" s="104">
        <f t="shared" si="9"/>
        <v>67</v>
      </c>
      <c r="F113" s="110">
        <f t="shared" si="10"/>
        <v>2.4372499090578391E-2</v>
      </c>
      <c r="G113">
        <v>20171119</v>
      </c>
      <c r="H113">
        <v>3980</v>
      </c>
      <c r="I113">
        <v>700</v>
      </c>
      <c r="J113">
        <v>20171119</v>
      </c>
      <c r="K113">
        <v>1128</v>
      </c>
      <c r="L113">
        <v>329</v>
      </c>
      <c r="M113">
        <v>20171119</v>
      </c>
      <c r="N113">
        <v>2672</v>
      </c>
      <c r="O113">
        <v>971</v>
      </c>
      <c r="P113">
        <v>20171119</v>
      </c>
      <c r="S113">
        <v>20171119</v>
      </c>
      <c r="V113">
        <v>20171119</v>
      </c>
      <c r="Y113">
        <v>20171119</v>
      </c>
      <c r="AB113">
        <v>20171119</v>
      </c>
      <c r="AE113">
        <v>20171119</v>
      </c>
      <c r="AF113">
        <v>1369</v>
      </c>
      <c r="AG113">
        <v>85</v>
      </c>
      <c r="AH113">
        <v>20171119</v>
      </c>
      <c r="AI113">
        <v>238</v>
      </c>
      <c r="AJ113">
        <v>27</v>
      </c>
      <c r="AK113">
        <v>20171119</v>
      </c>
      <c r="AL113">
        <v>183</v>
      </c>
      <c r="AM113">
        <v>56</v>
      </c>
      <c r="AN113">
        <v>67</v>
      </c>
      <c r="AO113">
        <v>677394.36</v>
      </c>
      <c r="AP113">
        <v>677394.36</v>
      </c>
      <c r="AR113">
        <v>20171119</v>
      </c>
      <c r="AS113">
        <v>2110</v>
      </c>
      <c r="AT113">
        <v>637</v>
      </c>
    </row>
    <row r="114" spans="1:48" x14ac:dyDescent="0.2">
      <c r="A114">
        <v>20171120</v>
      </c>
      <c r="B114" s="104">
        <f t="shared" si="4"/>
        <v>33215</v>
      </c>
      <c r="C114" s="104">
        <f t="shared" si="5"/>
        <v>6865</v>
      </c>
      <c r="E114" s="104">
        <f>AN114</f>
        <v>100</v>
      </c>
      <c r="F114" s="110">
        <f t="shared" si="10"/>
        <v>1.4566642388929352E-2</v>
      </c>
      <c r="G114">
        <v>20171120</v>
      </c>
      <c r="H114">
        <v>17300</v>
      </c>
      <c r="I114">
        <v>2427</v>
      </c>
      <c r="J114">
        <v>20171120</v>
      </c>
      <c r="K114">
        <v>2248</v>
      </c>
      <c r="L114">
        <v>545</v>
      </c>
      <c r="M114">
        <v>20171120</v>
      </c>
      <c r="N114">
        <v>5862</v>
      </c>
      <c r="O114">
        <v>2106</v>
      </c>
      <c r="P114">
        <v>20171120</v>
      </c>
      <c r="S114">
        <v>20171120</v>
      </c>
      <c r="V114">
        <v>20171120</v>
      </c>
      <c r="Y114">
        <v>20171120</v>
      </c>
      <c r="AB114">
        <v>20171120</v>
      </c>
      <c r="AE114">
        <v>20171120</v>
      </c>
      <c r="AF114">
        <v>1213</v>
      </c>
      <c r="AG114">
        <v>128</v>
      </c>
      <c r="AH114">
        <v>20171120</v>
      </c>
      <c r="AI114">
        <v>173</v>
      </c>
      <c r="AJ114">
        <v>33</v>
      </c>
      <c r="AK114">
        <v>20171120</v>
      </c>
      <c r="AL114">
        <v>489</v>
      </c>
      <c r="AM114">
        <v>90</v>
      </c>
      <c r="AN114">
        <v>100</v>
      </c>
      <c r="AO114">
        <v>700179.25</v>
      </c>
      <c r="AP114">
        <v>698190.39</v>
      </c>
      <c r="AQ114">
        <v>1988.86</v>
      </c>
      <c r="AR114">
        <v>20171120</v>
      </c>
      <c r="AS114">
        <v>6419</v>
      </c>
      <c r="AT114">
        <v>1626</v>
      </c>
    </row>
    <row r="115" spans="1:48" x14ac:dyDescent="0.2">
      <c r="A115">
        <v>20171121</v>
      </c>
      <c r="B115" s="104">
        <f t="shared" si="4"/>
        <v>31336</v>
      </c>
      <c r="C115" s="104">
        <f t="shared" si="5"/>
        <v>5257</v>
      </c>
      <c r="E115" s="104">
        <f t="shared" ref="E115:E136" si="11">AN115</f>
        <v>124</v>
      </c>
      <c r="F115" s="110">
        <f t="shared" si="10"/>
        <v>2.3587597489062202E-2</v>
      </c>
      <c r="G115">
        <v>20171121</v>
      </c>
      <c r="H115">
        <v>11314</v>
      </c>
      <c r="I115">
        <v>1792</v>
      </c>
      <c r="J115">
        <v>20171121</v>
      </c>
      <c r="K115">
        <v>2094</v>
      </c>
      <c r="L115">
        <v>498</v>
      </c>
      <c r="M115">
        <v>20171121</v>
      </c>
      <c r="N115">
        <v>10952</v>
      </c>
      <c r="O115">
        <v>1459</v>
      </c>
      <c r="P115">
        <v>20171121</v>
      </c>
      <c r="S115">
        <v>20171121</v>
      </c>
      <c r="V115">
        <v>20171121</v>
      </c>
      <c r="Y115">
        <v>20171121</v>
      </c>
      <c r="AB115">
        <v>20171121</v>
      </c>
      <c r="AE115">
        <v>20171121</v>
      </c>
      <c r="AF115">
        <v>1448</v>
      </c>
      <c r="AG115">
        <v>107</v>
      </c>
      <c r="AH115">
        <v>20171121</v>
      </c>
      <c r="AI115">
        <v>387</v>
      </c>
      <c r="AJ115">
        <v>38</v>
      </c>
      <c r="AK115">
        <v>20171121</v>
      </c>
      <c r="AL115">
        <v>665</v>
      </c>
      <c r="AM115">
        <v>159</v>
      </c>
      <c r="AN115">
        <v>124</v>
      </c>
      <c r="AO115">
        <v>1550936.92</v>
      </c>
      <c r="AP115">
        <v>1548256.86</v>
      </c>
      <c r="AQ115">
        <v>2680.06</v>
      </c>
      <c r="AR115">
        <v>20171121</v>
      </c>
      <c r="AS115">
        <v>5141</v>
      </c>
      <c r="AT115">
        <v>1363</v>
      </c>
      <c r="AU115">
        <v>9</v>
      </c>
      <c r="AV115">
        <v>1</v>
      </c>
    </row>
    <row r="116" spans="1:48" x14ac:dyDescent="0.2">
      <c r="A116">
        <v>20171122</v>
      </c>
      <c r="B116" s="104">
        <f t="shared" si="4"/>
        <v>20297</v>
      </c>
      <c r="C116" s="104">
        <f t="shared" si="5"/>
        <v>4576</v>
      </c>
      <c r="E116" s="104">
        <f t="shared" si="11"/>
        <v>75</v>
      </c>
      <c r="F116" s="110">
        <f t="shared" si="10"/>
        <v>1.638986013986014E-2</v>
      </c>
      <c r="G116">
        <v>20171122</v>
      </c>
      <c r="H116">
        <v>9389</v>
      </c>
      <c r="I116">
        <v>1370</v>
      </c>
      <c r="J116">
        <v>20171122</v>
      </c>
      <c r="K116">
        <v>1562</v>
      </c>
      <c r="L116">
        <v>449</v>
      </c>
      <c r="M116">
        <v>20171122</v>
      </c>
      <c r="N116">
        <v>3118</v>
      </c>
      <c r="O116">
        <v>1211</v>
      </c>
      <c r="P116">
        <v>20171122</v>
      </c>
      <c r="S116">
        <v>20171122</v>
      </c>
      <c r="V116">
        <v>20171122</v>
      </c>
      <c r="Y116">
        <v>20171122</v>
      </c>
      <c r="AB116">
        <v>20171122</v>
      </c>
      <c r="AE116">
        <v>20171122</v>
      </c>
      <c r="AF116">
        <v>316</v>
      </c>
      <c r="AG116">
        <v>43</v>
      </c>
      <c r="AH116">
        <v>20171122</v>
      </c>
      <c r="AI116">
        <v>28</v>
      </c>
      <c r="AJ116">
        <v>12</v>
      </c>
      <c r="AK116">
        <v>20171122</v>
      </c>
      <c r="AL116">
        <v>953</v>
      </c>
      <c r="AM116">
        <v>311</v>
      </c>
      <c r="AN116">
        <v>75</v>
      </c>
      <c r="AO116">
        <v>332179.23</v>
      </c>
      <c r="AP116">
        <v>332179.23</v>
      </c>
      <c r="AR116">
        <v>20171122</v>
      </c>
      <c r="AS116">
        <v>5884</v>
      </c>
      <c r="AT116">
        <v>1491</v>
      </c>
    </row>
    <row r="117" spans="1:48" x14ac:dyDescent="0.2">
      <c r="A117">
        <v>20171123</v>
      </c>
      <c r="B117" s="104">
        <f t="shared" si="4"/>
        <v>18981</v>
      </c>
      <c r="C117" s="104">
        <f t="shared" si="5"/>
        <v>4319</v>
      </c>
      <c r="E117" s="104">
        <f t="shared" si="11"/>
        <v>86</v>
      </c>
      <c r="F117" s="110">
        <f t="shared" si="10"/>
        <v>1.9912016670525584E-2</v>
      </c>
      <c r="G117">
        <v>20171123</v>
      </c>
      <c r="H117">
        <v>9688</v>
      </c>
      <c r="I117">
        <v>1462</v>
      </c>
      <c r="J117">
        <v>20171123</v>
      </c>
      <c r="K117">
        <v>2072</v>
      </c>
      <c r="L117">
        <v>566</v>
      </c>
      <c r="M117">
        <v>20171123</v>
      </c>
      <c r="N117">
        <v>2957</v>
      </c>
      <c r="O117">
        <v>1197</v>
      </c>
      <c r="P117">
        <v>20171123</v>
      </c>
      <c r="S117">
        <v>20171123</v>
      </c>
      <c r="V117">
        <v>20171123</v>
      </c>
      <c r="Y117">
        <v>20171123</v>
      </c>
      <c r="AB117">
        <v>20171123</v>
      </c>
      <c r="AE117">
        <v>20171123</v>
      </c>
      <c r="AF117">
        <v>397</v>
      </c>
      <c r="AG117">
        <v>70</v>
      </c>
      <c r="AH117">
        <v>20171123</v>
      </c>
      <c r="AI117">
        <v>114</v>
      </c>
      <c r="AJ117">
        <v>23</v>
      </c>
      <c r="AK117">
        <v>20171123</v>
      </c>
      <c r="AL117">
        <v>804</v>
      </c>
      <c r="AM117">
        <v>222</v>
      </c>
      <c r="AN117">
        <v>86</v>
      </c>
      <c r="AO117">
        <v>599642.35</v>
      </c>
      <c r="AP117">
        <v>594904.62</v>
      </c>
      <c r="AQ117">
        <v>4737.7299999999996</v>
      </c>
      <c r="AR117">
        <v>20171123</v>
      </c>
      <c r="AS117">
        <v>3753</v>
      </c>
      <c r="AT117">
        <v>1001</v>
      </c>
    </row>
    <row r="118" spans="1:48" x14ac:dyDescent="0.2">
      <c r="A118">
        <v>20171124</v>
      </c>
      <c r="B118" s="104">
        <f t="shared" si="4"/>
        <v>14762</v>
      </c>
      <c r="C118" s="104">
        <f t="shared" si="5"/>
        <v>3248</v>
      </c>
      <c r="E118" s="104">
        <f t="shared" si="11"/>
        <v>57</v>
      </c>
      <c r="F118" s="110">
        <f t="shared" si="10"/>
        <v>1.7549261083743842E-2</v>
      </c>
      <c r="G118">
        <v>20171124</v>
      </c>
      <c r="H118">
        <v>8042</v>
      </c>
      <c r="I118">
        <v>1245</v>
      </c>
      <c r="J118">
        <v>20171124</v>
      </c>
      <c r="K118">
        <v>1076</v>
      </c>
      <c r="L118">
        <v>366</v>
      </c>
      <c r="M118">
        <v>20171124</v>
      </c>
      <c r="N118">
        <v>2394</v>
      </c>
      <c r="O118">
        <v>746</v>
      </c>
      <c r="P118">
        <v>20171124</v>
      </c>
      <c r="S118">
        <v>20171124</v>
      </c>
      <c r="V118">
        <v>20171124</v>
      </c>
      <c r="Y118">
        <v>20171124</v>
      </c>
      <c r="AB118">
        <v>20171124</v>
      </c>
      <c r="AE118">
        <v>20171124</v>
      </c>
      <c r="AF118">
        <v>182</v>
      </c>
      <c r="AG118">
        <v>41</v>
      </c>
      <c r="AH118">
        <v>20171124</v>
      </c>
      <c r="AI118">
        <v>60</v>
      </c>
      <c r="AJ118">
        <v>20</v>
      </c>
      <c r="AK118">
        <v>20171124</v>
      </c>
      <c r="AL118">
        <v>1634</v>
      </c>
      <c r="AM118">
        <v>170</v>
      </c>
      <c r="AN118">
        <v>57</v>
      </c>
      <c r="AO118">
        <v>450692.67</v>
      </c>
      <c r="AP118">
        <v>449285.25</v>
      </c>
      <c r="AQ118">
        <v>1407.42</v>
      </c>
      <c r="AR118">
        <v>20171124</v>
      </c>
      <c r="AS118">
        <v>3008</v>
      </c>
      <c r="AT118">
        <v>830</v>
      </c>
    </row>
    <row r="119" spans="1:48" x14ac:dyDescent="0.2">
      <c r="A119">
        <v>20171125</v>
      </c>
      <c r="B119" s="104">
        <f t="shared" si="4"/>
        <v>8479</v>
      </c>
      <c r="C119" s="104">
        <f t="shared" si="5"/>
        <v>2470</v>
      </c>
      <c r="E119" s="104">
        <f t="shared" si="11"/>
        <v>33</v>
      </c>
      <c r="F119" s="110">
        <f t="shared" si="10"/>
        <v>1.3360323886639677E-2</v>
      </c>
      <c r="G119">
        <v>20171125</v>
      </c>
      <c r="H119">
        <v>3223</v>
      </c>
      <c r="I119">
        <v>700</v>
      </c>
      <c r="J119">
        <v>20171125</v>
      </c>
      <c r="K119">
        <v>1265</v>
      </c>
      <c r="L119">
        <v>395</v>
      </c>
      <c r="M119">
        <v>20171125</v>
      </c>
      <c r="N119">
        <v>976</v>
      </c>
      <c r="O119">
        <v>477</v>
      </c>
      <c r="P119">
        <v>20171125</v>
      </c>
      <c r="S119">
        <v>20171125</v>
      </c>
      <c r="V119">
        <v>20171125</v>
      </c>
      <c r="Y119">
        <v>20171125</v>
      </c>
      <c r="AB119">
        <v>20171125</v>
      </c>
      <c r="AE119">
        <v>20171125</v>
      </c>
      <c r="AF119">
        <v>44</v>
      </c>
      <c r="AG119">
        <v>15</v>
      </c>
      <c r="AH119">
        <v>20171125</v>
      </c>
      <c r="AI119">
        <v>15</v>
      </c>
      <c r="AJ119">
        <v>3</v>
      </c>
      <c r="AK119">
        <v>20171125</v>
      </c>
      <c r="AL119">
        <v>351</v>
      </c>
      <c r="AM119">
        <v>133</v>
      </c>
      <c r="AN119">
        <v>33</v>
      </c>
      <c r="AO119">
        <v>201389.01</v>
      </c>
      <c r="AP119">
        <v>199603.20000000001</v>
      </c>
      <c r="AQ119">
        <v>1785.81</v>
      </c>
      <c r="AR119">
        <v>20171125</v>
      </c>
      <c r="AS119">
        <v>2956</v>
      </c>
      <c r="AT119">
        <v>880</v>
      </c>
    </row>
    <row r="120" spans="1:48" x14ac:dyDescent="0.2">
      <c r="A120">
        <v>20171126</v>
      </c>
      <c r="B120" s="104">
        <f t="shared" si="4"/>
        <v>8485</v>
      </c>
      <c r="C120" s="104">
        <f t="shared" si="5"/>
        <v>2152</v>
      </c>
      <c r="E120" s="104">
        <f t="shared" si="11"/>
        <v>73</v>
      </c>
      <c r="F120" s="110">
        <f t="shared" si="10"/>
        <v>3.3921933085501857E-2</v>
      </c>
      <c r="G120">
        <v>20171126</v>
      </c>
      <c r="H120">
        <v>4732</v>
      </c>
      <c r="I120">
        <v>941</v>
      </c>
      <c r="J120">
        <v>20171126</v>
      </c>
      <c r="K120">
        <v>1489</v>
      </c>
      <c r="L120">
        <v>439</v>
      </c>
      <c r="M120">
        <v>20171126</v>
      </c>
      <c r="N120">
        <v>1444</v>
      </c>
      <c r="O120">
        <v>645</v>
      </c>
      <c r="P120">
        <v>20171126</v>
      </c>
      <c r="S120">
        <v>20171126</v>
      </c>
      <c r="V120">
        <v>20171126</v>
      </c>
      <c r="Y120">
        <v>20171126</v>
      </c>
      <c r="AB120">
        <v>20171126</v>
      </c>
      <c r="AE120">
        <v>20171126</v>
      </c>
      <c r="AF120">
        <v>613</v>
      </c>
      <c r="AG120">
        <v>83</v>
      </c>
      <c r="AH120">
        <v>20171126</v>
      </c>
      <c r="AI120">
        <v>204</v>
      </c>
      <c r="AJ120">
        <v>43</v>
      </c>
      <c r="AK120">
        <v>20171126</v>
      </c>
      <c r="AL120">
        <v>322</v>
      </c>
      <c r="AM120">
        <v>131</v>
      </c>
      <c r="AN120">
        <v>73</v>
      </c>
      <c r="AO120">
        <v>917564.3</v>
      </c>
      <c r="AP120">
        <v>917462.78</v>
      </c>
      <c r="AQ120">
        <v>101.52</v>
      </c>
      <c r="AR120">
        <v>20171126</v>
      </c>
      <c r="AS120">
        <v>3</v>
      </c>
      <c r="AT120">
        <v>1</v>
      </c>
    </row>
    <row r="121" spans="1:48" x14ac:dyDescent="0.2">
      <c r="A121">
        <v>20171127</v>
      </c>
      <c r="B121" s="104">
        <f t="shared" si="4"/>
        <v>18337</v>
      </c>
      <c r="C121" s="104">
        <f t="shared" si="5"/>
        <v>3572</v>
      </c>
      <c r="E121" s="104">
        <f t="shared" si="11"/>
        <v>99</v>
      </c>
      <c r="F121" s="110">
        <f t="shared" si="10"/>
        <v>2.7715565509518477E-2</v>
      </c>
      <c r="G121">
        <v>20171127</v>
      </c>
      <c r="H121">
        <v>7867</v>
      </c>
      <c r="I121">
        <v>1340</v>
      </c>
      <c r="J121">
        <v>20171127</v>
      </c>
      <c r="K121">
        <v>4280</v>
      </c>
      <c r="L121">
        <v>643</v>
      </c>
      <c r="M121">
        <v>20171127</v>
      </c>
      <c r="N121">
        <v>1645</v>
      </c>
      <c r="O121">
        <v>540</v>
      </c>
      <c r="P121">
        <v>20171127</v>
      </c>
      <c r="S121">
        <v>20171127</v>
      </c>
      <c r="V121">
        <v>20171127</v>
      </c>
      <c r="Y121">
        <v>20171127</v>
      </c>
      <c r="AB121">
        <v>20171127</v>
      </c>
      <c r="AE121">
        <v>20171127</v>
      </c>
      <c r="AF121">
        <v>451</v>
      </c>
      <c r="AG121">
        <v>78</v>
      </c>
      <c r="AH121">
        <v>20171127</v>
      </c>
      <c r="AI121">
        <v>261</v>
      </c>
      <c r="AJ121">
        <v>36</v>
      </c>
      <c r="AK121">
        <v>20171127</v>
      </c>
      <c r="AL121">
        <v>734</v>
      </c>
      <c r="AM121">
        <v>153</v>
      </c>
      <c r="AN121">
        <v>99</v>
      </c>
      <c r="AO121">
        <v>937142.09</v>
      </c>
      <c r="AP121">
        <v>934932.55</v>
      </c>
      <c r="AQ121">
        <v>2209.54</v>
      </c>
      <c r="AR121">
        <v>20171127</v>
      </c>
      <c r="AS121">
        <v>3833</v>
      </c>
      <c r="AT121">
        <v>935</v>
      </c>
    </row>
    <row r="122" spans="1:48" x14ac:dyDescent="0.2">
      <c r="A122">
        <v>20171128</v>
      </c>
      <c r="B122" s="104">
        <f t="shared" si="4"/>
        <v>10500</v>
      </c>
      <c r="C122" s="104">
        <f t="shared" si="5"/>
        <v>2632</v>
      </c>
      <c r="E122" s="104">
        <f t="shared" si="11"/>
        <v>34</v>
      </c>
      <c r="F122" s="110">
        <f t="shared" si="10"/>
        <v>1.2917933130699088E-2</v>
      </c>
      <c r="G122">
        <v>20171128</v>
      </c>
      <c r="H122">
        <v>6256</v>
      </c>
      <c r="I122">
        <v>1424</v>
      </c>
      <c r="J122">
        <v>20171128</v>
      </c>
      <c r="K122">
        <v>2740</v>
      </c>
      <c r="L122">
        <v>738</v>
      </c>
      <c r="M122">
        <v>20171128</v>
      </c>
      <c r="P122">
        <v>20171128</v>
      </c>
      <c r="S122">
        <v>20171128</v>
      </c>
      <c r="V122">
        <v>20171128</v>
      </c>
      <c r="Y122">
        <v>20171128</v>
      </c>
      <c r="AB122">
        <v>20171128</v>
      </c>
      <c r="AE122">
        <v>20171128</v>
      </c>
      <c r="AF122">
        <v>62</v>
      </c>
      <c r="AG122">
        <v>16</v>
      </c>
      <c r="AH122">
        <v>20171128</v>
      </c>
      <c r="AI122">
        <v>17</v>
      </c>
      <c r="AJ122">
        <v>4</v>
      </c>
      <c r="AK122">
        <v>20171128</v>
      </c>
      <c r="AL122">
        <v>599</v>
      </c>
      <c r="AM122">
        <v>178</v>
      </c>
      <c r="AN122">
        <v>34</v>
      </c>
      <c r="AO122">
        <v>276444.99</v>
      </c>
      <c r="AP122">
        <v>275944.99</v>
      </c>
      <c r="AQ122">
        <v>500</v>
      </c>
      <c r="AR122">
        <v>20171128</v>
      </c>
      <c r="AS122">
        <v>1425</v>
      </c>
      <c r="AT122">
        <v>450</v>
      </c>
    </row>
    <row r="123" spans="1:48" x14ac:dyDescent="0.2">
      <c r="A123">
        <v>20171129</v>
      </c>
      <c r="B123" s="104">
        <f t="shared" si="4"/>
        <v>11233</v>
      </c>
      <c r="C123" s="104">
        <f t="shared" si="5"/>
        <v>2142</v>
      </c>
      <c r="E123" s="104">
        <f t="shared" si="11"/>
        <v>36</v>
      </c>
      <c r="F123" s="110">
        <f t="shared" si="10"/>
        <v>1.680672268907563E-2</v>
      </c>
      <c r="G123">
        <v>20171129</v>
      </c>
      <c r="H123">
        <v>8839</v>
      </c>
      <c r="I123">
        <v>1580</v>
      </c>
      <c r="J123">
        <v>20171129</v>
      </c>
      <c r="K123">
        <v>1849</v>
      </c>
      <c r="L123">
        <v>488</v>
      </c>
      <c r="M123">
        <v>20171129</v>
      </c>
      <c r="P123">
        <v>20171129</v>
      </c>
      <c r="S123">
        <v>20171129</v>
      </c>
      <c r="V123">
        <v>20171129</v>
      </c>
      <c r="Y123">
        <v>20171129</v>
      </c>
      <c r="AB123">
        <v>20171129</v>
      </c>
      <c r="AE123">
        <v>20171129</v>
      </c>
      <c r="AF123">
        <v>274</v>
      </c>
      <c r="AG123">
        <v>24</v>
      </c>
      <c r="AH123">
        <v>20171129</v>
      </c>
      <c r="AI123">
        <v>84</v>
      </c>
      <c r="AJ123">
        <v>13</v>
      </c>
      <c r="AK123">
        <v>20171129</v>
      </c>
      <c r="AL123">
        <v>335</v>
      </c>
      <c r="AM123">
        <v>140</v>
      </c>
      <c r="AN123">
        <v>36</v>
      </c>
      <c r="AO123">
        <v>308853.5</v>
      </c>
      <c r="AP123">
        <v>307484.46999999997</v>
      </c>
      <c r="AQ123">
        <v>1369.03</v>
      </c>
      <c r="AR123">
        <v>20171129</v>
      </c>
      <c r="AS123">
        <v>187</v>
      </c>
      <c r="AT123">
        <v>37</v>
      </c>
    </row>
    <row r="124" spans="1:48" x14ac:dyDescent="0.2">
      <c r="A124">
        <v>20171130</v>
      </c>
      <c r="B124" s="104">
        <f t="shared" si="4"/>
        <v>11775</v>
      </c>
      <c r="C124" s="104">
        <f t="shared" si="5"/>
        <v>2486</v>
      </c>
      <c r="E124" s="104">
        <f t="shared" si="11"/>
        <v>52</v>
      </c>
      <c r="F124" s="110">
        <f t="shared" si="10"/>
        <v>2.091713596138375E-2</v>
      </c>
      <c r="G124">
        <v>20171130</v>
      </c>
      <c r="H124">
        <v>8160</v>
      </c>
      <c r="I124">
        <v>1492</v>
      </c>
      <c r="J124">
        <v>20171130</v>
      </c>
      <c r="K124">
        <v>1642</v>
      </c>
      <c r="L124">
        <v>442</v>
      </c>
      <c r="M124">
        <v>20171130</v>
      </c>
      <c r="P124">
        <v>20171130</v>
      </c>
      <c r="S124">
        <v>20171130</v>
      </c>
      <c r="V124">
        <v>20171130</v>
      </c>
      <c r="W124">
        <v>8</v>
      </c>
      <c r="X124">
        <v>2</v>
      </c>
      <c r="Y124">
        <v>20171130</v>
      </c>
      <c r="AB124">
        <v>20171130</v>
      </c>
      <c r="AE124">
        <v>20171130</v>
      </c>
      <c r="AF124">
        <v>222</v>
      </c>
      <c r="AG124">
        <v>38</v>
      </c>
      <c r="AH124">
        <v>20171130</v>
      </c>
      <c r="AI124">
        <v>94</v>
      </c>
      <c r="AJ124">
        <v>14</v>
      </c>
      <c r="AK124">
        <v>20171130</v>
      </c>
      <c r="AL124">
        <v>258</v>
      </c>
      <c r="AM124">
        <v>107</v>
      </c>
      <c r="AN124">
        <v>52</v>
      </c>
      <c r="AO124">
        <v>264780.15000000002</v>
      </c>
      <c r="AP124">
        <v>257659</v>
      </c>
      <c r="AQ124">
        <v>7121.15</v>
      </c>
      <c r="AR124">
        <v>20171130</v>
      </c>
      <c r="AS124">
        <v>1649</v>
      </c>
      <c r="AT124">
        <v>498</v>
      </c>
    </row>
    <row r="125" spans="1:48" x14ac:dyDescent="0.2">
      <c r="A125">
        <v>20171201</v>
      </c>
      <c r="B125" s="104">
        <f t="shared" si="4"/>
        <v>12694</v>
      </c>
      <c r="C125" s="104">
        <f t="shared" si="5"/>
        <v>2727</v>
      </c>
      <c r="E125" s="104">
        <f t="shared" si="11"/>
        <v>46</v>
      </c>
      <c r="F125" s="110">
        <f t="shared" si="10"/>
        <v>1.6868353502016868E-2</v>
      </c>
      <c r="G125">
        <v>20171201</v>
      </c>
      <c r="H125">
        <v>8546</v>
      </c>
      <c r="I125">
        <v>1553</v>
      </c>
      <c r="J125">
        <v>20171201</v>
      </c>
      <c r="K125">
        <v>1550</v>
      </c>
      <c r="L125">
        <v>415</v>
      </c>
      <c r="M125">
        <v>20171201</v>
      </c>
      <c r="P125">
        <v>20171201</v>
      </c>
      <c r="S125">
        <v>20171201</v>
      </c>
      <c r="V125">
        <v>20171201</v>
      </c>
      <c r="W125">
        <v>20</v>
      </c>
      <c r="X125">
        <v>4</v>
      </c>
      <c r="Y125">
        <v>20171201</v>
      </c>
      <c r="AB125">
        <v>20171201</v>
      </c>
      <c r="AE125">
        <v>20171201</v>
      </c>
      <c r="AF125">
        <v>76</v>
      </c>
      <c r="AG125">
        <v>18</v>
      </c>
      <c r="AH125">
        <v>20171201</v>
      </c>
      <c r="AI125">
        <v>50</v>
      </c>
      <c r="AJ125">
        <v>8</v>
      </c>
      <c r="AK125">
        <v>20171201</v>
      </c>
      <c r="AL125">
        <v>174</v>
      </c>
      <c r="AM125">
        <v>69</v>
      </c>
      <c r="AN125">
        <v>46</v>
      </c>
      <c r="AO125">
        <v>264154.13</v>
      </c>
      <c r="AP125">
        <v>256314.27</v>
      </c>
      <c r="AQ125">
        <v>7839.86</v>
      </c>
      <c r="AR125">
        <v>20171201</v>
      </c>
      <c r="AS125">
        <v>2452</v>
      </c>
      <c r="AT125">
        <v>729</v>
      </c>
    </row>
    <row r="126" spans="1:48" x14ac:dyDescent="0.2">
      <c r="A126">
        <v>20171202</v>
      </c>
      <c r="B126" s="104">
        <f t="shared" si="4"/>
        <v>7991</v>
      </c>
      <c r="C126" s="104">
        <f t="shared" si="5"/>
        <v>2042</v>
      </c>
      <c r="E126" s="104">
        <f t="shared" si="11"/>
        <v>26</v>
      </c>
      <c r="F126" s="110">
        <f t="shared" si="10"/>
        <v>1.2732615083251714E-2</v>
      </c>
      <c r="G126">
        <v>20171202</v>
      </c>
      <c r="H126">
        <v>5328</v>
      </c>
      <c r="I126">
        <v>1131</v>
      </c>
      <c r="J126">
        <v>20171202</v>
      </c>
      <c r="K126">
        <v>845</v>
      </c>
      <c r="L126">
        <v>308</v>
      </c>
      <c r="M126">
        <v>20171202</v>
      </c>
      <c r="P126">
        <v>20171202</v>
      </c>
      <c r="S126">
        <v>20171202</v>
      </c>
      <c r="V126">
        <v>20171202</v>
      </c>
      <c r="Y126">
        <v>20171202</v>
      </c>
      <c r="AB126">
        <v>20171202</v>
      </c>
      <c r="AE126">
        <v>20171202</v>
      </c>
      <c r="AF126">
        <v>98</v>
      </c>
      <c r="AG126">
        <v>17</v>
      </c>
      <c r="AH126">
        <v>20171202</v>
      </c>
      <c r="AI126">
        <v>28</v>
      </c>
      <c r="AJ126">
        <v>9</v>
      </c>
      <c r="AK126">
        <v>20171202</v>
      </c>
      <c r="AL126">
        <v>179</v>
      </c>
      <c r="AM126">
        <v>64</v>
      </c>
      <c r="AN126">
        <v>26</v>
      </c>
      <c r="AO126">
        <v>185615.79</v>
      </c>
      <c r="AP126">
        <v>183282.86</v>
      </c>
      <c r="AQ126">
        <v>2332.9299999999998</v>
      </c>
      <c r="AR126">
        <v>20171202</v>
      </c>
      <c r="AS126">
        <v>1692</v>
      </c>
      <c r="AT126">
        <v>577</v>
      </c>
    </row>
    <row r="127" spans="1:48" x14ac:dyDescent="0.2">
      <c r="A127">
        <v>20171203</v>
      </c>
      <c r="B127" s="104">
        <f t="shared" si="4"/>
        <v>6487</v>
      </c>
      <c r="C127" s="104">
        <f t="shared" si="5"/>
        <v>1732</v>
      </c>
      <c r="E127" s="104">
        <f t="shared" si="11"/>
        <v>18</v>
      </c>
      <c r="F127" s="110">
        <f>E127/C127</f>
        <v>1.0392609699769052E-2</v>
      </c>
      <c r="G127">
        <v>20171203</v>
      </c>
      <c r="H127">
        <v>4199</v>
      </c>
      <c r="I127">
        <v>929</v>
      </c>
      <c r="J127">
        <v>20171203</v>
      </c>
      <c r="K127">
        <v>937</v>
      </c>
      <c r="L127">
        <v>307</v>
      </c>
      <c r="M127">
        <v>20171203</v>
      </c>
      <c r="P127">
        <v>20171203</v>
      </c>
      <c r="S127">
        <v>20171203</v>
      </c>
      <c r="V127">
        <v>20171203</v>
      </c>
      <c r="Y127">
        <v>20171203</v>
      </c>
      <c r="AB127">
        <v>20171203</v>
      </c>
      <c r="AE127">
        <v>20171203</v>
      </c>
      <c r="AF127">
        <v>41</v>
      </c>
      <c r="AG127">
        <v>8</v>
      </c>
      <c r="AH127">
        <v>20171203</v>
      </c>
      <c r="AI127">
        <v>1</v>
      </c>
      <c r="AJ127">
        <v>1</v>
      </c>
      <c r="AK127">
        <v>20171203</v>
      </c>
      <c r="AL127">
        <v>137</v>
      </c>
      <c r="AM127">
        <v>54</v>
      </c>
      <c r="AN127">
        <v>18</v>
      </c>
      <c r="AO127">
        <v>158526.20000000001</v>
      </c>
      <c r="AP127">
        <v>158022.82999999999</v>
      </c>
      <c r="AQ127">
        <v>503.37</v>
      </c>
      <c r="AR127">
        <v>20171203</v>
      </c>
      <c r="AS127">
        <v>1309</v>
      </c>
      <c r="AT127">
        <v>487</v>
      </c>
    </row>
    <row r="128" spans="1:48" x14ac:dyDescent="0.2">
      <c r="A128">
        <v>20171204</v>
      </c>
      <c r="B128" s="104">
        <f t="shared" si="4"/>
        <v>10371</v>
      </c>
      <c r="C128" s="104">
        <f t="shared" si="5"/>
        <v>2451</v>
      </c>
      <c r="E128" s="104">
        <f t="shared" si="11"/>
        <v>62</v>
      </c>
      <c r="F128" s="110">
        <f t="shared" ref="F128:F150" si="12">E128/C128</f>
        <v>2.529579763361893E-2</v>
      </c>
      <c r="G128">
        <v>20171204</v>
      </c>
      <c r="H128">
        <v>5903</v>
      </c>
      <c r="I128">
        <v>1161</v>
      </c>
      <c r="J128">
        <v>20171204</v>
      </c>
      <c r="K128">
        <v>1035</v>
      </c>
      <c r="L128">
        <v>342</v>
      </c>
      <c r="M128">
        <v>20171204</v>
      </c>
      <c r="P128">
        <v>20171204</v>
      </c>
      <c r="S128">
        <v>20171204</v>
      </c>
      <c r="V128">
        <v>20171204</v>
      </c>
      <c r="Y128">
        <v>20171204</v>
      </c>
      <c r="AB128">
        <v>20171204</v>
      </c>
      <c r="AE128">
        <v>20171204</v>
      </c>
      <c r="AF128">
        <v>120</v>
      </c>
      <c r="AG128">
        <v>22</v>
      </c>
      <c r="AH128">
        <v>20171204</v>
      </c>
      <c r="AI128">
        <v>36</v>
      </c>
      <c r="AJ128">
        <v>13</v>
      </c>
      <c r="AK128">
        <v>20171204</v>
      </c>
      <c r="AL128">
        <v>1009</v>
      </c>
      <c r="AM128">
        <v>109</v>
      </c>
      <c r="AN128">
        <v>62</v>
      </c>
      <c r="AO128">
        <v>395996.82</v>
      </c>
      <c r="AP128">
        <v>382683.63</v>
      </c>
      <c r="AQ128">
        <v>13313.19</v>
      </c>
      <c r="AR128">
        <v>20171204</v>
      </c>
      <c r="AS128">
        <v>3277</v>
      </c>
      <c r="AT128">
        <v>913</v>
      </c>
    </row>
    <row r="129" spans="1:46" x14ac:dyDescent="0.2">
      <c r="A129">
        <v>20171205</v>
      </c>
      <c r="B129" s="104">
        <f t="shared" si="4"/>
        <v>10964</v>
      </c>
      <c r="C129" s="104">
        <f t="shared" si="5"/>
        <v>2584</v>
      </c>
      <c r="E129" s="104">
        <f t="shared" si="11"/>
        <v>48</v>
      </c>
      <c r="F129" s="110">
        <f t="shared" si="12"/>
        <v>1.8575851393188854E-2</v>
      </c>
      <c r="G129">
        <v>20171205</v>
      </c>
      <c r="H129">
        <v>5326</v>
      </c>
      <c r="I129">
        <v>947</v>
      </c>
      <c r="J129">
        <v>20171205</v>
      </c>
      <c r="K129">
        <v>678</v>
      </c>
      <c r="L129">
        <v>251</v>
      </c>
      <c r="M129">
        <v>20171205</v>
      </c>
      <c r="P129">
        <v>20171205</v>
      </c>
      <c r="S129">
        <v>20171205</v>
      </c>
      <c r="V129">
        <v>20171205</v>
      </c>
      <c r="Y129">
        <v>20171205</v>
      </c>
      <c r="AB129">
        <v>20171205</v>
      </c>
      <c r="AE129">
        <v>20171205</v>
      </c>
      <c r="AF129">
        <v>69</v>
      </c>
      <c r="AG129">
        <v>16</v>
      </c>
      <c r="AH129">
        <v>20171205</v>
      </c>
      <c r="AI129">
        <v>39</v>
      </c>
      <c r="AJ129">
        <v>11</v>
      </c>
      <c r="AK129">
        <v>20171205</v>
      </c>
      <c r="AL129">
        <v>632</v>
      </c>
      <c r="AM129">
        <v>83</v>
      </c>
      <c r="AN129">
        <v>48</v>
      </c>
      <c r="AO129">
        <v>353211.59</v>
      </c>
      <c r="AP129">
        <v>350048.18</v>
      </c>
      <c r="AQ129">
        <v>3163.41</v>
      </c>
      <c r="AR129">
        <v>20171205</v>
      </c>
      <c r="AS129">
        <v>4852</v>
      </c>
      <c r="AT129">
        <v>1359</v>
      </c>
    </row>
    <row r="130" spans="1:46" x14ac:dyDescent="0.2">
      <c r="A130">
        <v>20171206</v>
      </c>
      <c r="B130" s="104">
        <f t="shared" si="4"/>
        <v>12680</v>
      </c>
      <c r="C130" s="104">
        <f t="shared" si="5"/>
        <v>3066</v>
      </c>
      <c r="E130" s="104">
        <f t="shared" si="11"/>
        <v>92</v>
      </c>
      <c r="F130" s="110">
        <f t="shared" si="12"/>
        <v>3.0006523157208087E-2</v>
      </c>
      <c r="G130">
        <v>20171206</v>
      </c>
      <c r="H130">
        <v>6068</v>
      </c>
      <c r="I130">
        <v>1185</v>
      </c>
      <c r="J130">
        <v>20171206</v>
      </c>
      <c r="K130">
        <v>681</v>
      </c>
      <c r="L130">
        <v>278</v>
      </c>
      <c r="M130">
        <v>20171206</v>
      </c>
      <c r="P130">
        <v>20171206</v>
      </c>
      <c r="S130">
        <v>20171206</v>
      </c>
      <c r="V130">
        <v>20171206</v>
      </c>
      <c r="Y130">
        <v>20171206</v>
      </c>
      <c r="AB130">
        <v>20171206</v>
      </c>
      <c r="AE130">
        <v>20171206</v>
      </c>
      <c r="AF130">
        <v>269</v>
      </c>
      <c r="AG130">
        <v>39</v>
      </c>
      <c r="AH130">
        <v>20171206</v>
      </c>
      <c r="AI130">
        <v>185</v>
      </c>
      <c r="AJ130">
        <v>16</v>
      </c>
      <c r="AK130">
        <v>20171206</v>
      </c>
      <c r="AL130">
        <v>512</v>
      </c>
      <c r="AM130">
        <v>85</v>
      </c>
      <c r="AN130">
        <v>92</v>
      </c>
      <c r="AO130">
        <v>650494.56000000006</v>
      </c>
      <c r="AP130">
        <v>645379.75</v>
      </c>
      <c r="AQ130">
        <v>5114.8100000000004</v>
      </c>
      <c r="AR130">
        <v>20171206</v>
      </c>
      <c r="AS130">
        <v>5477</v>
      </c>
      <c r="AT130">
        <v>1548</v>
      </c>
    </row>
    <row r="131" spans="1:46" x14ac:dyDescent="0.2">
      <c r="A131">
        <v>20171207</v>
      </c>
      <c r="B131" s="104">
        <f t="shared" si="4"/>
        <v>13356</v>
      </c>
      <c r="C131" s="104">
        <f t="shared" si="5"/>
        <v>3066</v>
      </c>
      <c r="E131" s="104">
        <f t="shared" si="11"/>
        <v>102</v>
      </c>
      <c r="F131" s="110">
        <f t="shared" si="12"/>
        <v>3.3268101761252444E-2</v>
      </c>
      <c r="G131">
        <v>20171207</v>
      </c>
      <c r="H131">
        <v>7463</v>
      </c>
      <c r="I131">
        <v>1355</v>
      </c>
      <c r="J131">
        <v>20171207</v>
      </c>
      <c r="K131">
        <v>838</v>
      </c>
      <c r="L131">
        <v>285</v>
      </c>
      <c r="M131">
        <v>20171207</v>
      </c>
      <c r="P131">
        <v>20171207</v>
      </c>
      <c r="S131">
        <v>20171207</v>
      </c>
      <c r="V131">
        <v>20171207</v>
      </c>
      <c r="Y131">
        <v>20171207</v>
      </c>
      <c r="AB131">
        <v>20171207</v>
      </c>
      <c r="AE131">
        <v>20171207</v>
      </c>
      <c r="AF131">
        <v>208</v>
      </c>
      <c r="AG131">
        <v>30</v>
      </c>
      <c r="AH131">
        <v>20171207</v>
      </c>
      <c r="AI131">
        <v>68</v>
      </c>
      <c r="AJ131">
        <v>10</v>
      </c>
      <c r="AK131">
        <v>20171207</v>
      </c>
      <c r="AL131">
        <v>651</v>
      </c>
      <c r="AM131">
        <v>93</v>
      </c>
      <c r="AN131">
        <v>102</v>
      </c>
      <c r="AO131">
        <v>524452.06999999995</v>
      </c>
      <c r="AP131">
        <v>517207.11</v>
      </c>
      <c r="AQ131">
        <v>7244.96</v>
      </c>
      <c r="AR131">
        <v>20171207</v>
      </c>
      <c r="AS131">
        <v>4779</v>
      </c>
      <c r="AT131">
        <v>1386</v>
      </c>
    </row>
    <row r="132" spans="1:46" x14ac:dyDescent="0.2">
      <c r="A132">
        <v>20171208</v>
      </c>
      <c r="B132" s="104">
        <f t="shared" ref="B132:B172" si="13">SUM(H132,K132,N132,Q132,T132,W132,Z132,AC132,AF132,AI132,AS132)</f>
        <v>13965</v>
      </c>
      <c r="C132" s="104">
        <f t="shared" ref="C132:C172" si="14">SUM(I132,L132,O132,R132,U132,X132,AA132,AD132,AG132,AJ132,AT132)</f>
        <v>2659</v>
      </c>
      <c r="E132" s="104">
        <f t="shared" si="11"/>
        <v>64</v>
      </c>
      <c r="F132" s="110">
        <f t="shared" si="12"/>
        <v>2.4069198946972545E-2</v>
      </c>
      <c r="G132">
        <v>20171208</v>
      </c>
      <c r="H132">
        <v>5173</v>
      </c>
      <c r="I132">
        <v>874</v>
      </c>
      <c r="J132">
        <v>20171208</v>
      </c>
      <c r="K132">
        <v>1710</v>
      </c>
      <c r="L132">
        <v>285</v>
      </c>
      <c r="M132">
        <v>20171208</v>
      </c>
      <c r="P132">
        <v>20171208</v>
      </c>
      <c r="S132">
        <v>20171208</v>
      </c>
      <c r="T132">
        <v>414</v>
      </c>
      <c r="U132">
        <v>152</v>
      </c>
      <c r="V132">
        <v>20171208</v>
      </c>
      <c r="Y132">
        <v>20171208</v>
      </c>
      <c r="Z132">
        <v>349</v>
      </c>
      <c r="AA132">
        <v>133</v>
      </c>
      <c r="AB132">
        <v>20171208</v>
      </c>
      <c r="AE132">
        <v>20171208</v>
      </c>
      <c r="AF132">
        <v>1251</v>
      </c>
      <c r="AG132">
        <v>75</v>
      </c>
      <c r="AH132">
        <v>20171208</v>
      </c>
      <c r="AI132">
        <v>1128</v>
      </c>
      <c r="AJ132">
        <v>29</v>
      </c>
      <c r="AK132">
        <v>20171208</v>
      </c>
      <c r="AL132">
        <v>633</v>
      </c>
      <c r="AM132">
        <v>84</v>
      </c>
      <c r="AN132">
        <v>64</v>
      </c>
      <c r="AO132">
        <v>510020.01</v>
      </c>
      <c r="AP132">
        <v>505133.59</v>
      </c>
      <c r="AQ132">
        <v>4886.42</v>
      </c>
      <c r="AR132">
        <v>20171208</v>
      </c>
      <c r="AS132">
        <v>3940</v>
      </c>
      <c r="AT132">
        <v>1111</v>
      </c>
    </row>
    <row r="133" spans="1:46" x14ac:dyDescent="0.2">
      <c r="A133">
        <v>20171209</v>
      </c>
      <c r="B133" s="104">
        <f t="shared" si="13"/>
        <v>10740</v>
      </c>
      <c r="C133" s="104">
        <f t="shared" si="14"/>
        <v>2392</v>
      </c>
      <c r="E133" s="104">
        <f t="shared" si="11"/>
        <v>36</v>
      </c>
      <c r="F133" s="110">
        <f t="shared" si="12"/>
        <v>1.5050167224080268E-2</v>
      </c>
      <c r="G133">
        <v>20171209</v>
      </c>
      <c r="H133">
        <v>5298</v>
      </c>
      <c r="I133">
        <v>875</v>
      </c>
      <c r="J133">
        <v>20171209</v>
      </c>
      <c r="K133">
        <v>1694</v>
      </c>
      <c r="L133">
        <v>315</v>
      </c>
      <c r="M133">
        <v>20171209</v>
      </c>
      <c r="P133">
        <v>20171209</v>
      </c>
      <c r="Q133">
        <v>108</v>
      </c>
      <c r="R133">
        <v>44</v>
      </c>
      <c r="S133">
        <v>20171209</v>
      </c>
      <c r="T133">
        <v>305</v>
      </c>
      <c r="U133">
        <v>108</v>
      </c>
      <c r="V133">
        <v>20171209</v>
      </c>
      <c r="Y133">
        <v>20171209</v>
      </c>
      <c r="Z133">
        <v>353</v>
      </c>
      <c r="AA133">
        <v>119</v>
      </c>
      <c r="AB133">
        <v>20171209</v>
      </c>
      <c r="AE133">
        <v>20171209</v>
      </c>
      <c r="AF133">
        <v>64</v>
      </c>
      <c r="AG133">
        <v>14</v>
      </c>
      <c r="AH133">
        <v>20171209</v>
      </c>
      <c r="AI133">
        <v>15</v>
      </c>
      <c r="AJ133">
        <v>4</v>
      </c>
      <c r="AK133">
        <v>20171209</v>
      </c>
      <c r="AL133">
        <v>635</v>
      </c>
      <c r="AM133">
        <v>72</v>
      </c>
      <c r="AN133">
        <v>36</v>
      </c>
      <c r="AO133">
        <v>206770.06</v>
      </c>
      <c r="AP133">
        <v>205270.06</v>
      </c>
      <c r="AQ133">
        <v>1500</v>
      </c>
      <c r="AR133">
        <v>20171209</v>
      </c>
      <c r="AS133">
        <v>2903</v>
      </c>
      <c r="AT133">
        <v>913</v>
      </c>
    </row>
    <row r="134" spans="1:46" x14ac:dyDescent="0.2">
      <c r="A134">
        <v>20171210</v>
      </c>
      <c r="B134" s="104">
        <f t="shared" si="13"/>
        <v>17090</v>
      </c>
      <c r="C134" s="104">
        <f t="shared" si="14"/>
        <v>2704</v>
      </c>
      <c r="E134" s="104">
        <f t="shared" si="11"/>
        <v>44</v>
      </c>
      <c r="F134" s="110">
        <f t="shared" si="12"/>
        <v>1.6272189349112426E-2</v>
      </c>
      <c r="G134">
        <v>20171210</v>
      </c>
      <c r="H134">
        <v>11921</v>
      </c>
      <c r="I134">
        <v>1147</v>
      </c>
      <c r="J134">
        <v>20171210</v>
      </c>
      <c r="K134">
        <v>936</v>
      </c>
      <c r="L134">
        <v>258</v>
      </c>
      <c r="M134">
        <v>20171210</v>
      </c>
      <c r="P134">
        <v>20171210</v>
      </c>
      <c r="Q134">
        <v>340</v>
      </c>
      <c r="R134">
        <v>119</v>
      </c>
      <c r="S134">
        <v>20171210</v>
      </c>
      <c r="T134">
        <v>265</v>
      </c>
      <c r="U134">
        <v>91</v>
      </c>
      <c r="V134">
        <v>20171210</v>
      </c>
      <c r="Y134">
        <v>20171210</v>
      </c>
      <c r="Z134">
        <v>274</v>
      </c>
      <c r="AA134">
        <v>110</v>
      </c>
      <c r="AB134">
        <v>20171210</v>
      </c>
      <c r="AE134">
        <v>20171210</v>
      </c>
      <c r="AF134">
        <v>75</v>
      </c>
      <c r="AG134">
        <v>7</v>
      </c>
      <c r="AH134">
        <v>20171210</v>
      </c>
      <c r="AI134">
        <v>80</v>
      </c>
      <c r="AJ134">
        <v>5</v>
      </c>
      <c r="AK134">
        <v>20171210</v>
      </c>
      <c r="AL134">
        <v>494</v>
      </c>
      <c r="AM134">
        <v>86</v>
      </c>
      <c r="AN134">
        <v>44</v>
      </c>
      <c r="AO134">
        <v>479215.99</v>
      </c>
      <c r="AP134">
        <v>478715.99</v>
      </c>
      <c r="AQ134">
        <v>500</v>
      </c>
      <c r="AR134">
        <v>20171210</v>
      </c>
      <c r="AS134">
        <v>3199</v>
      </c>
      <c r="AT134">
        <v>967</v>
      </c>
    </row>
    <row r="135" spans="1:46" x14ac:dyDescent="0.2">
      <c r="A135">
        <v>20171211</v>
      </c>
      <c r="B135" s="104">
        <f t="shared" si="13"/>
        <v>14604</v>
      </c>
      <c r="C135" s="104">
        <f t="shared" si="14"/>
        <v>2916</v>
      </c>
      <c r="E135" s="104">
        <f t="shared" si="11"/>
        <v>101</v>
      </c>
      <c r="F135" s="110">
        <f t="shared" si="12"/>
        <v>3.4636488340192041E-2</v>
      </c>
      <c r="G135">
        <v>20171211</v>
      </c>
      <c r="H135">
        <v>8360</v>
      </c>
      <c r="I135">
        <v>1226</v>
      </c>
      <c r="J135">
        <v>20171211</v>
      </c>
      <c r="K135">
        <v>1314</v>
      </c>
      <c r="L135">
        <v>308</v>
      </c>
      <c r="M135">
        <v>20171211</v>
      </c>
      <c r="P135">
        <v>20171211</v>
      </c>
      <c r="Q135">
        <v>293</v>
      </c>
      <c r="R135">
        <v>98</v>
      </c>
      <c r="S135">
        <v>20171211</v>
      </c>
      <c r="T135">
        <v>346</v>
      </c>
      <c r="U135">
        <v>110</v>
      </c>
      <c r="V135">
        <v>20171211</v>
      </c>
      <c r="Y135">
        <v>20171211</v>
      </c>
      <c r="Z135">
        <v>309</v>
      </c>
      <c r="AA135">
        <v>113</v>
      </c>
      <c r="AB135">
        <v>20171211</v>
      </c>
      <c r="AE135">
        <v>20171211</v>
      </c>
      <c r="AF135">
        <v>494</v>
      </c>
      <c r="AG135">
        <v>70</v>
      </c>
      <c r="AH135">
        <v>20171211</v>
      </c>
      <c r="AI135">
        <v>173</v>
      </c>
      <c r="AJ135">
        <v>28</v>
      </c>
      <c r="AK135">
        <v>20171211</v>
      </c>
      <c r="AL135">
        <v>396</v>
      </c>
      <c r="AM135">
        <v>106</v>
      </c>
      <c r="AN135">
        <v>101</v>
      </c>
      <c r="AO135">
        <v>1114166.3400000001</v>
      </c>
      <c r="AP135">
        <v>1113666.3400000001</v>
      </c>
      <c r="AQ135">
        <v>500</v>
      </c>
      <c r="AR135">
        <v>20171211</v>
      </c>
      <c r="AS135">
        <v>3315</v>
      </c>
      <c r="AT135">
        <v>963</v>
      </c>
    </row>
    <row r="136" spans="1:46" x14ac:dyDescent="0.2">
      <c r="A136">
        <v>20171212</v>
      </c>
      <c r="B136" s="104">
        <f t="shared" si="13"/>
        <v>15392</v>
      </c>
      <c r="C136" s="104">
        <f t="shared" si="14"/>
        <v>3182</v>
      </c>
      <c r="E136" s="104">
        <f t="shared" si="11"/>
        <v>71</v>
      </c>
      <c r="F136" s="110">
        <f t="shared" si="12"/>
        <v>2.2313010685103708E-2</v>
      </c>
      <c r="G136">
        <v>20171212</v>
      </c>
      <c r="H136">
        <v>9642</v>
      </c>
      <c r="I136">
        <v>1414</v>
      </c>
      <c r="J136">
        <v>20171212</v>
      </c>
      <c r="K136">
        <v>1343</v>
      </c>
      <c r="L136">
        <v>358</v>
      </c>
      <c r="M136">
        <v>20171212</v>
      </c>
      <c r="P136">
        <v>20171212</v>
      </c>
      <c r="Q136">
        <v>456</v>
      </c>
      <c r="R136">
        <v>179</v>
      </c>
      <c r="S136">
        <v>20171212</v>
      </c>
      <c r="T136">
        <v>233</v>
      </c>
      <c r="U136">
        <v>113</v>
      </c>
      <c r="V136">
        <v>20171212</v>
      </c>
      <c r="Y136">
        <v>20171212</v>
      </c>
      <c r="Z136">
        <v>262</v>
      </c>
      <c r="AA136">
        <v>100</v>
      </c>
      <c r="AB136">
        <v>20171212</v>
      </c>
      <c r="AE136">
        <v>20171212</v>
      </c>
      <c r="AF136">
        <v>194</v>
      </c>
      <c r="AG136">
        <v>43</v>
      </c>
      <c r="AH136">
        <v>20171212</v>
      </c>
      <c r="AI136">
        <v>109</v>
      </c>
      <c r="AJ136">
        <v>20</v>
      </c>
      <c r="AK136">
        <v>20171212</v>
      </c>
      <c r="AL136">
        <v>492</v>
      </c>
      <c r="AM136">
        <v>127</v>
      </c>
      <c r="AN136">
        <v>71</v>
      </c>
      <c r="AO136">
        <v>484010.22</v>
      </c>
      <c r="AP136">
        <v>483110.22</v>
      </c>
      <c r="AQ136">
        <v>900</v>
      </c>
      <c r="AR136">
        <v>20171212</v>
      </c>
      <c r="AS136">
        <v>3153</v>
      </c>
      <c r="AT136">
        <v>955</v>
      </c>
    </row>
    <row r="137" spans="1:46" x14ac:dyDescent="0.2">
      <c r="A137">
        <v>20171213</v>
      </c>
      <c r="B137" s="104">
        <f t="shared" si="13"/>
        <v>21732</v>
      </c>
      <c r="C137" s="104">
        <f t="shared" si="14"/>
        <v>4434</v>
      </c>
      <c r="E137" s="104">
        <f>AN137</f>
        <v>103</v>
      </c>
      <c r="F137" s="110">
        <f t="shared" si="12"/>
        <v>2.3229589535408209E-2</v>
      </c>
      <c r="G137">
        <v>20171213</v>
      </c>
      <c r="H137">
        <v>12550</v>
      </c>
      <c r="I137">
        <v>1834</v>
      </c>
      <c r="J137">
        <v>20171213</v>
      </c>
      <c r="K137">
        <v>1731</v>
      </c>
      <c r="L137">
        <v>483</v>
      </c>
      <c r="M137">
        <v>20171213</v>
      </c>
      <c r="P137">
        <v>20171213</v>
      </c>
      <c r="Q137">
        <v>687</v>
      </c>
      <c r="R137">
        <v>203</v>
      </c>
      <c r="S137">
        <v>20171213</v>
      </c>
      <c r="T137">
        <v>582</v>
      </c>
      <c r="U137">
        <v>239</v>
      </c>
      <c r="V137">
        <v>20171213</v>
      </c>
      <c r="W137">
        <v>1</v>
      </c>
      <c r="X137">
        <v>1</v>
      </c>
      <c r="Y137">
        <v>20171213</v>
      </c>
      <c r="Z137">
        <v>516</v>
      </c>
      <c r="AA137">
        <v>206</v>
      </c>
      <c r="AB137">
        <v>20171213</v>
      </c>
      <c r="AE137">
        <v>20171213</v>
      </c>
      <c r="AF137">
        <v>240</v>
      </c>
      <c r="AG137">
        <v>60</v>
      </c>
      <c r="AH137">
        <v>20171213</v>
      </c>
      <c r="AI137">
        <v>243</v>
      </c>
      <c r="AJ137">
        <v>42</v>
      </c>
      <c r="AK137">
        <v>20171213</v>
      </c>
      <c r="AL137">
        <v>800</v>
      </c>
      <c r="AM137">
        <v>219</v>
      </c>
      <c r="AN137">
        <v>103</v>
      </c>
      <c r="AO137">
        <v>831523.03</v>
      </c>
      <c r="AP137">
        <v>831523.03</v>
      </c>
      <c r="AR137">
        <v>20171213</v>
      </c>
      <c r="AS137">
        <v>5182</v>
      </c>
      <c r="AT137">
        <v>1366</v>
      </c>
    </row>
    <row r="138" spans="1:46" x14ac:dyDescent="0.2">
      <c r="A138">
        <v>20171214</v>
      </c>
      <c r="B138" s="104">
        <f t="shared" si="13"/>
        <v>17109</v>
      </c>
      <c r="C138" s="104">
        <f t="shared" si="14"/>
        <v>3766</v>
      </c>
      <c r="E138" s="104">
        <f t="shared" ref="E138:E163" si="15">AN138</f>
        <v>118</v>
      </c>
      <c r="F138" s="110">
        <f t="shared" si="12"/>
        <v>3.1332979288369624E-2</v>
      </c>
      <c r="G138">
        <v>20171214</v>
      </c>
      <c r="H138">
        <v>7293</v>
      </c>
      <c r="I138">
        <v>1255</v>
      </c>
      <c r="J138">
        <v>20171214</v>
      </c>
      <c r="K138">
        <v>1329</v>
      </c>
      <c r="L138">
        <v>342</v>
      </c>
      <c r="M138">
        <v>20171214</v>
      </c>
      <c r="P138">
        <v>20171214</v>
      </c>
      <c r="Q138">
        <v>180</v>
      </c>
      <c r="R138">
        <v>79</v>
      </c>
      <c r="S138">
        <v>20171214</v>
      </c>
      <c r="T138">
        <v>602</v>
      </c>
      <c r="U138">
        <v>260</v>
      </c>
      <c r="V138">
        <v>20171214</v>
      </c>
      <c r="Y138">
        <v>20171214</v>
      </c>
      <c r="Z138">
        <v>561</v>
      </c>
      <c r="AA138">
        <v>240</v>
      </c>
      <c r="AB138">
        <v>20171214</v>
      </c>
      <c r="AC138">
        <v>39</v>
      </c>
      <c r="AD138">
        <v>27</v>
      </c>
      <c r="AE138">
        <v>20171214</v>
      </c>
      <c r="AF138">
        <v>567</v>
      </c>
      <c r="AG138">
        <v>69</v>
      </c>
      <c r="AH138">
        <v>20171214</v>
      </c>
      <c r="AI138">
        <v>436</v>
      </c>
      <c r="AJ138">
        <v>42</v>
      </c>
      <c r="AK138">
        <v>20171214</v>
      </c>
      <c r="AL138">
        <v>4442</v>
      </c>
      <c r="AM138">
        <v>231</v>
      </c>
      <c r="AN138">
        <v>118</v>
      </c>
      <c r="AO138">
        <v>1078121.06</v>
      </c>
      <c r="AP138">
        <v>1075188.51</v>
      </c>
      <c r="AQ138">
        <v>2932.55</v>
      </c>
      <c r="AR138">
        <v>20171214</v>
      </c>
      <c r="AS138">
        <v>6102</v>
      </c>
      <c r="AT138">
        <v>1452</v>
      </c>
    </row>
    <row r="139" spans="1:46" x14ac:dyDescent="0.2">
      <c r="A139">
        <v>20171215</v>
      </c>
      <c r="B139" s="104">
        <f t="shared" si="13"/>
        <v>9783</v>
      </c>
      <c r="C139" s="104">
        <f t="shared" si="14"/>
        <v>2264</v>
      </c>
      <c r="E139" s="104">
        <f t="shared" si="15"/>
        <v>55</v>
      </c>
      <c r="F139" s="110">
        <f t="shared" si="12"/>
        <v>2.4293286219081271E-2</v>
      </c>
      <c r="G139">
        <v>20171215</v>
      </c>
      <c r="H139">
        <v>6440</v>
      </c>
      <c r="I139">
        <v>1077</v>
      </c>
      <c r="J139">
        <v>20171215</v>
      </c>
      <c r="K139">
        <v>1136</v>
      </c>
      <c r="L139">
        <v>346</v>
      </c>
      <c r="M139">
        <v>20171215</v>
      </c>
      <c r="P139">
        <v>20171215</v>
      </c>
      <c r="Q139">
        <v>55</v>
      </c>
      <c r="R139">
        <v>42</v>
      </c>
      <c r="S139">
        <v>20171215</v>
      </c>
      <c r="T139">
        <v>474</v>
      </c>
      <c r="U139">
        <v>314</v>
      </c>
      <c r="V139">
        <v>20171215</v>
      </c>
      <c r="Y139">
        <v>20171215</v>
      </c>
      <c r="Z139">
        <v>46</v>
      </c>
      <c r="AA139">
        <v>34</v>
      </c>
      <c r="AB139">
        <v>20171215</v>
      </c>
      <c r="AC139">
        <v>58</v>
      </c>
      <c r="AD139">
        <v>37</v>
      </c>
      <c r="AE139">
        <v>20171215</v>
      </c>
      <c r="AF139">
        <v>321</v>
      </c>
      <c r="AG139">
        <v>45</v>
      </c>
      <c r="AH139">
        <v>20171215</v>
      </c>
      <c r="AI139">
        <v>256</v>
      </c>
      <c r="AJ139">
        <v>25</v>
      </c>
      <c r="AK139">
        <v>20171215</v>
      </c>
      <c r="AL139">
        <v>1769</v>
      </c>
      <c r="AM139">
        <v>182</v>
      </c>
      <c r="AN139">
        <v>55</v>
      </c>
      <c r="AO139">
        <v>346285.8</v>
      </c>
      <c r="AP139">
        <v>345820.76</v>
      </c>
      <c r="AQ139">
        <v>465.04</v>
      </c>
      <c r="AR139">
        <v>20171215</v>
      </c>
      <c r="AS139">
        <v>997</v>
      </c>
      <c r="AT139">
        <v>344</v>
      </c>
    </row>
    <row r="140" spans="1:46" x14ac:dyDescent="0.2">
      <c r="A140">
        <v>20171216</v>
      </c>
      <c r="B140" s="104">
        <f t="shared" si="13"/>
        <v>6507</v>
      </c>
      <c r="C140" s="104">
        <f t="shared" si="14"/>
        <v>1702</v>
      </c>
      <c r="E140" s="104">
        <f t="shared" si="15"/>
        <v>24</v>
      </c>
      <c r="F140" s="110">
        <f t="shared" si="12"/>
        <v>1.4101057579318449E-2</v>
      </c>
      <c r="G140">
        <v>20171216</v>
      </c>
      <c r="H140">
        <v>4308</v>
      </c>
      <c r="I140">
        <v>781</v>
      </c>
      <c r="J140">
        <v>20171216</v>
      </c>
      <c r="K140">
        <v>645</v>
      </c>
      <c r="L140">
        <v>192</v>
      </c>
      <c r="M140">
        <v>20171216</v>
      </c>
      <c r="P140">
        <v>20171216</v>
      </c>
      <c r="Q140">
        <v>85</v>
      </c>
      <c r="R140">
        <v>62</v>
      </c>
      <c r="S140">
        <v>20171216</v>
      </c>
      <c r="T140">
        <v>644</v>
      </c>
      <c r="U140">
        <v>366</v>
      </c>
      <c r="V140">
        <v>20171216</v>
      </c>
      <c r="Y140">
        <v>20171216</v>
      </c>
      <c r="Z140">
        <v>54</v>
      </c>
      <c r="AA140">
        <v>35</v>
      </c>
      <c r="AB140">
        <v>20171216</v>
      </c>
      <c r="AC140">
        <v>70</v>
      </c>
      <c r="AD140">
        <v>51</v>
      </c>
      <c r="AE140">
        <v>20171216</v>
      </c>
      <c r="AF140">
        <v>28</v>
      </c>
      <c r="AG140">
        <v>8</v>
      </c>
      <c r="AH140">
        <v>20171216</v>
      </c>
      <c r="AI140">
        <v>51</v>
      </c>
      <c r="AJ140">
        <v>13</v>
      </c>
      <c r="AK140">
        <v>20171216</v>
      </c>
      <c r="AL140">
        <v>489</v>
      </c>
      <c r="AM140">
        <v>87</v>
      </c>
      <c r="AN140">
        <v>24</v>
      </c>
      <c r="AO140">
        <v>200642.21</v>
      </c>
      <c r="AP140">
        <v>200642.21</v>
      </c>
      <c r="AR140">
        <v>20171216</v>
      </c>
      <c r="AS140">
        <v>622</v>
      </c>
      <c r="AT140">
        <v>194</v>
      </c>
    </row>
    <row r="141" spans="1:46" x14ac:dyDescent="0.2">
      <c r="A141">
        <v>20171217</v>
      </c>
      <c r="B141" s="104">
        <f t="shared" si="13"/>
        <v>5020</v>
      </c>
      <c r="C141" s="104">
        <f t="shared" si="14"/>
        <v>1706</v>
      </c>
      <c r="E141" s="104">
        <f t="shared" si="15"/>
        <v>36</v>
      </c>
      <c r="F141" s="110">
        <f t="shared" si="12"/>
        <v>2.1101992966002344E-2</v>
      </c>
      <c r="G141">
        <v>20171217</v>
      </c>
      <c r="H141">
        <v>2511</v>
      </c>
      <c r="I141">
        <v>501</v>
      </c>
      <c r="J141">
        <v>20171217</v>
      </c>
      <c r="K141">
        <v>571</v>
      </c>
      <c r="L141">
        <v>171</v>
      </c>
      <c r="M141">
        <v>20171217</v>
      </c>
      <c r="P141">
        <v>20171217</v>
      </c>
      <c r="S141">
        <v>20171217</v>
      </c>
      <c r="T141">
        <v>968</v>
      </c>
      <c r="U141">
        <v>618</v>
      </c>
      <c r="V141">
        <v>20171217</v>
      </c>
      <c r="Y141">
        <v>20171217</v>
      </c>
      <c r="Z141">
        <v>217</v>
      </c>
      <c r="AA141">
        <v>139</v>
      </c>
      <c r="AB141">
        <v>20171217</v>
      </c>
      <c r="AC141">
        <v>175</v>
      </c>
      <c r="AD141">
        <v>101</v>
      </c>
      <c r="AE141">
        <v>20171217</v>
      </c>
      <c r="AF141">
        <v>71</v>
      </c>
      <c r="AG141">
        <v>18</v>
      </c>
      <c r="AH141">
        <v>20171217</v>
      </c>
      <c r="AI141">
        <v>55</v>
      </c>
      <c r="AJ141">
        <v>14</v>
      </c>
      <c r="AK141">
        <v>20171217</v>
      </c>
      <c r="AL141">
        <v>1001</v>
      </c>
      <c r="AM141">
        <v>41</v>
      </c>
      <c r="AN141">
        <v>36</v>
      </c>
      <c r="AO141">
        <v>293583.75</v>
      </c>
      <c r="AP141">
        <v>293583.75</v>
      </c>
      <c r="AR141">
        <v>20171217</v>
      </c>
      <c r="AS141">
        <v>452</v>
      </c>
      <c r="AT141">
        <v>144</v>
      </c>
    </row>
    <row r="142" spans="1:46" x14ac:dyDescent="0.2">
      <c r="A142">
        <v>20171218</v>
      </c>
      <c r="B142" s="104">
        <f t="shared" si="13"/>
        <v>10111</v>
      </c>
      <c r="C142" s="104">
        <f t="shared" si="14"/>
        <v>2412</v>
      </c>
      <c r="E142" s="104">
        <f t="shared" si="15"/>
        <v>89</v>
      </c>
      <c r="F142" s="110">
        <f t="shared" si="12"/>
        <v>3.6898839137645106E-2</v>
      </c>
      <c r="G142">
        <v>20171218</v>
      </c>
      <c r="H142">
        <v>2430</v>
      </c>
      <c r="I142">
        <v>424</v>
      </c>
      <c r="J142">
        <v>20171218</v>
      </c>
      <c r="K142">
        <v>672</v>
      </c>
      <c r="L142">
        <v>158</v>
      </c>
      <c r="M142">
        <v>20171218</v>
      </c>
      <c r="P142">
        <v>20171218</v>
      </c>
      <c r="S142">
        <v>20171218</v>
      </c>
      <c r="T142">
        <v>3480</v>
      </c>
      <c r="U142">
        <v>857</v>
      </c>
      <c r="V142">
        <v>20171218</v>
      </c>
      <c r="Y142">
        <v>20171218</v>
      </c>
      <c r="Z142">
        <v>1591</v>
      </c>
      <c r="AA142">
        <v>417</v>
      </c>
      <c r="AB142">
        <v>20171218</v>
      </c>
      <c r="AC142">
        <v>389</v>
      </c>
      <c r="AD142">
        <v>136</v>
      </c>
      <c r="AE142">
        <v>20171218</v>
      </c>
      <c r="AF142">
        <v>332</v>
      </c>
      <c r="AG142">
        <v>64</v>
      </c>
      <c r="AH142">
        <v>20171218</v>
      </c>
      <c r="AI142">
        <v>123</v>
      </c>
      <c r="AJ142">
        <v>39</v>
      </c>
      <c r="AK142">
        <v>20171218</v>
      </c>
      <c r="AL142">
        <v>221</v>
      </c>
      <c r="AM142">
        <v>59</v>
      </c>
      <c r="AN142">
        <v>89</v>
      </c>
      <c r="AO142">
        <v>764426.99</v>
      </c>
      <c r="AP142">
        <v>763318.35</v>
      </c>
      <c r="AQ142">
        <v>1108.6400000000001</v>
      </c>
      <c r="AR142">
        <v>20171218</v>
      </c>
      <c r="AS142">
        <v>1094</v>
      </c>
      <c r="AT142">
        <v>317</v>
      </c>
    </row>
    <row r="143" spans="1:46" x14ac:dyDescent="0.2">
      <c r="A143">
        <v>20171219</v>
      </c>
      <c r="B143" s="104">
        <f t="shared" si="13"/>
        <v>9128</v>
      </c>
      <c r="C143" s="104">
        <f t="shared" si="14"/>
        <v>2790</v>
      </c>
      <c r="E143" s="104">
        <f t="shared" si="15"/>
        <v>111</v>
      </c>
      <c r="F143" s="110">
        <f t="shared" si="12"/>
        <v>3.9784946236559142E-2</v>
      </c>
      <c r="G143">
        <v>20171219</v>
      </c>
      <c r="H143">
        <v>2383</v>
      </c>
      <c r="I143">
        <v>431</v>
      </c>
      <c r="J143">
        <v>20171219</v>
      </c>
      <c r="K143">
        <v>783</v>
      </c>
      <c r="L143">
        <v>171</v>
      </c>
      <c r="M143">
        <v>20171219</v>
      </c>
      <c r="P143">
        <v>20171219</v>
      </c>
      <c r="Q143">
        <v>48</v>
      </c>
      <c r="R143">
        <v>29</v>
      </c>
      <c r="S143">
        <v>20171219</v>
      </c>
      <c r="T143">
        <v>2249</v>
      </c>
      <c r="U143">
        <v>768</v>
      </c>
      <c r="V143">
        <v>20171219</v>
      </c>
      <c r="Y143">
        <v>20171219</v>
      </c>
      <c r="Z143">
        <v>1384</v>
      </c>
      <c r="AA143">
        <v>705</v>
      </c>
      <c r="AB143">
        <v>20171219</v>
      </c>
      <c r="AC143">
        <v>453</v>
      </c>
      <c r="AD143">
        <v>174</v>
      </c>
      <c r="AE143">
        <v>20171219</v>
      </c>
      <c r="AF143">
        <v>73</v>
      </c>
      <c r="AG143">
        <v>15</v>
      </c>
      <c r="AH143">
        <v>20171219</v>
      </c>
      <c r="AI143">
        <v>58</v>
      </c>
      <c r="AJ143">
        <v>11</v>
      </c>
      <c r="AK143">
        <v>20171219</v>
      </c>
      <c r="AL143">
        <v>411</v>
      </c>
      <c r="AM143">
        <v>78</v>
      </c>
      <c r="AN143">
        <v>111</v>
      </c>
      <c r="AO143">
        <v>691481.79</v>
      </c>
      <c r="AP143">
        <v>685946.9</v>
      </c>
      <c r="AQ143">
        <v>5534.89</v>
      </c>
      <c r="AR143">
        <v>20171219</v>
      </c>
      <c r="AS143">
        <v>1697</v>
      </c>
      <c r="AT143">
        <v>486</v>
      </c>
    </row>
    <row r="144" spans="1:46" x14ac:dyDescent="0.2">
      <c r="A144">
        <v>20171220</v>
      </c>
      <c r="B144" s="104">
        <f t="shared" si="13"/>
        <v>15227</v>
      </c>
      <c r="C144" s="104">
        <f t="shared" si="14"/>
        <v>4108</v>
      </c>
      <c r="E144" s="104">
        <f t="shared" si="15"/>
        <v>171</v>
      </c>
      <c r="F144" s="110">
        <f t="shared" si="12"/>
        <v>4.1626095423563776E-2</v>
      </c>
      <c r="G144">
        <v>20171220</v>
      </c>
      <c r="H144">
        <v>5894</v>
      </c>
      <c r="I144">
        <v>833</v>
      </c>
      <c r="J144">
        <v>20171220</v>
      </c>
      <c r="K144">
        <v>557</v>
      </c>
      <c r="L144">
        <v>151</v>
      </c>
      <c r="M144">
        <v>20171220</v>
      </c>
      <c r="P144">
        <v>20171220</v>
      </c>
      <c r="Q144">
        <v>1252</v>
      </c>
      <c r="R144">
        <v>561</v>
      </c>
      <c r="S144">
        <v>20171220</v>
      </c>
      <c r="T144">
        <v>2368</v>
      </c>
      <c r="U144">
        <v>1025</v>
      </c>
      <c r="V144">
        <v>20171220</v>
      </c>
      <c r="Y144">
        <v>20171220</v>
      </c>
      <c r="Z144">
        <v>1777</v>
      </c>
      <c r="AA144">
        <v>712</v>
      </c>
      <c r="AB144">
        <v>20171220</v>
      </c>
      <c r="AC144">
        <v>434</v>
      </c>
      <c r="AD144">
        <v>156</v>
      </c>
      <c r="AE144">
        <v>20171220</v>
      </c>
      <c r="AF144">
        <v>58</v>
      </c>
      <c r="AG144">
        <v>16</v>
      </c>
      <c r="AH144">
        <v>20171220</v>
      </c>
      <c r="AI144">
        <v>48</v>
      </c>
      <c r="AJ144">
        <v>19</v>
      </c>
      <c r="AK144">
        <v>20171220</v>
      </c>
      <c r="AL144">
        <v>504</v>
      </c>
      <c r="AM144">
        <v>128</v>
      </c>
      <c r="AN144">
        <v>171</v>
      </c>
      <c r="AO144">
        <v>1309700.3700000001</v>
      </c>
      <c r="AP144">
        <v>1301500.53</v>
      </c>
      <c r="AQ144">
        <v>8199.84</v>
      </c>
      <c r="AR144">
        <v>20171220</v>
      </c>
      <c r="AS144">
        <v>2839</v>
      </c>
      <c r="AT144">
        <v>635</v>
      </c>
    </row>
    <row r="145" spans="1:46" x14ac:dyDescent="0.2">
      <c r="A145">
        <v>20171221</v>
      </c>
      <c r="B145" s="104">
        <f t="shared" si="13"/>
        <v>8851</v>
      </c>
      <c r="C145" s="104">
        <f t="shared" si="14"/>
        <v>2772</v>
      </c>
      <c r="E145" s="104">
        <f t="shared" si="15"/>
        <v>80</v>
      </c>
      <c r="F145" s="110">
        <f t="shared" si="12"/>
        <v>2.886002886002886E-2</v>
      </c>
      <c r="G145">
        <v>20171221</v>
      </c>
      <c r="H145">
        <v>3946</v>
      </c>
      <c r="I145">
        <v>652</v>
      </c>
      <c r="J145">
        <v>20171221</v>
      </c>
      <c r="K145">
        <v>392</v>
      </c>
      <c r="L145">
        <v>126</v>
      </c>
      <c r="M145">
        <v>20171221</v>
      </c>
      <c r="P145">
        <v>20171221</v>
      </c>
      <c r="Q145">
        <v>541</v>
      </c>
      <c r="R145">
        <v>325</v>
      </c>
      <c r="S145">
        <v>20171221</v>
      </c>
      <c r="T145">
        <v>1723</v>
      </c>
      <c r="U145">
        <v>858</v>
      </c>
      <c r="V145">
        <v>20171221</v>
      </c>
      <c r="Y145">
        <v>20171221</v>
      </c>
      <c r="Z145">
        <v>648</v>
      </c>
      <c r="AA145">
        <v>309</v>
      </c>
      <c r="AB145">
        <v>20171221</v>
      </c>
      <c r="AC145">
        <v>280</v>
      </c>
      <c r="AD145">
        <v>149</v>
      </c>
      <c r="AE145">
        <v>20171221</v>
      </c>
      <c r="AF145">
        <v>34</v>
      </c>
      <c r="AG145">
        <v>12</v>
      </c>
      <c r="AH145">
        <v>20171221</v>
      </c>
      <c r="AI145">
        <v>25</v>
      </c>
      <c r="AJ145">
        <v>9</v>
      </c>
      <c r="AK145">
        <v>20171221</v>
      </c>
      <c r="AL145">
        <v>239</v>
      </c>
      <c r="AM145">
        <v>70</v>
      </c>
      <c r="AN145">
        <v>80</v>
      </c>
      <c r="AO145">
        <v>683837.55</v>
      </c>
      <c r="AP145">
        <v>680534.85</v>
      </c>
      <c r="AQ145">
        <v>3302.7</v>
      </c>
      <c r="AR145">
        <v>20171221</v>
      </c>
      <c r="AS145">
        <v>1262</v>
      </c>
      <c r="AT145">
        <v>332</v>
      </c>
    </row>
    <row r="146" spans="1:46" x14ac:dyDescent="0.2">
      <c r="A146">
        <v>20171222</v>
      </c>
      <c r="B146" s="104">
        <f t="shared" si="13"/>
        <v>4794</v>
      </c>
      <c r="C146" s="104">
        <f t="shared" si="14"/>
        <v>1480</v>
      </c>
      <c r="E146" s="104">
        <f t="shared" si="15"/>
        <v>24</v>
      </c>
      <c r="F146" s="110">
        <f t="shared" si="12"/>
        <v>1.6216216216216217E-2</v>
      </c>
      <c r="G146">
        <v>20171222</v>
      </c>
      <c r="H146">
        <v>2484</v>
      </c>
      <c r="I146">
        <v>429</v>
      </c>
      <c r="J146">
        <v>20171222</v>
      </c>
      <c r="K146">
        <v>180</v>
      </c>
      <c r="L146">
        <v>98</v>
      </c>
      <c r="M146">
        <v>20171222</v>
      </c>
      <c r="P146">
        <v>20171222</v>
      </c>
      <c r="S146">
        <v>20171222</v>
      </c>
      <c r="T146">
        <v>1723</v>
      </c>
      <c r="U146">
        <v>776</v>
      </c>
      <c r="V146">
        <v>20171222</v>
      </c>
      <c r="Y146">
        <v>20171222</v>
      </c>
      <c r="Z146">
        <v>34</v>
      </c>
      <c r="AA146">
        <v>28</v>
      </c>
      <c r="AB146">
        <v>20171222</v>
      </c>
      <c r="AC146">
        <v>215</v>
      </c>
      <c r="AD146">
        <v>99</v>
      </c>
      <c r="AE146">
        <v>20171222</v>
      </c>
      <c r="AF146">
        <v>34</v>
      </c>
      <c r="AG146">
        <v>7</v>
      </c>
      <c r="AH146">
        <v>20171222</v>
      </c>
      <c r="AI146">
        <v>19</v>
      </c>
      <c r="AJ146">
        <v>3</v>
      </c>
      <c r="AK146">
        <v>20171222</v>
      </c>
      <c r="AL146">
        <v>271</v>
      </c>
      <c r="AM146">
        <v>45</v>
      </c>
      <c r="AN146">
        <v>24</v>
      </c>
      <c r="AO146">
        <v>137626.25</v>
      </c>
      <c r="AP146">
        <v>135650.45000000001</v>
      </c>
      <c r="AQ146">
        <v>1975.8</v>
      </c>
      <c r="AR146">
        <v>20171222</v>
      </c>
      <c r="AS146">
        <v>105</v>
      </c>
      <c r="AT146">
        <v>40</v>
      </c>
    </row>
    <row r="147" spans="1:46" x14ac:dyDescent="0.2">
      <c r="A147">
        <v>20171223</v>
      </c>
      <c r="B147" s="104">
        <f t="shared" si="13"/>
        <v>3129</v>
      </c>
      <c r="C147" s="104">
        <f t="shared" si="14"/>
        <v>1023</v>
      </c>
      <c r="E147" s="104">
        <f t="shared" si="15"/>
        <v>23</v>
      </c>
      <c r="F147" s="110">
        <f t="shared" si="12"/>
        <v>2.2482893450635387E-2</v>
      </c>
      <c r="G147">
        <v>20171223</v>
      </c>
      <c r="H147">
        <v>1583</v>
      </c>
      <c r="I147">
        <v>295</v>
      </c>
      <c r="J147">
        <v>20171223</v>
      </c>
      <c r="K147">
        <v>142</v>
      </c>
      <c r="L147">
        <v>67</v>
      </c>
      <c r="M147">
        <v>20171223</v>
      </c>
      <c r="P147">
        <v>20171223</v>
      </c>
      <c r="S147">
        <v>20171223</v>
      </c>
      <c r="T147">
        <v>1188</v>
      </c>
      <c r="U147">
        <v>573</v>
      </c>
      <c r="V147">
        <v>20171223</v>
      </c>
      <c r="Y147">
        <v>20171223</v>
      </c>
      <c r="AB147">
        <v>20171223</v>
      </c>
      <c r="AC147">
        <v>161</v>
      </c>
      <c r="AD147">
        <v>69</v>
      </c>
      <c r="AE147">
        <v>20171223</v>
      </c>
      <c r="AF147">
        <v>35</v>
      </c>
      <c r="AG147">
        <v>10</v>
      </c>
      <c r="AH147">
        <v>20171223</v>
      </c>
      <c r="AI147">
        <v>17</v>
      </c>
      <c r="AJ147">
        <v>8</v>
      </c>
      <c r="AK147">
        <v>20171223</v>
      </c>
      <c r="AL147">
        <v>97</v>
      </c>
      <c r="AM147">
        <v>38</v>
      </c>
      <c r="AN147">
        <v>23</v>
      </c>
      <c r="AO147">
        <v>188357.7</v>
      </c>
      <c r="AP147">
        <v>182360</v>
      </c>
      <c r="AQ147">
        <v>5997.7</v>
      </c>
      <c r="AR147">
        <v>20171223</v>
      </c>
      <c r="AS147">
        <v>3</v>
      </c>
      <c r="AT147">
        <v>1</v>
      </c>
    </row>
    <row r="148" spans="1:46" x14ac:dyDescent="0.2">
      <c r="A148">
        <v>20171224</v>
      </c>
      <c r="B148" s="104">
        <f t="shared" si="13"/>
        <v>3064</v>
      </c>
      <c r="C148" s="104">
        <f t="shared" si="14"/>
        <v>1021</v>
      </c>
      <c r="E148" s="104">
        <f t="shared" si="15"/>
        <v>16</v>
      </c>
      <c r="F148" s="110">
        <f t="shared" si="12"/>
        <v>1.5670910871694418E-2</v>
      </c>
      <c r="G148">
        <v>20171224</v>
      </c>
      <c r="H148">
        <v>1470</v>
      </c>
      <c r="I148">
        <v>302</v>
      </c>
      <c r="J148">
        <v>20171224</v>
      </c>
      <c r="K148">
        <v>168</v>
      </c>
      <c r="L148">
        <v>70</v>
      </c>
      <c r="M148">
        <v>20171224</v>
      </c>
      <c r="P148">
        <v>20171224</v>
      </c>
      <c r="S148">
        <v>20171224</v>
      </c>
      <c r="T148">
        <v>1173</v>
      </c>
      <c r="U148">
        <v>563</v>
      </c>
      <c r="V148">
        <v>20171224</v>
      </c>
      <c r="Y148">
        <v>20171224</v>
      </c>
      <c r="AB148">
        <v>20171224</v>
      </c>
      <c r="AC148">
        <v>224</v>
      </c>
      <c r="AD148">
        <v>78</v>
      </c>
      <c r="AE148">
        <v>20171224</v>
      </c>
      <c r="AF148">
        <v>16</v>
      </c>
      <c r="AG148">
        <v>4</v>
      </c>
      <c r="AH148">
        <v>20171224</v>
      </c>
      <c r="AI148">
        <v>12</v>
      </c>
      <c r="AJ148">
        <v>3</v>
      </c>
      <c r="AK148">
        <v>20171224</v>
      </c>
      <c r="AL148">
        <v>116</v>
      </c>
      <c r="AM148">
        <v>40</v>
      </c>
      <c r="AN148">
        <v>16</v>
      </c>
      <c r="AO148">
        <v>111644.31</v>
      </c>
      <c r="AP148">
        <v>107105.49</v>
      </c>
      <c r="AQ148">
        <v>4538.82</v>
      </c>
      <c r="AR148">
        <v>20171224</v>
      </c>
      <c r="AS148">
        <v>1</v>
      </c>
      <c r="AT148">
        <v>1</v>
      </c>
    </row>
    <row r="149" spans="1:46" x14ac:dyDescent="0.2">
      <c r="A149">
        <v>20171225</v>
      </c>
      <c r="B149" s="104">
        <f t="shared" si="13"/>
        <v>4320</v>
      </c>
      <c r="C149" s="104">
        <f t="shared" si="14"/>
        <v>1453</v>
      </c>
      <c r="E149" s="104">
        <f t="shared" si="15"/>
        <v>30</v>
      </c>
      <c r="F149" s="110">
        <f t="shared" si="12"/>
        <v>2.0646937370956641E-2</v>
      </c>
      <c r="G149">
        <v>20171225</v>
      </c>
      <c r="H149">
        <v>1917</v>
      </c>
      <c r="I149">
        <v>345</v>
      </c>
      <c r="J149">
        <v>20171225</v>
      </c>
      <c r="K149">
        <v>149</v>
      </c>
      <c r="L149">
        <v>65</v>
      </c>
      <c r="M149">
        <v>20171225</v>
      </c>
      <c r="P149">
        <v>20171225</v>
      </c>
      <c r="S149">
        <v>20171225</v>
      </c>
      <c r="T149">
        <v>1791</v>
      </c>
      <c r="U149">
        <v>877</v>
      </c>
      <c r="V149">
        <v>20171225</v>
      </c>
      <c r="Y149">
        <v>20171225</v>
      </c>
      <c r="Z149">
        <v>27</v>
      </c>
      <c r="AA149">
        <v>21</v>
      </c>
      <c r="AB149">
        <v>20171225</v>
      </c>
      <c r="AC149">
        <v>290</v>
      </c>
      <c r="AD149">
        <v>112</v>
      </c>
      <c r="AE149">
        <v>20171225</v>
      </c>
      <c r="AF149">
        <v>44</v>
      </c>
      <c r="AG149">
        <v>12</v>
      </c>
      <c r="AH149">
        <v>20171225</v>
      </c>
      <c r="AI149">
        <v>71</v>
      </c>
      <c r="AJ149">
        <v>10</v>
      </c>
      <c r="AK149">
        <v>20171225</v>
      </c>
      <c r="AL149">
        <v>235</v>
      </c>
      <c r="AM149">
        <v>51</v>
      </c>
      <c r="AN149">
        <v>30</v>
      </c>
      <c r="AO149">
        <v>321468.63</v>
      </c>
      <c r="AP149">
        <v>318473.34000000003</v>
      </c>
      <c r="AQ149">
        <v>2995.29</v>
      </c>
      <c r="AR149">
        <v>20171225</v>
      </c>
      <c r="AS149">
        <v>31</v>
      </c>
      <c r="AT149">
        <v>11</v>
      </c>
    </row>
    <row r="150" spans="1:46" x14ac:dyDescent="0.2">
      <c r="A150">
        <v>20171226</v>
      </c>
      <c r="B150" s="104">
        <f t="shared" si="13"/>
        <v>4154</v>
      </c>
      <c r="C150" s="104">
        <f t="shared" si="14"/>
        <v>1329</v>
      </c>
      <c r="E150" s="104">
        <f t="shared" si="15"/>
        <v>53</v>
      </c>
      <c r="F150" s="110">
        <f t="shared" si="12"/>
        <v>3.9879608728367197E-2</v>
      </c>
      <c r="G150">
        <v>20171226</v>
      </c>
      <c r="H150">
        <v>1790</v>
      </c>
      <c r="I150">
        <v>328</v>
      </c>
      <c r="J150">
        <v>20171226</v>
      </c>
      <c r="K150">
        <v>189</v>
      </c>
      <c r="L150">
        <v>83</v>
      </c>
      <c r="M150">
        <v>20171226</v>
      </c>
      <c r="P150">
        <v>20171226</v>
      </c>
      <c r="S150">
        <v>20171226</v>
      </c>
      <c r="T150">
        <v>1548</v>
      </c>
      <c r="U150">
        <v>710</v>
      </c>
      <c r="V150">
        <v>20171226</v>
      </c>
      <c r="Y150">
        <v>20171226</v>
      </c>
      <c r="Z150">
        <v>79</v>
      </c>
      <c r="AA150">
        <v>43</v>
      </c>
      <c r="AB150">
        <v>20171226</v>
      </c>
      <c r="AC150">
        <v>246</v>
      </c>
      <c r="AD150">
        <v>104</v>
      </c>
      <c r="AE150">
        <v>20171226</v>
      </c>
      <c r="AF150">
        <v>133</v>
      </c>
      <c r="AG150">
        <v>21</v>
      </c>
      <c r="AH150">
        <v>20171226</v>
      </c>
      <c r="AI150">
        <v>88</v>
      </c>
      <c r="AJ150">
        <v>14</v>
      </c>
      <c r="AK150">
        <v>20171226</v>
      </c>
      <c r="AL150">
        <v>128</v>
      </c>
      <c r="AM150">
        <v>43</v>
      </c>
      <c r="AN150">
        <v>53</v>
      </c>
      <c r="AO150">
        <v>353775.8</v>
      </c>
      <c r="AP150">
        <v>337929.82</v>
      </c>
      <c r="AQ150">
        <v>15845.98</v>
      </c>
      <c r="AR150">
        <v>20171226</v>
      </c>
      <c r="AS150">
        <v>81</v>
      </c>
      <c r="AT150">
        <v>26</v>
      </c>
    </row>
    <row r="151" spans="1:46" x14ac:dyDescent="0.2">
      <c r="A151">
        <v>20171227</v>
      </c>
      <c r="B151" s="104">
        <f t="shared" si="13"/>
        <v>4471</v>
      </c>
      <c r="C151" s="104">
        <f t="shared" si="14"/>
        <v>1410</v>
      </c>
      <c r="E151" s="104">
        <f t="shared" si="15"/>
        <v>41</v>
      </c>
      <c r="F151" s="110">
        <f>E151/C151</f>
        <v>2.9078014184397163E-2</v>
      </c>
      <c r="G151">
        <v>20171227</v>
      </c>
      <c r="H151">
        <v>2133</v>
      </c>
      <c r="I151">
        <v>376</v>
      </c>
      <c r="J151">
        <v>20171227</v>
      </c>
      <c r="K151">
        <v>187</v>
      </c>
      <c r="L151">
        <v>81</v>
      </c>
      <c r="M151">
        <v>20171227</v>
      </c>
      <c r="P151">
        <v>20171227</v>
      </c>
      <c r="S151">
        <v>20171227</v>
      </c>
      <c r="T151">
        <v>1636</v>
      </c>
      <c r="U151">
        <v>816</v>
      </c>
      <c r="V151">
        <v>20171227</v>
      </c>
      <c r="Y151">
        <v>20171227</v>
      </c>
      <c r="AB151">
        <v>20171227</v>
      </c>
      <c r="AC151">
        <v>250</v>
      </c>
      <c r="AD151">
        <v>95</v>
      </c>
      <c r="AE151">
        <v>20171227</v>
      </c>
      <c r="AF151">
        <v>153</v>
      </c>
      <c r="AG151">
        <v>23</v>
      </c>
      <c r="AH151">
        <v>20171227</v>
      </c>
      <c r="AI151">
        <v>112</v>
      </c>
      <c r="AJ151">
        <v>19</v>
      </c>
      <c r="AK151">
        <v>20171227</v>
      </c>
      <c r="AL151">
        <v>695</v>
      </c>
      <c r="AM151">
        <v>57</v>
      </c>
      <c r="AN151">
        <v>41</v>
      </c>
      <c r="AO151">
        <v>496795.88</v>
      </c>
      <c r="AP151">
        <v>494486.71</v>
      </c>
      <c r="AQ151">
        <v>2309.17</v>
      </c>
      <c r="AR151">
        <v>20171227</v>
      </c>
    </row>
    <row r="152" spans="1:46" x14ac:dyDescent="0.2">
      <c r="A152">
        <v>20171228</v>
      </c>
      <c r="B152" s="104">
        <f t="shared" si="13"/>
        <v>4677</v>
      </c>
      <c r="C152" s="104">
        <f t="shared" si="14"/>
        <v>1332</v>
      </c>
      <c r="E152" s="104">
        <f t="shared" si="15"/>
        <v>34</v>
      </c>
      <c r="F152" s="110">
        <f t="shared" ref="F152:F172" si="16">E152/C152</f>
        <v>2.5525525525525526E-2</v>
      </c>
      <c r="G152">
        <v>20171228</v>
      </c>
      <c r="H152">
        <v>2295</v>
      </c>
      <c r="I152">
        <v>386</v>
      </c>
      <c r="J152">
        <v>20171228</v>
      </c>
      <c r="K152">
        <v>220</v>
      </c>
      <c r="L152">
        <v>70</v>
      </c>
      <c r="M152">
        <v>20171228</v>
      </c>
      <c r="P152">
        <v>20171228</v>
      </c>
      <c r="Q152">
        <v>28</v>
      </c>
      <c r="R152">
        <v>17</v>
      </c>
      <c r="S152">
        <v>20171228</v>
      </c>
      <c r="T152">
        <v>1764</v>
      </c>
      <c r="U152">
        <v>760</v>
      </c>
      <c r="V152">
        <v>20171228</v>
      </c>
      <c r="Y152">
        <v>20171228</v>
      </c>
      <c r="AB152">
        <v>20171228</v>
      </c>
      <c r="AC152">
        <v>273</v>
      </c>
      <c r="AD152">
        <v>79</v>
      </c>
      <c r="AE152">
        <v>20171228</v>
      </c>
      <c r="AF152">
        <v>35</v>
      </c>
      <c r="AG152">
        <v>12</v>
      </c>
      <c r="AH152">
        <v>20171228</v>
      </c>
      <c r="AI152">
        <v>62</v>
      </c>
      <c r="AJ152">
        <v>8</v>
      </c>
      <c r="AK152">
        <v>20171228</v>
      </c>
      <c r="AL152">
        <v>574</v>
      </c>
      <c r="AM152">
        <v>58</v>
      </c>
      <c r="AN152">
        <v>34</v>
      </c>
      <c r="AO152">
        <v>261066.68</v>
      </c>
      <c r="AP152">
        <v>253856.4</v>
      </c>
      <c r="AQ152">
        <v>7210.28</v>
      </c>
      <c r="AR152">
        <v>20171228</v>
      </c>
    </row>
    <row r="153" spans="1:46" x14ac:dyDescent="0.2">
      <c r="A153">
        <v>20171229</v>
      </c>
      <c r="B153" s="104">
        <f t="shared" si="13"/>
        <v>6045</v>
      </c>
      <c r="C153" s="104">
        <f t="shared" si="14"/>
        <v>1630</v>
      </c>
      <c r="E153" s="104">
        <f t="shared" si="15"/>
        <v>57</v>
      </c>
      <c r="F153" s="110">
        <f t="shared" si="16"/>
        <v>3.4969325153374232E-2</v>
      </c>
      <c r="G153">
        <v>20171229</v>
      </c>
      <c r="H153">
        <v>2738</v>
      </c>
      <c r="I153">
        <v>410</v>
      </c>
      <c r="J153">
        <v>20171229</v>
      </c>
      <c r="K153">
        <v>346</v>
      </c>
      <c r="L153">
        <v>84</v>
      </c>
      <c r="M153">
        <v>20171229</v>
      </c>
      <c r="P153">
        <v>20171229</v>
      </c>
      <c r="S153">
        <v>20171229</v>
      </c>
      <c r="T153">
        <v>1907</v>
      </c>
      <c r="U153">
        <v>817</v>
      </c>
      <c r="V153">
        <v>20171229</v>
      </c>
      <c r="Y153">
        <v>20171229</v>
      </c>
      <c r="Z153">
        <v>168</v>
      </c>
      <c r="AA153">
        <v>90</v>
      </c>
      <c r="AB153">
        <v>20171229</v>
      </c>
      <c r="AC153">
        <v>243</v>
      </c>
      <c r="AD153">
        <v>116</v>
      </c>
      <c r="AE153">
        <v>20171229</v>
      </c>
      <c r="AF153">
        <v>213</v>
      </c>
      <c r="AG153">
        <v>29</v>
      </c>
      <c r="AH153">
        <v>20171229</v>
      </c>
      <c r="AI153">
        <v>152</v>
      </c>
      <c r="AJ153">
        <v>12</v>
      </c>
      <c r="AK153">
        <v>20171229</v>
      </c>
      <c r="AL153">
        <v>484</v>
      </c>
      <c r="AM153">
        <v>39</v>
      </c>
      <c r="AN153">
        <v>57</v>
      </c>
      <c r="AO153">
        <v>468142.51</v>
      </c>
      <c r="AP153">
        <v>461387.73</v>
      </c>
      <c r="AQ153">
        <v>6754.78</v>
      </c>
      <c r="AR153">
        <v>20171229</v>
      </c>
      <c r="AS153">
        <v>278</v>
      </c>
      <c r="AT153">
        <v>72</v>
      </c>
    </row>
    <row r="154" spans="1:46" x14ac:dyDescent="0.2">
      <c r="A154">
        <v>20171230</v>
      </c>
      <c r="B154" s="104">
        <f t="shared" si="13"/>
        <v>3882</v>
      </c>
      <c r="C154" s="104">
        <f t="shared" si="14"/>
        <v>1366</v>
      </c>
      <c r="E154" s="104">
        <f t="shared" si="15"/>
        <v>16</v>
      </c>
      <c r="F154" s="110">
        <f t="shared" si="16"/>
        <v>1.171303074670571E-2</v>
      </c>
      <c r="G154">
        <v>20171230</v>
      </c>
      <c r="H154">
        <v>1471</v>
      </c>
      <c r="I154">
        <v>273</v>
      </c>
      <c r="J154">
        <v>20171230</v>
      </c>
      <c r="K154">
        <v>234</v>
      </c>
      <c r="L154">
        <v>83</v>
      </c>
      <c r="M154">
        <v>20171230</v>
      </c>
      <c r="P154">
        <v>20171230</v>
      </c>
      <c r="S154">
        <v>20171230</v>
      </c>
      <c r="T154">
        <v>1093</v>
      </c>
      <c r="U154">
        <v>534</v>
      </c>
      <c r="V154">
        <v>20171230</v>
      </c>
      <c r="Y154">
        <v>20171230</v>
      </c>
      <c r="Z154">
        <v>351</v>
      </c>
      <c r="AA154">
        <v>221</v>
      </c>
      <c r="AB154">
        <v>20171230</v>
      </c>
      <c r="AC154">
        <v>243</v>
      </c>
      <c r="AD154">
        <v>98</v>
      </c>
      <c r="AE154">
        <v>20171230</v>
      </c>
      <c r="AF154">
        <v>15</v>
      </c>
      <c r="AG154">
        <v>2</v>
      </c>
      <c r="AH154">
        <v>20171230</v>
      </c>
      <c r="AI154">
        <v>6</v>
      </c>
      <c r="AJ154">
        <v>1</v>
      </c>
      <c r="AK154">
        <v>20171230</v>
      </c>
      <c r="AL154">
        <v>381</v>
      </c>
      <c r="AM154">
        <v>35</v>
      </c>
      <c r="AN154">
        <v>16</v>
      </c>
      <c r="AO154">
        <v>87600.72</v>
      </c>
      <c r="AP154">
        <v>87600.72</v>
      </c>
      <c r="AR154">
        <v>20171230</v>
      </c>
      <c r="AS154">
        <v>469</v>
      </c>
      <c r="AT154">
        <v>154</v>
      </c>
    </row>
    <row r="155" spans="1:46" x14ac:dyDescent="0.2">
      <c r="A155">
        <v>20171231</v>
      </c>
      <c r="B155" s="104">
        <f t="shared" si="13"/>
        <v>7006</v>
      </c>
      <c r="C155" s="104">
        <f t="shared" si="14"/>
        <v>1371</v>
      </c>
      <c r="E155" s="104">
        <f t="shared" si="15"/>
        <v>36</v>
      </c>
      <c r="F155" s="110">
        <f t="shared" si="16"/>
        <v>2.6258205689277898E-2</v>
      </c>
      <c r="G155">
        <v>20171231</v>
      </c>
      <c r="H155">
        <v>1626</v>
      </c>
      <c r="I155">
        <v>262</v>
      </c>
      <c r="J155">
        <v>20171231</v>
      </c>
      <c r="K155">
        <v>155</v>
      </c>
      <c r="L155">
        <v>53</v>
      </c>
      <c r="M155">
        <v>20171231</v>
      </c>
      <c r="P155">
        <v>20171231</v>
      </c>
      <c r="S155">
        <v>20171231</v>
      </c>
      <c r="T155">
        <v>3660</v>
      </c>
      <c r="U155">
        <v>580</v>
      </c>
      <c r="V155">
        <v>20171231</v>
      </c>
      <c r="Y155">
        <v>20171231</v>
      </c>
      <c r="Z155">
        <v>776</v>
      </c>
      <c r="AA155">
        <v>265</v>
      </c>
      <c r="AB155">
        <v>20171231</v>
      </c>
      <c r="AC155">
        <v>135</v>
      </c>
      <c r="AD155">
        <v>69</v>
      </c>
      <c r="AE155">
        <v>20171231</v>
      </c>
      <c r="AF155">
        <v>20</v>
      </c>
      <c r="AG155">
        <v>3</v>
      </c>
      <c r="AH155">
        <v>20171231</v>
      </c>
      <c r="AI155">
        <v>21</v>
      </c>
      <c r="AJ155">
        <v>3</v>
      </c>
      <c r="AK155">
        <v>20171231</v>
      </c>
      <c r="AL155">
        <v>403</v>
      </c>
      <c r="AM155">
        <v>32</v>
      </c>
      <c r="AN155">
        <v>36</v>
      </c>
      <c r="AO155">
        <v>277138.15999999997</v>
      </c>
      <c r="AP155">
        <v>252638.16</v>
      </c>
      <c r="AQ155">
        <v>24500</v>
      </c>
      <c r="AR155">
        <v>20171231</v>
      </c>
      <c r="AS155">
        <v>613</v>
      </c>
      <c r="AT155">
        <v>136</v>
      </c>
    </row>
    <row r="156" spans="1:46" x14ac:dyDescent="0.2">
      <c r="A156">
        <v>20180101</v>
      </c>
      <c r="B156" s="104">
        <f t="shared" si="13"/>
        <v>2263</v>
      </c>
      <c r="C156" s="104">
        <f t="shared" si="14"/>
        <v>741</v>
      </c>
      <c r="E156" s="104">
        <f t="shared" si="15"/>
        <v>12</v>
      </c>
      <c r="F156" s="110">
        <f t="shared" si="16"/>
        <v>1.6194331983805668E-2</v>
      </c>
      <c r="G156">
        <v>20180101</v>
      </c>
      <c r="H156">
        <v>1023</v>
      </c>
      <c r="I156">
        <v>191</v>
      </c>
      <c r="J156">
        <v>20180101</v>
      </c>
      <c r="K156">
        <v>113</v>
      </c>
      <c r="L156">
        <v>36</v>
      </c>
      <c r="M156">
        <v>20180101</v>
      </c>
      <c r="P156">
        <v>20180101</v>
      </c>
      <c r="S156">
        <v>20180101</v>
      </c>
      <c r="T156">
        <v>1054</v>
      </c>
      <c r="U156">
        <v>465</v>
      </c>
      <c r="V156">
        <v>20180101</v>
      </c>
      <c r="Y156">
        <v>20180101</v>
      </c>
      <c r="AB156">
        <v>20180101</v>
      </c>
      <c r="AC156">
        <v>53</v>
      </c>
      <c r="AD156">
        <v>39</v>
      </c>
      <c r="AE156">
        <v>20180101</v>
      </c>
      <c r="AF156">
        <v>8</v>
      </c>
      <c r="AG156">
        <v>3</v>
      </c>
      <c r="AH156">
        <v>20180101</v>
      </c>
      <c r="AI156">
        <v>6</v>
      </c>
      <c r="AJ156">
        <v>4</v>
      </c>
      <c r="AK156">
        <v>20180101</v>
      </c>
      <c r="AL156">
        <v>102</v>
      </c>
      <c r="AM156">
        <v>29</v>
      </c>
      <c r="AN156">
        <v>12</v>
      </c>
      <c r="AO156">
        <v>82252.78</v>
      </c>
      <c r="AP156">
        <v>82132.67</v>
      </c>
      <c r="AQ156">
        <v>120.11</v>
      </c>
      <c r="AR156">
        <v>20180101</v>
      </c>
      <c r="AS156">
        <v>6</v>
      </c>
      <c r="AT156">
        <v>3</v>
      </c>
    </row>
    <row r="157" spans="1:46" x14ac:dyDescent="0.2">
      <c r="A157">
        <v>20180102</v>
      </c>
      <c r="B157" s="104">
        <f t="shared" si="13"/>
        <v>8391</v>
      </c>
      <c r="C157" s="104">
        <f t="shared" si="14"/>
        <v>1511</v>
      </c>
      <c r="E157" s="104">
        <f t="shared" si="15"/>
        <v>29</v>
      </c>
      <c r="F157" s="110">
        <f t="shared" si="16"/>
        <v>1.9192587690271344E-2</v>
      </c>
      <c r="G157">
        <v>20180102</v>
      </c>
      <c r="H157">
        <v>2190</v>
      </c>
      <c r="I157">
        <v>358</v>
      </c>
      <c r="J157">
        <v>20180102</v>
      </c>
      <c r="K157">
        <v>181</v>
      </c>
      <c r="L157">
        <v>66</v>
      </c>
      <c r="M157">
        <v>20180102</v>
      </c>
      <c r="P157">
        <v>20180102</v>
      </c>
      <c r="S157">
        <v>20180102</v>
      </c>
      <c r="T157">
        <v>5261</v>
      </c>
      <c r="U157">
        <v>804</v>
      </c>
      <c r="V157">
        <v>20180102</v>
      </c>
      <c r="Y157">
        <v>20180102</v>
      </c>
      <c r="Z157">
        <v>250</v>
      </c>
      <c r="AA157">
        <v>120</v>
      </c>
      <c r="AB157">
        <v>20180102</v>
      </c>
      <c r="AC157">
        <v>196</v>
      </c>
      <c r="AD157">
        <v>84</v>
      </c>
      <c r="AE157">
        <v>20180102</v>
      </c>
      <c r="AF157">
        <v>28</v>
      </c>
      <c r="AG157">
        <v>9</v>
      </c>
      <c r="AH157">
        <v>20180102</v>
      </c>
      <c r="AI157">
        <v>33</v>
      </c>
      <c r="AJ157">
        <v>8</v>
      </c>
      <c r="AK157">
        <v>20180102</v>
      </c>
      <c r="AL157">
        <v>237</v>
      </c>
      <c r="AM157">
        <v>50</v>
      </c>
      <c r="AN157">
        <v>29</v>
      </c>
      <c r="AO157">
        <v>177630.4</v>
      </c>
      <c r="AP157">
        <v>174825.16</v>
      </c>
      <c r="AQ157">
        <v>2805.24</v>
      </c>
      <c r="AR157">
        <v>20180102</v>
      </c>
      <c r="AS157">
        <v>252</v>
      </c>
      <c r="AT157">
        <v>62</v>
      </c>
    </row>
    <row r="158" spans="1:46" x14ac:dyDescent="0.2">
      <c r="A158">
        <v>20180103</v>
      </c>
      <c r="B158" s="104">
        <f t="shared" si="13"/>
        <v>4918</v>
      </c>
      <c r="C158" s="104">
        <f t="shared" si="14"/>
        <v>1382</v>
      </c>
      <c r="E158" s="104">
        <f t="shared" si="15"/>
        <v>16</v>
      </c>
      <c r="F158" s="110">
        <f t="shared" si="16"/>
        <v>1.1577424023154847E-2</v>
      </c>
      <c r="G158">
        <v>20180103</v>
      </c>
      <c r="H158">
        <v>2636</v>
      </c>
      <c r="I158">
        <v>411</v>
      </c>
      <c r="J158">
        <v>20180103</v>
      </c>
      <c r="K158">
        <v>84</v>
      </c>
      <c r="L158">
        <v>37</v>
      </c>
      <c r="M158">
        <v>20180103</v>
      </c>
      <c r="P158">
        <v>20180103</v>
      </c>
      <c r="S158">
        <v>20180103</v>
      </c>
      <c r="T158">
        <v>2075</v>
      </c>
      <c r="U158">
        <v>877</v>
      </c>
      <c r="V158">
        <v>20180103</v>
      </c>
      <c r="Y158">
        <v>20180103</v>
      </c>
      <c r="AB158">
        <v>20180103</v>
      </c>
      <c r="AC158">
        <v>77</v>
      </c>
      <c r="AD158">
        <v>47</v>
      </c>
      <c r="AE158">
        <v>20180103</v>
      </c>
      <c r="AF158">
        <v>32</v>
      </c>
      <c r="AG158">
        <v>6</v>
      </c>
      <c r="AH158">
        <v>20180103</v>
      </c>
      <c r="AI158">
        <v>14</v>
      </c>
      <c r="AJ158">
        <v>4</v>
      </c>
      <c r="AK158">
        <v>20180103</v>
      </c>
      <c r="AL158">
        <v>379</v>
      </c>
      <c r="AM158">
        <v>95</v>
      </c>
      <c r="AN158">
        <v>16</v>
      </c>
      <c r="AO158">
        <v>138353.60999999999</v>
      </c>
      <c r="AP158">
        <v>131639.10999999999</v>
      </c>
      <c r="AQ158">
        <v>6714.5</v>
      </c>
      <c r="AR158">
        <v>20180103</v>
      </c>
    </row>
    <row r="159" spans="1:46" x14ac:dyDescent="0.2">
      <c r="A159">
        <v>20180104</v>
      </c>
      <c r="B159" s="104">
        <f t="shared" si="13"/>
        <v>4606</v>
      </c>
      <c r="C159" s="104">
        <f t="shared" si="14"/>
        <v>1299</v>
      </c>
      <c r="E159" s="104">
        <f t="shared" si="15"/>
        <v>13</v>
      </c>
      <c r="F159" s="110">
        <f t="shared" si="16"/>
        <v>1.0007698229407237E-2</v>
      </c>
      <c r="G159">
        <v>20180104</v>
      </c>
      <c r="H159">
        <v>2115</v>
      </c>
      <c r="I159">
        <v>388</v>
      </c>
      <c r="J159">
        <v>20180104</v>
      </c>
      <c r="K159">
        <v>53</v>
      </c>
      <c r="L159">
        <v>23</v>
      </c>
      <c r="M159">
        <v>20180104</v>
      </c>
      <c r="P159">
        <v>20180104</v>
      </c>
      <c r="S159">
        <v>20180104</v>
      </c>
      <c r="T159">
        <v>2353</v>
      </c>
      <c r="U159">
        <v>857</v>
      </c>
      <c r="V159">
        <v>20180104</v>
      </c>
      <c r="Y159">
        <v>20180104</v>
      </c>
      <c r="AB159">
        <v>20180104</v>
      </c>
      <c r="AC159">
        <v>42</v>
      </c>
      <c r="AD159">
        <v>22</v>
      </c>
      <c r="AE159">
        <v>20180104</v>
      </c>
      <c r="AF159">
        <v>26</v>
      </c>
      <c r="AG159">
        <v>5</v>
      </c>
      <c r="AH159">
        <v>20180104</v>
      </c>
      <c r="AI159">
        <v>17</v>
      </c>
      <c r="AJ159">
        <v>4</v>
      </c>
      <c r="AK159">
        <v>20180104</v>
      </c>
      <c r="AL159">
        <v>340</v>
      </c>
      <c r="AM159">
        <v>91</v>
      </c>
      <c r="AN159">
        <v>13</v>
      </c>
      <c r="AO159">
        <v>115483.3</v>
      </c>
      <c r="AP159">
        <v>108385.97</v>
      </c>
      <c r="AQ159">
        <v>7097.33</v>
      </c>
      <c r="AR159">
        <v>20180104</v>
      </c>
    </row>
    <row r="160" spans="1:46" x14ac:dyDescent="0.2">
      <c r="A160">
        <v>20180105</v>
      </c>
      <c r="B160" s="104">
        <f t="shared" si="13"/>
        <v>3773</v>
      </c>
      <c r="C160" s="104">
        <f t="shared" si="14"/>
        <v>1226</v>
      </c>
      <c r="E160" s="104">
        <f t="shared" si="15"/>
        <v>16</v>
      </c>
      <c r="F160" s="110">
        <f t="shared" si="16"/>
        <v>1.3050570962479609E-2</v>
      </c>
      <c r="G160">
        <v>20180105</v>
      </c>
      <c r="H160">
        <v>1495</v>
      </c>
      <c r="I160">
        <v>303</v>
      </c>
      <c r="J160">
        <v>20180105</v>
      </c>
      <c r="K160">
        <v>119</v>
      </c>
      <c r="L160">
        <v>48</v>
      </c>
      <c r="M160">
        <v>20180105</v>
      </c>
      <c r="P160">
        <v>20180105</v>
      </c>
      <c r="S160">
        <v>20180105</v>
      </c>
      <c r="T160">
        <v>1949</v>
      </c>
      <c r="U160">
        <v>803</v>
      </c>
      <c r="V160">
        <v>20180105</v>
      </c>
      <c r="Y160">
        <v>20180105</v>
      </c>
      <c r="AB160">
        <v>20180105</v>
      </c>
      <c r="AC160">
        <v>119</v>
      </c>
      <c r="AD160">
        <v>58</v>
      </c>
      <c r="AE160">
        <v>20180105</v>
      </c>
      <c r="AF160">
        <v>49</v>
      </c>
      <c r="AG160">
        <v>9</v>
      </c>
      <c r="AH160">
        <v>20180105</v>
      </c>
      <c r="AI160">
        <v>42</v>
      </c>
      <c r="AJ160">
        <v>5</v>
      </c>
      <c r="AK160">
        <v>20180105</v>
      </c>
      <c r="AL160">
        <v>560</v>
      </c>
      <c r="AM160">
        <v>132</v>
      </c>
      <c r="AN160">
        <v>16</v>
      </c>
      <c r="AO160">
        <v>187488.2</v>
      </c>
      <c r="AP160">
        <v>187488.2</v>
      </c>
      <c r="AR160">
        <v>20180105</v>
      </c>
    </row>
    <row r="161" spans="1:48" x14ac:dyDescent="0.2">
      <c r="A161">
        <v>20180106</v>
      </c>
      <c r="B161" s="104">
        <f t="shared" si="13"/>
        <v>2532</v>
      </c>
      <c r="C161" s="104">
        <f t="shared" si="14"/>
        <v>1037</v>
      </c>
      <c r="E161" s="104">
        <f t="shared" si="15"/>
        <v>27</v>
      </c>
      <c r="F161" s="110">
        <f t="shared" si="16"/>
        <v>2.6036644165863067E-2</v>
      </c>
      <c r="G161">
        <v>20180106</v>
      </c>
      <c r="H161">
        <v>846</v>
      </c>
      <c r="I161">
        <v>219</v>
      </c>
      <c r="J161">
        <v>20180106</v>
      </c>
      <c r="K161">
        <v>33</v>
      </c>
      <c r="L161">
        <v>17</v>
      </c>
      <c r="M161">
        <v>20180106</v>
      </c>
      <c r="P161">
        <v>20180106</v>
      </c>
      <c r="S161">
        <v>20180106</v>
      </c>
      <c r="T161">
        <v>1114</v>
      </c>
      <c r="U161">
        <v>588</v>
      </c>
      <c r="V161">
        <v>20180106</v>
      </c>
      <c r="Y161">
        <v>20180106</v>
      </c>
      <c r="Z161">
        <v>227</v>
      </c>
      <c r="AA161">
        <v>111</v>
      </c>
      <c r="AB161">
        <v>20180106</v>
      </c>
      <c r="AC161">
        <v>31</v>
      </c>
      <c r="AD161">
        <v>27</v>
      </c>
      <c r="AE161">
        <v>20180106</v>
      </c>
      <c r="AF161">
        <v>51</v>
      </c>
      <c r="AG161">
        <v>6</v>
      </c>
      <c r="AH161">
        <v>20180106</v>
      </c>
      <c r="AI161">
        <v>33</v>
      </c>
      <c r="AJ161">
        <v>5</v>
      </c>
      <c r="AK161">
        <v>20180106</v>
      </c>
      <c r="AL161">
        <v>397</v>
      </c>
      <c r="AM161">
        <v>73</v>
      </c>
      <c r="AN161">
        <v>27</v>
      </c>
      <c r="AO161">
        <v>182069.93</v>
      </c>
      <c r="AP161">
        <v>181781</v>
      </c>
      <c r="AQ161">
        <v>288.93</v>
      </c>
      <c r="AR161">
        <v>20180106</v>
      </c>
      <c r="AS161">
        <v>197</v>
      </c>
      <c r="AT161">
        <v>64</v>
      </c>
    </row>
    <row r="162" spans="1:48" x14ac:dyDescent="0.2">
      <c r="A162">
        <v>20180107</v>
      </c>
      <c r="B162" s="104">
        <f t="shared" si="13"/>
        <v>2447</v>
      </c>
      <c r="C162" s="104">
        <f t="shared" si="14"/>
        <v>899</v>
      </c>
      <c r="E162" s="104">
        <f t="shared" si="15"/>
        <v>10</v>
      </c>
      <c r="F162" s="110">
        <f t="shared" si="16"/>
        <v>1.1123470522803115E-2</v>
      </c>
      <c r="G162">
        <v>20180107</v>
      </c>
      <c r="H162">
        <v>1098</v>
      </c>
      <c r="I162">
        <v>256</v>
      </c>
      <c r="J162">
        <v>20180107</v>
      </c>
      <c r="K162">
        <v>17</v>
      </c>
      <c r="L162">
        <v>10</v>
      </c>
      <c r="M162">
        <v>20180107</v>
      </c>
      <c r="P162">
        <v>20180107</v>
      </c>
      <c r="S162">
        <v>20180107</v>
      </c>
      <c r="T162">
        <v>1256</v>
      </c>
      <c r="U162">
        <v>599</v>
      </c>
      <c r="V162">
        <v>20180107</v>
      </c>
      <c r="Y162">
        <v>20180107</v>
      </c>
      <c r="AB162">
        <v>20180107</v>
      </c>
      <c r="AC162">
        <v>35</v>
      </c>
      <c r="AD162">
        <v>25</v>
      </c>
      <c r="AE162">
        <v>20180107</v>
      </c>
      <c r="AF162">
        <v>26</v>
      </c>
      <c r="AG162">
        <v>5</v>
      </c>
      <c r="AH162">
        <v>20180107</v>
      </c>
      <c r="AI162">
        <v>14</v>
      </c>
      <c r="AJ162">
        <v>3</v>
      </c>
      <c r="AK162">
        <v>20180107</v>
      </c>
      <c r="AL162">
        <v>396</v>
      </c>
      <c r="AM162">
        <v>55</v>
      </c>
      <c r="AN162">
        <v>10</v>
      </c>
      <c r="AO162">
        <v>94767.28</v>
      </c>
      <c r="AP162">
        <v>85420.03</v>
      </c>
      <c r="AQ162">
        <v>9347.25</v>
      </c>
      <c r="AR162">
        <v>20180107</v>
      </c>
      <c r="AS162">
        <v>1</v>
      </c>
      <c r="AT162">
        <v>1</v>
      </c>
    </row>
    <row r="163" spans="1:48" x14ac:dyDescent="0.2">
      <c r="A163">
        <v>20180108</v>
      </c>
      <c r="B163" s="104">
        <f t="shared" si="13"/>
        <v>5845</v>
      </c>
      <c r="C163" s="104">
        <f t="shared" si="14"/>
        <v>1583</v>
      </c>
      <c r="E163" s="104">
        <f t="shared" si="15"/>
        <v>23</v>
      </c>
      <c r="F163" s="110">
        <f t="shared" si="16"/>
        <v>1.4529374605180037E-2</v>
      </c>
      <c r="G163">
        <v>20180108</v>
      </c>
      <c r="H163">
        <v>2872</v>
      </c>
      <c r="I163">
        <v>438</v>
      </c>
      <c r="J163">
        <v>20180108</v>
      </c>
      <c r="K163">
        <v>97</v>
      </c>
      <c r="L163">
        <v>44</v>
      </c>
      <c r="M163">
        <v>20180108</v>
      </c>
      <c r="P163">
        <v>20180108</v>
      </c>
      <c r="S163">
        <v>20180108</v>
      </c>
      <c r="T163">
        <v>2428</v>
      </c>
      <c r="U163">
        <v>924</v>
      </c>
      <c r="V163">
        <v>20180108</v>
      </c>
      <c r="Y163">
        <v>20180108</v>
      </c>
      <c r="Z163">
        <v>121</v>
      </c>
      <c r="AA163">
        <v>61</v>
      </c>
      <c r="AB163">
        <v>20180108</v>
      </c>
      <c r="AC163">
        <v>154</v>
      </c>
      <c r="AD163">
        <v>67</v>
      </c>
      <c r="AE163">
        <v>20180108</v>
      </c>
      <c r="AF163">
        <v>54</v>
      </c>
      <c r="AG163">
        <v>7</v>
      </c>
      <c r="AH163">
        <v>20180108</v>
      </c>
      <c r="AI163">
        <v>26</v>
      </c>
      <c r="AJ163">
        <v>5</v>
      </c>
      <c r="AK163">
        <v>20180108</v>
      </c>
      <c r="AL163">
        <v>399</v>
      </c>
      <c r="AM163">
        <v>64</v>
      </c>
      <c r="AN163">
        <v>23</v>
      </c>
      <c r="AO163">
        <v>187470.92</v>
      </c>
      <c r="AP163">
        <v>181620.5</v>
      </c>
      <c r="AQ163">
        <v>5850.42</v>
      </c>
      <c r="AR163">
        <v>20180108</v>
      </c>
      <c r="AS163">
        <v>93</v>
      </c>
      <c r="AT163">
        <v>37</v>
      </c>
    </row>
    <row r="164" spans="1:48" x14ac:dyDescent="0.2">
      <c r="A164">
        <v>20180109</v>
      </c>
      <c r="B164" s="104">
        <f t="shared" si="13"/>
        <v>6088</v>
      </c>
      <c r="C164" s="104">
        <f t="shared" si="14"/>
        <v>1811</v>
      </c>
      <c r="E164" s="104">
        <f>AN164</f>
        <v>43</v>
      </c>
      <c r="F164" s="110">
        <f t="shared" si="16"/>
        <v>2.3743787962451683E-2</v>
      </c>
      <c r="G164">
        <v>20180109</v>
      </c>
      <c r="H164">
        <v>2260</v>
      </c>
      <c r="I164">
        <v>355</v>
      </c>
      <c r="J164">
        <v>20180109</v>
      </c>
      <c r="K164">
        <v>115</v>
      </c>
      <c r="L164">
        <v>54</v>
      </c>
      <c r="M164">
        <v>20180109</v>
      </c>
      <c r="P164">
        <v>20180109</v>
      </c>
      <c r="S164">
        <v>20180109</v>
      </c>
      <c r="T164">
        <v>2443</v>
      </c>
      <c r="U164">
        <v>869</v>
      </c>
      <c r="V164">
        <v>20180109</v>
      </c>
      <c r="Y164">
        <v>20180109</v>
      </c>
      <c r="Z164">
        <v>534</v>
      </c>
      <c r="AA164">
        <v>272</v>
      </c>
      <c r="AB164">
        <v>20180109</v>
      </c>
      <c r="AC164">
        <v>158</v>
      </c>
      <c r="AD164">
        <v>91</v>
      </c>
      <c r="AE164">
        <v>20180109</v>
      </c>
      <c r="AF164">
        <v>40</v>
      </c>
      <c r="AG164">
        <v>7</v>
      </c>
      <c r="AH164">
        <v>20180109</v>
      </c>
      <c r="AI164">
        <v>23</v>
      </c>
      <c r="AJ164">
        <v>5</v>
      </c>
      <c r="AK164">
        <v>20180109</v>
      </c>
      <c r="AL164">
        <v>305</v>
      </c>
      <c r="AM164">
        <v>43</v>
      </c>
      <c r="AN164">
        <v>43</v>
      </c>
      <c r="AO164">
        <v>336835.55</v>
      </c>
      <c r="AP164">
        <v>321192.90000000002</v>
      </c>
      <c r="AQ164">
        <v>15642.65</v>
      </c>
      <c r="AR164">
        <v>20180109</v>
      </c>
      <c r="AS164">
        <v>515</v>
      </c>
      <c r="AT164">
        <v>158</v>
      </c>
    </row>
    <row r="165" spans="1:48" x14ac:dyDescent="0.2">
      <c r="A165">
        <v>20180110</v>
      </c>
      <c r="B165" s="104">
        <f t="shared" si="13"/>
        <v>4319</v>
      </c>
      <c r="C165" s="104">
        <f t="shared" si="14"/>
        <v>1577</v>
      </c>
      <c r="E165" s="104">
        <f t="shared" ref="E165:E172" si="17">AN165</f>
        <v>30</v>
      </c>
      <c r="F165" s="110">
        <f t="shared" si="16"/>
        <v>1.9023462270133164E-2</v>
      </c>
      <c r="G165">
        <v>20180110</v>
      </c>
      <c r="H165">
        <v>1883</v>
      </c>
      <c r="I165">
        <v>381</v>
      </c>
      <c r="J165">
        <v>20180110</v>
      </c>
      <c r="K165">
        <v>34</v>
      </c>
      <c r="L165">
        <v>19</v>
      </c>
      <c r="M165">
        <v>20180110</v>
      </c>
      <c r="P165">
        <v>20180110</v>
      </c>
      <c r="S165">
        <v>20180110</v>
      </c>
      <c r="T165">
        <v>1998</v>
      </c>
      <c r="U165">
        <v>1027</v>
      </c>
      <c r="V165">
        <v>20180110</v>
      </c>
      <c r="Y165">
        <v>20180110</v>
      </c>
      <c r="Z165">
        <v>67</v>
      </c>
      <c r="AA165">
        <v>41</v>
      </c>
      <c r="AB165">
        <v>20180110</v>
      </c>
      <c r="AC165">
        <v>78</v>
      </c>
      <c r="AD165">
        <v>46</v>
      </c>
      <c r="AE165">
        <v>20180110</v>
      </c>
      <c r="AF165">
        <v>126</v>
      </c>
      <c r="AG165">
        <v>20</v>
      </c>
      <c r="AH165">
        <v>20180110</v>
      </c>
      <c r="AI165">
        <v>54</v>
      </c>
      <c r="AJ165">
        <v>10</v>
      </c>
      <c r="AK165">
        <v>20180110</v>
      </c>
      <c r="AL165">
        <v>181</v>
      </c>
      <c r="AM165">
        <v>42</v>
      </c>
      <c r="AN165">
        <v>30</v>
      </c>
      <c r="AO165">
        <v>427260.37</v>
      </c>
      <c r="AP165">
        <v>426530.63</v>
      </c>
      <c r="AQ165">
        <v>729.74</v>
      </c>
      <c r="AR165">
        <v>20180110</v>
      </c>
      <c r="AS165">
        <v>79</v>
      </c>
      <c r="AT165">
        <v>33</v>
      </c>
      <c r="AU165">
        <v>1</v>
      </c>
      <c r="AV165">
        <v>1</v>
      </c>
    </row>
    <row r="166" spans="1:48" x14ac:dyDescent="0.2">
      <c r="A166">
        <v>20180111</v>
      </c>
      <c r="B166" s="104">
        <f t="shared" si="13"/>
        <v>2877</v>
      </c>
      <c r="C166" s="104">
        <f t="shared" si="14"/>
        <v>1137</v>
      </c>
      <c r="E166" s="104">
        <f t="shared" si="17"/>
        <v>11</v>
      </c>
      <c r="F166" s="110">
        <f t="shared" si="16"/>
        <v>9.6745822339489879E-3</v>
      </c>
      <c r="G166">
        <v>20180111</v>
      </c>
      <c r="H166">
        <v>1105</v>
      </c>
      <c r="I166">
        <v>241</v>
      </c>
      <c r="J166">
        <v>20180111</v>
      </c>
      <c r="K166">
        <v>115</v>
      </c>
      <c r="L166">
        <v>55</v>
      </c>
      <c r="M166">
        <v>20180111</v>
      </c>
      <c r="P166">
        <v>20180111</v>
      </c>
      <c r="S166">
        <v>20180111</v>
      </c>
      <c r="T166">
        <v>1521</v>
      </c>
      <c r="U166">
        <v>750</v>
      </c>
      <c r="V166">
        <v>20180111</v>
      </c>
      <c r="Y166">
        <v>20180111</v>
      </c>
      <c r="AB166">
        <v>20180111</v>
      </c>
      <c r="AC166">
        <v>116</v>
      </c>
      <c r="AD166">
        <v>76</v>
      </c>
      <c r="AE166">
        <v>20180111</v>
      </c>
      <c r="AF166">
        <v>13</v>
      </c>
      <c r="AG166">
        <v>9</v>
      </c>
      <c r="AH166">
        <v>20180111</v>
      </c>
      <c r="AI166">
        <v>4</v>
      </c>
      <c r="AJ166">
        <v>3</v>
      </c>
      <c r="AK166">
        <v>20180111</v>
      </c>
      <c r="AL166">
        <v>152</v>
      </c>
      <c r="AM166">
        <v>49</v>
      </c>
      <c r="AN166">
        <v>11</v>
      </c>
      <c r="AO166">
        <v>67568.649999999994</v>
      </c>
      <c r="AP166">
        <v>65751.539999999994</v>
      </c>
      <c r="AQ166">
        <v>1817.11</v>
      </c>
      <c r="AR166">
        <v>20180111</v>
      </c>
      <c r="AS166">
        <v>3</v>
      </c>
      <c r="AT166">
        <v>3</v>
      </c>
    </row>
    <row r="167" spans="1:48" x14ac:dyDescent="0.2">
      <c r="A167">
        <v>20180112</v>
      </c>
      <c r="B167" s="104">
        <f t="shared" si="13"/>
        <v>1021</v>
      </c>
      <c r="C167" s="104">
        <f t="shared" si="14"/>
        <v>336</v>
      </c>
      <c r="E167" s="104">
        <f t="shared" si="17"/>
        <v>4</v>
      </c>
      <c r="F167" s="110">
        <f t="shared" si="16"/>
        <v>1.1904761904761904E-2</v>
      </c>
      <c r="G167">
        <v>20180112</v>
      </c>
      <c r="H167">
        <v>152</v>
      </c>
      <c r="I167">
        <v>31</v>
      </c>
      <c r="J167">
        <v>20180112</v>
      </c>
      <c r="K167">
        <v>231</v>
      </c>
      <c r="L167">
        <v>63</v>
      </c>
      <c r="M167">
        <v>20180112</v>
      </c>
      <c r="P167">
        <v>20180112</v>
      </c>
      <c r="S167">
        <v>20180112</v>
      </c>
      <c r="T167">
        <v>308</v>
      </c>
      <c r="U167">
        <v>147</v>
      </c>
      <c r="V167">
        <v>20180112</v>
      </c>
      <c r="Y167">
        <v>20180112</v>
      </c>
      <c r="AB167">
        <v>20180112</v>
      </c>
      <c r="AC167">
        <v>329</v>
      </c>
      <c r="AD167">
        <v>94</v>
      </c>
      <c r="AE167">
        <v>20180112</v>
      </c>
      <c r="AH167">
        <v>20180112</v>
      </c>
      <c r="AK167">
        <v>20180112</v>
      </c>
      <c r="AL167">
        <v>100</v>
      </c>
      <c r="AM167">
        <v>26</v>
      </c>
      <c r="AN167">
        <v>4</v>
      </c>
      <c r="AO167">
        <v>3072.71</v>
      </c>
      <c r="AP167">
        <v>1142.3399999999999</v>
      </c>
      <c r="AQ167">
        <v>1930.37</v>
      </c>
      <c r="AR167">
        <v>20180112</v>
      </c>
      <c r="AS167">
        <v>1</v>
      </c>
      <c r="AT167">
        <v>1</v>
      </c>
    </row>
    <row r="168" spans="1:48" x14ac:dyDescent="0.2">
      <c r="A168">
        <v>20180113</v>
      </c>
      <c r="B168" s="104">
        <f t="shared" si="13"/>
        <v>370</v>
      </c>
      <c r="C168" s="104">
        <f t="shared" si="14"/>
        <v>189</v>
      </c>
      <c r="E168" s="104">
        <f t="shared" si="17"/>
        <v>5</v>
      </c>
      <c r="F168" s="110">
        <f t="shared" si="16"/>
        <v>2.6455026455026454E-2</v>
      </c>
      <c r="G168">
        <v>20180113</v>
      </c>
      <c r="H168">
        <v>92</v>
      </c>
      <c r="I168">
        <v>28</v>
      </c>
      <c r="J168">
        <v>20180113</v>
      </c>
      <c r="K168">
        <v>52</v>
      </c>
      <c r="L168">
        <v>25</v>
      </c>
      <c r="M168">
        <v>20180113</v>
      </c>
      <c r="P168">
        <v>20180113</v>
      </c>
      <c r="S168">
        <v>20180113</v>
      </c>
      <c r="T168">
        <v>180</v>
      </c>
      <c r="U168">
        <v>100</v>
      </c>
      <c r="V168">
        <v>20180113</v>
      </c>
      <c r="Y168">
        <v>20180113</v>
      </c>
      <c r="AB168">
        <v>20180113</v>
      </c>
      <c r="AC168">
        <v>46</v>
      </c>
      <c r="AD168">
        <v>36</v>
      </c>
      <c r="AE168">
        <v>20180113</v>
      </c>
      <c r="AH168">
        <v>20180113</v>
      </c>
      <c r="AK168">
        <v>20180113</v>
      </c>
      <c r="AL168">
        <v>62</v>
      </c>
      <c r="AM168">
        <v>23</v>
      </c>
      <c r="AN168">
        <v>5</v>
      </c>
      <c r="AO168">
        <v>105490.17</v>
      </c>
      <c r="AP168">
        <v>100544.08</v>
      </c>
      <c r="AQ168">
        <v>4946.09</v>
      </c>
      <c r="AR168">
        <v>20180113</v>
      </c>
    </row>
    <row r="169" spans="1:48" x14ac:dyDescent="0.2">
      <c r="A169">
        <v>20180114</v>
      </c>
      <c r="B169" s="104">
        <f t="shared" si="13"/>
        <v>209</v>
      </c>
      <c r="C169" s="104">
        <f t="shared" si="14"/>
        <v>86</v>
      </c>
      <c r="E169" s="104">
        <f t="shared" si="17"/>
        <v>5</v>
      </c>
      <c r="F169" s="110">
        <f t="shared" si="16"/>
        <v>5.8139534883720929E-2</v>
      </c>
      <c r="G169">
        <v>20180114</v>
      </c>
      <c r="H169">
        <v>100</v>
      </c>
      <c r="I169">
        <v>26</v>
      </c>
      <c r="J169">
        <v>20180114</v>
      </c>
      <c r="K169">
        <v>11</v>
      </c>
      <c r="L169">
        <v>8</v>
      </c>
      <c r="M169">
        <v>20180114</v>
      </c>
      <c r="P169">
        <v>20180114</v>
      </c>
      <c r="S169">
        <v>20180114</v>
      </c>
      <c r="T169">
        <v>87</v>
      </c>
      <c r="U169">
        <v>43</v>
      </c>
      <c r="V169">
        <v>20180114</v>
      </c>
      <c r="Y169">
        <v>20180114</v>
      </c>
      <c r="AB169">
        <v>20180114</v>
      </c>
      <c r="AC169">
        <v>11</v>
      </c>
      <c r="AD169">
        <v>9</v>
      </c>
      <c r="AE169">
        <v>20180114</v>
      </c>
      <c r="AH169">
        <v>20180114</v>
      </c>
      <c r="AK169">
        <v>20180114</v>
      </c>
      <c r="AL169">
        <v>49</v>
      </c>
      <c r="AM169">
        <v>15</v>
      </c>
      <c r="AN169">
        <v>5</v>
      </c>
      <c r="AO169">
        <v>2135.64</v>
      </c>
      <c r="AQ169">
        <v>2135.64</v>
      </c>
      <c r="AR169">
        <v>20180114</v>
      </c>
    </row>
    <row r="170" spans="1:48" x14ac:dyDescent="0.2">
      <c r="A170">
        <v>20180115</v>
      </c>
      <c r="B170" s="104">
        <f t="shared" si="13"/>
        <v>716</v>
      </c>
      <c r="C170" s="104">
        <f t="shared" si="14"/>
        <v>211</v>
      </c>
      <c r="E170" s="104">
        <f t="shared" si="17"/>
        <v>3</v>
      </c>
      <c r="F170" s="110">
        <f t="shared" si="16"/>
        <v>1.4218009478672985E-2</v>
      </c>
      <c r="G170">
        <v>20180115</v>
      </c>
      <c r="H170">
        <v>196</v>
      </c>
      <c r="I170">
        <v>34</v>
      </c>
      <c r="J170">
        <v>20180115</v>
      </c>
      <c r="K170">
        <v>86</v>
      </c>
      <c r="L170">
        <v>29</v>
      </c>
      <c r="M170">
        <v>20180115</v>
      </c>
      <c r="P170">
        <v>20180115</v>
      </c>
      <c r="S170">
        <v>20180115</v>
      </c>
      <c r="T170">
        <v>388</v>
      </c>
      <c r="U170">
        <v>116</v>
      </c>
      <c r="V170">
        <v>20180115</v>
      </c>
      <c r="Y170">
        <v>20180115</v>
      </c>
      <c r="AB170">
        <v>20180115</v>
      </c>
      <c r="AC170">
        <v>46</v>
      </c>
      <c r="AD170">
        <v>32</v>
      </c>
      <c r="AE170">
        <v>20180115</v>
      </c>
      <c r="AH170">
        <v>20180115</v>
      </c>
      <c r="AK170">
        <v>20180115</v>
      </c>
      <c r="AL170">
        <v>87</v>
      </c>
      <c r="AM170">
        <v>26</v>
      </c>
      <c r="AN170">
        <v>3</v>
      </c>
      <c r="AO170">
        <v>11128.53</v>
      </c>
      <c r="AP170">
        <v>10025.4</v>
      </c>
      <c r="AQ170">
        <v>1103.1300000000001</v>
      </c>
      <c r="AR170">
        <v>20180115</v>
      </c>
      <c r="AU170">
        <v>2</v>
      </c>
      <c r="AV170">
        <v>1</v>
      </c>
    </row>
    <row r="171" spans="1:48" x14ac:dyDescent="0.2">
      <c r="A171">
        <v>20180116</v>
      </c>
      <c r="B171" s="104">
        <f t="shared" si="13"/>
        <v>556</v>
      </c>
      <c r="C171" s="104">
        <f t="shared" si="14"/>
        <v>187</v>
      </c>
      <c r="E171" s="104">
        <f t="shared" si="17"/>
        <v>6</v>
      </c>
      <c r="F171" s="110">
        <f t="shared" si="16"/>
        <v>3.2085561497326207E-2</v>
      </c>
      <c r="G171">
        <v>20180116</v>
      </c>
      <c r="H171">
        <v>161</v>
      </c>
      <c r="I171">
        <v>27</v>
      </c>
      <c r="J171">
        <v>20180116</v>
      </c>
      <c r="K171">
        <v>20</v>
      </c>
      <c r="L171">
        <v>7</v>
      </c>
      <c r="M171">
        <v>20180116</v>
      </c>
      <c r="P171">
        <v>20180116</v>
      </c>
      <c r="S171">
        <v>20180116</v>
      </c>
      <c r="T171">
        <v>284</v>
      </c>
      <c r="U171">
        <v>100</v>
      </c>
      <c r="V171">
        <v>20180116</v>
      </c>
      <c r="Y171">
        <v>20180116</v>
      </c>
      <c r="Z171">
        <v>60</v>
      </c>
      <c r="AA171">
        <v>29</v>
      </c>
      <c r="AB171">
        <v>20180116</v>
      </c>
      <c r="AC171">
        <v>11</v>
      </c>
      <c r="AD171">
        <v>9</v>
      </c>
      <c r="AE171">
        <v>20180116</v>
      </c>
      <c r="AH171">
        <v>20180116</v>
      </c>
      <c r="AK171">
        <v>20180116</v>
      </c>
      <c r="AL171">
        <v>98</v>
      </c>
      <c r="AM171">
        <v>17</v>
      </c>
      <c r="AN171">
        <v>6</v>
      </c>
      <c r="AO171">
        <v>33714.44</v>
      </c>
      <c r="AP171">
        <v>11879</v>
      </c>
      <c r="AQ171">
        <v>21835.439999999999</v>
      </c>
      <c r="AR171">
        <v>20180116</v>
      </c>
      <c r="AS171">
        <v>20</v>
      </c>
      <c r="AT171">
        <v>15</v>
      </c>
    </row>
    <row r="172" spans="1:48" x14ac:dyDescent="0.2">
      <c r="A172">
        <v>20180117</v>
      </c>
      <c r="B172" s="104">
        <f t="shared" si="13"/>
        <v>422</v>
      </c>
      <c r="C172" s="104">
        <f t="shared" si="14"/>
        <v>173</v>
      </c>
      <c r="E172" s="104">
        <f t="shared" si="17"/>
        <v>5</v>
      </c>
      <c r="F172" s="110">
        <f t="shared" si="16"/>
        <v>2.8901734104046242E-2</v>
      </c>
      <c r="G172">
        <v>20180117</v>
      </c>
      <c r="H172">
        <v>86</v>
      </c>
      <c r="I172">
        <v>18</v>
      </c>
      <c r="J172">
        <v>20180117</v>
      </c>
      <c r="K172">
        <v>19</v>
      </c>
      <c r="L172">
        <v>8</v>
      </c>
      <c r="M172">
        <v>20180117</v>
      </c>
      <c r="P172">
        <v>20180117</v>
      </c>
      <c r="S172">
        <v>20180117</v>
      </c>
      <c r="T172">
        <v>267</v>
      </c>
      <c r="U172">
        <v>115</v>
      </c>
      <c r="V172">
        <v>20180117</v>
      </c>
      <c r="Y172">
        <v>20180117</v>
      </c>
      <c r="AB172">
        <v>20180117</v>
      </c>
      <c r="AC172">
        <v>14</v>
      </c>
      <c r="AD172">
        <v>13</v>
      </c>
      <c r="AE172">
        <v>20180117</v>
      </c>
      <c r="AH172">
        <v>20180117</v>
      </c>
      <c r="AK172">
        <v>20180117</v>
      </c>
      <c r="AL172">
        <v>65</v>
      </c>
      <c r="AM172">
        <v>12</v>
      </c>
      <c r="AN172">
        <v>5</v>
      </c>
      <c r="AO172">
        <v>56813.36</v>
      </c>
      <c r="AP172">
        <v>44991</v>
      </c>
      <c r="AQ172">
        <v>11822.3</v>
      </c>
      <c r="AR172">
        <v>20180117</v>
      </c>
      <c r="AS172">
        <v>36</v>
      </c>
      <c r="AT172">
        <v>19</v>
      </c>
    </row>
    <row r="173" spans="1:48" x14ac:dyDescent="0.2">
      <c r="AR173">
        <v>20180118</v>
      </c>
      <c r="AS173">
        <v>13</v>
      </c>
      <c r="AT173">
        <v>8</v>
      </c>
    </row>
    <row r="174" spans="1:48" x14ac:dyDescent="0.2">
      <c r="AR174">
        <v>20180119</v>
      </c>
      <c r="AS174">
        <v>8</v>
      </c>
      <c r="AT174">
        <v>8</v>
      </c>
    </row>
    <row r="175" spans="1:48" x14ac:dyDescent="0.2">
      <c r="AR175">
        <v>20180120</v>
      </c>
    </row>
    <row r="176" spans="1:48" x14ac:dyDescent="0.2">
      <c r="AR176">
        <v>20180121</v>
      </c>
    </row>
    <row r="177" spans="44:44" x14ac:dyDescent="0.2">
      <c r="AR177">
        <v>20180122</v>
      </c>
    </row>
    <row r="178" spans="44:44" x14ac:dyDescent="0.2">
      <c r="AR178">
        <v>20180123</v>
      </c>
    </row>
    <row r="179" spans="44:44" x14ac:dyDescent="0.2">
      <c r="AR179">
        <v>20180124</v>
      </c>
    </row>
    <row r="180" spans="44:44" x14ac:dyDescent="0.2">
      <c r="AR180">
        <v>20180125</v>
      </c>
    </row>
    <row r="181" spans="44:44" x14ac:dyDescent="0.2">
      <c r="AR181">
        <v>20180126</v>
      </c>
    </row>
    <row r="182" spans="44:44" x14ac:dyDescent="0.2">
      <c r="AR182">
        <v>20180127</v>
      </c>
    </row>
    <row r="183" spans="44:44" x14ac:dyDescent="0.2">
      <c r="AR183">
        <v>20180128</v>
      </c>
    </row>
    <row r="184" spans="44:44" x14ac:dyDescent="0.2">
      <c r="AR184">
        <v>20180129</v>
      </c>
    </row>
    <row r="185" spans="44:44" x14ac:dyDescent="0.2">
      <c r="AR185">
        <v>20180130</v>
      </c>
    </row>
    <row r="186" spans="44:44" x14ac:dyDescent="0.2">
      <c r="AR186">
        <v>20180131</v>
      </c>
    </row>
  </sheetData>
  <mergeCells count="1">
    <mergeCell ref="A1:C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opLeftCell="Q1" workbookViewId="0">
      <selection activeCell="W15" sqref="W15"/>
    </sheetView>
  </sheetViews>
  <sheetFormatPr baseColWidth="10" defaultRowHeight="16" x14ac:dyDescent="0.2"/>
  <cols>
    <col min="1" max="1" width="12" customWidth="1"/>
    <col min="2" max="2" width="11.5" customWidth="1"/>
    <col min="30" max="30" width="20" customWidth="1"/>
  </cols>
  <sheetData>
    <row r="1" spans="1:34" x14ac:dyDescent="0.2">
      <c r="A1" s="125" t="s">
        <v>543</v>
      </c>
      <c r="B1" t="s">
        <v>522</v>
      </c>
      <c r="D1" t="s">
        <v>523</v>
      </c>
      <c r="G1" t="s">
        <v>524</v>
      </c>
      <c r="J1" t="s">
        <v>525</v>
      </c>
      <c r="M1" t="s">
        <v>526</v>
      </c>
      <c r="P1" t="s">
        <v>527</v>
      </c>
      <c r="S1" t="s">
        <v>528</v>
      </c>
      <c r="V1" t="s">
        <v>529</v>
      </c>
      <c r="Y1" t="s">
        <v>530</v>
      </c>
      <c r="AC1" t="s">
        <v>531</v>
      </c>
      <c r="AE1" t="s">
        <v>559</v>
      </c>
    </row>
    <row r="2" spans="1:34" x14ac:dyDescent="0.2">
      <c r="A2" t="s">
        <v>466</v>
      </c>
      <c r="B2" t="s">
        <v>535</v>
      </c>
      <c r="C2" t="s">
        <v>536</v>
      </c>
      <c r="D2" t="s">
        <v>466</v>
      </c>
      <c r="E2" t="s">
        <v>535</v>
      </c>
      <c r="F2" t="s">
        <v>536</v>
      </c>
      <c r="G2" t="s">
        <v>466</v>
      </c>
      <c r="H2" t="s">
        <v>535</v>
      </c>
      <c r="I2" t="s">
        <v>536</v>
      </c>
      <c r="J2" t="s">
        <v>466</v>
      </c>
      <c r="K2" t="s">
        <v>535</v>
      </c>
      <c r="L2" t="s">
        <v>536</v>
      </c>
      <c r="M2" t="s">
        <v>466</v>
      </c>
      <c r="N2" t="s">
        <v>535</v>
      </c>
      <c r="O2" t="s">
        <v>536</v>
      </c>
      <c r="P2" t="s">
        <v>466</v>
      </c>
      <c r="Q2" t="s">
        <v>537</v>
      </c>
      <c r="R2" t="s">
        <v>538</v>
      </c>
      <c r="S2" t="s">
        <v>466</v>
      </c>
      <c r="T2" t="s">
        <v>535</v>
      </c>
      <c r="U2" t="s">
        <v>536</v>
      </c>
      <c r="V2" t="s">
        <v>466</v>
      </c>
      <c r="W2" t="s">
        <v>535</v>
      </c>
      <c r="X2" t="s">
        <v>536</v>
      </c>
      <c r="Y2" t="s">
        <v>466</v>
      </c>
      <c r="Z2" t="s">
        <v>509</v>
      </c>
      <c r="AA2" t="s">
        <v>510</v>
      </c>
      <c r="AB2" t="s">
        <v>466</v>
      </c>
      <c r="AC2" t="s">
        <v>509</v>
      </c>
      <c r="AD2" t="s">
        <v>510</v>
      </c>
      <c r="AE2" t="s">
        <v>535</v>
      </c>
      <c r="AF2" t="s">
        <v>536</v>
      </c>
      <c r="AG2" t="s">
        <v>537</v>
      </c>
      <c r="AH2" t="s">
        <v>538</v>
      </c>
    </row>
    <row r="3" spans="1:34" x14ac:dyDescent="0.2">
      <c r="A3">
        <v>20170801</v>
      </c>
      <c r="B3">
        <v>17139</v>
      </c>
      <c r="C3">
        <v>1961</v>
      </c>
      <c r="D3">
        <v>20170801</v>
      </c>
      <c r="E3">
        <v>318</v>
      </c>
      <c r="F3">
        <v>125</v>
      </c>
      <c r="G3">
        <v>20170801</v>
      </c>
      <c r="J3">
        <v>20170801</v>
      </c>
      <c r="M3">
        <v>20170801</v>
      </c>
      <c r="P3">
        <v>20170801</v>
      </c>
      <c r="S3">
        <v>20170801</v>
      </c>
      <c r="V3">
        <v>20170801</v>
      </c>
      <c r="Y3">
        <v>20170801</v>
      </c>
      <c r="Z3">
        <v>1613</v>
      </c>
      <c r="AA3">
        <v>148</v>
      </c>
      <c r="AB3">
        <v>20170801</v>
      </c>
      <c r="AC3">
        <v>230</v>
      </c>
      <c r="AD3">
        <v>37</v>
      </c>
      <c r="AE3">
        <v>2521</v>
      </c>
      <c r="AF3">
        <v>648</v>
      </c>
    </row>
    <row r="4" spans="1:34" x14ac:dyDescent="0.2">
      <c r="AF4">
        <v>655</v>
      </c>
    </row>
    <row r="5" spans="1:34" x14ac:dyDescent="0.2">
      <c r="AF5">
        <v>1962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M380"/>
  <sheetViews>
    <sheetView workbookViewId="0">
      <selection activeCell="E55" sqref="E55"/>
    </sheetView>
  </sheetViews>
  <sheetFormatPr baseColWidth="10" defaultRowHeight="16" x14ac:dyDescent="0.2"/>
  <cols>
    <col min="5" max="5" width="21.1640625" customWidth="1"/>
    <col min="10" max="10" width="18.6640625" customWidth="1"/>
  </cols>
  <sheetData>
    <row r="45" spans="2:12" x14ac:dyDescent="0.2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</row>
    <row r="46" spans="2:12" x14ac:dyDescent="0.2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</row>
    <row r="47" spans="2:12" x14ac:dyDescent="0.2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</row>
    <row r="48" spans="2:12" x14ac:dyDescent="0.2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</row>
    <row r="49" spans="1:13" x14ac:dyDescent="0.2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</row>
    <row r="50" spans="1:13" x14ac:dyDescent="0.2"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</row>
    <row r="51" spans="1:13" x14ac:dyDescent="0.2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</row>
    <row r="52" spans="1:13" x14ac:dyDescent="0.2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</row>
    <row r="53" spans="1:13" x14ac:dyDescent="0.2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</row>
    <row r="54" spans="1:13" x14ac:dyDescent="0.2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</row>
    <row r="55" spans="1:13" x14ac:dyDescent="0.2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</row>
    <row r="56" spans="1:13" x14ac:dyDescent="0.2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</row>
    <row r="57" spans="1:13" x14ac:dyDescent="0.2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</row>
    <row r="58" spans="1:13" x14ac:dyDescent="0.2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14"/>
    </row>
    <row r="59" spans="1:13" x14ac:dyDescent="0.2">
      <c r="A59" s="70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</row>
    <row r="60" spans="1:13" x14ac:dyDescent="0.2">
      <c r="B60" s="70"/>
      <c r="D60" s="1"/>
      <c r="E60" s="70"/>
      <c r="G60" s="1"/>
    </row>
    <row r="61" spans="1:13" x14ac:dyDescent="0.2">
      <c r="B61" s="70"/>
      <c r="D61" s="1"/>
      <c r="E61" s="70"/>
      <c r="G61" s="1"/>
    </row>
    <row r="62" spans="1:13" x14ac:dyDescent="0.2">
      <c r="B62" s="70"/>
      <c r="D62" s="1"/>
      <c r="E62" s="70"/>
      <c r="G62" s="1"/>
    </row>
    <row r="63" spans="1:13" x14ac:dyDescent="0.2">
      <c r="D63" s="1"/>
      <c r="G63" s="1"/>
    </row>
    <row r="64" spans="1:13" x14ac:dyDescent="0.2">
      <c r="D64" s="1"/>
      <c r="G64" s="1"/>
    </row>
    <row r="65" spans="1:7" x14ac:dyDescent="0.2">
      <c r="A65" s="70"/>
      <c r="B65" s="70"/>
      <c r="D65" s="1"/>
      <c r="E65" s="70"/>
      <c r="G65" s="1"/>
    </row>
    <row r="66" spans="1:7" x14ac:dyDescent="0.2">
      <c r="B66" s="70"/>
      <c r="D66" s="1"/>
      <c r="E66" s="70"/>
      <c r="G66" s="1"/>
    </row>
    <row r="67" spans="1:7" x14ac:dyDescent="0.2">
      <c r="B67" s="70"/>
      <c r="D67" s="1"/>
      <c r="E67" s="70"/>
      <c r="G67" s="1"/>
    </row>
    <row r="68" spans="1:7" x14ac:dyDescent="0.2">
      <c r="B68" s="70"/>
      <c r="D68" s="2"/>
      <c r="E68" s="70"/>
      <c r="G68" s="1"/>
    </row>
    <row r="69" spans="1:7" x14ac:dyDescent="0.2">
      <c r="D69" s="1"/>
      <c r="G69" s="1"/>
    </row>
    <row r="70" spans="1:7" x14ac:dyDescent="0.2">
      <c r="D70" s="1"/>
      <c r="G70" s="1"/>
    </row>
    <row r="71" spans="1:7" x14ac:dyDescent="0.2">
      <c r="A71" s="70"/>
      <c r="B71" s="70"/>
      <c r="D71" s="1"/>
      <c r="E71" s="70"/>
      <c r="G71" s="1"/>
    </row>
    <row r="72" spans="1:7" x14ac:dyDescent="0.2">
      <c r="B72" s="70"/>
      <c r="D72" s="1"/>
      <c r="E72" s="70"/>
      <c r="G72" s="1"/>
    </row>
    <row r="73" spans="1:7" x14ac:dyDescent="0.2">
      <c r="B73" s="70"/>
      <c r="D73" s="1"/>
      <c r="E73" s="70"/>
      <c r="G73" s="1"/>
    </row>
    <row r="74" spans="1:7" x14ac:dyDescent="0.2">
      <c r="B74" s="70"/>
      <c r="D74" s="1"/>
      <c r="E74" s="70"/>
      <c r="G74" s="1"/>
    </row>
    <row r="75" spans="1:7" x14ac:dyDescent="0.2">
      <c r="D75" s="1"/>
      <c r="G75" s="1"/>
    </row>
    <row r="76" spans="1:7" x14ac:dyDescent="0.2">
      <c r="D76" s="1"/>
      <c r="G76" s="1"/>
    </row>
    <row r="77" spans="1:7" x14ac:dyDescent="0.2">
      <c r="A77" s="70"/>
      <c r="B77" s="70"/>
      <c r="E77" s="70"/>
      <c r="G77" s="1"/>
    </row>
    <row r="78" spans="1:7" x14ac:dyDescent="0.2">
      <c r="B78" s="70"/>
      <c r="E78" s="70"/>
      <c r="G78" s="1"/>
    </row>
    <row r="79" spans="1:7" x14ac:dyDescent="0.2">
      <c r="B79" s="70"/>
      <c r="E79" s="70"/>
      <c r="G79" s="1"/>
    </row>
    <row r="80" spans="1:7" x14ac:dyDescent="0.2">
      <c r="B80" s="70"/>
      <c r="E80" s="70"/>
      <c r="G80" s="1"/>
    </row>
    <row r="81" spans="1:10" x14ac:dyDescent="0.2">
      <c r="G81" s="1"/>
    </row>
    <row r="82" spans="1:10" x14ac:dyDescent="0.2">
      <c r="G82" s="1"/>
    </row>
    <row r="83" spans="1:10" x14ac:dyDescent="0.2">
      <c r="A83" s="71"/>
      <c r="B83" s="70"/>
      <c r="E83" s="70"/>
      <c r="G83" s="1"/>
      <c r="H83" s="70"/>
      <c r="J83" s="1"/>
    </row>
    <row r="84" spans="1:10" x14ac:dyDescent="0.2">
      <c r="B84" s="70"/>
      <c r="E84" s="70"/>
      <c r="G84" s="1"/>
      <c r="H84" s="70"/>
      <c r="J84" s="2"/>
    </row>
    <row r="85" spans="1:10" x14ac:dyDescent="0.2">
      <c r="B85" s="70"/>
      <c r="E85" s="70"/>
      <c r="G85" s="1"/>
      <c r="H85" s="70"/>
      <c r="J85" s="1"/>
    </row>
    <row r="86" spans="1:10" x14ac:dyDescent="0.2">
      <c r="B86" s="70"/>
      <c r="E86" s="70"/>
      <c r="G86" s="1"/>
      <c r="H86" s="70"/>
      <c r="J86" s="1"/>
    </row>
    <row r="87" spans="1:10" x14ac:dyDescent="0.2">
      <c r="G87" s="1"/>
      <c r="J87" s="1"/>
    </row>
    <row r="88" spans="1:10" x14ac:dyDescent="0.2">
      <c r="G88" s="1"/>
      <c r="J88" s="1"/>
    </row>
    <row r="89" spans="1:10" x14ac:dyDescent="0.2">
      <c r="A89" s="70"/>
      <c r="B89" s="70"/>
      <c r="E89" s="70"/>
      <c r="G89" s="1"/>
      <c r="H89" s="70"/>
      <c r="J89" s="1"/>
    </row>
    <row r="90" spans="1:10" x14ac:dyDescent="0.2">
      <c r="B90" s="70"/>
      <c r="E90" s="70"/>
      <c r="G90" s="1"/>
      <c r="H90" s="70"/>
      <c r="J90" s="1"/>
    </row>
    <row r="91" spans="1:10" x14ac:dyDescent="0.2">
      <c r="B91" s="70"/>
      <c r="E91" s="70"/>
      <c r="G91" s="1"/>
      <c r="H91" s="70"/>
      <c r="J91" s="2"/>
    </row>
    <row r="92" spans="1:10" x14ac:dyDescent="0.2">
      <c r="B92" s="70"/>
      <c r="E92" s="70"/>
      <c r="G92" s="1"/>
      <c r="H92" s="70"/>
      <c r="J92" s="2"/>
    </row>
    <row r="93" spans="1:10" x14ac:dyDescent="0.2">
      <c r="G93" s="1"/>
      <c r="J93" s="1"/>
    </row>
    <row r="94" spans="1:10" x14ac:dyDescent="0.2">
      <c r="G94" s="1"/>
      <c r="J94" s="1"/>
    </row>
    <row r="95" spans="1:10" x14ac:dyDescent="0.2">
      <c r="A95" s="70"/>
      <c r="B95" s="70"/>
      <c r="E95" s="70"/>
      <c r="G95" s="1"/>
      <c r="H95" s="70"/>
      <c r="J95" s="1"/>
    </row>
    <row r="96" spans="1:10" x14ac:dyDescent="0.2">
      <c r="B96" s="70"/>
      <c r="E96" s="70"/>
      <c r="G96" s="2"/>
      <c r="H96" s="70"/>
      <c r="J96" s="1"/>
    </row>
    <row r="97" spans="1:10" x14ac:dyDescent="0.2">
      <c r="B97" s="70"/>
      <c r="E97" s="70"/>
      <c r="G97" s="2"/>
      <c r="H97" s="70"/>
      <c r="J97" s="1"/>
    </row>
    <row r="98" spans="1:10" x14ac:dyDescent="0.2">
      <c r="B98" s="70"/>
      <c r="E98" s="70"/>
      <c r="G98" s="1"/>
      <c r="H98" s="70"/>
      <c r="J98" s="2"/>
    </row>
    <row r="99" spans="1:10" x14ac:dyDescent="0.2">
      <c r="G99" s="1"/>
      <c r="J99" s="1"/>
    </row>
    <row r="100" spans="1:10" x14ac:dyDescent="0.2">
      <c r="G100" s="1"/>
      <c r="J100" s="1"/>
    </row>
    <row r="101" spans="1:10" x14ac:dyDescent="0.2">
      <c r="A101" s="70"/>
      <c r="B101" s="70"/>
      <c r="E101" s="70"/>
      <c r="G101" s="1"/>
      <c r="H101" s="70"/>
      <c r="J101" s="1"/>
    </row>
    <row r="102" spans="1:10" x14ac:dyDescent="0.2">
      <c r="B102" s="70"/>
      <c r="E102" s="70"/>
      <c r="G102" s="1"/>
      <c r="H102" s="70"/>
      <c r="J102" s="1"/>
    </row>
    <row r="103" spans="1:10" x14ac:dyDescent="0.2">
      <c r="B103" s="70"/>
      <c r="E103" s="70"/>
      <c r="G103" s="1"/>
      <c r="H103" s="70"/>
      <c r="J103" s="1"/>
    </row>
    <row r="104" spans="1:10" x14ac:dyDescent="0.2">
      <c r="B104" s="70"/>
      <c r="E104" s="70"/>
      <c r="G104" s="1"/>
      <c r="H104" s="70"/>
      <c r="J104" s="1"/>
    </row>
    <row r="105" spans="1:10" x14ac:dyDescent="0.2">
      <c r="G105" s="1"/>
      <c r="J105" s="1"/>
    </row>
    <row r="106" spans="1:10" x14ac:dyDescent="0.2">
      <c r="G106" s="1"/>
      <c r="J106" s="1"/>
    </row>
    <row r="107" spans="1:10" x14ac:dyDescent="0.2">
      <c r="A107" s="70"/>
      <c r="B107" s="70"/>
      <c r="E107" s="70"/>
      <c r="G107" s="1"/>
      <c r="H107" s="70"/>
      <c r="J107" s="1"/>
    </row>
    <row r="108" spans="1:10" x14ac:dyDescent="0.2">
      <c r="B108" s="70"/>
      <c r="E108" s="70"/>
      <c r="G108" s="1"/>
      <c r="H108" s="70"/>
      <c r="J108" s="2"/>
    </row>
    <row r="109" spans="1:10" x14ac:dyDescent="0.2">
      <c r="B109" s="70"/>
      <c r="E109" s="70"/>
      <c r="G109" s="1"/>
      <c r="H109" s="70"/>
      <c r="J109" s="1"/>
    </row>
    <row r="110" spans="1:10" x14ac:dyDescent="0.2">
      <c r="B110" s="70"/>
      <c r="E110" s="70"/>
      <c r="G110" s="1"/>
      <c r="H110" s="70"/>
      <c r="J110" s="1"/>
    </row>
    <row r="111" spans="1:10" x14ac:dyDescent="0.2">
      <c r="G111" s="1"/>
      <c r="J111" s="1"/>
    </row>
    <row r="112" spans="1:10" x14ac:dyDescent="0.2">
      <c r="G112" s="1"/>
      <c r="J112" s="1"/>
    </row>
    <row r="113" spans="1:2" x14ac:dyDescent="0.2">
      <c r="A113" s="70"/>
      <c r="B113" s="70"/>
    </row>
    <row r="114" spans="1:2" x14ac:dyDescent="0.2">
      <c r="B114" s="70"/>
    </row>
    <row r="115" spans="1:2" x14ac:dyDescent="0.2">
      <c r="B115" s="70"/>
    </row>
    <row r="116" spans="1:2" x14ac:dyDescent="0.2">
      <c r="B116" s="70"/>
    </row>
    <row r="119" spans="1:2" x14ac:dyDescent="0.2">
      <c r="A119" s="70"/>
      <c r="B119" s="70"/>
    </row>
    <row r="120" spans="1:2" x14ac:dyDescent="0.2">
      <c r="B120" s="70"/>
    </row>
    <row r="121" spans="1:2" x14ac:dyDescent="0.2">
      <c r="B121" s="70"/>
    </row>
    <row r="122" spans="1:2" x14ac:dyDescent="0.2">
      <c r="B122" s="70"/>
    </row>
    <row r="125" spans="1:2" x14ac:dyDescent="0.2">
      <c r="A125" s="70"/>
      <c r="B125" s="70"/>
    </row>
    <row r="126" spans="1:2" x14ac:dyDescent="0.2">
      <c r="B126" s="70"/>
    </row>
    <row r="127" spans="1:2" x14ac:dyDescent="0.2">
      <c r="B127" s="70"/>
    </row>
    <row r="128" spans="1:2" x14ac:dyDescent="0.2">
      <c r="B128" s="70"/>
    </row>
    <row r="131" spans="1:2" x14ac:dyDescent="0.2">
      <c r="A131" s="70"/>
      <c r="B131" s="70"/>
    </row>
    <row r="132" spans="1:2" x14ac:dyDescent="0.2">
      <c r="B132" s="70"/>
    </row>
    <row r="133" spans="1:2" x14ac:dyDescent="0.2">
      <c r="B133" s="70"/>
    </row>
    <row r="134" spans="1:2" x14ac:dyDescent="0.2">
      <c r="B134" s="70"/>
    </row>
    <row r="137" spans="1:2" x14ac:dyDescent="0.2">
      <c r="A137" s="71"/>
      <c r="B137" s="70"/>
    </row>
    <row r="138" spans="1:2" x14ac:dyDescent="0.2">
      <c r="B138" s="70"/>
    </row>
    <row r="139" spans="1:2" x14ac:dyDescent="0.2">
      <c r="B139" s="70"/>
    </row>
    <row r="140" spans="1:2" x14ac:dyDescent="0.2">
      <c r="B140" s="70"/>
    </row>
    <row r="143" spans="1:2" x14ac:dyDescent="0.2">
      <c r="A143" s="70"/>
      <c r="B143" s="70"/>
    </row>
    <row r="144" spans="1:2" x14ac:dyDescent="0.2">
      <c r="B144" s="70"/>
    </row>
    <row r="145" spans="1:2" x14ac:dyDescent="0.2">
      <c r="B145" s="70"/>
    </row>
    <row r="146" spans="1:2" x14ac:dyDescent="0.2">
      <c r="B146" s="70"/>
    </row>
    <row r="149" spans="1:2" x14ac:dyDescent="0.2">
      <c r="A149" s="70"/>
      <c r="B149" s="70"/>
    </row>
    <row r="150" spans="1:2" x14ac:dyDescent="0.2">
      <c r="B150" s="70"/>
    </row>
    <row r="151" spans="1:2" x14ac:dyDescent="0.2">
      <c r="B151" s="70"/>
    </row>
    <row r="152" spans="1:2" x14ac:dyDescent="0.2">
      <c r="B152" s="70"/>
    </row>
    <row r="155" spans="1:2" x14ac:dyDescent="0.2">
      <c r="A155" s="70"/>
      <c r="B155" s="70"/>
    </row>
    <row r="156" spans="1:2" x14ac:dyDescent="0.2">
      <c r="B156" s="70"/>
    </row>
    <row r="157" spans="1:2" x14ac:dyDescent="0.2">
      <c r="B157" s="70"/>
    </row>
    <row r="158" spans="1:2" x14ac:dyDescent="0.2">
      <c r="B158" s="70"/>
    </row>
    <row r="161" spans="1:2" x14ac:dyDescent="0.2">
      <c r="A161" s="70"/>
      <c r="B161" s="70"/>
    </row>
    <row r="162" spans="1:2" x14ac:dyDescent="0.2">
      <c r="B162" s="70"/>
    </row>
    <row r="163" spans="1:2" x14ac:dyDescent="0.2">
      <c r="B163" s="70"/>
    </row>
    <row r="164" spans="1:2" x14ac:dyDescent="0.2">
      <c r="B164" s="70"/>
    </row>
    <row r="167" spans="1:2" x14ac:dyDescent="0.2">
      <c r="A167" s="70"/>
      <c r="B167" s="70"/>
    </row>
    <row r="168" spans="1:2" x14ac:dyDescent="0.2">
      <c r="B168" s="70"/>
    </row>
    <row r="169" spans="1:2" x14ac:dyDescent="0.2">
      <c r="B169" s="70"/>
    </row>
    <row r="170" spans="1:2" x14ac:dyDescent="0.2">
      <c r="B170" s="70"/>
    </row>
    <row r="173" spans="1:2" x14ac:dyDescent="0.2">
      <c r="A173" s="70"/>
      <c r="B173" s="70"/>
    </row>
    <row r="174" spans="1:2" x14ac:dyDescent="0.2">
      <c r="B174" s="70"/>
    </row>
    <row r="175" spans="1:2" x14ac:dyDescent="0.2">
      <c r="B175" s="70"/>
    </row>
    <row r="176" spans="1:2" x14ac:dyDescent="0.2">
      <c r="B176" s="70"/>
    </row>
    <row r="179" spans="1:2" x14ac:dyDescent="0.2">
      <c r="A179" s="70"/>
      <c r="B179" s="70"/>
    </row>
    <row r="180" spans="1:2" x14ac:dyDescent="0.2">
      <c r="B180" s="70"/>
    </row>
    <row r="181" spans="1:2" x14ac:dyDescent="0.2">
      <c r="B181" s="70"/>
    </row>
    <row r="182" spans="1:2" x14ac:dyDescent="0.2">
      <c r="B182" s="70"/>
    </row>
    <row r="185" spans="1:2" x14ac:dyDescent="0.2">
      <c r="A185" s="70"/>
      <c r="B185" s="70"/>
    </row>
    <row r="186" spans="1:2" x14ac:dyDescent="0.2">
      <c r="B186" s="70"/>
    </row>
    <row r="187" spans="1:2" x14ac:dyDescent="0.2">
      <c r="B187" s="70"/>
    </row>
    <row r="188" spans="1:2" x14ac:dyDescent="0.2">
      <c r="B188" s="70"/>
    </row>
    <row r="191" spans="1:2" x14ac:dyDescent="0.2">
      <c r="A191" s="71"/>
      <c r="B191" s="70"/>
    </row>
    <row r="192" spans="1:2" x14ac:dyDescent="0.2">
      <c r="A192" s="71"/>
      <c r="B192" s="70"/>
    </row>
    <row r="193" spans="1:2" x14ac:dyDescent="0.2">
      <c r="A193" s="71"/>
      <c r="B193" s="70"/>
    </row>
    <row r="194" spans="1:2" x14ac:dyDescent="0.2">
      <c r="A194" s="71"/>
      <c r="B194" s="70"/>
    </row>
    <row r="195" spans="1:2" x14ac:dyDescent="0.2">
      <c r="A195" s="71"/>
    </row>
    <row r="196" spans="1:2" x14ac:dyDescent="0.2">
      <c r="A196" s="71"/>
    </row>
    <row r="197" spans="1:2" x14ac:dyDescent="0.2">
      <c r="A197" s="70"/>
      <c r="B197" s="70"/>
    </row>
    <row r="198" spans="1:2" x14ac:dyDescent="0.2">
      <c r="B198" s="70"/>
    </row>
    <row r="199" spans="1:2" x14ac:dyDescent="0.2">
      <c r="B199" s="70"/>
    </row>
    <row r="200" spans="1:2" x14ac:dyDescent="0.2">
      <c r="B200" s="70"/>
    </row>
    <row r="203" spans="1:2" x14ac:dyDescent="0.2">
      <c r="A203" s="70"/>
      <c r="B203" s="70"/>
    </row>
    <row r="204" spans="1:2" x14ac:dyDescent="0.2">
      <c r="B204" s="70"/>
    </row>
    <row r="205" spans="1:2" x14ac:dyDescent="0.2">
      <c r="B205" s="70"/>
    </row>
    <row r="206" spans="1:2" x14ac:dyDescent="0.2">
      <c r="B206" s="70"/>
    </row>
    <row r="209" spans="1:2" x14ac:dyDescent="0.2">
      <c r="A209" s="70"/>
      <c r="B209" s="70"/>
    </row>
    <row r="210" spans="1:2" x14ac:dyDescent="0.2">
      <c r="B210" s="70"/>
    </row>
    <row r="211" spans="1:2" x14ac:dyDescent="0.2">
      <c r="B211" s="70"/>
    </row>
    <row r="212" spans="1:2" x14ac:dyDescent="0.2">
      <c r="B212" s="70"/>
    </row>
    <row r="215" spans="1:2" x14ac:dyDescent="0.2">
      <c r="A215" s="70"/>
      <c r="B215" s="70"/>
    </row>
    <row r="216" spans="1:2" x14ac:dyDescent="0.2">
      <c r="B216" s="70"/>
    </row>
    <row r="217" spans="1:2" x14ac:dyDescent="0.2">
      <c r="B217" s="70"/>
    </row>
    <row r="218" spans="1:2" x14ac:dyDescent="0.2">
      <c r="B218" s="70"/>
    </row>
    <row r="221" spans="1:2" x14ac:dyDescent="0.2">
      <c r="A221" s="72"/>
      <c r="B221" s="70"/>
    </row>
    <row r="222" spans="1:2" x14ac:dyDescent="0.2">
      <c r="B222" s="70"/>
    </row>
    <row r="223" spans="1:2" x14ac:dyDescent="0.2">
      <c r="B223" s="70"/>
    </row>
    <row r="224" spans="1:2" x14ac:dyDescent="0.2">
      <c r="B224" s="70"/>
    </row>
    <row r="227" spans="1:2" x14ac:dyDescent="0.2">
      <c r="A227" s="72"/>
      <c r="B227" s="70"/>
    </row>
    <row r="228" spans="1:2" x14ac:dyDescent="0.2">
      <c r="B228" s="70"/>
    </row>
    <row r="229" spans="1:2" x14ac:dyDescent="0.2">
      <c r="B229" s="70"/>
    </row>
    <row r="230" spans="1:2" x14ac:dyDescent="0.2">
      <c r="B230" s="70"/>
    </row>
    <row r="233" spans="1:2" x14ac:dyDescent="0.2">
      <c r="A233" s="72"/>
      <c r="B233" s="70"/>
    </row>
    <row r="234" spans="1:2" x14ac:dyDescent="0.2">
      <c r="B234" s="70"/>
    </row>
    <row r="235" spans="1:2" x14ac:dyDescent="0.2">
      <c r="B235" s="70"/>
    </row>
    <row r="236" spans="1:2" x14ac:dyDescent="0.2">
      <c r="B236" s="70"/>
    </row>
    <row r="239" spans="1:2" x14ac:dyDescent="0.2">
      <c r="A239" s="72"/>
      <c r="B239" s="70"/>
    </row>
    <row r="240" spans="1:2" x14ac:dyDescent="0.2">
      <c r="B240" s="70"/>
    </row>
    <row r="241" spans="1:2" x14ac:dyDescent="0.2">
      <c r="B241" s="70"/>
    </row>
    <row r="242" spans="1:2" x14ac:dyDescent="0.2">
      <c r="B242" s="70"/>
    </row>
    <row r="245" spans="1:2" x14ac:dyDescent="0.2">
      <c r="A245" s="71"/>
      <c r="B245" s="70"/>
    </row>
    <row r="246" spans="1:2" x14ac:dyDescent="0.2">
      <c r="B246" s="70"/>
    </row>
    <row r="247" spans="1:2" x14ac:dyDescent="0.2">
      <c r="B247" s="70"/>
    </row>
    <row r="248" spans="1:2" x14ac:dyDescent="0.2">
      <c r="B248" s="70"/>
    </row>
    <row r="251" spans="1:2" x14ac:dyDescent="0.2">
      <c r="A251" s="72"/>
      <c r="B251" s="70"/>
    </row>
    <row r="252" spans="1:2" x14ac:dyDescent="0.2">
      <c r="B252" s="70"/>
    </row>
    <row r="253" spans="1:2" x14ac:dyDescent="0.2">
      <c r="B253" s="70"/>
    </row>
    <row r="254" spans="1:2" x14ac:dyDescent="0.2">
      <c r="B254" s="70"/>
    </row>
    <row r="257" spans="1:2" x14ac:dyDescent="0.2">
      <c r="A257" s="72"/>
      <c r="B257" s="70"/>
    </row>
    <row r="258" spans="1:2" x14ac:dyDescent="0.2">
      <c r="B258" s="70"/>
    </row>
    <row r="259" spans="1:2" x14ac:dyDescent="0.2">
      <c r="B259" s="70"/>
    </row>
    <row r="260" spans="1:2" x14ac:dyDescent="0.2">
      <c r="B260" s="70"/>
    </row>
    <row r="263" spans="1:2" x14ac:dyDescent="0.2">
      <c r="A263" s="72"/>
      <c r="B263" s="70"/>
    </row>
    <row r="264" spans="1:2" x14ac:dyDescent="0.2">
      <c r="B264" s="70"/>
    </row>
    <row r="265" spans="1:2" x14ac:dyDescent="0.2">
      <c r="B265" s="70"/>
    </row>
    <row r="266" spans="1:2" x14ac:dyDescent="0.2">
      <c r="B266" s="70"/>
    </row>
    <row r="269" spans="1:2" x14ac:dyDescent="0.2">
      <c r="A269" s="72"/>
      <c r="B269" s="70"/>
    </row>
    <row r="270" spans="1:2" x14ac:dyDescent="0.2">
      <c r="B270" s="70"/>
    </row>
    <row r="271" spans="1:2" x14ac:dyDescent="0.2">
      <c r="B271" s="70"/>
    </row>
    <row r="272" spans="1:2" x14ac:dyDescent="0.2">
      <c r="B272" s="70"/>
    </row>
    <row r="275" spans="1:2" x14ac:dyDescent="0.2">
      <c r="A275" s="72"/>
      <c r="B275" s="70"/>
    </row>
    <row r="276" spans="1:2" x14ac:dyDescent="0.2">
      <c r="B276" s="70"/>
    </row>
    <row r="277" spans="1:2" x14ac:dyDescent="0.2">
      <c r="B277" s="70"/>
    </row>
    <row r="278" spans="1:2" x14ac:dyDescent="0.2">
      <c r="B278" s="70"/>
    </row>
    <row r="281" spans="1:2" x14ac:dyDescent="0.2">
      <c r="A281" s="72"/>
      <c r="B281" s="70"/>
    </row>
    <row r="282" spans="1:2" x14ac:dyDescent="0.2">
      <c r="B282" s="70"/>
    </row>
    <row r="283" spans="1:2" x14ac:dyDescent="0.2">
      <c r="B283" s="70"/>
    </row>
    <row r="284" spans="1:2" x14ac:dyDescent="0.2">
      <c r="B284" s="70"/>
    </row>
    <row r="287" spans="1:2" x14ac:dyDescent="0.2">
      <c r="A287" s="72"/>
      <c r="B287" s="70"/>
    </row>
    <row r="288" spans="1:2" x14ac:dyDescent="0.2">
      <c r="B288" s="70"/>
    </row>
    <row r="289" spans="1:2" x14ac:dyDescent="0.2">
      <c r="B289" s="70"/>
    </row>
    <row r="290" spans="1:2" x14ac:dyDescent="0.2">
      <c r="B290" s="70"/>
    </row>
    <row r="293" spans="1:2" x14ac:dyDescent="0.2">
      <c r="A293" s="72"/>
      <c r="B293" s="70"/>
    </row>
    <row r="294" spans="1:2" x14ac:dyDescent="0.2">
      <c r="B294" s="70"/>
    </row>
    <row r="295" spans="1:2" x14ac:dyDescent="0.2">
      <c r="B295" s="70"/>
    </row>
    <row r="296" spans="1:2" x14ac:dyDescent="0.2">
      <c r="B296" s="70"/>
    </row>
    <row r="299" spans="1:2" x14ac:dyDescent="0.2">
      <c r="A299" s="71"/>
      <c r="B299" s="70"/>
    </row>
    <row r="300" spans="1:2" x14ac:dyDescent="0.2">
      <c r="B300" s="70"/>
    </row>
    <row r="301" spans="1:2" x14ac:dyDescent="0.2">
      <c r="B301" s="70"/>
    </row>
    <row r="302" spans="1:2" x14ac:dyDescent="0.2">
      <c r="B302" s="70"/>
    </row>
    <row r="305" spans="1:2" x14ac:dyDescent="0.2">
      <c r="A305" s="72"/>
      <c r="B305" s="70"/>
    </row>
    <row r="306" spans="1:2" x14ac:dyDescent="0.2">
      <c r="B306" s="70"/>
    </row>
    <row r="307" spans="1:2" x14ac:dyDescent="0.2">
      <c r="B307" s="70"/>
    </row>
    <row r="308" spans="1:2" x14ac:dyDescent="0.2">
      <c r="B308" s="70"/>
    </row>
    <row r="311" spans="1:2" x14ac:dyDescent="0.2">
      <c r="A311" s="72"/>
      <c r="B311" s="70"/>
    </row>
    <row r="312" spans="1:2" x14ac:dyDescent="0.2">
      <c r="B312" s="70"/>
    </row>
    <row r="313" spans="1:2" x14ac:dyDescent="0.2">
      <c r="B313" s="70"/>
    </row>
    <row r="314" spans="1:2" x14ac:dyDescent="0.2">
      <c r="B314" s="70"/>
    </row>
    <row r="317" spans="1:2" x14ac:dyDescent="0.2">
      <c r="A317" s="72"/>
      <c r="B317" s="70"/>
    </row>
    <row r="318" spans="1:2" x14ac:dyDescent="0.2">
      <c r="B318" s="70"/>
    </row>
    <row r="319" spans="1:2" x14ac:dyDescent="0.2">
      <c r="B319" s="70"/>
    </row>
    <row r="320" spans="1:2" x14ac:dyDescent="0.2">
      <c r="B320" s="70"/>
    </row>
    <row r="323" spans="1:2" x14ac:dyDescent="0.2">
      <c r="A323" s="72"/>
      <c r="B323" s="70"/>
    </row>
    <row r="324" spans="1:2" x14ac:dyDescent="0.2">
      <c r="B324" s="70"/>
    </row>
    <row r="325" spans="1:2" x14ac:dyDescent="0.2">
      <c r="B325" s="70"/>
    </row>
    <row r="326" spans="1:2" x14ac:dyDescent="0.2">
      <c r="B326" s="70"/>
    </row>
    <row r="329" spans="1:2" x14ac:dyDescent="0.2">
      <c r="A329" s="72"/>
      <c r="B329" s="70"/>
    </row>
    <row r="330" spans="1:2" x14ac:dyDescent="0.2">
      <c r="B330" s="70"/>
    </row>
    <row r="331" spans="1:2" x14ac:dyDescent="0.2">
      <c r="B331" s="70"/>
    </row>
    <row r="332" spans="1:2" x14ac:dyDescent="0.2">
      <c r="B332" s="70"/>
    </row>
    <row r="335" spans="1:2" x14ac:dyDescent="0.2">
      <c r="A335" s="72"/>
      <c r="B335" s="70"/>
    </row>
    <row r="336" spans="1:2" x14ac:dyDescent="0.2">
      <c r="B336" s="70"/>
    </row>
    <row r="337" spans="1:2" x14ac:dyDescent="0.2">
      <c r="B337" s="70"/>
    </row>
    <row r="338" spans="1:2" x14ac:dyDescent="0.2">
      <c r="B338" s="70"/>
    </row>
    <row r="341" spans="1:2" x14ac:dyDescent="0.2">
      <c r="A341" s="72"/>
      <c r="B341" s="70"/>
    </row>
    <row r="342" spans="1:2" x14ac:dyDescent="0.2">
      <c r="B342" s="70"/>
    </row>
    <row r="343" spans="1:2" x14ac:dyDescent="0.2">
      <c r="B343" s="70"/>
    </row>
    <row r="344" spans="1:2" x14ac:dyDescent="0.2">
      <c r="B344" s="70"/>
    </row>
    <row r="347" spans="1:2" x14ac:dyDescent="0.2">
      <c r="A347" s="72"/>
      <c r="B347" s="70"/>
    </row>
    <row r="348" spans="1:2" x14ac:dyDescent="0.2">
      <c r="B348" s="70"/>
    </row>
    <row r="349" spans="1:2" x14ac:dyDescent="0.2">
      <c r="B349" s="70"/>
    </row>
    <row r="350" spans="1:2" x14ac:dyDescent="0.2">
      <c r="B350" s="70"/>
    </row>
    <row r="353" spans="1:2" x14ac:dyDescent="0.2">
      <c r="A353" s="71"/>
      <c r="B353" s="70"/>
    </row>
    <row r="354" spans="1:2" x14ac:dyDescent="0.2">
      <c r="B354" s="70"/>
    </row>
    <row r="355" spans="1:2" x14ac:dyDescent="0.2">
      <c r="B355" s="70"/>
    </row>
    <row r="356" spans="1:2" x14ac:dyDescent="0.2">
      <c r="B356" s="70"/>
    </row>
    <row r="359" spans="1:2" x14ac:dyDescent="0.2">
      <c r="A359" s="72"/>
      <c r="B359" s="70"/>
    </row>
    <row r="360" spans="1:2" x14ac:dyDescent="0.2">
      <c r="B360" s="70"/>
    </row>
    <row r="361" spans="1:2" x14ac:dyDescent="0.2">
      <c r="B361" s="70"/>
    </row>
    <row r="362" spans="1:2" x14ac:dyDescent="0.2">
      <c r="B362" s="70"/>
    </row>
    <row r="365" spans="1:2" x14ac:dyDescent="0.2">
      <c r="A365" s="72"/>
      <c r="B365" s="70"/>
    </row>
    <row r="366" spans="1:2" x14ac:dyDescent="0.2">
      <c r="B366" s="70"/>
    </row>
    <row r="367" spans="1:2" x14ac:dyDescent="0.2">
      <c r="B367" s="70"/>
    </row>
    <row r="368" spans="1:2" x14ac:dyDescent="0.2">
      <c r="B368" s="70"/>
    </row>
    <row r="371" spans="1:2" x14ac:dyDescent="0.2">
      <c r="A371" s="72"/>
      <c r="B371" s="70"/>
    </row>
    <row r="372" spans="1:2" x14ac:dyDescent="0.2">
      <c r="B372" s="70"/>
    </row>
    <row r="373" spans="1:2" x14ac:dyDescent="0.2">
      <c r="B373" s="70"/>
    </row>
    <row r="374" spans="1:2" x14ac:dyDescent="0.2">
      <c r="B374" s="70"/>
    </row>
    <row r="377" spans="1:2" x14ac:dyDescent="0.2">
      <c r="A377" s="72"/>
      <c r="B377" s="70"/>
    </row>
    <row r="378" spans="1:2" x14ac:dyDescent="0.2">
      <c r="B378" s="70"/>
    </row>
    <row r="379" spans="1:2" x14ac:dyDescent="0.2">
      <c r="B379" s="70"/>
    </row>
    <row r="380" spans="1:2" x14ac:dyDescent="0.2">
      <c r="B380" s="70"/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2"/>
  <sheetViews>
    <sheetView tabSelected="1" zoomScale="143" zoomScaleNormal="75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baseColWidth="10" defaultRowHeight="16" x14ac:dyDescent="0.2"/>
  <cols>
    <col min="1" max="1" width="10.83203125" style="12"/>
    <col min="2" max="2" width="10.83203125" style="119"/>
    <col min="3" max="3" width="10.83203125" style="12"/>
    <col min="5" max="5" width="15.6640625" customWidth="1"/>
    <col min="8" max="8" width="11.5" bestFit="1" customWidth="1"/>
    <col min="14" max="14" width="13.83203125" customWidth="1"/>
    <col min="23" max="23" width="13" bestFit="1" customWidth="1"/>
  </cols>
  <sheetData>
    <row r="1" spans="1:24" x14ac:dyDescent="0.2">
      <c r="A1" s="162"/>
      <c r="B1" s="162" t="s">
        <v>546</v>
      </c>
      <c r="C1" s="162"/>
      <c r="D1" s="163"/>
      <c r="E1" s="163" t="s">
        <v>250</v>
      </c>
      <c r="F1" s="163"/>
      <c r="G1" s="164"/>
      <c r="H1" s="164" t="s">
        <v>558</v>
      </c>
      <c r="I1" s="164"/>
      <c r="J1" s="165"/>
      <c r="K1" s="165" t="s">
        <v>248</v>
      </c>
      <c r="L1" s="165"/>
      <c r="M1" s="164"/>
      <c r="N1" s="164" t="s">
        <v>247</v>
      </c>
      <c r="O1" s="164"/>
      <c r="P1" s="166"/>
      <c r="Q1" s="166" t="s">
        <v>498</v>
      </c>
      <c r="R1" s="166"/>
      <c r="S1" s="167"/>
      <c r="T1" s="167" t="s">
        <v>246</v>
      </c>
      <c r="U1" s="167"/>
      <c r="V1" s="163"/>
      <c r="W1" s="163" t="s">
        <v>245</v>
      </c>
      <c r="X1" s="163"/>
    </row>
    <row r="2" spans="1:24" x14ac:dyDescent="0.2">
      <c r="A2" s="162" t="s">
        <v>481</v>
      </c>
      <c r="B2" s="168" t="s">
        <v>219</v>
      </c>
      <c r="C2" s="168" t="s">
        <v>482</v>
      </c>
      <c r="D2" s="163" t="s">
        <v>481</v>
      </c>
      <c r="E2" s="169" t="s">
        <v>219</v>
      </c>
      <c r="F2" s="169" t="s">
        <v>482</v>
      </c>
      <c r="G2" s="164" t="s">
        <v>481</v>
      </c>
      <c r="H2" s="170" t="s">
        <v>219</v>
      </c>
      <c r="I2" s="170" t="s">
        <v>497</v>
      </c>
      <c r="J2" s="165" t="s">
        <v>481</v>
      </c>
      <c r="K2" s="171" t="s">
        <v>219</v>
      </c>
      <c r="L2" s="171" t="s">
        <v>482</v>
      </c>
      <c r="M2" s="164" t="s">
        <v>490</v>
      </c>
      <c r="N2" s="170" t="s">
        <v>219</v>
      </c>
      <c r="O2" s="170" t="s">
        <v>482</v>
      </c>
      <c r="P2" s="166" t="s">
        <v>490</v>
      </c>
      <c r="Q2" s="172" t="s">
        <v>219</v>
      </c>
      <c r="R2" s="172" t="s">
        <v>482</v>
      </c>
      <c r="S2" s="167" t="s">
        <v>490</v>
      </c>
      <c r="T2" s="173" t="s">
        <v>219</v>
      </c>
      <c r="U2" s="173" t="s">
        <v>482</v>
      </c>
      <c r="V2" s="163" t="s">
        <v>490</v>
      </c>
      <c r="W2" s="169" t="s">
        <v>219</v>
      </c>
      <c r="X2" s="169" t="s">
        <v>482</v>
      </c>
    </row>
    <row r="3" spans="1:24" x14ac:dyDescent="0.2">
      <c r="A3" s="224" t="s">
        <v>565</v>
      </c>
      <c r="B3" s="175">
        <f>SUM(E3,H3,K3,N3,Q3,T3,W3)</f>
        <v>158975.5095400479</v>
      </c>
      <c r="C3" s="225">
        <f>B3/SUM($B$3:$B$9)</f>
        <v>0.86596453138675678</v>
      </c>
      <c r="D3" s="163" t="s">
        <v>565</v>
      </c>
      <c r="E3" s="193">
        <f>累积用户!H28-SUM(APP使用频率!E4:E9)</f>
        <v>21358.555555555555</v>
      </c>
      <c r="F3" s="192">
        <f>E3/SUM($E$3:$E$9)</f>
        <v>0.89108254567199607</v>
      </c>
      <c r="G3" s="164" t="s">
        <v>564</v>
      </c>
      <c r="H3" s="183">
        <f>累积用户!I2</f>
        <v>18552.555555555555</v>
      </c>
      <c r="I3" s="184">
        <f>H3/SUM($H$3:$H$9)</f>
        <v>0.87107726571251587</v>
      </c>
      <c r="J3" s="165" t="s">
        <v>564</v>
      </c>
      <c r="K3" s="223">
        <f>累积用户!Q2</f>
        <v>20077.205882352941</v>
      </c>
      <c r="L3" s="226">
        <f>K3/SUM($K$3:$K$9)</f>
        <v>0.87113834873667451</v>
      </c>
      <c r="M3" s="164" t="s">
        <v>564</v>
      </c>
      <c r="N3" s="183">
        <f>累积用户!W2</f>
        <v>31930.521739130436</v>
      </c>
      <c r="O3" s="184">
        <f>N3/SUM($N$3:$N$9)</f>
        <v>0.87158723218604939</v>
      </c>
      <c r="P3" s="166" t="s">
        <v>564</v>
      </c>
      <c r="Q3" s="186">
        <f>累积用户!AD2</f>
        <v>23760.714285714286</v>
      </c>
      <c r="R3" s="187">
        <f>Q3/SUM($Q$3:$Q$9)</f>
        <v>0.84409339573457087</v>
      </c>
      <c r="S3" s="167" t="s">
        <v>564</v>
      </c>
      <c r="T3" s="189">
        <f>累积用户!AK2</f>
        <v>33119.956521739128</v>
      </c>
      <c r="U3" s="190">
        <f>T3/SUM($T$3:$T$9)</f>
        <v>0.89218103333895216</v>
      </c>
      <c r="V3" s="163" t="s">
        <v>564</v>
      </c>
      <c r="W3" s="193">
        <f>累积用户!AR2</f>
        <v>10176</v>
      </c>
      <c r="X3" s="192">
        <f>W3/SUM($W$3:$W$9)</f>
        <v>0.7616465757751224</v>
      </c>
    </row>
    <row r="4" spans="1:24" x14ac:dyDescent="0.2">
      <c r="A4" s="174" t="s">
        <v>485</v>
      </c>
      <c r="B4" s="175">
        <f>SUM(E4,H4,K4,N4,Q4,T4,W4)</f>
        <v>15472.948412698412</v>
      </c>
      <c r="C4" s="225">
        <f t="shared" ref="C4:C9" si="0">B4/SUM($B$3:$B$9)</f>
        <v>8.4283576508987129E-2</v>
      </c>
      <c r="D4" s="176" t="s">
        <v>485</v>
      </c>
      <c r="E4" s="177">
        <v>1863.5555555555557</v>
      </c>
      <c r="F4" s="192">
        <f t="shared" ref="F4:F9" si="1">E4/SUM($E$3:$E$9)</f>
        <v>7.7747852570194204E-2</v>
      </c>
      <c r="G4" s="178" t="s">
        <v>485</v>
      </c>
      <c r="H4" s="179">
        <v>1698.6666666666667</v>
      </c>
      <c r="I4" s="184">
        <f t="shared" ref="I4:I9" si="2">H4/SUM($H$3:$H$9)</f>
        <v>7.9755584664664009E-2</v>
      </c>
      <c r="J4" s="180" t="s">
        <v>485</v>
      </c>
      <c r="K4" s="181">
        <v>1772.75</v>
      </c>
      <c r="L4" s="226">
        <f t="shared" ref="L4:L9" si="3">K4/SUM($K$3:$K$9)</f>
        <v>7.691859697869248E-2</v>
      </c>
      <c r="M4" s="182" t="s">
        <v>485</v>
      </c>
      <c r="N4" s="183">
        <v>2858.3333333333335</v>
      </c>
      <c r="O4" s="184">
        <f t="shared" ref="O4:O9" si="4">N4/SUM($N$3:$N$9)</f>
        <v>7.802211498511423E-2</v>
      </c>
      <c r="P4" s="185" t="s">
        <v>485</v>
      </c>
      <c r="Q4" s="186">
        <v>2841.7857142857142</v>
      </c>
      <c r="R4" s="187">
        <f t="shared" ref="R4:R9" si="5">Q4/SUM($Q$3:$Q$9)</f>
        <v>0.10095372237877619</v>
      </c>
      <c r="S4" s="188" t="s">
        <v>485</v>
      </c>
      <c r="T4" s="189">
        <v>2566.9285714285716</v>
      </c>
      <c r="U4" s="190">
        <f t="shared" ref="U4:U9" si="6">T4/SUM($T$3:$T$9)</f>
        <v>6.914758429290857E-2</v>
      </c>
      <c r="V4" s="191" t="s">
        <v>485</v>
      </c>
      <c r="W4" s="193">
        <v>1870.9285714285713</v>
      </c>
      <c r="X4" s="192">
        <f t="shared" ref="X4:X9" si="7">W4/SUM($W$3:$W$9)</f>
        <v>0.14003403497920724</v>
      </c>
    </row>
    <row r="5" spans="1:24" x14ac:dyDescent="0.2">
      <c r="A5" s="174" t="s">
        <v>486</v>
      </c>
      <c r="B5" s="175">
        <f t="shared" ref="B5:B9" si="8">SUM(E5,H5,K5,N5,Q5,T5,W5)</f>
        <v>5290.9444444444443</v>
      </c>
      <c r="C5" s="225">
        <f t="shared" si="0"/>
        <v>2.8820604127533823E-2</v>
      </c>
      <c r="D5" s="176" t="s">
        <v>486</v>
      </c>
      <c r="E5" s="177">
        <v>437.77777777777777</v>
      </c>
      <c r="F5" s="192">
        <f t="shared" si="1"/>
        <v>1.8264162838454872E-2</v>
      </c>
      <c r="G5" s="178" t="s">
        <v>486</v>
      </c>
      <c r="H5" s="179">
        <v>617.5</v>
      </c>
      <c r="I5" s="184">
        <f t="shared" si="2"/>
        <v>2.8992782690598524E-2</v>
      </c>
      <c r="J5" s="180" t="s">
        <v>486</v>
      </c>
      <c r="K5" s="181">
        <v>721.66666666666663</v>
      </c>
      <c r="L5" s="226">
        <f t="shared" si="3"/>
        <v>3.1312699188430257E-2</v>
      </c>
      <c r="M5" s="182" t="s">
        <v>486</v>
      </c>
      <c r="N5" s="183">
        <v>1070</v>
      </c>
      <c r="O5" s="184">
        <f t="shared" si="4"/>
        <v>2.9207112431745386E-2</v>
      </c>
      <c r="P5" s="185" t="s">
        <v>486</v>
      </c>
      <c r="Q5" s="186">
        <v>883.07142857142856</v>
      </c>
      <c r="R5" s="187">
        <f t="shared" si="5"/>
        <v>3.1370890279472416E-2</v>
      </c>
      <c r="S5" s="188" t="s">
        <v>486</v>
      </c>
      <c r="T5" s="189">
        <v>775.07142857142856</v>
      </c>
      <c r="U5" s="190">
        <f t="shared" si="6"/>
        <v>2.0878772217000605E-2</v>
      </c>
      <c r="V5" s="191" t="s">
        <v>486</v>
      </c>
      <c r="W5" s="193">
        <v>785.85714285714289</v>
      </c>
      <c r="X5" s="192">
        <f t="shared" si="7"/>
        <v>5.8819320155814078E-2</v>
      </c>
    </row>
    <row r="6" spans="1:24" x14ac:dyDescent="0.2">
      <c r="A6" s="174" t="s">
        <v>487</v>
      </c>
      <c r="B6" s="175">
        <f t="shared" si="8"/>
        <v>2296.8690476190477</v>
      </c>
      <c r="C6" s="225">
        <f t="shared" si="0"/>
        <v>1.2511405902914368E-2</v>
      </c>
      <c r="D6" s="176" t="s">
        <v>487</v>
      </c>
      <c r="E6" s="177">
        <v>157</v>
      </c>
      <c r="F6" s="192">
        <f t="shared" si="1"/>
        <v>6.5500665204915572E-3</v>
      </c>
      <c r="G6" s="178" t="s">
        <v>487</v>
      </c>
      <c r="H6" s="179">
        <v>265.5</v>
      </c>
      <c r="I6" s="184">
        <f t="shared" si="2"/>
        <v>1.2465722760087301E-2</v>
      </c>
      <c r="J6" s="180" t="s">
        <v>487</v>
      </c>
      <c r="K6" s="181">
        <v>317.75</v>
      </c>
      <c r="L6" s="226">
        <f t="shared" si="3"/>
        <v>1.3786988684236093E-2</v>
      </c>
      <c r="M6" s="182" t="s">
        <v>487</v>
      </c>
      <c r="N6" s="183">
        <v>466.04761904761904</v>
      </c>
      <c r="O6" s="184">
        <f t="shared" si="4"/>
        <v>1.2721406736515001E-2</v>
      </c>
      <c r="P6" s="185" t="s">
        <v>487</v>
      </c>
      <c r="Q6" s="186">
        <v>385.78571428571428</v>
      </c>
      <c r="R6" s="187">
        <f t="shared" si="5"/>
        <v>1.370494041894609E-2</v>
      </c>
      <c r="S6" s="188" t="s">
        <v>487</v>
      </c>
      <c r="T6" s="189">
        <v>362.64285714285717</v>
      </c>
      <c r="U6" s="190">
        <f t="shared" si="6"/>
        <v>9.7688255963240336E-3</v>
      </c>
      <c r="V6" s="191" t="s">
        <v>487</v>
      </c>
      <c r="W6" s="193">
        <v>342.14285714285717</v>
      </c>
      <c r="X6" s="192">
        <f t="shared" si="7"/>
        <v>2.5608484234352795E-2</v>
      </c>
    </row>
    <row r="7" spans="1:24" x14ac:dyDescent="0.2">
      <c r="A7" s="174" t="s">
        <v>488</v>
      </c>
      <c r="B7" s="175">
        <f t="shared" si="8"/>
        <v>1172.5198412698412</v>
      </c>
      <c r="C7" s="225">
        <f t="shared" si="0"/>
        <v>6.386899452780999E-3</v>
      </c>
      <c r="D7" s="176" t="s">
        <v>488</v>
      </c>
      <c r="E7" s="177">
        <v>85.222222222222229</v>
      </c>
      <c r="F7" s="192">
        <f t="shared" si="1"/>
        <v>3.5554855068768753E-3</v>
      </c>
      <c r="G7" s="178" t="s">
        <v>488</v>
      </c>
      <c r="H7" s="179">
        <v>122.5</v>
      </c>
      <c r="I7" s="184">
        <f t="shared" si="2"/>
        <v>5.7516046633171161E-3</v>
      </c>
      <c r="J7" s="180" t="s">
        <v>488</v>
      </c>
      <c r="K7" s="181">
        <v>116.41666666666667</v>
      </c>
      <c r="L7" s="226">
        <f t="shared" si="3"/>
        <v>5.0512518205816474E-3</v>
      </c>
      <c r="M7" s="182" t="s">
        <v>488</v>
      </c>
      <c r="N7" s="183">
        <v>242.0952380952381</v>
      </c>
      <c r="O7" s="184">
        <f t="shared" si="4"/>
        <v>6.6083204095680262E-3</v>
      </c>
      <c r="P7" s="185" t="s">
        <v>488</v>
      </c>
      <c r="Q7" s="186">
        <v>229.35714285714286</v>
      </c>
      <c r="R7" s="187">
        <f t="shared" si="5"/>
        <v>8.1478547834171258E-3</v>
      </c>
      <c r="S7" s="188" t="s">
        <v>488</v>
      </c>
      <c r="T7" s="189">
        <v>240.42857142857142</v>
      </c>
      <c r="U7" s="190">
        <f t="shared" si="6"/>
        <v>6.4766332395561734E-3</v>
      </c>
      <c r="V7" s="191" t="s">
        <v>488</v>
      </c>
      <c r="W7" s="193">
        <v>136.5</v>
      </c>
      <c r="X7" s="192">
        <f t="shared" si="7"/>
        <v>1.0216662499342001E-2</v>
      </c>
    </row>
    <row r="8" spans="1:24" x14ac:dyDescent="0.2">
      <c r="A8" s="162" t="s">
        <v>489</v>
      </c>
      <c r="B8" s="175">
        <f t="shared" si="8"/>
        <v>334.16666666666669</v>
      </c>
      <c r="C8" s="225">
        <f t="shared" si="0"/>
        <v>1.8202582381544564E-3</v>
      </c>
      <c r="D8" s="163" t="s">
        <v>489</v>
      </c>
      <c r="E8" s="177">
        <v>64</v>
      </c>
      <c r="F8" s="192">
        <f t="shared" si="1"/>
        <v>2.6700908109010169E-3</v>
      </c>
      <c r="G8" s="164" t="s">
        <v>220</v>
      </c>
      <c r="H8" s="179">
        <v>35.5</v>
      </c>
      <c r="I8" s="184">
        <f t="shared" si="2"/>
        <v>1.6667915554918989E-3</v>
      </c>
      <c r="J8" s="194" t="s">
        <v>220</v>
      </c>
      <c r="K8" s="181">
        <v>35.666666666666664</v>
      </c>
      <c r="L8" s="226">
        <f t="shared" si="3"/>
        <v>1.5475560337930888E-3</v>
      </c>
      <c r="M8" s="195" t="s">
        <v>220</v>
      </c>
      <c r="N8" s="183">
        <v>61.714285714285715</v>
      </c>
      <c r="O8" s="184">
        <f t="shared" si="4"/>
        <v>1.6845757771046738E-3</v>
      </c>
      <c r="P8" s="196" t="s">
        <v>220</v>
      </c>
      <c r="Q8" s="186">
        <v>43.214285714285715</v>
      </c>
      <c r="R8" s="187">
        <f t="shared" si="5"/>
        <v>1.5351766253401935E-3</v>
      </c>
      <c r="S8" s="197" t="s">
        <v>220</v>
      </c>
      <c r="T8" s="189">
        <v>52.357142857142854</v>
      </c>
      <c r="U8" s="190">
        <f t="shared" si="6"/>
        <v>1.4103898290536766E-3</v>
      </c>
      <c r="V8" s="198" t="s">
        <v>220</v>
      </c>
      <c r="W8" s="193">
        <v>41.714285714285715</v>
      </c>
      <c r="X8" s="192">
        <f t="shared" si="7"/>
        <v>3.122203505816708E-3</v>
      </c>
    </row>
    <row r="9" spans="1:24" x14ac:dyDescent="0.2">
      <c r="A9" s="162" t="s">
        <v>483</v>
      </c>
      <c r="B9" s="175">
        <f t="shared" si="8"/>
        <v>39.05236985236985</v>
      </c>
      <c r="C9" s="225">
        <f t="shared" si="0"/>
        <v>2.1272438287251155E-4</v>
      </c>
      <c r="D9" s="163" t="s">
        <v>483</v>
      </c>
      <c r="E9" s="177">
        <v>3.1111111111111112</v>
      </c>
      <c r="F9" s="192">
        <f t="shared" si="1"/>
        <v>1.2979608108546612E-4</v>
      </c>
      <c r="G9" s="164" t="s">
        <v>483</v>
      </c>
      <c r="H9" s="179">
        <v>6.1818181818181817</v>
      </c>
      <c r="I9" s="184">
        <f t="shared" si="2"/>
        <v>2.9024795332509382E-4</v>
      </c>
      <c r="J9" s="194" t="s">
        <v>483</v>
      </c>
      <c r="K9" s="181">
        <v>5.6363636363636367</v>
      </c>
      <c r="L9" s="226">
        <f t="shared" si="3"/>
        <v>2.4455855759177107E-4</v>
      </c>
      <c r="M9" s="195" t="s">
        <v>483</v>
      </c>
      <c r="N9" s="183">
        <v>6.2</v>
      </c>
      <c r="O9" s="184">
        <f t="shared" si="4"/>
        <v>1.6923747390357139E-4</v>
      </c>
      <c r="P9" s="196" t="s">
        <v>483</v>
      </c>
      <c r="Q9" s="186">
        <v>5.4615384615384617</v>
      </c>
      <c r="R9" s="187">
        <f t="shared" si="5"/>
        <v>1.9401977947719674E-4</v>
      </c>
      <c r="S9" s="197" t="s">
        <v>483</v>
      </c>
      <c r="T9" s="189">
        <v>5.0769230769230766</v>
      </c>
      <c r="U9" s="190">
        <f t="shared" si="6"/>
        <v>1.3676148620480607E-4</v>
      </c>
      <c r="V9" s="198" t="s">
        <v>483</v>
      </c>
      <c r="W9" s="193">
        <v>7.384615384615385</v>
      </c>
      <c r="X9" s="192">
        <f t="shared" si="7"/>
        <v>5.5271885034479133E-4</v>
      </c>
    </row>
    <row r="10" spans="1:24" x14ac:dyDescent="0.2">
      <c r="A10" s="119"/>
      <c r="D10" s="119"/>
      <c r="E10" s="231"/>
      <c r="F10" s="14"/>
      <c r="H10" s="14"/>
      <c r="I10" s="14"/>
      <c r="K10" s="231"/>
      <c r="L10" s="14"/>
      <c r="N10" s="231"/>
      <c r="O10" s="14"/>
      <c r="Q10" s="231"/>
      <c r="R10" s="14"/>
      <c r="T10" s="231"/>
      <c r="U10" s="14"/>
      <c r="W10" s="231"/>
      <c r="X10" s="14"/>
    </row>
    <row r="11" spans="1:24" x14ac:dyDescent="0.2">
      <c r="A11" s="119"/>
      <c r="C11" s="119" t="s">
        <v>484</v>
      </c>
      <c r="E11" s="14"/>
      <c r="F11" s="14"/>
      <c r="H11" s="14"/>
      <c r="I11" s="14"/>
      <c r="K11" s="14"/>
      <c r="L11" s="14"/>
      <c r="N11" s="14"/>
      <c r="O11" s="14"/>
      <c r="Q11" s="14"/>
      <c r="R11" s="14"/>
      <c r="T11" s="14"/>
      <c r="U11" s="14"/>
      <c r="W11" s="14"/>
      <c r="X11" s="14"/>
    </row>
    <row r="12" spans="1:24" x14ac:dyDescent="0.2">
      <c r="A12" s="12">
        <v>1</v>
      </c>
      <c r="C12" s="84">
        <v>42986</v>
      </c>
      <c r="D12" s="70" t="s">
        <v>0</v>
      </c>
      <c r="E12">
        <v>2125</v>
      </c>
      <c r="F12" s="1">
        <v>0.64600000000000002</v>
      </c>
      <c r="G12" s="1">
        <f>E12/$E$18</f>
        <v>9.1006423982869372E-2</v>
      </c>
      <c r="I12" s="233" t="s">
        <v>624</v>
      </c>
      <c r="J12" s="233"/>
    </row>
    <row r="13" spans="1:24" x14ac:dyDescent="0.2">
      <c r="A13" s="12">
        <v>2</v>
      </c>
      <c r="D13" s="70" t="s">
        <v>1</v>
      </c>
      <c r="E13">
        <v>654</v>
      </c>
      <c r="F13" s="1">
        <v>0.19900000000000001</v>
      </c>
      <c r="G13" s="1">
        <f t="shared" ref="G13:G17" si="9">E13/$E$18</f>
        <v>2.8008565310492506E-2</v>
      </c>
      <c r="I13" s="16" t="s">
        <v>17</v>
      </c>
      <c r="J13" s="16" t="s">
        <v>623</v>
      </c>
      <c r="K13" s="164" t="s">
        <v>564</v>
      </c>
      <c r="L13" s="178" t="s">
        <v>485</v>
      </c>
      <c r="M13" s="178" t="s">
        <v>486</v>
      </c>
      <c r="N13" s="178" t="s">
        <v>487</v>
      </c>
      <c r="O13" s="178" t="s">
        <v>488</v>
      </c>
      <c r="P13" s="164" t="s">
        <v>220</v>
      </c>
      <c r="Q13" s="164" t="s">
        <v>483</v>
      </c>
    </row>
    <row r="14" spans="1:24" x14ac:dyDescent="0.2">
      <c r="A14" s="12">
        <v>3</v>
      </c>
      <c r="D14" s="70" t="s">
        <v>5</v>
      </c>
      <c r="E14">
        <v>261</v>
      </c>
      <c r="F14" s="1">
        <v>7.9000000000000001E-2</v>
      </c>
      <c r="G14" s="1">
        <f t="shared" si="9"/>
        <v>1.1177730192719487E-2</v>
      </c>
      <c r="I14" s="16" t="s">
        <v>250</v>
      </c>
      <c r="J14" s="232">
        <v>23969.222222222219</v>
      </c>
      <c r="K14" s="210">
        <f>E3</f>
        <v>21358.555555555555</v>
      </c>
      <c r="L14" s="210">
        <f>E4</f>
        <v>1863.5555555555557</v>
      </c>
    </row>
    <row r="15" spans="1:24" x14ac:dyDescent="0.2">
      <c r="A15" s="12">
        <v>4</v>
      </c>
      <c r="D15" s="70" t="s">
        <v>2</v>
      </c>
      <c r="E15">
        <v>181</v>
      </c>
      <c r="F15" s="1">
        <v>5.5E-2</v>
      </c>
      <c r="G15" s="1">
        <f t="shared" si="9"/>
        <v>7.7516059957173445E-3</v>
      </c>
      <c r="I15" s="16" t="s">
        <v>249</v>
      </c>
      <c r="J15" s="232">
        <v>23047.092245989308</v>
      </c>
      <c r="K15" s="210">
        <f>H3</f>
        <v>18552.555555555555</v>
      </c>
    </row>
    <row r="16" spans="1:24" x14ac:dyDescent="0.2">
      <c r="A16" s="12">
        <v>5</v>
      </c>
      <c r="D16" t="s">
        <v>489</v>
      </c>
      <c r="E16">
        <v>64</v>
      </c>
      <c r="F16" s="1">
        <v>1.9E-2</v>
      </c>
      <c r="G16" s="1">
        <f t="shared" si="9"/>
        <v>2.7408993576017132E-3</v>
      </c>
      <c r="I16" s="16" t="s">
        <v>622</v>
      </c>
      <c r="J16" s="232">
        <v>36634.912215320903</v>
      </c>
      <c r="K16" s="210">
        <f>K3</f>
        <v>20077.205882352941</v>
      </c>
    </row>
    <row r="17" spans="1:11" x14ac:dyDescent="0.2">
      <c r="A17" s="12">
        <v>6</v>
      </c>
      <c r="D17" t="s">
        <v>483</v>
      </c>
      <c r="E17">
        <v>7</v>
      </c>
      <c r="F17" s="1">
        <v>2E-3</v>
      </c>
      <c r="G17" s="1">
        <f t="shared" si="9"/>
        <v>2.9978586723768737E-4</v>
      </c>
      <c r="I17" s="16" t="s">
        <v>247</v>
      </c>
      <c r="J17" s="232">
        <v>28149.390109890108</v>
      </c>
      <c r="K17" s="210">
        <f>N3</f>
        <v>31930.521739130436</v>
      </c>
    </row>
    <row r="18" spans="1:11" x14ac:dyDescent="0.2">
      <c r="A18" s="125"/>
      <c r="B18" s="125"/>
      <c r="C18" s="125"/>
      <c r="E18">
        <f>累积用户!G28</f>
        <v>23350</v>
      </c>
      <c r="F18" s="1"/>
      <c r="I18" s="16" t="s">
        <v>621</v>
      </c>
      <c r="J18" s="232">
        <v>28149.390109890108</v>
      </c>
      <c r="K18" s="210">
        <f>Q3</f>
        <v>23760.714285714286</v>
      </c>
    </row>
    <row r="19" spans="1:11" x14ac:dyDescent="0.2">
      <c r="A19" s="12">
        <v>7</v>
      </c>
      <c r="C19" s="84">
        <v>42987</v>
      </c>
      <c r="D19" s="70" t="s">
        <v>485</v>
      </c>
      <c r="E19">
        <v>2105</v>
      </c>
      <c r="F19" s="1">
        <v>0.69699999999999995</v>
      </c>
      <c r="I19" s="16" t="s">
        <v>246</v>
      </c>
      <c r="J19" s="232">
        <v>37122.462016244623</v>
      </c>
      <c r="K19" s="210">
        <f>T3</f>
        <v>33119.956521739128</v>
      </c>
    </row>
    <row r="20" spans="1:11" x14ac:dyDescent="0.2">
      <c r="A20" s="12">
        <v>8</v>
      </c>
      <c r="D20" s="70" t="s">
        <v>486</v>
      </c>
      <c r="E20">
        <v>582</v>
      </c>
      <c r="F20" s="1">
        <v>0.193</v>
      </c>
      <c r="I20" s="16" t="s">
        <v>245</v>
      </c>
      <c r="J20" s="232">
        <v>13360.527472527472</v>
      </c>
      <c r="K20" s="210">
        <f>W3</f>
        <v>10176</v>
      </c>
    </row>
    <row r="21" spans="1:11" x14ac:dyDescent="0.2">
      <c r="A21" s="12">
        <v>9</v>
      </c>
      <c r="D21" s="70" t="s">
        <v>487</v>
      </c>
      <c r="E21">
        <v>218</v>
      </c>
      <c r="F21" s="1">
        <v>7.1999999999999995E-2</v>
      </c>
    </row>
    <row r="22" spans="1:11" x14ac:dyDescent="0.2">
      <c r="A22" s="12">
        <v>10</v>
      </c>
      <c r="D22" s="70" t="s">
        <v>488</v>
      </c>
      <c r="E22">
        <v>94</v>
      </c>
      <c r="F22" s="1">
        <v>3.1E-2</v>
      </c>
    </row>
    <row r="23" spans="1:11" x14ac:dyDescent="0.2">
      <c r="A23" s="12">
        <v>11</v>
      </c>
      <c r="D23" t="s">
        <v>220</v>
      </c>
      <c r="E23">
        <v>19</v>
      </c>
      <c r="F23" s="1">
        <v>6.0000000000000001E-3</v>
      </c>
    </row>
    <row r="24" spans="1:11" x14ac:dyDescent="0.2">
      <c r="A24" s="12">
        <v>12</v>
      </c>
      <c r="D24" t="s">
        <v>483</v>
      </c>
      <c r="E24">
        <v>2</v>
      </c>
      <c r="F24" s="1">
        <v>1E-3</v>
      </c>
    </row>
    <row r="25" spans="1:11" x14ac:dyDescent="0.2">
      <c r="A25" s="12">
        <v>13</v>
      </c>
      <c r="C25" s="84">
        <v>42988</v>
      </c>
      <c r="D25" s="70" t="s">
        <v>485</v>
      </c>
      <c r="E25">
        <v>2105</v>
      </c>
      <c r="F25" s="1">
        <v>0.69699999999999995</v>
      </c>
    </row>
    <row r="26" spans="1:11" x14ac:dyDescent="0.2">
      <c r="A26" s="12">
        <v>14</v>
      </c>
      <c r="D26" s="70" t="s">
        <v>486</v>
      </c>
      <c r="E26">
        <v>582</v>
      </c>
      <c r="F26" s="1">
        <v>0.193</v>
      </c>
    </row>
    <row r="27" spans="1:11" x14ac:dyDescent="0.2">
      <c r="A27" s="12">
        <v>15</v>
      </c>
      <c r="D27" s="70" t="s">
        <v>487</v>
      </c>
      <c r="E27">
        <v>218</v>
      </c>
      <c r="F27" s="1">
        <v>7.1999999999999995E-2</v>
      </c>
    </row>
    <row r="28" spans="1:11" x14ac:dyDescent="0.2">
      <c r="A28" s="12">
        <v>16</v>
      </c>
      <c r="D28" s="70" t="s">
        <v>488</v>
      </c>
      <c r="E28">
        <v>94</v>
      </c>
      <c r="F28" s="1">
        <v>3.1E-2</v>
      </c>
    </row>
    <row r="29" spans="1:11" x14ac:dyDescent="0.2">
      <c r="A29" s="12">
        <v>17</v>
      </c>
      <c r="D29" t="s">
        <v>220</v>
      </c>
      <c r="E29">
        <v>19</v>
      </c>
      <c r="F29" s="1">
        <v>6.0000000000000001E-3</v>
      </c>
    </row>
    <row r="30" spans="1:11" x14ac:dyDescent="0.2">
      <c r="A30" s="12">
        <v>18</v>
      </c>
      <c r="D30" t="s">
        <v>483</v>
      </c>
      <c r="E30">
        <v>2</v>
      </c>
      <c r="F30" s="1">
        <v>1E-3</v>
      </c>
    </row>
    <row r="31" spans="1:11" x14ac:dyDescent="0.2">
      <c r="A31" s="12">
        <v>19</v>
      </c>
      <c r="C31" s="84">
        <v>42989</v>
      </c>
      <c r="D31" s="70" t="s">
        <v>485</v>
      </c>
      <c r="E31">
        <v>2105</v>
      </c>
      <c r="F31" s="1">
        <v>0.69699999999999995</v>
      </c>
    </row>
    <row r="32" spans="1:11" x14ac:dyDescent="0.2">
      <c r="A32" s="12">
        <v>20</v>
      </c>
      <c r="D32" s="70" t="s">
        <v>486</v>
      </c>
      <c r="E32">
        <v>582</v>
      </c>
      <c r="F32" s="1">
        <v>0.193</v>
      </c>
    </row>
    <row r="33" spans="1:9" x14ac:dyDescent="0.2">
      <c r="A33" s="12">
        <v>21</v>
      </c>
      <c r="D33" s="70" t="s">
        <v>487</v>
      </c>
      <c r="E33">
        <v>218</v>
      </c>
      <c r="F33" s="1">
        <v>7.1999999999999995E-2</v>
      </c>
    </row>
    <row r="34" spans="1:9" x14ac:dyDescent="0.2">
      <c r="A34" s="12">
        <v>22</v>
      </c>
      <c r="D34" s="70" t="s">
        <v>488</v>
      </c>
      <c r="E34">
        <v>94</v>
      </c>
      <c r="F34" s="1">
        <v>3.1E-2</v>
      </c>
    </row>
    <row r="35" spans="1:9" x14ac:dyDescent="0.2">
      <c r="A35" s="12">
        <v>23</v>
      </c>
      <c r="D35" t="s">
        <v>220</v>
      </c>
      <c r="E35">
        <v>19</v>
      </c>
      <c r="F35" s="1">
        <v>6.0000000000000001E-3</v>
      </c>
    </row>
    <row r="36" spans="1:9" x14ac:dyDescent="0.2">
      <c r="A36" s="12">
        <v>24</v>
      </c>
      <c r="D36" t="s">
        <v>483</v>
      </c>
      <c r="E36">
        <v>2</v>
      </c>
      <c r="F36" s="1">
        <v>1E-3</v>
      </c>
    </row>
    <row r="37" spans="1:9" s="73" customFormat="1" x14ac:dyDescent="0.2">
      <c r="A37" s="12">
        <v>25</v>
      </c>
      <c r="B37" s="119"/>
      <c r="C37" s="90">
        <v>42990</v>
      </c>
      <c r="D37" s="86" t="s">
        <v>485</v>
      </c>
      <c r="E37" s="73">
        <v>2312</v>
      </c>
      <c r="F37" s="87">
        <v>0.68400000000000005</v>
      </c>
      <c r="G37" s="86" t="s">
        <v>485</v>
      </c>
      <c r="H37" s="73">
        <v>199</v>
      </c>
      <c r="I37" s="87">
        <v>0.57699999999999996</v>
      </c>
    </row>
    <row r="38" spans="1:9" x14ac:dyDescent="0.2">
      <c r="A38" s="12">
        <v>26</v>
      </c>
      <c r="D38" s="70" t="s">
        <v>486</v>
      </c>
      <c r="E38">
        <v>628</v>
      </c>
      <c r="F38" s="1">
        <v>0.186</v>
      </c>
      <c r="G38" s="70" t="s">
        <v>486</v>
      </c>
      <c r="H38">
        <v>76</v>
      </c>
      <c r="I38" s="2">
        <v>0.22</v>
      </c>
    </row>
    <row r="39" spans="1:9" x14ac:dyDescent="0.2">
      <c r="A39" s="12">
        <v>27</v>
      </c>
      <c r="D39" s="70" t="s">
        <v>487</v>
      </c>
      <c r="E39">
        <v>252</v>
      </c>
      <c r="F39" s="1">
        <v>7.4999999999999997E-2</v>
      </c>
      <c r="G39" s="70" t="s">
        <v>487</v>
      </c>
      <c r="H39">
        <v>39</v>
      </c>
      <c r="I39" s="1">
        <v>0.113</v>
      </c>
    </row>
    <row r="40" spans="1:9" x14ac:dyDescent="0.2">
      <c r="A40" s="12">
        <v>28</v>
      </c>
      <c r="D40" s="70" t="s">
        <v>488</v>
      </c>
      <c r="E40">
        <v>130</v>
      </c>
      <c r="F40" s="1">
        <v>3.7999999999999999E-2</v>
      </c>
      <c r="G40" s="70" t="s">
        <v>488</v>
      </c>
      <c r="H40">
        <v>20</v>
      </c>
      <c r="I40" s="1">
        <v>5.8000000000000003E-2</v>
      </c>
    </row>
    <row r="41" spans="1:9" x14ac:dyDescent="0.2">
      <c r="A41" s="12">
        <v>29</v>
      </c>
      <c r="D41" t="s">
        <v>220</v>
      </c>
      <c r="E41">
        <v>51</v>
      </c>
      <c r="F41" s="1">
        <v>1.4999999999999999E-2</v>
      </c>
      <c r="G41" t="s">
        <v>220</v>
      </c>
      <c r="H41">
        <v>11</v>
      </c>
      <c r="I41" s="1">
        <v>3.2000000000000001E-2</v>
      </c>
    </row>
    <row r="42" spans="1:9" x14ac:dyDescent="0.2">
      <c r="A42" s="12">
        <v>30</v>
      </c>
      <c r="D42" t="s">
        <v>483</v>
      </c>
      <c r="E42">
        <v>7</v>
      </c>
      <c r="F42" s="1">
        <v>2E-3</v>
      </c>
      <c r="G42" t="s">
        <v>483</v>
      </c>
      <c r="H42">
        <v>0</v>
      </c>
      <c r="I42" s="1">
        <v>0</v>
      </c>
    </row>
    <row r="43" spans="1:9" x14ac:dyDescent="0.2">
      <c r="A43" s="12">
        <v>31</v>
      </c>
      <c r="C43" s="84">
        <v>42991</v>
      </c>
      <c r="D43" s="70" t="s">
        <v>485</v>
      </c>
      <c r="E43">
        <v>2368</v>
      </c>
      <c r="F43" s="1">
        <v>0.80700000000000005</v>
      </c>
      <c r="G43" s="70" t="s">
        <v>485</v>
      </c>
      <c r="H43">
        <v>823</v>
      </c>
      <c r="I43" s="1">
        <v>0.438</v>
      </c>
    </row>
    <row r="44" spans="1:9" x14ac:dyDescent="0.2">
      <c r="A44" s="12">
        <v>32</v>
      </c>
      <c r="D44" s="70" t="s">
        <v>486</v>
      </c>
      <c r="E44">
        <v>378</v>
      </c>
      <c r="F44" s="1">
        <v>0.129</v>
      </c>
      <c r="G44" s="70" t="s">
        <v>486</v>
      </c>
      <c r="H44">
        <v>592</v>
      </c>
      <c r="I44" s="1">
        <v>0.315</v>
      </c>
    </row>
    <row r="45" spans="1:9" x14ac:dyDescent="0.2">
      <c r="A45" s="12">
        <v>33</v>
      </c>
      <c r="D45" s="70" t="s">
        <v>487</v>
      </c>
      <c r="E45">
        <v>97</v>
      </c>
      <c r="F45" s="1">
        <v>3.3000000000000002E-2</v>
      </c>
      <c r="G45" s="70" t="s">
        <v>487</v>
      </c>
      <c r="H45">
        <v>301</v>
      </c>
      <c r="I45" s="2">
        <v>0.16</v>
      </c>
    </row>
    <row r="46" spans="1:9" x14ac:dyDescent="0.2">
      <c r="A46" s="12">
        <v>34</v>
      </c>
      <c r="D46" s="70" t="s">
        <v>488</v>
      </c>
      <c r="E46">
        <v>68</v>
      </c>
      <c r="F46" s="1">
        <v>2.3E-2</v>
      </c>
      <c r="G46" s="70" t="s">
        <v>488</v>
      </c>
      <c r="H46">
        <v>132</v>
      </c>
      <c r="I46" s="2">
        <v>7.0000000000000007E-2</v>
      </c>
    </row>
    <row r="47" spans="1:9" x14ac:dyDescent="0.2">
      <c r="A47" s="12">
        <v>35</v>
      </c>
      <c r="D47" t="s">
        <v>220</v>
      </c>
      <c r="E47">
        <v>21</v>
      </c>
      <c r="F47" s="1">
        <v>7.0000000000000001E-3</v>
      </c>
      <c r="G47" t="s">
        <v>220</v>
      </c>
      <c r="H47">
        <v>27</v>
      </c>
      <c r="I47" s="1">
        <v>1.4E-2</v>
      </c>
    </row>
    <row r="48" spans="1:9" x14ac:dyDescent="0.2">
      <c r="A48" s="12">
        <v>36</v>
      </c>
      <c r="D48" t="s">
        <v>483</v>
      </c>
      <c r="E48">
        <v>3</v>
      </c>
      <c r="F48" s="1">
        <v>1E-3</v>
      </c>
      <c r="G48" t="s">
        <v>483</v>
      </c>
      <c r="H48">
        <v>3</v>
      </c>
      <c r="I48" s="1">
        <v>2E-3</v>
      </c>
    </row>
    <row r="49" spans="1:9" x14ac:dyDescent="0.2">
      <c r="A49" s="12">
        <v>37</v>
      </c>
      <c r="C49" s="84">
        <v>42992</v>
      </c>
      <c r="D49" s="70" t="s">
        <v>485</v>
      </c>
      <c r="E49">
        <v>1657</v>
      </c>
      <c r="F49" s="1">
        <v>0.80900000000000005</v>
      </c>
      <c r="G49" s="70" t="s">
        <v>485</v>
      </c>
      <c r="H49">
        <v>1406</v>
      </c>
      <c r="I49" s="1">
        <v>0.46100000000000002</v>
      </c>
    </row>
    <row r="50" spans="1:9" x14ac:dyDescent="0.2">
      <c r="A50" s="12">
        <v>38</v>
      </c>
      <c r="D50" s="70" t="s">
        <v>486</v>
      </c>
      <c r="E50">
        <v>267</v>
      </c>
      <c r="F50" s="2">
        <v>0.13</v>
      </c>
      <c r="G50" s="70" t="s">
        <v>486</v>
      </c>
      <c r="H50">
        <v>908</v>
      </c>
      <c r="I50" s="1">
        <v>0.29799999999999999</v>
      </c>
    </row>
    <row r="51" spans="1:9" x14ac:dyDescent="0.2">
      <c r="A51" s="12">
        <v>39</v>
      </c>
      <c r="D51" s="70" t="s">
        <v>487</v>
      </c>
      <c r="E51">
        <v>61</v>
      </c>
      <c r="F51" s="2">
        <v>0.03</v>
      </c>
      <c r="G51" s="70" t="s">
        <v>487</v>
      </c>
      <c r="H51">
        <v>539</v>
      </c>
      <c r="I51" s="1">
        <v>0.17699999999999999</v>
      </c>
    </row>
    <row r="52" spans="1:9" x14ac:dyDescent="0.2">
      <c r="A52" s="12">
        <v>40</v>
      </c>
      <c r="D52" s="70" t="s">
        <v>488</v>
      </c>
      <c r="E52">
        <v>49</v>
      </c>
      <c r="F52" s="1">
        <v>2.4E-2</v>
      </c>
      <c r="G52" s="70" t="s">
        <v>488</v>
      </c>
      <c r="H52">
        <v>154</v>
      </c>
      <c r="I52" s="2">
        <v>0.05</v>
      </c>
    </row>
    <row r="53" spans="1:9" x14ac:dyDescent="0.2">
      <c r="A53" s="12">
        <v>41</v>
      </c>
      <c r="D53" t="s">
        <v>220</v>
      </c>
      <c r="E53">
        <v>12</v>
      </c>
      <c r="F53" s="1">
        <v>6.0000000000000001E-3</v>
      </c>
      <c r="G53" t="s">
        <v>220</v>
      </c>
      <c r="H53">
        <v>36</v>
      </c>
      <c r="I53" s="1">
        <v>1.2E-2</v>
      </c>
    </row>
    <row r="54" spans="1:9" x14ac:dyDescent="0.2">
      <c r="A54" s="12">
        <v>42</v>
      </c>
      <c r="D54" t="s">
        <v>483</v>
      </c>
      <c r="E54">
        <v>2</v>
      </c>
      <c r="F54" s="1">
        <v>1E-3</v>
      </c>
      <c r="G54" t="s">
        <v>483</v>
      </c>
      <c r="H54">
        <v>9</v>
      </c>
      <c r="I54" s="1">
        <v>3.0000000000000001E-3</v>
      </c>
    </row>
    <row r="55" spans="1:9" x14ac:dyDescent="0.2">
      <c r="A55" s="12">
        <v>43</v>
      </c>
      <c r="C55" s="84">
        <v>42993</v>
      </c>
      <c r="D55" s="70" t="s">
        <v>485</v>
      </c>
      <c r="E55">
        <v>1180</v>
      </c>
      <c r="F55" s="1">
        <v>0.82099999999999995</v>
      </c>
      <c r="G55" s="70" t="s">
        <v>485</v>
      </c>
      <c r="H55">
        <v>1514</v>
      </c>
      <c r="I55" s="1">
        <v>0.61399999999999999</v>
      </c>
    </row>
    <row r="56" spans="1:9" x14ac:dyDescent="0.2">
      <c r="A56" s="12">
        <v>44</v>
      </c>
      <c r="D56" s="70" t="s">
        <v>486</v>
      </c>
      <c r="E56">
        <v>157</v>
      </c>
      <c r="F56" s="1">
        <v>0.109</v>
      </c>
      <c r="G56" s="70" t="s">
        <v>486</v>
      </c>
      <c r="H56">
        <v>527</v>
      </c>
      <c r="I56" s="1">
        <v>0.214</v>
      </c>
    </row>
    <row r="57" spans="1:9" x14ac:dyDescent="0.2">
      <c r="A57" s="12">
        <v>45</v>
      </c>
      <c r="D57" s="70" t="s">
        <v>487</v>
      </c>
      <c r="E57">
        <v>54</v>
      </c>
      <c r="F57" s="1">
        <v>3.7999999999999999E-2</v>
      </c>
      <c r="G57" s="70" t="s">
        <v>487</v>
      </c>
      <c r="H57">
        <v>231</v>
      </c>
      <c r="I57" s="1">
        <v>9.4E-2</v>
      </c>
    </row>
    <row r="58" spans="1:9" x14ac:dyDescent="0.2">
      <c r="A58" s="12">
        <v>46</v>
      </c>
      <c r="D58" s="70" t="s">
        <v>488</v>
      </c>
      <c r="E58">
        <v>33</v>
      </c>
      <c r="F58" s="1">
        <v>2.3E-2</v>
      </c>
      <c r="G58" s="70" t="s">
        <v>488</v>
      </c>
      <c r="H58">
        <v>136</v>
      </c>
      <c r="I58" s="1">
        <v>5.5E-2</v>
      </c>
    </row>
    <row r="59" spans="1:9" x14ac:dyDescent="0.2">
      <c r="A59" s="12">
        <v>47</v>
      </c>
      <c r="D59" t="s">
        <v>220</v>
      </c>
      <c r="E59">
        <v>11</v>
      </c>
      <c r="F59" s="1">
        <v>8.0000000000000002E-3</v>
      </c>
      <c r="G59" t="s">
        <v>220</v>
      </c>
      <c r="H59">
        <v>52</v>
      </c>
      <c r="I59" s="1">
        <v>2.1000000000000001E-2</v>
      </c>
    </row>
    <row r="60" spans="1:9" x14ac:dyDescent="0.2">
      <c r="A60" s="12">
        <v>48</v>
      </c>
      <c r="D60" t="s">
        <v>483</v>
      </c>
      <c r="E60">
        <v>2</v>
      </c>
      <c r="F60" s="1">
        <v>1E-3</v>
      </c>
      <c r="G60" t="s">
        <v>483</v>
      </c>
      <c r="H60">
        <v>7</v>
      </c>
      <c r="I60" s="1">
        <v>3.0000000000000001E-3</v>
      </c>
    </row>
    <row r="61" spans="1:9" x14ac:dyDescent="0.2">
      <c r="A61" s="12">
        <v>49</v>
      </c>
      <c r="C61" s="84">
        <v>42994</v>
      </c>
      <c r="D61" s="70" t="s">
        <v>485</v>
      </c>
      <c r="E61">
        <v>815</v>
      </c>
      <c r="F61" s="1">
        <v>0.82499999999999996</v>
      </c>
      <c r="G61" s="70" t="s">
        <v>485</v>
      </c>
      <c r="H61">
        <v>1555</v>
      </c>
      <c r="I61" s="1">
        <v>0.64500000000000002</v>
      </c>
    </row>
    <row r="62" spans="1:9" x14ac:dyDescent="0.2">
      <c r="A62" s="12">
        <v>50</v>
      </c>
      <c r="D62" s="70" t="s">
        <v>486</v>
      </c>
      <c r="E62">
        <v>110</v>
      </c>
      <c r="F62" s="1">
        <v>0.111</v>
      </c>
      <c r="G62" s="70" t="s">
        <v>486</v>
      </c>
      <c r="H62">
        <v>483</v>
      </c>
      <c r="I62" s="2">
        <v>0.2</v>
      </c>
    </row>
    <row r="63" spans="1:9" x14ac:dyDescent="0.2">
      <c r="A63" s="12">
        <v>51</v>
      </c>
      <c r="D63" s="70" t="s">
        <v>487</v>
      </c>
      <c r="E63">
        <v>34</v>
      </c>
      <c r="F63" s="1">
        <v>3.4000000000000002E-2</v>
      </c>
      <c r="G63" s="70" t="s">
        <v>487</v>
      </c>
      <c r="H63">
        <v>194</v>
      </c>
      <c r="I63" s="1">
        <v>8.1000000000000003E-2</v>
      </c>
    </row>
    <row r="64" spans="1:9" x14ac:dyDescent="0.2">
      <c r="A64" s="12">
        <v>52</v>
      </c>
      <c r="D64" s="70" t="s">
        <v>488</v>
      </c>
      <c r="E64">
        <v>24</v>
      </c>
      <c r="F64" s="1">
        <v>2.4E-2</v>
      </c>
      <c r="G64" s="70" t="s">
        <v>488</v>
      </c>
      <c r="H64">
        <v>136</v>
      </c>
      <c r="I64" s="1">
        <v>5.6000000000000001E-2</v>
      </c>
    </row>
    <row r="65" spans="1:9" x14ac:dyDescent="0.2">
      <c r="A65" s="12">
        <v>53</v>
      </c>
      <c r="D65" t="s">
        <v>220</v>
      </c>
      <c r="E65">
        <v>4</v>
      </c>
      <c r="F65" s="1">
        <v>4.0000000000000001E-3</v>
      </c>
      <c r="G65" t="s">
        <v>220</v>
      </c>
      <c r="H65">
        <v>38</v>
      </c>
      <c r="I65" s="1">
        <v>1.6E-2</v>
      </c>
    </row>
    <row r="66" spans="1:9" x14ac:dyDescent="0.2">
      <c r="A66" s="12">
        <v>54</v>
      </c>
      <c r="D66" t="s">
        <v>483</v>
      </c>
      <c r="E66">
        <v>1</v>
      </c>
      <c r="F66" s="1">
        <v>1E-3</v>
      </c>
      <c r="G66" t="s">
        <v>483</v>
      </c>
      <c r="H66">
        <v>3</v>
      </c>
      <c r="I66" s="1">
        <v>1E-3</v>
      </c>
    </row>
    <row r="67" spans="1:9" x14ac:dyDescent="0.2">
      <c r="A67" s="12">
        <v>55</v>
      </c>
      <c r="C67" s="84">
        <v>43020</v>
      </c>
      <c r="D67" s="119"/>
      <c r="E67" s="119"/>
      <c r="F67" s="119"/>
      <c r="G67" s="70" t="s">
        <v>485</v>
      </c>
      <c r="H67">
        <v>2608</v>
      </c>
      <c r="I67" s="1">
        <v>0.56799999999999995</v>
      </c>
    </row>
    <row r="68" spans="1:9" x14ac:dyDescent="0.2">
      <c r="A68" s="12">
        <v>56</v>
      </c>
      <c r="D68" s="119"/>
      <c r="E68" s="119"/>
      <c r="F68" s="119"/>
      <c r="G68" s="70" t="s">
        <v>486</v>
      </c>
      <c r="H68">
        <v>1174</v>
      </c>
      <c r="I68" s="1">
        <v>0.255</v>
      </c>
    </row>
    <row r="69" spans="1:9" x14ac:dyDescent="0.2">
      <c r="A69" s="12">
        <v>57</v>
      </c>
      <c r="C69" s="119"/>
      <c r="D69" s="119"/>
      <c r="E69" s="119"/>
      <c r="F69" s="119"/>
      <c r="G69" s="70" t="s">
        <v>487</v>
      </c>
      <c r="H69">
        <v>531</v>
      </c>
      <c r="I69" s="1">
        <v>0.11600000000000001</v>
      </c>
    </row>
    <row r="70" spans="1:9" x14ac:dyDescent="0.2">
      <c r="A70" s="12">
        <v>58</v>
      </c>
      <c r="C70" s="119"/>
      <c r="D70" s="119"/>
      <c r="E70" s="119"/>
      <c r="F70" s="119"/>
      <c r="G70" s="70" t="s">
        <v>488</v>
      </c>
      <c r="H70">
        <v>215</v>
      </c>
      <c r="I70" s="1">
        <v>4.7E-2</v>
      </c>
    </row>
    <row r="71" spans="1:9" x14ac:dyDescent="0.2">
      <c r="A71" s="12">
        <v>59</v>
      </c>
      <c r="C71" s="119"/>
      <c r="D71" s="119"/>
      <c r="E71" s="119"/>
      <c r="F71" s="119"/>
      <c r="G71" t="s">
        <v>220</v>
      </c>
      <c r="H71">
        <v>56</v>
      </c>
      <c r="I71" s="1">
        <v>1.2E-2</v>
      </c>
    </row>
    <row r="72" spans="1:9" x14ac:dyDescent="0.2">
      <c r="A72" s="12">
        <v>60</v>
      </c>
      <c r="C72" s="119"/>
      <c r="D72" s="119"/>
      <c r="E72" s="119"/>
      <c r="F72" s="119"/>
      <c r="G72" t="s">
        <v>483</v>
      </c>
      <c r="H72">
        <v>11</v>
      </c>
      <c r="I72" s="1">
        <v>2E-3</v>
      </c>
    </row>
    <row r="73" spans="1:9" x14ac:dyDescent="0.2">
      <c r="A73" s="12">
        <v>61</v>
      </c>
      <c r="C73" s="84">
        <v>43021</v>
      </c>
      <c r="G73" s="70" t="s">
        <v>485</v>
      </c>
      <c r="H73">
        <v>2541</v>
      </c>
      <c r="I73" s="1">
        <v>0.57199999999999995</v>
      </c>
    </row>
    <row r="74" spans="1:9" x14ac:dyDescent="0.2">
      <c r="A74" s="12">
        <v>62</v>
      </c>
      <c r="G74" s="70" t="s">
        <v>486</v>
      </c>
      <c r="H74">
        <v>1107</v>
      </c>
      <c r="I74" s="1">
        <v>0.249</v>
      </c>
    </row>
    <row r="75" spans="1:9" x14ac:dyDescent="0.2">
      <c r="A75" s="12">
        <v>63</v>
      </c>
      <c r="G75" s="70" t="s">
        <v>487</v>
      </c>
      <c r="H75">
        <v>543</v>
      </c>
      <c r="I75" s="1">
        <v>0.122</v>
      </c>
    </row>
    <row r="76" spans="1:9" x14ac:dyDescent="0.2">
      <c r="A76" s="12">
        <v>64</v>
      </c>
      <c r="G76" s="70" t="s">
        <v>488</v>
      </c>
      <c r="H76">
        <v>186</v>
      </c>
      <c r="I76" s="1">
        <v>4.2000000000000003E-2</v>
      </c>
    </row>
    <row r="77" spans="1:9" x14ac:dyDescent="0.2">
      <c r="A77" s="12">
        <v>65</v>
      </c>
      <c r="G77" t="s">
        <v>220</v>
      </c>
      <c r="H77">
        <v>57</v>
      </c>
      <c r="I77" s="1">
        <v>1.2999999999999999E-2</v>
      </c>
    </row>
    <row r="78" spans="1:9" x14ac:dyDescent="0.2">
      <c r="A78" s="12">
        <v>66</v>
      </c>
      <c r="G78" t="s">
        <v>483</v>
      </c>
      <c r="H78">
        <v>6</v>
      </c>
      <c r="I78" s="1">
        <v>1E-3</v>
      </c>
    </row>
    <row r="79" spans="1:9" x14ac:dyDescent="0.2">
      <c r="A79" s="12">
        <v>67</v>
      </c>
      <c r="C79" s="84">
        <v>43022</v>
      </c>
      <c r="G79" s="70" t="s">
        <v>485</v>
      </c>
      <c r="H79">
        <v>2325</v>
      </c>
      <c r="I79" s="2">
        <v>0.72</v>
      </c>
    </row>
    <row r="80" spans="1:9" x14ac:dyDescent="0.2">
      <c r="A80" s="12">
        <v>68</v>
      </c>
      <c r="G80" s="70" t="s">
        <v>486</v>
      </c>
      <c r="H80">
        <v>573</v>
      </c>
      <c r="I80" s="1">
        <v>0.17799999999999999</v>
      </c>
    </row>
    <row r="81" spans="1:12" x14ac:dyDescent="0.2">
      <c r="A81" s="12">
        <v>69</v>
      </c>
      <c r="G81" s="70" t="s">
        <v>487</v>
      </c>
      <c r="H81">
        <v>197</v>
      </c>
      <c r="I81" s="1">
        <v>6.0999999999999999E-2</v>
      </c>
    </row>
    <row r="82" spans="1:12" x14ac:dyDescent="0.2">
      <c r="A82" s="12">
        <v>70</v>
      </c>
      <c r="G82" s="70" t="s">
        <v>488</v>
      </c>
      <c r="H82">
        <v>93</v>
      </c>
      <c r="I82" s="1">
        <v>2.9000000000000001E-2</v>
      </c>
    </row>
    <row r="83" spans="1:12" x14ac:dyDescent="0.2">
      <c r="A83" s="12">
        <v>71</v>
      </c>
      <c r="G83" t="s">
        <v>220</v>
      </c>
      <c r="H83">
        <v>37</v>
      </c>
      <c r="I83" s="1">
        <v>1.0999999999999999E-2</v>
      </c>
    </row>
    <row r="84" spans="1:12" x14ac:dyDescent="0.2">
      <c r="A84" s="12">
        <v>72</v>
      </c>
      <c r="G84" t="s">
        <v>483</v>
      </c>
      <c r="H84">
        <v>2</v>
      </c>
      <c r="I84" s="1">
        <v>1E-3</v>
      </c>
    </row>
    <row r="85" spans="1:12" x14ac:dyDescent="0.2">
      <c r="A85" s="12">
        <v>73</v>
      </c>
      <c r="C85" s="84">
        <v>43023</v>
      </c>
      <c r="G85" s="70" t="s">
        <v>485</v>
      </c>
      <c r="H85">
        <v>2359</v>
      </c>
      <c r="I85" s="1">
        <v>0.71499999999999997</v>
      </c>
    </row>
    <row r="86" spans="1:12" x14ac:dyDescent="0.2">
      <c r="A86" s="12">
        <v>74</v>
      </c>
      <c r="G86" s="70" t="s">
        <v>486</v>
      </c>
      <c r="H86">
        <v>612</v>
      </c>
      <c r="I86" s="1">
        <v>0.186</v>
      </c>
    </row>
    <row r="87" spans="1:12" x14ac:dyDescent="0.2">
      <c r="A87" s="12">
        <v>75</v>
      </c>
      <c r="G87" s="70" t="s">
        <v>487</v>
      </c>
      <c r="H87">
        <v>173</v>
      </c>
      <c r="I87" s="1">
        <v>5.1999999999999998E-2</v>
      </c>
    </row>
    <row r="88" spans="1:12" x14ac:dyDescent="0.2">
      <c r="A88" s="12">
        <v>76</v>
      </c>
      <c r="G88" s="70" t="s">
        <v>488</v>
      </c>
      <c r="H88">
        <v>118</v>
      </c>
      <c r="I88" s="1">
        <v>3.5999999999999997E-2</v>
      </c>
    </row>
    <row r="89" spans="1:12" x14ac:dyDescent="0.2">
      <c r="A89" s="12">
        <v>77</v>
      </c>
      <c r="G89" t="s">
        <v>220</v>
      </c>
      <c r="H89">
        <v>29</v>
      </c>
      <c r="I89" s="1">
        <v>8.9999999999999993E-3</v>
      </c>
    </row>
    <row r="90" spans="1:12" x14ac:dyDescent="0.2">
      <c r="A90" s="12">
        <v>78</v>
      </c>
      <c r="G90" t="s">
        <v>483</v>
      </c>
      <c r="H90">
        <v>6</v>
      </c>
      <c r="I90" s="1">
        <v>2E-3</v>
      </c>
    </row>
    <row r="91" spans="1:12" s="73" customFormat="1" x14ac:dyDescent="0.2">
      <c r="A91" s="12">
        <v>79</v>
      </c>
      <c r="B91" s="119"/>
      <c r="C91" s="90">
        <v>43024</v>
      </c>
      <c r="G91" s="86" t="s">
        <v>485</v>
      </c>
      <c r="H91" s="73">
        <v>2345</v>
      </c>
      <c r="I91" s="87">
        <v>0.66700000000000004</v>
      </c>
      <c r="J91" s="86" t="s">
        <v>485</v>
      </c>
      <c r="K91" s="73">
        <v>200</v>
      </c>
      <c r="L91" s="87">
        <v>0.71399999999999997</v>
      </c>
    </row>
    <row r="92" spans="1:12" x14ac:dyDescent="0.2">
      <c r="A92" s="12">
        <v>80</v>
      </c>
      <c r="G92" s="70" t="s">
        <v>486</v>
      </c>
      <c r="H92">
        <v>699</v>
      </c>
      <c r="I92" s="1">
        <v>0.19900000000000001</v>
      </c>
      <c r="J92" s="70" t="s">
        <v>486</v>
      </c>
      <c r="K92">
        <v>50</v>
      </c>
      <c r="L92" s="1">
        <v>0.17899999999999999</v>
      </c>
    </row>
    <row r="93" spans="1:12" x14ac:dyDescent="0.2">
      <c r="A93" s="12">
        <v>81</v>
      </c>
      <c r="G93" s="70" t="s">
        <v>487</v>
      </c>
      <c r="H93">
        <v>241</v>
      </c>
      <c r="I93" s="1">
        <v>6.9000000000000006E-2</v>
      </c>
      <c r="J93" s="70" t="s">
        <v>487</v>
      </c>
      <c r="K93">
        <v>16</v>
      </c>
      <c r="L93" s="1">
        <v>5.7000000000000002E-2</v>
      </c>
    </row>
    <row r="94" spans="1:12" x14ac:dyDescent="0.2">
      <c r="A94" s="12">
        <v>82</v>
      </c>
      <c r="G94" s="70" t="s">
        <v>488</v>
      </c>
      <c r="H94">
        <v>160</v>
      </c>
      <c r="I94" s="1">
        <v>4.5999999999999999E-2</v>
      </c>
      <c r="J94" s="70" t="s">
        <v>488</v>
      </c>
      <c r="K94">
        <v>11</v>
      </c>
      <c r="L94" s="1">
        <v>3.9E-2</v>
      </c>
    </row>
    <row r="95" spans="1:12" x14ac:dyDescent="0.2">
      <c r="A95" s="12">
        <v>83</v>
      </c>
      <c r="G95" t="s">
        <v>220</v>
      </c>
      <c r="H95">
        <v>59</v>
      </c>
      <c r="I95" s="1">
        <v>1.7000000000000001E-2</v>
      </c>
      <c r="J95" t="s">
        <v>220</v>
      </c>
      <c r="K95">
        <v>3</v>
      </c>
      <c r="L95" s="1">
        <v>1.0999999999999999E-2</v>
      </c>
    </row>
    <row r="96" spans="1:12" x14ac:dyDescent="0.2">
      <c r="A96" s="12">
        <v>84</v>
      </c>
      <c r="G96" t="s">
        <v>483</v>
      </c>
      <c r="H96">
        <v>11</v>
      </c>
      <c r="I96" s="1">
        <v>3.0000000000000001E-3</v>
      </c>
    </row>
    <row r="97" spans="1:12" x14ac:dyDescent="0.2">
      <c r="A97" s="12">
        <v>85</v>
      </c>
      <c r="C97" s="84">
        <v>43025</v>
      </c>
      <c r="G97" s="70" t="s">
        <v>485</v>
      </c>
      <c r="H97">
        <v>1591</v>
      </c>
      <c r="I97" s="1">
        <v>0.72899999999999998</v>
      </c>
      <c r="J97" s="70" t="s">
        <v>485</v>
      </c>
      <c r="K97">
        <v>1462</v>
      </c>
      <c r="L97" s="1">
        <v>0.53800000000000003</v>
      </c>
    </row>
    <row r="98" spans="1:12" x14ac:dyDescent="0.2">
      <c r="A98" s="12">
        <v>86</v>
      </c>
      <c r="G98" s="70" t="s">
        <v>486</v>
      </c>
      <c r="H98">
        <v>375</v>
      </c>
      <c r="I98" s="1">
        <v>0.17199999999999999</v>
      </c>
      <c r="J98" s="70" t="s">
        <v>486</v>
      </c>
      <c r="K98">
        <v>779</v>
      </c>
      <c r="L98" s="1">
        <v>0.28699999999999998</v>
      </c>
    </row>
    <row r="99" spans="1:12" x14ac:dyDescent="0.2">
      <c r="A99" s="12">
        <v>87</v>
      </c>
      <c r="G99" s="70" t="s">
        <v>487</v>
      </c>
      <c r="H99">
        <v>127</v>
      </c>
      <c r="I99" s="1">
        <v>5.8000000000000003E-2</v>
      </c>
      <c r="J99" s="70" t="s">
        <v>487</v>
      </c>
      <c r="K99">
        <v>355</v>
      </c>
      <c r="L99" s="1">
        <v>0.13100000000000001</v>
      </c>
    </row>
    <row r="100" spans="1:12" x14ac:dyDescent="0.2">
      <c r="A100" s="12">
        <v>88</v>
      </c>
      <c r="G100" s="70" t="s">
        <v>488</v>
      </c>
      <c r="H100">
        <v>65</v>
      </c>
      <c r="I100" s="2">
        <v>0.03</v>
      </c>
      <c r="J100" s="70" t="s">
        <v>488</v>
      </c>
      <c r="K100">
        <v>95</v>
      </c>
      <c r="L100" s="1">
        <v>3.5000000000000003E-2</v>
      </c>
    </row>
    <row r="101" spans="1:12" x14ac:dyDescent="0.2">
      <c r="A101" s="12">
        <v>89</v>
      </c>
      <c r="G101" t="s">
        <v>220</v>
      </c>
      <c r="H101">
        <v>18</v>
      </c>
      <c r="I101" s="1">
        <v>8.0000000000000002E-3</v>
      </c>
      <c r="J101" t="s">
        <v>220</v>
      </c>
      <c r="K101">
        <v>23</v>
      </c>
      <c r="L101" s="1">
        <v>8.0000000000000002E-3</v>
      </c>
    </row>
    <row r="102" spans="1:12" x14ac:dyDescent="0.2">
      <c r="A102" s="12">
        <v>90</v>
      </c>
      <c r="G102" t="s">
        <v>483</v>
      </c>
      <c r="H102">
        <v>6</v>
      </c>
      <c r="I102" s="1">
        <v>3.0000000000000001E-3</v>
      </c>
      <c r="J102" t="s">
        <v>483</v>
      </c>
      <c r="K102">
        <v>2</v>
      </c>
      <c r="L102" s="1">
        <v>1E-3</v>
      </c>
    </row>
    <row r="103" spans="1:12" x14ac:dyDescent="0.2">
      <c r="A103" s="12">
        <v>91</v>
      </c>
      <c r="C103" s="84">
        <v>43026</v>
      </c>
      <c r="G103" s="70" t="s">
        <v>485</v>
      </c>
      <c r="H103">
        <v>821</v>
      </c>
      <c r="I103" s="1">
        <v>0.69699999999999995</v>
      </c>
      <c r="J103" s="70" t="s">
        <v>485</v>
      </c>
      <c r="K103">
        <v>1924</v>
      </c>
      <c r="L103" s="1">
        <v>0.501</v>
      </c>
    </row>
    <row r="104" spans="1:12" x14ac:dyDescent="0.2">
      <c r="A104" s="12">
        <v>92</v>
      </c>
      <c r="G104" s="70" t="s">
        <v>486</v>
      </c>
      <c r="H104">
        <v>223</v>
      </c>
      <c r="I104" s="1">
        <v>0.189</v>
      </c>
      <c r="J104" s="70" t="s">
        <v>486</v>
      </c>
      <c r="K104">
        <v>1141</v>
      </c>
      <c r="L104" s="1">
        <v>0.29699999999999999</v>
      </c>
    </row>
    <row r="105" spans="1:12" x14ac:dyDescent="0.2">
      <c r="A105" s="12">
        <v>93</v>
      </c>
      <c r="G105" s="70" t="s">
        <v>487</v>
      </c>
      <c r="H105">
        <v>63</v>
      </c>
      <c r="I105" s="1">
        <v>5.2999999999999999E-2</v>
      </c>
      <c r="J105" s="70" t="s">
        <v>487</v>
      </c>
      <c r="K105">
        <v>569</v>
      </c>
      <c r="L105" s="1">
        <v>0.14799999999999999</v>
      </c>
    </row>
    <row r="106" spans="1:12" x14ac:dyDescent="0.2">
      <c r="A106" s="12">
        <v>94</v>
      </c>
      <c r="G106" s="70" t="s">
        <v>488</v>
      </c>
      <c r="H106">
        <v>52</v>
      </c>
      <c r="I106" s="1">
        <v>4.3999999999999997E-2</v>
      </c>
      <c r="J106" s="70" t="s">
        <v>488</v>
      </c>
      <c r="K106">
        <v>152</v>
      </c>
      <c r="L106" s="2">
        <v>0.04</v>
      </c>
    </row>
    <row r="107" spans="1:12" x14ac:dyDescent="0.2">
      <c r="A107" s="12">
        <v>95</v>
      </c>
      <c r="G107" t="s">
        <v>220</v>
      </c>
      <c r="H107">
        <v>15</v>
      </c>
      <c r="I107" s="1">
        <v>1.2999999999999999E-2</v>
      </c>
      <c r="J107" t="s">
        <v>220</v>
      </c>
      <c r="K107">
        <v>44</v>
      </c>
      <c r="L107" s="1">
        <v>1.0999999999999999E-2</v>
      </c>
    </row>
    <row r="108" spans="1:12" x14ac:dyDescent="0.2">
      <c r="A108" s="12">
        <v>96</v>
      </c>
      <c r="G108" t="s">
        <v>483</v>
      </c>
      <c r="H108">
        <v>4</v>
      </c>
      <c r="I108" s="1">
        <v>3.0000000000000001E-3</v>
      </c>
      <c r="J108" t="s">
        <v>483</v>
      </c>
      <c r="K108">
        <v>8</v>
      </c>
      <c r="L108" s="1">
        <v>2E-3</v>
      </c>
    </row>
    <row r="109" spans="1:12" x14ac:dyDescent="0.2">
      <c r="A109" s="12">
        <v>97</v>
      </c>
      <c r="C109" s="84">
        <v>43027</v>
      </c>
      <c r="G109" s="70" t="s">
        <v>485</v>
      </c>
      <c r="H109">
        <v>556</v>
      </c>
      <c r="I109" s="1">
        <v>0.66600000000000004</v>
      </c>
      <c r="J109" s="70" t="s">
        <v>485</v>
      </c>
      <c r="K109">
        <v>1907</v>
      </c>
      <c r="L109" s="1">
        <v>0.69499999999999995</v>
      </c>
    </row>
    <row r="110" spans="1:12" x14ac:dyDescent="0.2">
      <c r="A110" s="12">
        <v>98</v>
      </c>
      <c r="G110" s="70" t="s">
        <v>486</v>
      </c>
      <c r="H110">
        <v>175</v>
      </c>
      <c r="I110" s="2">
        <v>0.21</v>
      </c>
      <c r="J110" s="70" t="s">
        <v>486</v>
      </c>
      <c r="K110">
        <v>495</v>
      </c>
      <c r="L110" s="2">
        <v>0.18</v>
      </c>
    </row>
    <row r="111" spans="1:12" x14ac:dyDescent="0.2">
      <c r="A111" s="12">
        <v>99</v>
      </c>
      <c r="G111" s="70" t="s">
        <v>487</v>
      </c>
      <c r="H111">
        <v>54</v>
      </c>
      <c r="I111" s="1">
        <v>6.5000000000000002E-2</v>
      </c>
      <c r="J111" s="70" t="s">
        <v>487</v>
      </c>
      <c r="K111">
        <v>192</v>
      </c>
      <c r="L111" s="2">
        <v>7.0000000000000007E-2</v>
      </c>
    </row>
    <row r="112" spans="1:12" x14ac:dyDescent="0.2">
      <c r="A112" s="12">
        <v>100</v>
      </c>
      <c r="G112" s="70" t="s">
        <v>488</v>
      </c>
      <c r="H112">
        <v>38</v>
      </c>
      <c r="I112" s="1">
        <v>4.5999999999999999E-2</v>
      </c>
      <c r="J112" s="70" t="s">
        <v>488</v>
      </c>
      <c r="K112">
        <v>102</v>
      </c>
      <c r="L112" s="1">
        <v>3.6999999999999998E-2</v>
      </c>
    </row>
    <row r="113" spans="1:12" x14ac:dyDescent="0.2">
      <c r="A113" s="12">
        <v>101</v>
      </c>
      <c r="G113" t="s">
        <v>220</v>
      </c>
      <c r="H113">
        <v>10</v>
      </c>
      <c r="I113" s="1">
        <v>1.2E-2</v>
      </c>
      <c r="J113" t="s">
        <v>220</v>
      </c>
      <c r="K113">
        <v>40</v>
      </c>
      <c r="L113" s="1">
        <v>1.4999999999999999E-2</v>
      </c>
    </row>
    <row r="114" spans="1:12" x14ac:dyDescent="0.2">
      <c r="A114" s="12">
        <v>102</v>
      </c>
      <c r="G114" t="s">
        <v>483</v>
      </c>
      <c r="H114">
        <v>2</v>
      </c>
      <c r="I114" s="1">
        <v>2E-3</v>
      </c>
      <c r="J114" t="s">
        <v>483</v>
      </c>
      <c r="K114">
        <v>7</v>
      </c>
      <c r="L114" s="1">
        <v>3.0000000000000001E-3</v>
      </c>
    </row>
    <row r="115" spans="1:12" x14ac:dyDescent="0.2">
      <c r="A115" s="12">
        <v>103</v>
      </c>
      <c r="C115" s="84">
        <v>43028</v>
      </c>
      <c r="G115" s="70" t="s">
        <v>485</v>
      </c>
      <c r="H115">
        <v>496</v>
      </c>
      <c r="I115" s="1">
        <v>0.70499999999999996</v>
      </c>
      <c r="J115" s="70" t="s">
        <v>485</v>
      </c>
      <c r="K115">
        <v>2054</v>
      </c>
      <c r="L115" s="1">
        <v>0.55100000000000005</v>
      </c>
    </row>
    <row r="116" spans="1:12" x14ac:dyDescent="0.2">
      <c r="A116" s="12">
        <v>104</v>
      </c>
      <c r="G116" s="70" t="s">
        <v>486</v>
      </c>
      <c r="H116">
        <v>137</v>
      </c>
      <c r="I116" s="1">
        <v>0.19500000000000001</v>
      </c>
      <c r="J116" s="70" t="s">
        <v>486</v>
      </c>
      <c r="K116">
        <v>1006</v>
      </c>
      <c r="L116" s="2">
        <v>0.27</v>
      </c>
    </row>
    <row r="117" spans="1:12" x14ac:dyDescent="0.2">
      <c r="A117" s="12">
        <v>105</v>
      </c>
      <c r="G117" s="70" t="s">
        <v>487</v>
      </c>
      <c r="H117">
        <v>46</v>
      </c>
      <c r="I117" s="1">
        <v>6.5000000000000002E-2</v>
      </c>
      <c r="J117" s="70" t="s">
        <v>487</v>
      </c>
      <c r="K117">
        <v>488</v>
      </c>
      <c r="L117" s="1">
        <v>0.13100000000000001</v>
      </c>
    </row>
    <row r="118" spans="1:12" x14ac:dyDescent="0.2">
      <c r="A118" s="12">
        <v>106</v>
      </c>
      <c r="G118" s="70" t="s">
        <v>488</v>
      </c>
      <c r="H118">
        <v>23</v>
      </c>
      <c r="I118" s="1">
        <v>3.3000000000000002E-2</v>
      </c>
      <c r="J118" s="70" t="s">
        <v>488</v>
      </c>
      <c r="K118">
        <v>142</v>
      </c>
      <c r="L118" s="1">
        <v>3.7999999999999999E-2</v>
      </c>
    </row>
    <row r="119" spans="1:12" x14ac:dyDescent="0.2">
      <c r="A119" s="12">
        <v>107</v>
      </c>
      <c r="G119" t="s">
        <v>220</v>
      </c>
      <c r="H119">
        <v>2</v>
      </c>
      <c r="I119" s="1">
        <v>3.0000000000000001E-3</v>
      </c>
      <c r="J119" t="s">
        <v>220</v>
      </c>
      <c r="K119">
        <v>32</v>
      </c>
      <c r="L119" s="1">
        <v>8.9999999999999993E-3</v>
      </c>
    </row>
    <row r="120" spans="1:12" x14ac:dyDescent="0.2">
      <c r="A120" s="12">
        <v>108</v>
      </c>
      <c r="G120" t="s">
        <v>483</v>
      </c>
      <c r="J120" t="s">
        <v>483</v>
      </c>
      <c r="K120">
        <v>3</v>
      </c>
      <c r="L120" s="1">
        <v>1E-3</v>
      </c>
    </row>
    <row r="121" spans="1:12" x14ac:dyDescent="0.2">
      <c r="A121" s="12">
        <v>109</v>
      </c>
      <c r="C121" s="84">
        <v>43051</v>
      </c>
      <c r="J121" s="70" t="s">
        <v>485</v>
      </c>
      <c r="K121">
        <v>2436</v>
      </c>
      <c r="L121" s="1">
        <v>0.57599999999999996</v>
      </c>
    </row>
    <row r="122" spans="1:12" x14ac:dyDescent="0.2">
      <c r="A122" s="12">
        <v>110</v>
      </c>
      <c r="C122" s="98"/>
      <c r="J122" s="70" t="s">
        <v>486</v>
      </c>
      <c r="K122">
        <v>1084</v>
      </c>
      <c r="L122" s="1">
        <v>0.25600000000000001</v>
      </c>
    </row>
    <row r="123" spans="1:12" x14ac:dyDescent="0.2">
      <c r="A123" s="12">
        <v>111</v>
      </c>
      <c r="C123" s="98"/>
      <c r="J123" s="70" t="s">
        <v>487</v>
      </c>
      <c r="K123">
        <v>536</v>
      </c>
      <c r="L123" s="1">
        <v>0.127</v>
      </c>
    </row>
    <row r="124" spans="1:12" x14ac:dyDescent="0.2">
      <c r="A124" s="12">
        <v>112</v>
      </c>
      <c r="C124" s="98"/>
      <c r="J124" s="70" t="s">
        <v>488</v>
      </c>
      <c r="K124">
        <v>142</v>
      </c>
      <c r="L124" s="1">
        <v>3.4000000000000002E-2</v>
      </c>
    </row>
    <row r="125" spans="1:12" x14ac:dyDescent="0.2">
      <c r="A125" s="12">
        <v>113</v>
      </c>
      <c r="C125" s="98"/>
      <c r="J125" t="s">
        <v>220</v>
      </c>
      <c r="K125">
        <v>29</v>
      </c>
      <c r="L125" s="1">
        <v>7.0000000000000001E-3</v>
      </c>
    </row>
    <row r="126" spans="1:12" x14ac:dyDescent="0.2">
      <c r="A126" s="12">
        <v>114</v>
      </c>
      <c r="C126" s="98"/>
      <c r="J126" t="s">
        <v>483</v>
      </c>
      <c r="K126">
        <v>4</v>
      </c>
      <c r="L126" s="1">
        <v>1E-3</v>
      </c>
    </row>
    <row r="127" spans="1:12" x14ac:dyDescent="0.2">
      <c r="A127" s="12">
        <v>115</v>
      </c>
      <c r="C127" s="84">
        <v>43052</v>
      </c>
      <c r="J127" s="70" t="s">
        <v>485</v>
      </c>
      <c r="K127">
        <v>2302</v>
      </c>
      <c r="L127" s="1">
        <v>0.624</v>
      </c>
    </row>
    <row r="128" spans="1:12" x14ac:dyDescent="0.2">
      <c r="A128" s="12">
        <v>116</v>
      </c>
      <c r="C128" s="98"/>
      <c r="J128" s="70" t="s">
        <v>486</v>
      </c>
      <c r="K128">
        <v>822</v>
      </c>
      <c r="L128" s="1">
        <v>0.223</v>
      </c>
    </row>
    <row r="129" spans="1:12" x14ac:dyDescent="0.2">
      <c r="A129" s="12">
        <v>117</v>
      </c>
      <c r="C129" s="98"/>
      <c r="J129" s="70" t="s">
        <v>487</v>
      </c>
      <c r="K129">
        <v>354</v>
      </c>
      <c r="L129" s="1">
        <v>9.6000000000000002E-2</v>
      </c>
    </row>
    <row r="130" spans="1:12" x14ac:dyDescent="0.2">
      <c r="A130" s="12">
        <v>118</v>
      </c>
      <c r="C130" s="98"/>
      <c r="J130" s="70" t="s">
        <v>488</v>
      </c>
      <c r="K130">
        <v>143</v>
      </c>
      <c r="L130" s="1">
        <v>3.9E-2</v>
      </c>
    </row>
    <row r="131" spans="1:12" x14ac:dyDescent="0.2">
      <c r="A131" s="12">
        <v>119</v>
      </c>
      <c r="C131" s="98"/>
      <c r="J131" t="s">
        <v>220</v>
      </c>
      <c r="K131">
        <v>59</v>
      </c>
      <c r="L131" s="1">
        <v>1.6E-2</v>
      </c>
    </row>
    <row r="132" spans="1:12" x14ac:dyDescent="0.2">
      <c r="A132" s="12">
        <v>120</v>
      </c>
      <c r="C132" s="98"/>
      <c r="J132" t="s">
        <v>483</v>
      </c>
      <c r="K132">
        <v>12</v>
      </c>
      <c r="L132" s="1">
        <v>3.0000000000000001E-3</v>
      </c>
    </row>
    <row r="133" spans="1:12" x14ac:dyDescent="0.2">
      <c r="A133" s="12">
        <v>121</v>
      </c>
      <c r="C133" s="84">
        <v>43053</v>
      </c>
      <c r="J133" s="70" t="s">
        <v>485</v>
      </c>
      <c r="K133">
        <v>2272</v>
      </c>
      <c r="L133" s="1">
        <v>0.66800000000000004</v>
      </c>
    </row>
    <row r="134" spans="1:12" x14ac:dyDescent="0.2">
      <c r="A134" s="12">
        <v>122</v>
      </c>
      <c r="C134" s="98"/>
      <c r="J134" s="70" t="s">
        <v>486</v>
      </c>
      <c r="K134">
        <v>664</v>
      </c>
      <c r="L134" s="1">
        <v>0.19500000000000001</v>
      </c>
    </row>
    <row r="135" spans="1:12" x14ac:dyDescent="0.2">
      <c r="A135" s="12">
        <v>123</v>
      </c>
      <c r="C135" s="98"/>
      <c r="J135" s="70" t="s">
        <v>487</v>
      </c>
      <c r="K135">
        <v>276</v>
      </c>
      <c r="L135" s="1">
        <v>8.1000000000000003E-2</v>
      </c>
    </row>
    <row r="136" spans="1:12" x14ac:dyDescent="0.2">
      <c r="A136" s="12">
        <v>124</v>
      </c>
      <c r="C136" s="98"/>
      <c r="J136" s="70" t="s">
        <v>488</v>
      </c>
      <c r="K136">
        <v>136</v>
      </c>
      <c r="L136" s="2">
        <v>0.04</v>
      </c>
    </row>
    <row r="137" spans="1:12" x14ac:dyDescent="0.2">
      <c r="A137" s="12">
        <v>125</v>
      </c>
      <c r="C137" s="98"/>
      <c r="J137" t="s">
        <v>220</v>
      </c>
      <c r="K137">
        <v>46</v>
      </c>
      <c r="L137" s="1">
        <v>1.4E-2</v>
      </c>
    </row>
    <row r="138" spans="1:12" x14ac:dyDescent="0.2">
      <c r="A138" s="12">
        <v>126</v>
      </c>
      <c r="C138" s="98"/>
      <c r="J138" t="s">
        <v>483</v>
      </c>
      <c r="K138">
        <v>5</v>
      </c>
      <c r="L138" s="1">
        <v>1E-3</v>
      </c>
    </row>
    <row r="139" spans="1:12" x14ac:dyDescent="0.2">
      <c r="A139" s="12">
        <v>127</v>
      </c>
      <c r="C139" s="84">
        <v>43054</v>
      </c>
      <c r="J139" s="70" t="s">
        <v>485</v>
      </c>
      <c r="K139">
        <v>2549</v>
      </c>
      <c r="L139" s="1">
        <v>0.53200000000000003</v>
      </c>
    </row>
    <row r="140" spans="1:12" x14ac:dyDescent="0.2">
      <c r="A140" s="12">
        <v>128</v>
      </c>
      <c r="C140" s="98"/>
      <c r="J140" s="70" t="s">
        <v>486</v>
      </c>
      <c r="K140">
        <v>1396</v>
      </c>
      <c r="L140" s="1">
        <v>0.29099999999999998</v>
      </c>
    </row>
    <row r="141" spans="1:12" x14ac:dyDescent="0.2">
      <c r="A141" s="12">
        <v>129</v>
      </c>
      <c r="C141" s="98"/>
      <c r="J141" s="70" t="s">
        <v>487</v>
      </c>
      <c r="K141">
        <v>576</v>
      </c>
      <c r="L141" s="2">
        <v>0.12</v>
      </c>
    </row>
    <row r="142" spans="1:12" x14ac:dyDescent="0.2">
      <c r="A142" s="12">
        <v>130</v>
      </c>
      <c r="C142" s="98"/>
      <c r="J142" s="70" t="s">
        <v>488</v>
      </c>
      <c r="K142">
        <v>216</v>
      </c>
      <c r="L142" s="1">
        <v>4.4999999999999998E-2</v>
      </c>
    </row>
    <row r="143" spans="1:12" x14ac:dyDescent="0.2">
      <c r="A143" s="12">
        <v>131</v>
      </c>
      <c r="C143" s="98"/>
      <c r="J143" t="s">
        <v>220</v>
      </c>
      <c r="K143">
        <v>55</v>
      </c>
      <c r="L143" s="1">
        <v>1.0999999999999999E-2</v>
      </c>
    </row>
    <row r="144" spans="1:12" x14ac:dyDescent="0.2">
      <c r="A144" s="12">
        <v>132</v>
      </c>
      <c r="C144" s="98"/>
      <c r="J144" t="s">
        <v>483</v>
      </c>
      <c r="K144">
        <v>3</v>
      </c>
      <c r="L144" s="1">
        <v>1E-3</v>
      </c>
    </row>
    <row r="145" spans="1:15" s="73" customFormat="1" x14ac:dyDescent="0.2">
      <c r="A145" s="12">
        <v>133</v>
      </c>
      <c r="B145" s="119"/>
      <c r="C145" s="90">
        <v>43055</v>
      </c>
      <c r="J145" s="86" t="s">
        <v>485</v>
      </c>
      <c r="K145" s="73">
        <v>2169</v>
      </c>
      <c r="L145" s="87">
        <v>0.64500000000000002</v>
      </c>
      <c r="M145" s="86" t="s">
        <v>485</v>
      </c>
      <c r="N145" s="73">
        <v>555</v>
      </c>
      <c r="O145" s="87">
        <v>0.34899999999999998</v>
      </c>
    </row>
    <row r="146" spans="1:15" x14ac:dyDescent="0.2">
      <c r="A146" s="12">
        <v>134</v>
      </c>
      <c r="C146" s="98"/>
      <c r="J146" s="70" t="s">
        <v>486</v>
      </c>
      <c r="K146">
        <v>688</v>
      </c>
      <c r="L146" s="1">
        <v>0.20499999999999999</v>
      </c>
      <c r="M146" s="70" t="s">
        <v>486</v>
      </c>
      <c r="N146">
        <v>740</v>
      </c>
      <c r="O146" s="1">
        <v>0.46500000000000002</v>
      </c>
    </row>
    <row r="147" spans="1:15" x14ac:dyDescent="0.2">
      <c r="A147" s="12">
        <v>135</v>
      </c>
      <c r="C147" s="98"/>
      <c r="J147" s="70" t="s">
        <v>487</v>
      </c>
      <c r="K147">
        <v>275</v>
      </c>
      <c r="L147" s="1">
        <v>8.2000000000000003E-2</v>
      </c>
      <c r="M147" s="70" t="s">
        <v>487</v>
      </c>
      <c r="N147">
        <v>239</v>
      </c>
      <c r="O147" s="2">
        <v>0.15</v>
      </c>
    </row>
    <row r="148" spans="1:15" x14ac:dyDescent="0.2">
      <c r="A148" s="12">
        <v>136</v>
      </c>
      <c r="C148" s="98"/>
      <c r="J148" s="70" t="s">
        <v>488</v>
      </c>
      <c r="K148">
        <v>165</v>
      </c>
      <c r="L148" s="1">
        <v>4.9000000000000002E-2</v>
      </c>
      <c r="M148" s="70" t="s">
        <v>488</v>
      </c>
      <c r="N148">
        <v>42</v>
      </c>
      <c r="O148" s="1">
        <v>2.5999999999999999E-2</v>
      </c>
    </row>
    <row r="149" spans="1:15" x14ac:dyDescent="0.2">
      <c r="A149" s="12">
        <v>137</v>
      </c>
      <c r="C149" s="98"/>
      <c r="J149" t="s">
        <v>220</v>
      </c>
      <c r="K149">
        <v>56</v>
      </c>
      <c r="L149" s="1">
        <v>1.7000000000000001E-2</v>
      </c>
      <c r="M149" t="s">
        <v>220</v>
      </c>
      <c r="N149">
        <v>12</v>
      </c>
      <c r="O149" s="1">
        <v>8.0000000000000002E-3</v>
      </c>
    </row>
    <row r="150" spans="1:15" x14ac:dyDescent="0.2">
      <c r="A150" s="12">
        <v>138</v>
      </c>
      <c r="C150" s="98"/>
      <c r="J150" t="s">
        <v>483</v>
      </c>
      <c r="K150">
        <v>10</v>
      </c>
      <c r="L150" s="1">
        <v>3.0000000000000001E-3</v>
      </c>
      <c r="M150" t="s">
        <v>483</v>
      </c>
      <c r="N150">
        <v>2</v>
      </c>
      <c r="O150" s="1">
        <v>1E-3</v>
      </c>
    </row>
    <row r="151" spans="1:15" x14ac:dyDescent="0.2">
      <c r="A151" s="12">
        <v>139</v>
      </c>
      <c r="C151" s="84">
        <v>43056</v>
      </c>
      <c r="J151" s="70" t="s">
        <v>485</v>
      </c>
      <c r="K151">
        <v>1314</v>
      </c>
      <c r="L151" s="1">
        <v>0.68200000000000005</v>
      </c>
      <c r="M151" s="70" t="s">
        <v>485</v>
      </c>
      <c r="N151">
        <v>2811</v>
      </c>
      <c r="O151" s="1">
        <v>0.63900000000000001</v>
      </c>
    </row>
    <row r="152" spans="1:15" x14ac:dyDescent="0.2">
      <c r="A152" s="12">
        <v>140</v>
      </c>
      <c r="C152" s="98"/>
      <c r="J152" s="70" t="s">
        <v>486</v>
      </c>
      <c r="K152">
        <v>368</v>
      </c>
      <c r="L152" s="1">
        <v>0.191</v>
      </c>
      <c r="M152" s="70" t="s">
        <v>486</v>
      </c>
      <c r="N152">
        <v>921</v>
      </c>
      <c r="O152" s="1">
        <v>0.20899999999999999</v>
      </c>
    </row>
    <row r="153" spans="1:15" x14ac:dyDescent="0.2">
      <c r="A153" s="12">
        <v>141</v>
      </c>
      <c r="C153" s="98"/>
      <c r="J153" s="70" t="s">
        <v>487</v>
      </c>
      <c r="K153">
        <v>134</v>
      </c>
      <c r="L153" s="2">
        <v>7.0000000000000007E-2</v>
      </c>
      <c r="M153" s="70" t="s">
        <v>487</v>
      </c>
      <c r="N153">
        <v>486</v>
      </c>
      <c r="O153" s="2">
        <v>0.11</v>
      </c>
    </row>
    <row r="154" spans="1:15" x14ac:dyDescent="0.2">
      <c r="A154" s="12">
        <v>142</v>
      </c>
      <c r="C154" s="98"/>
      <c r="J154" s="70" t="s">
        <v>488</v>
      </c>
      <c r="K154">
        <v>76</v>
      </c>
      <c r="L154" s="1">
        <v>3.9E-2</v>
      </c>
      <c r="M154" s="70" t="s">
        <v>488</v>
      </c>
      <c r="N154">
        <v>133</v>
      </c>
      <c r="O154" s="2">
        <v>0.03</v>
      </c>
    </row>
    <row r="155" spans="1:15" x14ac:dyDescent="0.2">
      <c r="A155" s="12">
        <v>143</v>
      </c>
      <c r="C155" s="98"/>
      <c r="J155" t="s">
        <v>220</v>
      </c>
      <c r="K155">
        <v>30</v>
      </c>
      <c r="L155" s="1">
        <v>1.6E-2</v>
      </c>
      <c r="M155" t="s">
        <v>220</v>
      </c>
      <c r="N155">
        <v>45</v>
      </c>
      <c r="O155" s="2">
        <v>0.01</v>
      </c>
    </row>
    <row r="156" spans="1:15" x14ac:dyDescent="0.2">
      <c r="A156" s="12">
        <v>144</v>
      </c>
      <c r="C156" s="98"/>
      <c r="J156" t="s">
        <v>483</v>
      </c>
      <c r="K156">
        <v>6</v>
      </c>
      <c r="L156" s="1">
        <v>3.0000000000000001E-3</v>
      </c>
      <c r="M156" t="s">
        <v>483</v>
      </c>
      <c r="N156">
        <v>4</v>
      </c>
      <c r="O156" s="1">
        <v>1E-3</v>
      </c>
    </row>
    <row r="157" spans="1:15" x14ac:dyDescent="0.2">
      <c r="A157" s="12">
        <v>145</v>
      </c>
      <c r="C157" s="84">
        <v>43057</v>
      </c>
      <c r="J157" s="70" t="s">
        <v>485</v>
      </c>
      <c r="K157">
        <v>684</v>
      </c>
      <c r="L157" s="1">
        <v>0.74099999999999999</v>
      </c>
      <c r="M157" s="70" t="s">
        <v>485</v>
      </c>
      <c r="N157">
        <v>1622</v>
      </c>
      <c r="O157" s="1">
        <v>0.69299999999999995</v>
      </c>
    </row>
    <row r="158" spans="1:15" x14ac:dyDescent="0.2">
      <c r="A158" s="12">
        <v>146</v>
      </c>
      <c r="C158" s="98"/>
      <c r="J158" s="70" t="s">
        <v>486</v>
      </c>
      <c r="K158">
        <v>167</v>
      </c>
      <c r="L158" s="1">
        <v>0.18099999999999999</v>
      </c>
      <c r="M158" s="70" t="s">
        <v>486</v>
      </c>
      <c r="N158">
        <v>461</v>
      </c>
      <c r="O158" s="1">
        <v>0.19700000000000001</v>
      </c>
    </row>
    <row r="159" spans="1:15" x14ac:dyDescent="0.2">
      <c r="A159" s="12">
        <v>147</v>
      </c>
      <c r="C159" s="98"/>
      <c r="J159" s="70" t="s">
        <v>487</v>
      </c>
      <c r="K159">
        <v>42</v>
      </c>
      <c r="L159" s="1">
        <v>4.5999999999999999E-2</v>
      </c>
      <c r="M159" s="70" t="s">
        <v>487</v>
      </c>
      <c r="N159">
        <v>164</v>
      </c>
      <c r="O159" s="2">
        <v>7.0000000000000007E-2</v>
      </c>
    </row>
    <row r="160" spans="1:15" x14ac:dyDescent="0.2">
      <c r="A160" s="12">
        <v>148</v>
      </c>
      <c r="C160" s="98"/>
      <c r="J160" s="70" t="s">
        <v>488</v>
      </c>
      <c r="K160">
        <v>17</v>
      </c>
      <c r="L160" s="1">
        <v>1.7999999999999999E-2</v>
      </c>
      <c r="M160" s="70" t="s">
        <v>488</v>
      </c>
      <c r="N160">
        <v>60</v>
      </c>
      <c r="O160" s="1">
        <v>2.5999999999999999E-2</v>
      </c>
    </row>
    <row r="161" spans="1:15" x14ac:dyDescent="0.2">
      <c r="A161" s="12">
        <v>149</v>
      </c>
      <c r="C161" s="98"/>
      <c r="J161" t="s">
        <v>220</v>
      </c>
      <c r="K161">
        <v>11</v>
      </c>
      <c r="L161" s="1">
        <v>1.2E-2</v>
      </c>
      <c r="M161" t="s">
        <v>220</v>
      </c>
      <c r="N161">
        <v>31</v>
      </c>
      <c r="O161" s="1">
        <v>1.2999999999999999E-2</v>
      </c>
    </row>
    <row r="162" spans="1:15" x14ac:dyDescent="0.2">
      <c r="A162" s="12">
        <v>150</v>
      </c>
      <c r="C162" s="98"/>
      <c r="J162" t="s">
        <v>483</v>
      </c>
      <c r="K162">
        <v>2</v>
      </c>
      <c r="L162" s="1">
        <v>2E-3</v>
      </c>
      <c r="M162" t="s">
        <v>483</v>
      </c>
      <c r="N162">
        <v>2</v>
      </c>
      <c r="O162" s="1">
        <v>1E-3</v>
      </c>
    </row>
    <row r="163" spans="1:15" x14ac:dyDescent="0.2">
      <c r="A163" s="12">
        <v>151</v>
      </c>
      <c r="C163" s="84">
        <v>43058</v>
      </c>
      <c r="J163" s="70"/>
      <c r="L163" s="2">
        <v>0.74</v>
      </c>
      <c r="M163" s="70" t="s">
        <v>485</v>
      </c>
      <c r="N163">
        <v>1748</v>
      </c>
      <c r="O163" s="1">
        <v>0.71099999999999997</v>
      </c>
    </row>
    <row r="164" spans="1:15" x14ac:dyDescent="0.2">
      <c r="A164" s="12">
        <v>152</v>
      </c>
      <c r="C164" s="98"/>
      <c r="J164" s="70"/>
      <c r="L164" s="1">
        <v>0.158</v>
      </c>
      <c r="M164" s="70" t="s">
        <v>486</v>
      </c>
      <c r="N164">
        <v>446</v>
      </c>
      <c r="O164" s="1">
        <v>0.18099999999999999</v>
      </c>
    </row>
    <row r="165" spans="1:15" x14ac:dyDescent="0.2">
      <c r="A165" s="12">
        <v>153</v>
      </c>
      <c r="C165" s="98"/>
      <c r="J165" s="70"/>
      <c r="L165" s="1">
        <v>5.8000000000000003E-2</v>
      </c>
      <c r="M165" s="70" t="s">
        <v>487</v>
      </c>
      <c r="N165">
        <v>153</v>
      </c>
      <c r="O165" s="1">
        <v>6.2E-2</v>
      </c>
    </row>
    <row r="166" spans="1:15" x14ac:dyDescent="0.2">
      <c r="A166" s="12">
        <v>154</v>
      </c>
      <c r="C166" s="98"/>
      <c r="J166" s="70"/>
      <c r="L166" s="1">
        <v>3.6999999999999998E-2</v>
      </c>
      <c r="M166" s="70" t="s">
        <v>488</v>
      </c>
      <c r="N166">
        <v>87</v>
      </c>
      <c r="O166" s="1">
        <v>3.5000000000000003E-2</v>
      </c>
    </row>
    <row r="167" spans="1:15" x14ac:dyDescent="0.2">
      <c r="A167" s="12">
        <v>155</v>
      </c>
      <c r="C167" s="98"/>
      <c r="L167" s="1">
        <v>8.0000000000000002E-3</v>
      </c>
      <c r="M167" t="s">
        <v>220</v>
      </c>
      <c r="N167">
        <v>20</v>
      </c>
      <c r="O167" s="1">
        <v>8.0000000000000002E-3</v>
      </c>
    </row>
    <row r="168" spans="1:15" x14ac:dyDescent="0.2">
      <c r="A168" s="12">
        <v>156</v>
      </c>
      <c r="C168" s="98"/>
      <c r="J168" s="70"/>
      <c r="L168" s="1">
        <v>0.59699999999999998</v>
      </c>
      <c r="M168" t="s">
        <v>483</v>
      </c>
      <c r="N168">
        <v>5</v>
      </c>
      <c r="O168" s="1">
        <v>2E-3</v>
      </c>
    </row>
    <row r="169" spans="1:15" x14ac:dyDescent="0.2">
      <c r="A169" s="12">
        <v>157</v>
      </c>
      <c r="C169" s="91">
        <v>43059</v>
      </c>
      <c r="J169" s="70"/>
      <c r="L169" s="1">
        <v>0.223</v>
      </c>
      <c r="M169" s="70" t="s">
        <v>485</v>
      </c>
      <c r="N169">
        <v>3409</v>
      </c>
      <c r="O169" s="1">
        <v>0.54400000000000004</v>
      </c>
    </row>
    <row r="170" spans="1:15" x14ac:dyDescent="0.2">
      <c r="A170" s="12">
        <v>158</v>
      </c>
      <c r="C170" s="92"/>
      <c r="J170" s="70"/>
      <c r="L170" s="1">
        <v>9.6000000000000002E-2</v>
      </c>
      <c r="M170" s="70" t="s">
        <v>486</v>
      </c>
      <c r="N170">
        <v>1635</v>
      </c>
      <c r="O170" s="1">
        <v>0.26100000000000001</v>
      </c>
    </row>
    <row r="171" spans="1:15" x14ac:dyDescent="0.2">
      <c r="A171" s="12">
        <v>159</v>
      </c>
      <c r="C171" s="92"/>
      <c r="J171" s="70"/>
      <c r="L171" s="1">
        <v>5.5E-2</v>
      </c>
      <c r="M171" s="70" t="s">
        <v>487</v>
      </c>
      <c r="N171">
        <v>824</v>
      </c>
      <c r="O171" s="1">
        <v>0.13200000000000001</v>
      </c>
    </row>
    <row r="172" spans="1:15" x14ac:dyDescent="0.2">
      <c r="A172" s="12">
        <v>160</v>
      </c>
      <c r="C172" s="92"/>
      <c r="L172" s="1">
        <v>2.8000000000000001E-2</v>
      </c>
      <c r="M172" s="70" t="s">
        <v>488</v>
      </c>
      <c r="N172">
        <v>300</v>
      </c>
      <c r="O172" s="1">
        <v>4.8000000000000001E-2</v>
      </c>
    </row>
    <row r="173" spans="1:15" x14ac:dyDescent="0.2">
      <c r="A173" s="12">
        <v>161</v>
      </c>
      <c r="C173" s="92"/>
      <c r="M173" t="s">
        <v>220</v>
      </c>
      <c r="N173">
        <v>77</v>
      </c>
      <c r="O173" s="1">
        <v>1.2E-2</v>
      </c>
    </row>
    <row r="174" spans="1:15" x14ac:dyDescent="0.2">
      <c r="A174" s="12">
        <v>162</v>
      </c>
      <c r="C174" s="93"/>
      <c r="M174" t="s">
        <v>483</v>
      </c>
      <c r="N174">
        <v>17</v>
      </c>
      <c r="O174" s="1">
        <v>3.0000000000000001E-3</v>
      </c>
    </row>
    <row r="175" spans="1:15" x14ac:dyDescent="0.2">
      <c r="A175" s="12">
        <v>163</v>
      </c>
      <c r="C175" s="91">
        <v>43060</v>
      </c>
      <c r="M175" s="70" t="s">
        <v>485</v>
      </c>
      <c r="N175">
        <v>3942</v>
      </c>
      <c r="O175" s="1">
        <v>0.58099999999999996</v>
      </c>
    </row>
    <row r="176" spans="1:15" x14ac:dyDescent="0.2">
      <c r="A176" s="12">
        <v>164</v>
      </c>
      <c r="C176" s="92"/>
      <c r="M176" s="70" t="s">
        <v>486</v>
      </c>
      <c r="N176">
        <v>1735</v>
      </c>
      <c r="O176" s="1">
        <v>0.25600000000000001</v>
      </c>
    </row>
    <row r="177" spans="1:15" x14ac:dyDescent="0.2">
      <c r="A177" s="12">
        <v>165</v>
      </c>
      <c r="C177" s="92"/>
      <c r="M177" s="70" t="s">
        <v>487</v>
      </c>
      <c r="N177">
        <v>793</v>
      </c>
      <c r="O177" s="1">
        <v>0.11700000000000001</v>
      </c>
    </row>
    <row r="178" spans="1:15" x14ac:dyDescent="0.2">
      <c r="A178" s="12">
        <v>166</v>
      </c>
      <c r="C178" s="92"/>
      <c r="M178" s="70" t="s">
        <v>488</v>
      </c>
      <c r="N178">
        <v>244</v>
      </c>
      <c r="O178" s="1">
        <v>3.5999999999999997E-2</v>
      </c>
    </row>
    <row r="179" spans="1:15" x14ac:dyDescent="0.2">
      <c r="A179" s="12">
        <v>167</v>
      </c>
      <c r="C179" s="92"/>
      <c r="M179" t="s">
        <v>220</v>
      </c>
      <c r="N179">
        <v>69</v>
      </c>
      <c r="O179" s="2">
        <v>0.01</v>
      </c>
    </row>
    <row r="180" spans="1:15" x14ac:dyDescent="0.2">
      <c r="A180" s="12">
        <v>168</v>
      </c>
      <c r="C180" s="93"/>
      <c r="M180" t="s">
        <v>483</v>
      </c>
      <c r="N180">
        <v>7</v>
      </c>
      <c r="O180" s="1">
        <v>1E-3</v>
      </c>
    </row>
    <row r="181" spans="1:15" x14ac:dyDescent="0.2">
      <c r="A181" s="12">
        <v>169</v>
      </c>
      <c r="C181" s="91">
        <v>43061</v>
      </c>
      <c r="M181" s="70" t="s">
        <v>485</v>
      </c>
      <c r="N181">
        <v>4459</v>
      </c>
      <c r="O181" s="1">
        <v>0.56399999999999995</v>
      </c>
    </row>
    <row r="182" spans="1:15" x14ac:dyDescent="0.2">
      <c r="A182" s="12">
        <v>170</v>
      </c>
      <c r="C182" s="92"/>
      <c r="M182" s="70" t="s">
        <v>486</v>
      </c>
      <c r="N182">
        <v>2038</v>
      </c>
      <c r="O182" s="1">
        <v>0.25800000000000001</v>
      </c>
    </row>
    <row r="183" spans="1:15" x14ac:dyDescent="0.2">
      <c r="A183" s="12">
        <v>171</v>
      </c>
      <c r="C183" s="92"/>
      <c r="M183" s="70" t="s">
        <v>487</v>
      </c>
      <c r="N183">
        <v>903</v>
      </c>
      <c r="O183" s="1">
        <v>0.114</v>
      </c>
    </row>
    <row r="184" spans="1:15" x14ac:dyDescent="0.2">
      <c r="A184" s="12">
        <v>172</v>
      </c>
      <c r="C184" s="92"/>
      <c r="M184" s="70" t="s">
        <v>488</v>
      </c>
      <c r="N184">
        <v>420</v>
      </c>
      <c r="O184" s="1">
        <v>5.2999999999999999E-2</v>
      </c>
    </row>
    <row r="185" spans="1:15" x14ac:dyDescent="0.2">
      <c r="A185" s="12">
        <v>173</v>
      </c>
      <c r="C185" s="92"/>
      <c r="M185" t="s">
        <v>220</v>
      </c>
      <c r="N185">
        <v>79</v>
      </c>
      <c r="O185" s="2">
        <v>0.01</v>
      </c>
    </row>
    <row r="186" spans="1:15" x14ac:dyDescent="0.2">
      <c r="A186" s="12">
        <v>174</v>
      </c>
      <c r="C186" s="93"/>
      <c r="M186" t="s">
        <v>483</v>
      </c>
      <c r="N186">
        <v>9</v>
      </c>
      <c r="O186" s="1">
        <v>1E-3</v>
      </c>
    </row>
    <row r="187" spans="1:15" x14ac:dyDescent="0.2">
      <c r="A187" s="12">
        <v>175</v>
      </c>
      <c r="C187" s="91">
        <v>43062</v>
      </c>
      <c r="M187" s="70" t="s">
        <v>485</v>
      </c>
      <c r="N187">
        <v>4660</v>
      </c>
      <c r="O187" s="1">
        <v>0.58699999999999997</v>
      </c>
    </row>
    <row r="188" spans="1:15" x14ac:dyDescent="0.2">
      <c r="A188" s="12">
        <v>176</v>
      </c>
      <c r="C188" s="92"/>
      <c r="M188" s="70" t="s">
        <v>486</v>
      </c>
      <c r="N188">
        <v>1861</v>
      </c>
      <c r="O188" s="1">
        <v>0.23499999999999999</v>
      </c>
    </row>
    <row r="189" spans="1:15" x14ac:dyDescent="0.2">
      <c r="A189" s="12">
        <v>177</v>
      </c>
      <c r="C189" s="92"/>
      <c r="M189" s="70" t="s">
        <v>487</v>
      </c>
      <c r="N189">
        <v>894</v>
      </c>
      <c r="O189" s="1">
        <v>0.113</v>
      </c>
    </row>
    <row r="190" spans="1:15" x14ac:dyDescent="0.2">
      <c r="A190" s="12">
        <v>178</v>
      </c>
      <c r="C190" s="92"/>
      <c r="M190" s="70" t="s">
        <v>488</v>
      </c>
      <c r="N190">
        <v>442</v>
      </c>
      <c r="O190" s="1">
        <v>5.6000000000000001E-2</v>
      </c>
    </row>
    <row r="191" spans="1:15" x14ac:dyDescent="0.2">
      <c r="A191" s="12">
        <v>179</v>
      </c>
      <c r="C191" s="92"/>
      <c r="M191" t="s">
        <v>220</v>
      </c>
      <c r="N191">
        <v>69</v>
      </c>
      <c r="O191" s="1">
        <v>8.9999999999999993E-3</v>
      </c>
    </row>
    <row r="192" spans="1:15" x14ac:dyDescent="0.2">
      <c r="A192" s="12">
        <v>180</v>
      </c>
      <c r="C192" s="93"/>
      <c r="M192" t="s">
        <v>483</v>
      </c>
      <c r="N192">
        <v>9</v>
      </c>
      <c r="O192" s="1">
        <v>1E-3</v>
      </c>
    </row>
    <row r="193" spans="1:15" x14ac:dyDescent="0.2">
      <c r="A193" s="12">
        <v>181</v>
      </c>
      <c r="C193" s="91">
        <v>43063</v>
      </c>
      <c r="M193" s="70" t="s">
        <v>485</v>
      </c>
      <c r="N193">
        <v>2012</v>
      </c>
      <c r="O193" s="1">
        <v>0.64600000000000002</v>
      </c>
    </row>
    <row r="194" spans="1:15" x14ac:dyDescent="0.2">
      <c r="A194" s="12">
        <v>182</v>
      </c>
      <c r="C194" s="94"/>
      <c r="M194" s="70" t="s">
        <v>486</v>
      </c>
      <c r="N194">
        <v>638</v>
      </c>
      <c r="O194" s="1">
        <v>0.20499999999999999</v>
      </c>
    </row>
    <row r="195" spans="1:15" x14ac:dyDescent="0.2">
      <c r="A195" s="12">
        <v>183</v>
      </c>
      <c r="C195" s="94"/>
      <c r="M195" s="70" t="s">
        <v>487</v>
      </c>
      <c r="N195">
        <v>263</v>
      </c>
      <c r="O195" s="1">
        <v>8.4000000000000005E-2</v>
      </c>
    </row>
    <row r="196" spans="1:15" x14ac:dyDescent="0.2">
      <c r="A196" s="12">
        <v>184</v>
      </c>
      <c r="C196" s="94"/>
      <c r="M196" s="70" t="s">
        <v>488</v>
      </c>
      <c r="N196">
        <v>145</v>
      </c>
      <c r="O196" s="1">
        <v>4.7E-2</v>
      </c>
    </row>
    <row r="197" spans="1:15" x14ac:dyDescent="0.2">
      <c r="A197" s="12">
        <v>185</v>
      </c>
      <c r="C197" s="94"/>
      <c r="M197" t="s">
        <v>220</v>
      </c>
      <c r="N197">
        <v>51</v>
      </c>
      <c r="O197" s="1">
        <v>1.6E-2</v>
      </c>
    </row>
    <row r="198" spans="1:15" x14ac:dyDescent="0.2">
      <c r="A198" s="12">
        <v>186</v>
      </c>
      <c r="C198" s="95"/>
      <c r="M198" t="s">
        <v>483</v>
      </c>
      <c r="N198">
        <v>5</v>
      </c>
      <c r="O198" s="1">
        <v>2E-3</v>
      </c>
    </row>
    <row r="199" spans="1:15" x14ac:dyDescent="0.2">
      <c r="A199" s="12">
        <v>187</v>
      </c>
      <c r="C199" s="91">
        <v>43064</v>
      </c>
      <c r="M199" s="70" t="s">
        <v>485</v>
      </c>
      <c r="N199">
        <v>3515</v>
      </c>
      <c r="O199" s="1">
        <v>0.66900000000000004</v>
      </c>
    </row>
    <row r="200" spans="1:15" x14ac:dyDescent="0.2">
      <c r="A200" s="12">
        <v>188</v>
      </c>
      <c r="C200" s="94"/>
      <c r="M200" s="70" t="s">
        <v>486</v>
      </c>
      <c r="N200">
        <v>955</v>
      </c>
      <c r="O200" s="1">
        <v>0.182</v>
      </c>
    </row>
    <row r="201" spans="1:15" x14ac:dyDescent="0.2">
      <c r="A201" s="12">
        <v>189</v>
      </c>
      <c r="C201" s="94"/>
      <c r="M201" s="70" t="s">
        <v>487</v>
      </c>
      <c r="N201">
        <v>371</v>
      </c>
      <c r="O201" s="1">
        <v>7.0999999999999994E-2</v>
      </c>
    </row>
    <row r="202" spans="1:15" x14ac:dyDescent="0.2">
      <c r="A202" s="12">
        <v>190</v>
      </c>
      <c r="C202" s="94"/>
      <c r="M202" s="70" t="s">
        <v>488</v>
      </c>
      <c r="N202">
        <v>329</v>
      </c>
      <c r="O202" s="1">
        <v>6.3E-2</v>
      </c>
    </row>
    <row r="203" spans="1:15" x14ac:dyDescent="0.2">
      <c r="A203" s="12">
        <v>191</v>
      </c>
      <c r="C203" s="94"/>
      <c r="M203" t="s">
        <v>220</v>
      </c>
      <c r="N203">
        <v>87</v>
      </c>
      <c r="O203" s="1">
        <v>1.7000000000000001E-2</v>
      </c>
    </row>
    <row r="204" spans="1:15" x14ac:dyDescent="0.2">
      <c r="A204" s="12">
        <v>192</v>
      </c>
      <c r="C204" s="95"/>
      <c r="M204" t="s">
        <v>483</v>
      </c>
      <c r="O204" s="1"/>
    </row>
    <row r="205" spans="1:15" x14ac:dyDescent="0.2">
      <c r="A205" s="12">
        <v>193</v>
      </c>
      <c r="C205" s="91">
        <v>43065</v>
      </c>
      <c r="M205" s="70" t="s">
        <v>485</v>
      </c>
      <c r="N205">
        <v>4359</v>
      </c>
      <c r="O205" s="1">
        <v>0.59899999999999998</v>
      </c>
    </row>
    <row r="206" spans="1:15" x14ac:dyDescent="0.2">
      <c r="A206" s="12">
        <v>194</v>
      </c>
      <c r="C206" s="94"/>
      <c r="M206" s="70" t="s">
        <v>486</v>
      </c>
      <c r="N206">
        <v>1571</v>
      </c>
      <c r="O206" s="1">
        <v>0.216</v>
      </c>
    </row>
    <row r="207" spans="1:15" x14ac:dyDescent="0.2">
      <c r="A207" s="12">
        <v>195</v>
      </c>
      <c r="C207" s="94"/>
      <c r="M207" s="70" t="s">
        <v>487</v>
      </c>
      <c r="N207">
        <v>699</v>
      </c>
      <c r="O207" s="1">
        <v>9.6000000000000002E-2</v>
      </c>
    </row>
    <row r="208" spans="1:15" x14ac:dyDescent="0.2">
      <c r="A208" s="12">
        <v>196</v>
      </c>
      <c r="C208" s="94"/>
      <c r="M208" s="70" t="s">
        <v>488</v>
      </c>
      <c r="N208">
        <v>378</v>
      </c>
      <c r="O208" s="1">
        <v>5.1999999999999998E-2</v>
      </c>
    </row>
    <row r="209" spans="1:15" x14ac:dyDescent="0.2">
      <c r="A209" s="12">
        <v>197</v>
      </c>
      <c r="C209" s="94"/>
      <c r="M209" t="s">
        <v>220</v>
      </c>
      <c r="N209">
        <v>271</v>
      </c>
      <c r="O209" s="1">
        <v>3.6999999999999998E-2</v>
      </c>
    </row>
    <row r="210" spans="1:15" x14ac:dyDescent="0.2">
      <c r="A210" s="12">
        <v>198</v>
      </c>
      <c r="C210" s="95"/>
      <c r="M210" t="s">
        <v>483</v>
      </c>
      <c r="N210">
        <v>2</v>
      </c>
      <c r="O210" s="2">
        <v>0</v>
      </c>
    </row>
    <row r="211" spans="1:15" x14ac:dyDescent="0.2">
      <c r="A211" s="12">
        <v>199</v>
      </c>
      <c r="C211" s="91">
        <v>43066</v>
      </c>
      <c r="M211" s="70" t="s">
        <v>485</v>
      </c>
      <c r="N211">
        <v>4258</v>
      </c>
      <c r="O211" s="1">
        <v>0.56899999999999995</v>
      </c>
    </row>
    <row r="212" spans="1:15" x14ac:dyDescent="0.2">
      <c r="A212" s="12">
        <v>200</v>
      </c>
      <c r="C212" s="94"/>
      <c r="M212" s="70" t="s">
        <v>486</v>
      </c>
      <c r="N212">
        <v>1753</v>
      </c>
      <c r="O212" s="1">
        <v>0.23400000000000001</v>
      </c>
    </row>
    <row r="213" spans="1:15" x14ac:dyDescent="0.2">
      <c r="A213" s="12">
        <v>201</v>
      </c>
      <c r="C213" s="94"/>
      <c r="M213" s="70" t="s">
        <v>487</v>
      </c>
      <c r="N213">
        <v>827</v>
      </c>
      <c r="O213" s="2">
        <v>0.11</v>
      </c>
    </row>
    <row r="214" spans="1:15" x14ac:dyDescent="0.2">
      <c r="A214" s="12">
        <v>202</v>
      </c>
      <c r="C214" s="94"/>
      <c r="M214" s="70" t="s">
        <v>488</v>
      </c>
      <c r="N214">
        <v>553</v>
      </c>
      <c r="O214" s="1">
        <v>7.3999999999999996E-2</v>
      </c>
    </row>
    <row r="215" spans="1:15" x14ac:dyDescent="0.2">
      <c r="A215" s="12">
        <v>203</v>
      </c>
      <c r="C215" s="94"/>
      <c r="M215" t="s">
        <v>220</v>
      </c>
      <c r="N215">
        <v>83</v>
      </c>
      <c r="O215" s="1">
        <v>1.0999999999999999E-2</v>
      </c>
    </row>
    <row r="216" spans="1:15" x14ac:dyDescent="0.2">
      <c r="A216" s="12">
        <v>204</v>
      </c>
      <c r="C216" s="95"/>
      <c r="M216" t="s">
        <v>483</v>
      </c>
      <c r="N216">
        <v>12</v>
      </c>
      <c r="O216" s="1">
        <v>2E-3</v>
      </c>
    </row>
    <row r="217" spans="1:15" x14ac:dyDescent="0.2">
      <c r="A217" s="12">
        <v>205</v>
      </c>
      <c r="C217" s="91">
        <v>43067</v>
      </c>
      <c r="M217" s="70" t="s">
        <v>485</v>
      </c>
      <c r="N217">
        <v>3774</v>
      </c>
      <c r="O217" s="1">
        <v>0.58099999999999996</v>
      </c>
    </row>
    <row r="218" spans="1:15" x14ac:dyDescent="0.2">
      <c r="A218" s="12">
        <v>206</v>
      </c>
      <c r="C218" s="94"/>
      <c r="M218" s="70" t="s">
        <v>486</v>
      </c>
      <c r="N218">
        <v>1619</v>
      </c>
      <c r="O218" s="1">
        <v>0.249</v>
      </c>
    </row>
    <row r="219" spans="1:15" x14ac:dyDescent="0.2">
      <c r="A219" s="12">
        <v>207</v>
      </c>
      <c r="C219" s="94"/>
      <c r="M219" s="70" t="s">
        <v>487</v>
      </c>
      <c r="N219">
        <v>697</v>
      </c>
      <c r="O219" s="1">
        <v>0.107</v>
      </c>
    </row>
    <row r="220" spans="1:15" x14ac:dyDescent="0.2">
      <c r="A220" s="12">
        <v>208</v>
      </c>
      <c r="C220" s="94"/>
      <c r="M220" s="70" t="s">
        <v>488</v>
      </c>
      <c r="N220">
        <v>334</v>
      </c>
      <c r="O220" s="1">
        <v>5.0999999999999997E-2</v>
      </c>
    </row>
    <row r="221" spans="1:15" x14ac:dyDescent="0.2">
      <c r="A221" s="12">
        <v>209</v>
      </c>
      <c r="C221" s="94"/>
      <c r="M221" t="s">
        <v>220</v>
      </c>
      <c r="N221">
        <v>68</v>
      </c>
      <c r="O221" s="2">
        <v>0.01</v>
      </c>
    </row>
    <row r="222" spans="1:15" x14ac:dyDescent="0.2">
      <c r="A222" s="12">
        <v>210</v>
      </c>
      <c r="C222" s="95"/>
      <c r="M222" t="s">
        <v>483</v>
      </c>
      <c r="N222">
        <v>7</v>
      </c>
      <c r="O222" s="1">
        <v>1E-3</v>
      </c>
    </row>
    <row r="223" spans="1:15" x14ac:dyDescent="0.2">
      <c r="A223" s="12">
        <v>211</v>
      </c>
      <c r="C223" s="96"/>
      <c r="M223" s="70" t="s">
        <v>485</v>
      </c>
      <c r="N223">
        <v>2151</v>
      </c>
      <c r="O223" s="1">
        <v>0.65200000000000002</v>
      </c>
    </row>
    <row r="224" spans="1:15" x14ac:dyDescent="0.2">
      <c r="A224" s="12">
        <v>212</v>
      </c>
      <c r="C224" s="96"/>
      <c r="M224" s="70" t="s">
        <v>486</v>
      </c>
      <c r="N224">
        <v>669</v>
      </c>
      <c r="O224" s="1">
        <v>0.20300000000000001</v>
      </c>
    </row>
    <row r="225" spans="1:15" x14ac:dyDescent="0.2">
      <c r="A225" s="12">
        <v>213</v>
      </c>
      <c r="C225" s="96"/>
      <c r="M225" s="70" t="s">
        <v>487</v>
      </c>
      <c r="N225">
        <v>244</v>
      </c>
      <c r="O225" s="1">
        <v>7.3999999999999996E-2</v>
      </c>
    </row>
    <row r="226" spans="1:15" x14ac:dyDescent="0.2">
      <c r="A226" s="12">
        <v>214</v>
      </c>
      <c r="C226" s="96"/>
      <c r="M226" s="70" t="s">
        <v>488</v>
      </c>
      <c r="N226">
        <v>177</v>
      </c>
      <c r="O226" s="1">
        <v>5.3999999999999999E-2</v>
      </c>
    </row>
    <row r="227" spans="1:15" x14ac:dyDescent="0.2">
      <c r="A227" s="12">
        <v>215</v>
      </c>
      <c r="C227" s="96"/>
      <c r="M227" t="s">
        <v>220</v>
      </c>
      <c r="N227">
        <v>48</v>
      </c>
      <c r="O227" s="1">
        <v>1.4999999999999999E-2</v>
      </c>
    </row>
    <row r="228" spans="1:15" x14ac:dyDescent="0.2">
      <c r="A228" s="12">
        <v>216</v>
      </c>
      <c r="C228" s="96"/>
      <c r="M228" t="s">
        <v>483</v>
      </c>
      <c r="N228">
        <v>12</v>
      </c>
      <c r="O228" s="1">
        <v>4.0000000000000001E-3</v>
      </c>
    </row>
    <row r="229" spans="1:15" x14ac:dyDescent="0.2">
      <c r="A229" s="12">
        <v>217</v>
      </c>
      <c r="C229" s="97">
        <v>43071</v>
      </c>
      <c r="M229" s="70" t="s">
        <v>485</v>
      </c>
      <c r="N229">
        <v>2049</v>
      </c>
      <c r="O229" s="1">
        <v>0.71299999999999997</v>
      </c>
    </row>
    <row r="230" spans="1:15" x14ac:dyDescent="0.2">
      <c r="A230" s="12">
        <v>218</v>
      </c>
      <c r="M230" s="70" t="s">
        <v>486</v>
      </c>
      <c r="N230">
        <v>530</v>
      </c>
      <c r="O230" s="1">
        <v>0.184</v>
      </c>
    </row>
    <row r="231" spans="1:15" x14ac:dyDescent="0.2">
      <c r="A231" s="12">
        <v>219</v>
      </c>
      <c r="M231" s="70" t="s">
        <v>487</v>
      </c>
      <c r="N231">
        <v>182</v>
      </c>
      <c r="O231" s="1">
        <v>6.3E-2</v>
      </c>
    </row>
    <row r="232" spans="1:15" x14ac:dyDescent="0.2">
      <c r="A232" s="12">
        <v>220</v>
      </c>
      <c r="M232" s="70" t="s">
        <v>488</v>
      </c>
      <c r="N232">
        <v>82</v>
      </c>
      <c r="O232" s="1">
        <v>2.9000000000000001E-2</v>
      </c>
    </row>
    <row r="233" spans="1:15" x14ac:dyDescent="0.2">
      <c r="A233" s="12">
        <v>221</v>
      </c>
      <c r="M233" t="s">
        <v>220</v>
      </c>
      <c r="N233">
        <v>28</v>
      </c>
      <c r="O233" s="2">
        <v>0.01</v>
      </c>
    </row>
    <row r="234" spans="1:15" x14ac:dyDescent="0.2">
      <c r="A234" s="12">
        <v>222</v>
      </c>
      <c r="M234" t="s">
        <v>483</v>
      </c>
      <c r="N234">
        <v>3</v>
      </c>
      <c r="O234" s="1">
        <v>1E-3</v>
      </c>
    </row>
    <row r="235" spans="1:15" x14ac:dyDescent="0.2">
      <c r="A235" s="12">
        <v>223</v>
      </c>
      <c r="C235" s="97">
        <v>43072</v>
      </c>
      <c r="M235" s="70" t="s">
        <v>485</v>
      </c>
      <c r="N235">
        <v>2126</v>
      </c>
      <c r="O235" s="1">
        <v>0.73899999999999999</v>
      </c>
    </row>
    <row r="236" spans="1:15" x14ac:dyDescent="0.2">
      <c r="A236" s="12">
        <v>224</v>
      </c>
      <c r="M236" s="70" t="s">
        <v>486</v>
      </c>
      <c r="N236">
        <v>515</v>
      </c>
      <c r="O236" s="1">
        <v>0.17899999999999999</v>
      </c>
    </row>
    <row r="237" spans="1:15" x14ac:dyDescent="0.2">
      <c r="A237" s="12">
        <v>225</v>
      </c>
      <c r="M237" s="70" t="s">
        <v>487</v>
      </c>
      <c r="N237">
        <v>136</v>
      </c>
      <c r="O237" s="1">
        <v>4.7E-2</v>
      </c>
    </row>
    <row r="238" spans="1:15" x14ac:dyDescent="0.2">
      <c r="A238" s="12">
        <v>226</v>
      </c>
      <c r="M238" s="70" t="s">
        <v>488</v>
      </c>
      <c r="N238">
        <v>78</v>
      </c>
      <c r="O238" s="1">
        <v>2.7E-2</v>
      </c>
    </row>
    <row r="239" spans="1:15" x14ac:dyDescent="0.2">
      <c r="A239" s="12">
        <v>227</v>
      </c>
      <c r="M239" t="s">
        <v>220</v>
      </c>
      <c r="N239">
        <v>21</v>
      </c>
      <c r="O239" s="1">
        <v>7.0000000000000001E-3</v>
      </c>
    </row>
    <row r="240" spans="1:15" x14ac:dyDescent="0.2">
      <c r="A240" s="12">
        <v>228</v>
      </c>
      <c r="M240" t="s">
        <v>483</v>
      </c>
      <c r="N240">
        <v>2</v>
      </c>
      <c r="O240" s="1">
        <v>1E-3</v>
      </c>
    </row>
    <row r="241" spans="1:18" x14ac:dyDescent="0.2">
      <c r="A241" s="12">
        <v>229</v>
      </c>
      <c r="C241" s="97">
        <v>43073</v>
      </c>
      <c r="M241" s="70" t="s">
        <v>485</v>
      </c>
      <c r="N241">
        <v>4649</v>
      </c>
      <c r="O241" s="1">
        <v>0.58099999999999996</v>
      </c>
    </row>
    <row r="242" spans="1:18" x14ac:dyDescent="0.2">
      <c r="A242" s="12">
        <v>230</v>
      </c>
      <c r="M242" s="70" t="s">
        <v>486</v>
      </c>
      <c r="N242">
        <v>1773</v>
      </c>
      <c r="O242" s="1">
        <v>0.221</v>
      </c>
    </row>
    <row r="243" spans="1:18" x14ac:dyDescent="0.2">
      <c r="A243" s="12">
        <v>231</v>
      </c>
      <c r="M243" s="70" t="s">
        <v>487</v>
      </c>
      <c r="N243">
        <v>864</v>
      </c>
      <c r="O243" s="1">
        <v>0.108</v>
      </c>
    </row>
    <row r="244" spans="1:18" x14ac:dyDescent="0.2">
      <c r="A244" s="12">
        <v>232</v>
      </c>
      <c r="M244" s="70" t="s">
        <v>488</v>
      </c>
      <c r="N244">
        <v>630</v>
      </c>
      <c r="O244" s="1">
        <v>7.9000000000000001E-2</v>
      </c>
    </row>
    <row r="245" spans="1:18" x14ac:dyDescent="0.2">
      <c r="A245" s="12">
        <v>233</v>
      </c>
      <c r="M245" t="s">
        <v>220</v>
      </c>
      <c r="N245">
        <v>84</v>
      </c>
      <c r="O245" s="2">
        <v>0.01</v>
      </c>
    </row>
    <row r="246" spans="1:18" x14ac:dyDescent="0.2">
      <c r="A246" s="12">
        <v>234</v>
      </c>
      <c r="M246" t="s">
        <v>483</v>
      </c>
      <c r="N246">
        <v>8</v>
      </c>
      <c r="O246" s="1">
        <v>1E-3</v>
      </c>
    </row>
    <row r="247" spans="1:18" x14ac:dyDescent="0.2">
      <c r="A247" s="12">
        <v>235</v>
      </c>
      <c r="C247" s="97">
        <v>43074</v>
      </c>
      <c r="M247" s="70" t="s">
        <v>485</v>
      </c>
      <c r="N247">
        <v>4195</v>
      </c>
      <c r="O247" s="1">
        <v>0.60799999999999998</v>
      </c>
      <c r="P247" s="70" t="s">
        <v>485</v>
      </c>
      <c r="Q247">
        <v>5</v>
      </c>
      <c r="R247" s="1">
        <v>0.625</v>
      </c>
    </row>
    <row r="248" spans="1:18" x14ac:dyDescent="0.2">
      <c r="A248" s="12">
        <v>236</v>
      </c>
      <c r="M248" s="70" t="s">
        <v>486</v>
      </c>
      <c r="N248">
        <v>1494</v>
      </c>
      <c r="O248" s="1">
        <v>0.216</v>
      </c>
      <c r="P248" s="70" t="s">
        <v>486</v>
      </c>
      <c r="Q248">
        <v>3</v>
      </c>
      <c r="R248" s="1">
        <v>0.375</v>
      </c>
    </row>
    <row r="249" spans="1:18" x14ac:dyDescent="0.2">
      <c r="A249" s="12">
        <v>237</v>
      </c>
      <c r="M249" s="70" t="s">
        <v>487</v>
      </c>
      <c r="N249">
        <v>683</v>
      </c>
      <c r="O249" s="1">
        <v>9.9000000000000005E-2</v>
      </c>
    </row>
    <row r="250" spans="1:18" x14ac:dyDescent="0.2">
      <c r="A250" s="12">
        <v>238</v>
      </c>
      <c r="M250" s="70" t="s">
        <v>488</v>
      </c>
      <c r="N250">
        <v>434</v>
      </c>
      <c r="O250" s="1">
        <v>6.3E-2</v>
      </c>
    </row>
    <row r="251" spans="1:18" x14ac:dyDescent="0.2">
      <c r="A251" s="12">
        <v>239</v>
      </c>
      <c r="M251" t="s">
        <v>220</v>
      </c>
      <c r="N251">
        <v>93</v>
      </c>
      <c r="O251" s="1">
        <v>1.2999999999999999E-2</v>
      </c>
    </row>
    <row r="252" spans="1:18" x14ac:dyDescent="0.2">
      <c r="A252" s="12">
        <v>240</v>
      </c>
      <c r="M252" t="s">
        <v>483</v>
      </c>
      <c r="N252">
        <v>6</v>
      </c>
      <c r="O252" s="1">
        <v>1E-3</v>
      </c>
    </row>
    <row r="253" spans="1:18" s="73" customFormat="1" x14ac:dyDescent="0.2">
      <c r="A253" s="12">
        <v>241</v>
      </c>
      <c r="B253" s="119"/>
      <c r="C253" s="90">
        <v>43075</v>
      </c>
      <c r="M253" s="86" t="s">
        <v>485</v>
      </c>
      <c r="N253" s="73">
        <v>2083</v>
      </c>
      <c r="O253" s="88">
        <v>0.67</v>
      </c>
      <c r="P253" s="86" t="s">
        <v>485</v>
      </c>
      <c r="Q253" s="73">
        <v>2547</v>
      </c>
      <c r="R253" s="87">
        <v>0.60899999999999999</v>
      </c>
    </row>
    <row r="254" spans="1:18" x14ac:dyDescent="0.2">
      <c r="A254" s="12">
        <v>242</v>
      </c>
      <c r="M254" s="70" t="s">
        <v>486</v>
      </c>
      <c r="N254">
        <v>635</v>
      </c>
      <c r="O254" s="1">
        <v>0.20399999999999999</v>
      </c>
      <c r="P254" s="70" t="s">
        <v>486</v>
      </c>
      <c r="Q254">
        <v>963</v>
      </c>
      <c r="R254" s="2">
        <v>0.23</v>
      </c>
    </row>
    <row r="255" spans="1:18" x14ac:dyDescent="0.2">
      <c r="A255" s="12">
        <v>243</v>
      </c>
      <c r="M255" s="70" t="s">
        <v>487</v>
      </c>
      <c r="N255">
        <v>223</v>
      </c>
      <c r="O255" s="1">
        <v>7.1999999999999995E-2</v>
      </c>
      <c r="P255" s="70" t="s">
        <v>487</v>
      </c>
      <c r="Q255">
        <v>467</v>
      </c>
      <c r="R255" s="1">
        <v>0.112</v>
      </c>
    </row>
    <row r="256" spans="1:18" x14ac:dyDescent="0.2">
      <c r="A256" s="12">
        <v>244</v>
      </c>
      <c r="M256" s="70" t="s">
        <v>488</v>
      </c>
      <c r="N256">
        <v>129</v>
      </c>
      <c r="O256" s="1">
        <v>4.1000000000000002E-2</v>
      </c>
      <c r="P256" s="70" t="s">
        <v>488</v>
      </c>
      <c r="Q256">
        <v>200</v>
      </c>
      <c r="R256" s="1">
        <v>4.8000000000000001E-2</v>
      </c>
    </row>
    <row r="257" spans="1:18" x14ac:dyDescent="0.2">
      <c r="A257" s="12">
        <v>245</v>
      </c>
      <c r="M257" t="s">
        <v>220</v>
      </c>
      <c r="N257">
        <v>31</v>
      </c>
      <c r="O257" s="2">
        <v>0.01</v>
      </c>
      <c r="P257" t="s">
        <v>220</v>
      </c>
      <c r="Q257">
        <v>5</v>
      </c>
      <c r="R257" s="1">
        <v>1E-3</v>
      </c>
    </row>
    <row r="258" spans="1:18" x14ac:dyDescent="0.2">
      <c r="A258" s="12">
        <v>246</v>
      </c>
      <c r="M258" t="s">
        <v>483</v>
      </c>
      <c r="N258">
        <v>8</v>
      </c>
      <c r="O258" s="1">
        <v>3.0000000000000001E-3</v>
      </c>
    </row>
    <row r="259" spans="1:18" x14ac:dyDescent="0.2">
      <c r="A259" s="12">
        <v>247</v>
      </c>
      <c r="C259" s="97">
        <v>43076</v>
      </c>
      <c r="M259" s="70" t="s">
        <v>485</v>
      </c>
      <c r="N259">
        <v>1130</v>
      </c>
      <c r="O259" s="1">
        <v>0.69699999999999995</v>
      </c>
      <c r="P259" s="70" t="s">
        <v>485</v>
      </c>
      <c r="Q259">
        <v>1513</v>
      </c>
      <c r="R259" s="1">
        <v>0.55500000000000005</v>
      </c>
    </row>
    <row r="260" spans="1:18" x14ac:dyDescent="0.2">
      <c r="A260" s="12">
        <v>248</v>
      </c>
      <c r="M260" s="70" t="s">
        <v>486</v>
      </c>
      <c r="N260">
        <v>320</v>
      </c>
      <c r="O260" s="1">
        <v>0.19700000000000001</v>
      </c>
      <c r="P260" s="70" t="s">
        <v>486</v>
      </c>
      <c r="Q260">
        <v>690</v>
      </c>
      <c r="R260" s="1">
        <v>0.253</v>
      </c>
    </row>
    <row r="261" spans="1:18" x14ac:dyDescent="0.2">
      <c r="A261" s="12">
        <v>249</v>
      </c>
      <c r="M261" s="70" t="s">
        <v>487</v>
      </c>
      <c r="N261">
        <v>91</v>
      </c>
      <c r="O261" s="1">
        <v>5.6000000000000001E-2</v>
      </c>
      <c r="P261" s="70" t="s">
        <v>487</v>
      </c>
      <c r="Q261">
        <v>372</v>
      </c>
      <c r="R261" s="1">
        <v>0.13600000000000001</v>
      </c>
    </row>
    <row r="262" spans="1:18" x14ac:dyDescent="0.2">
      <c r="A262" s="12">
        <v>250</v>
      </c>
      <c r="M262" s="70" t="s">
        <v>488</v>
      </c>
      <c r="N262">
        <v>60</v>
      </c>
      <c r="O262" s="1">
        <v>3.6999999999999998E-2</v>
      </c>
      <c r="P262" s="70" t="s">
        <v>488</v>
      </c>
      <c r="Q262">
        <v>121</v>
      </c>
      <c r="R262" s="1">
        <v>4.3999999999999997E-2</v>
      </c>
    </row>
    <row r="263" spans="1:18" x14ac:dyDescent="0.2">
      <c r="A263" s="12">
        <v>251</v>
      </c>
      <c r="M263" t="s">
        <v>220</v>
      </c>
      <c r="N263">
        <v>19</v>
      </c>
      <c r="O263" s="1">
        <v>1.2E-2</v>
      </c>
      <c r="P263" t="s">
        <v>220</v>
      </c>
      <c r="Q263">
        <v>27</v>
      </c>
      <c r="R263" s="2">
        <v>0.01</v>
      </c>
    </row>
    <row r="264" spans="1:18" x14ac:dyDescent="0.2">
      <c r="A264" s="12">
        <v>252</v>
      </c>
      <c r="M264" t="s">
        <v>483</v>
      </c>
      <c r="N264">
        <v>2</v>
      </c>
      <c r="O264" s="1">
        <v>1E-3</v>
      </c>
      <c r="P264" t="s">
        <v>483</v>
      </c>
      <c r="Q264">
        <v>5</v>
      </c>
      <c r="R264" s="1">
        <v>2E-3</v>
      </c>
    </row>
    <row r="265" spans="1:18" x14ac:dyDescent="0.2">
      <c r="A265" s="12">
        <v>253</v>
      </c>
      <c r="C265" s="97">
        <v>43077</v>
      </c>
      <c r="M265" s="70" t="s">
        <v>485</v>
      </c>
      <c r="N265">
        <v>518</v>
      </c>
      <c r="O265" s="1">
        <v>0.67400000000000004</v>
      </c>
      <c r="P265" s="70" t="s">
        <v>485</v>
      </c>
      <c r="Q265">
        <v>1693</v>
      </c>
      <c r="R265" s="1">
        <v>0.66500000000000004</v>
      </c>
    </row>
    <row r="266" spans="1:18" x14ac:dyDescent="0.2">
      <c r="A266" s="12">
        <v>254</v>
      </c>
      <c r="M266" s="70" t="s">
        <v>486</v>
      </c>
      <c r="N266">
        <v>161</v>
      </c>
      <c r="O266" s="1">
        <v>0.20899999999999999</v>
      </c>
      <c r="P266" s="70" t="s">
        <v>486</v>
      </c>
      <c r="Q266">
        <v>468</v>
      </c>
      <c r="R266" s="1">
        <v>0.184</v>
      </c>
    </row>
    <row r="267" spans="1:18" x14ac:dyDescent="0.2">
      <c r="A267" s="12">
        <v>255</v>
      </c>
      <c r="M267" s="70" t="s">
        <v>487</v>
      </c>
      <c r="N267">
        <v>51</v>
      </c>
      <c r="O267" s="1">
        <v>6.6000000000000003E-2</v>
      </c>
      <c r="P267" s="70" t="s">
        <v>487</v>
      </c>
      <c r="Q267">
        <v>198</v>
      </c>
      <c r="R267" s="1">
        <v>7.8E-2</v>
      </c>
    </row>
    <row r="268" spans="1:18" x14ac:dyDescent="0.2">
      <c r="A268" s="12">
        <v>256</v>
      </c>
      <c r="M268" s="70" t="s">
        <v>488</v>
      </c>
      <c r="N268">
        <v>27</v>
      </c>
      <c r="O268" s="1">
        <v>3.5000000000000003E-2</v>
      </c>
      <c r="P268" s="70" t="s">
        <v>488</v>
      </c>
      <c r="Q268">
        <v>118</v>
      </c>
      <c r="R268" s="1">
        <v>4.5999999999999999E-2</v>
      </c>
    </row>
    <row r="269" spans="1:18" x14ac:dyDescent="0.2">
      <c r="A269" s="12">
        <v>257</v>
      </c>
      <c r="M269" t="s">
        <v>220</v>
      </c>
      <c r="N269">
        <v>10</v>
      </c>
      <c r="O269" s="1">
        <v>1.2999999999999999E-2</v>
      </c>
      <c r="P269" t="s">
        <v>220</v>
      </c>
      <c r="Q269">
        <v>59</v>
      </c>
      <c r="R269" s="1">
        <v>2.3E-2</v>
      </c>
    </row>
    <row r="270" spans="1:18" x14ac:dyDescent="0.2">
      <c r="A270" s="12">
        <v>258</v>
      </c>
      <c r="M270" t="s">
        <v>483</v>
      </c>
      <c r="N270">
        <v>2</v>
      </c>
      <c r="O270" s="1">
        <v>3.0000000000000001E-3</v>
      </c>
      <c r="P270" t="s">
        <v>483</v>
      </c>
      <c r="Q270">
        <v>8</v>
      </c>
      <c r="R270" s="1">
        <v>3.0000000000000001E-3</v>
      </c>
    </row>
    <row r="271" spans="1:18" x14ac:dyDescent="0.2">
      <c r="A271" s="12">
        <v>259</v>
      </c>
      <c r="C271" s="97">
        <v>43078</v>
      </c>
      <c r="M271" s="70"/>
      <c r="O271" s="1">
        <v>0.72599999999999998</v>
      </c>
      <c r="P271" s="70" t="s">
        <v>485</v>
      </c>
      <c r="Q271">
        <v>3651</v>
      </c>
      <c r="R271" s="1">
        <v>0.66400000000000003</v>
      </c>
    </row>
    <row r="272" spans="1:18" x14ac:dyDescent="0.2">
      <c r="A272" s="12">
        <v>260</v>
      </c>
      <c r="M272" s="70"/>
      <c r="O272" s="1">
        <v>0.17699999999999999</v>
      </c>
      <c r="P272" s="70" t="s">
        <v>486</v>
      </c>
      <c r="Q272">
        <v>1000</v>
      </c>
      <c r="R272" s="1">
        <v>0.182</v>
      </c>
    </row>
    <row r="273" spans="1:18" x14ac:dyDescent="0.2">
      <c r="A273" s="12">
        <v>261</v>
      </c>
      <c r="M273" s="70"/>
      <c r="O273" s="1">
        <v>6.0999999999999999E-2</v>
      </c>
      <c r="P273" s="70" t="s">
        <v>487</v>
      </c>
      <c r="Q273">
        <v>432</v>
      </c>
      <c r="R273" s="1">
        <v>7.9000000000000001E-2</v>
      </c>
    </row>
    <row r="274" spans="1:18" x14ac:dyDescent="0.2">
      <c r="A274" s="12">
        <v>262</v>
      </c>
      <c r="M274" s="70"/>
      <c r="O274" s="1">
        <v>2.7E-2</v>
      </c>
      <c r="P274" s="70" t="s">
        <v>488</v>
      </c>
      <c r="Q274">
        <v>363</v>
      </c>
      <c r="R274" s="1">
        <v>6.6000000000000003E-2</v>
      </c>
    </row>
    <row r="275" spans="1:18" x14ac:dyDescent="0.2">
      <c r="A275" s="12">
        <v>263</v>
      </c>
      <c r="O275" s="1">
        <v>8.9999999999999993E-3</v>
      </c>
      <c r="P275" t="s">
        <v>220</v>
      </c>
      <c r="Q275">
        <v>49</v>
      </c>
      <c r="R275" s="1">
        <v>8.9999999999999993E-3</v>
      </c>
    </row>
    <row r="276" spans="1:18" x14ac:dyDescent="0.2">
      <c r="A276" s="12">
        <v>264</v>
      </c>
      <c r="P276" t="s">
        <v>483</v>
      </c>
      <c r="Q276">
        <v>6</v>
      </c>
      <c r="R276" s="1">
        <v>1E-3</v>
      </c>
    </row>
    <row r="277" spans="1:18" x14ac:dyDescent="0.2">
      <c r="A277" s="12">
        <v>265</v>
      </c>
      <c r="C277" s="97">
        <v>43079</v>
      </c>
      <c r="M277" s="70"/>
      <c r="O277" s="1">
        <v>0.71099999999999997</v>
      </c>
      <c r="P277" s="70" t="s">
        <v>485</v>
      </c>
      <c r="Q277">
        <v>4468</v>
      </c>
      <c r="R277" s="1">
        <v>0.57199999999999995</v>
      </c>
    </row>
    <row r="278" spans="1:18" x14ac:dyDescent="0.2">
      <c r="A278" s="12">
        <v>266</v>
      </c>
      <c r="M278" s="70"/>
      <c r="O278" s="1">
        <v>0.16500000000000001</v>
      </c>
      <c r="P278" s="70" t="s">
        <v>486</v>
      </c>
      <c r="Q278">
        <v>1654</v>
      </c>
      <c r="R278" s="1">
        <v>0.21199999999999999</v>
      </c>
    </row>
    <row r="279" spans="1:18" x14ac:dyDescent="0.2">
      <c r="A279" s="12">
        <v>267</v>
      </c>
      <c r="M279" s="70"/>
      <c r="O279" s="1">
        <v>7.3999999999999996E-2</v>
      </c>
      <c r="P279" s="70" t="s">
        <v>487</v>
      </c>
      <c r="Q279">
        <v>860</v>
      </c>
      <c r="R279" s="2">
        <v>0.11</v>
      </c>
    </row>
    <row r="280" spans="1:18" x14ac:dyDescent="0.2">
      <c r="A280" s="12">
        <v>268</v>
      </c>
      <c r="M280" s="70"/>
      <c r="O280" s="1">
        <v>4.2999999999999997E-2</v>
      </c>
      <c r="P280" s="70" t="s">
        <v>488</v>
      </c>
      <c r="Q280">
        <v>769</v>
      </c>
      <c r="R280" s="1">
        <v>9.8000000000000004E-2</v>
      </c>
    </row>
    <row r="281" spans="1:18" x14ac:dyDescent="0.2">
      <c r="A281" s="12">
        <v>269</v>
      </c>
      <c r="O281" s="1">
        <v>7.0000000000000001E-3</v>
      </c>
      <c r="P281" t="s">
        <v>220</v>
      </c>
      <c r="Q281">
        <v>58</v>
      </c>
      <c r="R281" s="1">
        <v>7.0000000000000001E-3</v>
      </c>
    </row>
    <row r="282" spans="1:18" x14ac:dyDescent="0.2">
      <c r="A282" s="12">
        <v>270</v>
      </c>
      <c r="P282" t="s">
        <v>483</v>
      </c>
      <c r="Q282">
        <v>4</v>
      </c>
      <c r="R282" s="1">
        <v>1E-3</v>
      </c>
    </row>
    <row r="283" spans="1:18" x14ac:dyDescent="0.2">
      <c r="A283" s="12">
        <v>271</v>
      </c>
      <c r="C283" s="97">
        <v>43080</v>
      </c>
      <c r="M283" s="70"/>
      <c r="O283" s="1">
        <v>0.69899999999999995</v>
      </c>
      <c r="P283" s="70" t="s">
        <v>485</v>
      </c>
      <c r="Q283">
        <v>2211</v>
      </c>
      <c r="R283" s="1">
        <v>0.60799999999999998</v>
      </c>
    </row>
    <row r="284" spans="1:18" x14ac:dyDescent="0.2">
      <c r="A284" s="12">
        <v>272</v>
      </c>
      <c r="M284" s="70"/>
      <c r="O284" s="1">
        <v>0.16600000000000001</v>
      </c>
      <c r="P284" s="70" t="s">
        <v>486</v>
      </c>
      <c r="Q284">
        <v>830</v>
      </c>
      <c r="R284" s="1">
        <v>0.22800000000000001</v>
      </c>
    </row>
    <row r="285" spans="1:18" x14ac:dyDescent="0.2">
      <c r="A285" s="12">
        <v>273</v>
      </c>
      <c r="M285" s="70"/>
      <c r="O285" s="1">
        <v>7.0999999999999994E-2</v>
      </c>
      <c r="P285" s="70" t="s">
        <v>487</v>
      </c>
      <c r="Q285">
        <v>383</v>
      </c>
      <c r="R285" s="1">
        <v>0.105</v>
      </c>
    </row>
    <row r="286" spans="1:18" x14ac:dyDescent="0.2">
      <c r="A286" s="12">
        <v>274</v>
      </c>
      <c r="M286" s="70"/>
      <c r="O286" s="1">
        <v>4.9000000000000002E-2</v>
      </c>
      <c r="P286" s="70" t="s">
        <v>488</v>
      </c>
      <c r="Q286">
        <v>155</v>
      </c>
      <c r="R286" s="1">
        <v>4.2999999999999997E-2</v>
      </c>
    </row>
    <row r="287" spans="1:18" x14ac:dyDescent="0.2">
      <c r="A287" s="12">
        <v>275</v>
      </c>
      <c r="O287" s="1">
        <v>1.4999999999999999E-2</v>
      </c>
      <c r="P287" t="s">
        <v>220</v>
      </c>
      <c r="Q287">
        <v>48</v>
      </c>
      <c r="R287" s="1">
        <v>1.2999999999999999E-2</v>
      </c>
    </row>
    <row r="288" spans="1:18" x14ac:dyDescent="0.2">
      <c r="A288" s="12">
        <v>276</v>
      </c>
      <c r="M288" s="39"/>
      <c r="P288" t="s">
        <v>483</v>
      </c>
      <c r="Q288">
        <v>8</v>
      </c>
      <c r="R288" s="1">
        <v>2E-3</v>
      </c>
    </row>
    <row r="289" spans="1:18" x14ac:dyDescent="0.2">
      <c r="A289" s="12">
        <v>278</v>
      </c>
      <c r="C289" s="97">
        <v>43081</v>
      </c>
      <c r="M289" s="70"/>
      <c r="O289" s="1">
        <v>0.69299999999999995</v>
      </c>
      <c r="P289" s="70" t="s">
        <v>485</v>
      </c>
      <c r="Q289">
        <v>4035</v>
      </c>
      <c r="R289" s="1">
        <v>0.60299999999999998</v>
      </c>
    </row>
    <row r="290" spans="1:18" x14ac:dyDescent="0.2">
      <c r="A290" s="12">
        <v>279</v>
      </c>
      <c r="M290" s="70"/>
      <c r="O290" s="1">
        <v>0.191</v>
      </c>
      <c r="P290" s="70" t="s">
        <v>486</v>
      </c>
      <c r="Q290">
        <v>1614</v>
      </c>
      <c r="R290" s="1">
        <v>0.24099999999999999</v>
      </c>
    </row>
    <row r="291" spans="1:18" x14ac:dyDescent="0.2">
      <c r="A291" s="12">
        <v>280</v>
      </c>
      <c r="M291" s="70"/>
      <c r="O291" s="1">
        <v>6.7000000000000004E-2</v>
      </c>
      <c r="P291" s="70" t="s">
        <v>487</v>
      </c>
      <c r="Q291">
        <v>640</v>
      </c>
      <c r="R291" s="1">
        <v>9.6000000000000002E-2</v>
      </c>
    </row>
    <row r="292" spans="1:18" x14ac:dyDescent="0.2">
      <c r="A292" s="12">
        <v>281</v>
      </c>
      <c r="M292" s="70"/>
      <c r="O292" s="1">
        <v>3.6999999999999998E-2</v>
      </c>
      <c r="P292" s="70" t="s">
        <v>488</v>
      </c>
      <c r="Q292">
        <v>337</v>
      </c>
      <c r="R292" s="2">
        <v>0.05</v>
      </c>
    </row>
    <row r="293" spans="1:18" x14ac:dyDescent="0.2">
      <c r="A293" s="12">
        <v>282</v>
      </c>
      <c r="O293" s="1">
        <v>1.2E-2</v>
      </c>
      <c r="P293" t="s">
        <v>220</v>
      </c>
      <c r="Q293">
        <v>59</v>
      </c>
      <c r="R293" s="1">
        <v>8.9999999999999993E-3</v>
      </c>
    </row>
    <row r="294" spans="1:18" x14ac:dyDescent="0.2">
      <c r="A294" s="12">
        <v>283</v>
      </c>
      <c r="P294" t="s">
        <v>483</v>
      </c>
      <c r="Q294">
        <v>2</v>
      </c>
      <c r="R294" s="2">
        <v>0</v>
      </c>
    </row>
    <row r="295" spans="1:18" x14ac:dyDescent="0.2">
      <c r="A295" s="12">
        <v>284</v>
      </c>
      <c r="C295" s="97">
        <v>43082</v>
      </c>
      <c r="M295" s="70"/>
      <c r="O295" s="1">
        <v>0.66700000000000004</v>
      </c>
      <c r="P295" s="70" t="s">
        <v>485</v>
      </c>
      <c r="Q295">
        <v>4285</v>
      </c>
      <c r="R295" s="1">
        <v>0.58399999999999996</v>
      </c>
    </row>
    <row r="296" spans="1:18" x14ac:dyDescent="0.2">
      <c r="A296" s="12">
        <v>285</v>
      </c>
      <c r="M296" s="70"/>
      <c r="O296" s="1">
        <v>0.218</v>
      </c>
      <c r="P296" s="70" t="s">
        <v>486</v>
      </c>
      <c r="Q296">
        <v>1915</v>
      </c>
      <c r="R296" s="1">
        <v>0.26100000000000001</v>
      </c>
    </row>
    <row r="297" spans="1:18" x14ac:dyDescent="0.2">
      <c r="A297" s="12">
        <v>286</v>
      </c>
      <c r="M297" s="70"/>
      <c r="O297" s="2">
        <v>0.06</v>
      </c>
      <c r="P297" s="70" t="s">
        <v>487</v>
      </c>
      <c r="Q297">
        <v>773</v>
      </c>
      <c r="R297" s="1">
        <v>0.105</v>
      </c>
    </row>
    <row r="298" spans="1:18" x14ac:dyDescent="0.2">
      <c r="A298" s="12">
        <v>287</v>
      </c>
      <c r="M298" s="70"/>
      <c r="O298" s="1">
        <v>4.3999999999999997E-2</v>
      </c>
      <c r="P298" s="70" t="s">
        <v>488</v>
      </c>
      <c r="Q298">
        <v>277</v>
      </c>
      <c r="R298" s="1">
        <v>3.7999999999999999E-2</v>
      </c>
    </row>
    <row r="299" spans="1:18" x14ac:dyDescent="0.2">
      <c r="A299" s="12">
        <v>288</v>
      </c>
      <c r="O299" s="1">
        <v>1.0999999999999999E-2</v>
      </c>
      <c r="P299" t="s">
        <v>220</v>
      </c>
      <c r="Q299">
        <v>76</v>
      </c>
      <c r="R299" s="2">
        <v>0.01</v>
      </c>
    </row>
    <row r="300" spans="1:18" x14ac:dyDescent="0.2">
      <c r="A300" s="12">
        <v>289</v>
      </c>
      <c r="P300" t="s">
        <v>483</v>
      </c>
      <c r="Q300">
        <v>7</v>
      </c>
      <c r="R300" s="1">
        <v>1E-3</v>
      </c>
    </row>
    <row r="301" spans="1:18" x14ac:dyDescent="0.2">
      <c r="A301" s="12">
        <v>290</v>
      </c>
      <c r="C301" s="97">
        <v>43083</v>
      </c>
      <c r="M301" s="70"/>
      <c r="O301" s="1">
        <v>0.626</v>
      </c>
      <c r="P301" s="70" t="s">
        <v>485</v>
      </c>
      <c r="Q301">
        <v>5757</v>
      </c>
      <c r="R301" s="1">
        <v>0.69599999999999995</v>
      </c>
    </row>
    <row r="302" spans="1:18" x14ac:dyDescent="0.2">
      <c r="A302" s="12">
        <v>291</v>
      </c>
      <c r="M302" s="70"/>
      <c r="O302" s="1">
        <v>0.247</v>
      </c>
      <c r="P302" s="70" t="s">
        <v>486</v>
      </c>
      <c r="Q302">
        <v>1267</v>
      </c>
      <c r="R302" s="1">
        <v>0.153</v>
      </c>
    </row>
    <row r="303" spans="1:18" x14ac:dyDescent="0.2">
      <c r="A303" s="12">
        <v>292</v>
      </c>
      <c r="M303" s="70"/>
      <c r="O303" s="1">
        <v>6.2E-2</v>
      </c>
      <c r="P303" s="70" t="s">
        <v>487</v>
      </c>
      <c r="Q303">
        <v>555</v>
      </c>
      <c r="R303" s="1">
        <v>6.7000000000000004E-2</v>
      </c>
    </row>
    <row r="304" spans="1:18" x14ac:dyDescent="0.2">
      <c r="A304" s="12">
        <v>293</v>
      </c>
      <c r="M304" s="70"/>
      <c r="O304" s="1">
        <v>4.8000000000000001E-2</v>
      </c>
      <c r="P304" s="70" t="s">
        <v>488</v>
      </c>
      <c r="Q304">
        <v>560</v>
      </c>
      <c r="R304" s="1">
        <v>6.8000000000000005E-2</v>
      </c>
    </row>
    <row r="305" spans="1:21" x14ac:dyDescent="0.2">
      <c r="A305" s="12">
        <v>294</v>
      </c>
      <c r="O305" s="1">
        <v>1.7000000000000001E-2</v>
      </c>
      <c r="P305" t="s">
        <v>220</v>
      </c>
      <c r="Q305">
        <v>122</v>
      </c>
      <c r="R305" s="1">
        <v>1.4999999999999999E-2</v>
      </c>
    </row>
    <row r="306" spans="1:21" x14ac:dyDescent="0.2">
      <c r="A306" s="12">
        <v>295</v>
      </c>
      <c r="M306" s="39"/>
      <c r="P306" t="s">
        <v>483</v>
      </c>
      <c r="Q306">
        <v>12</v>
      </c>
      <c r="R306" s="1">
        <v>1E-3</v>
      </c>
    </row>
    <row r="307" spans="1:21" x14ac:dyDescent="0.2">
      <c r="A307" s="12">
        <v>296</v>
      </c>
      <c r="C307" s="97">
        <v>43084</v>
      </c>
      <c r="M307" s="70"/>
      <c r="O307" s="1">
        <v>0.66800000000000004</v>
      </c>
      <c r="P307" s="70" t="s">
        <v>485</v>
      </c>
      <c r="Q307">
        <v>3716</v>
      </c>
      <c r="R307" s="1">
        <v>0.67800000000000005</v>
      </c>
    </row>
    <row r="308" spans="1:21" x14ac:dyDescent="0.2">
      <c r="A308" s="12">
        <v>297</v>
      </c>
      <c r="M308" s="70"/>
      <c r="O308" s="1">
        <v>0.182</v>
      </c>
      <c r="P308" s="70" t="s">
        <v>486</v>
      </c>
      <c r="Q308">
        <v>1050</v>
      </c>
      <c r="R308" s="1">
        <v>0.192</v>
      </c>
    </row>
    <row r="309" spans="1:21" x14ac:dyDescent="0.2">
      <c r="A309" s="12">
        <v>298</v>
      </c>
      <c r="M309" s="70"/>
      <c r="O309" s="1">
        <v>8.2000000000000003E-2</v>
      </c>
      <c r="P309" s="70" t="s">
        <v>487</v>
      </c>
      <c r="Q309">
        <v>471</v>
      </c>
      <c r="R309" s="1">
        <v>8.5999999999999993E-2</v>
      </c>
    </row>
    <row r="310" spans="1:21" x14ac:dyDescent="0.2">
      <c r="A310" s="12">
        <v>299</v>
      </c>
      <c r="M310" s="70"/>
      <c r="O310" s="1">
        <v>4.5999999999999999E-2</v>
      </c>
      <c r="P310" s="70" t="s">
        <v>488</v>
      </c>
      <c r="Q310">
        <v>168</v>
      </c>
      <c r="R310" s="1">
        <v>3.1E-2</v>
      </c>
    </row>
    <row r="311" spans="1:21" x14ac:dyDescent="0.2">
      <c r="A311" s="12">
        <v>300</v>
      </c>
      <c r="O311" s="1">
        <v>1.7999999999999999E-2</v>
      </c>
      <c r="P311" t="s">
        <v>220</v>
      </c>
      <c r="Q311">
        <v>62</v>
      </c>
      <c r="R311" s="1">
        <v>1.0999999999999999E-2</v>
      </c>
    </row>
    <row r="312" spans="1:21" x14ac:dyDescent="0.2">
      <c r="A312" s="12">
        <v>301</v>
      </c>
      <c r="O312" s="1">
        <v>4.0000000000000001E-3</v>
      </c>
      <c r="P312" t="s">
        <v>483</v>
      </c>
      <c r="Q312">
        <v>11</v>
      </c>
      <c r="R312" s="1">
        <v>2E-3</v>
      </c>
    </row>
    <row r="313" spans="1:21" s="73" customFormat="1" x14ac:dyDescent="0.2">
      <c r="A313" s="12">
        <v>302</v>
      </c>
      <c r="B313" s="119"/>
      <c r="C313" s="90">
        <v>43085</v>
      </c>
      <c r="P313" s="86" t="s">
        <v>485</v>
      </c>
      <c r="Q313" s="73">
        <v>1843</v>
      </c>
      <c r="R313" s="87">
        <v>0.71499999999999997</v>
      </c>
      <c r="S313" s="86" t="s">
        <v>485</v>
      </c>
      <c r="T313" s="73">
        <v>423</v>
      </c>
      <c r="U313" s="87">
        <v>0.66200000000000003</v>
      </c>
    </row>
    <row r="314" spans="1:21" x14ac:dyDescent="0.2">
      <c r="A314" s="12">
        <v>303</v>
      </c>
      <c r="P314" s="70" t="s">
        <v>486</v>
      </c>
      <c r="Q314">
        <v>487</v>
      </c>
      <c r="R314" s="1">
        <v>0.189</v>
      </c>
      <c r="S314" s="70" t="s">
        <v>486</v>
      </c>
      <c r="T314">
        <v>136</v>
      </c>
      <c r="U314" s="1">
        <v>0.21299999999999999</v>
      </c>
    </row>
    <row r="315" spans="1:21" x14ac:dyDescent="0.2">
      <c r="A315" s="12">
        <v>304</v>
      </c>
      <c r="P315" s="70" t="s">
        <v>487</v>
      </c>
      <c r="Q315">
        <v>143</v>
      </c>
      <c r="R315" s="1">
        <v>5.6000000000000001E-2</v>
      </c>
      <c r="S315" s="70" t="s">
        <v>487</v>
      </c>
      <c r="T315">
        <v>47</v>
      </c>
      <c r="U315" s="1">
        <v>7.3999999999999996E-2</v>
      </c>
    </row>
    <row r="316" spans="1:21" x14ac:dyDescent="0.2">
      <c r="A316" s="12">
        <v>305</v>
      </c>
      <c r="P316" s="70" t="s">
        <v>488</v>
      </c>
      <c r="Q316">
        <v>75</v>
      </c>
      <c r="R316" s="1">
        <v>2.9000000000000001E-2</v>
      </c>
      <c r="S316" s="70" t="s">
        <v>488</v>
      </c>
      <c r="T316">
        <v>20</v>
      </c>
      <c r="U316" s="1">
        <v>3.1E-2</v>
      </c>
    </row>
    <row r="317" spans="1:21" x14ac:dyDescent="0.2">
      <c r="A317" s="12">
        <v>306</v>
      </c>
      <c r="P317" t="s">
        <v>220</v>
      </c>
      <c r="Q317">
        <v>25</v>
      </c>
      <c r="R317" s="2">
        <v>0.01</v>
      </c>
      <c r="S317" t="s">
        <v>220</v>
      </c>
      <c r="T317">
        <v>11</v>
      </c>
      <c r="U317" s="1">
        <v>1.7000000000000001E-2</v>
      </c>
    </row>
    <row r="318" spans="1:21" x14ac:dyDescent="0.2">
      <c r="A318" s="12">
        <v>307</v>
      </c>
      <c r="P318" t="s">
        <v>483</v>
      </c>
      <c r="Q318">
        <v>3</v>
      </c>
      <c r="R318" s="1">
        <v>1E-3</v>
      </c>
      <c r="S318" t="s">
        <v>483</v>
      </c>
      <c r="T318">
        <v>2</v>
      </c>
      <c r="U318" s="1">
        <v>3.0000000000000001E-3</v>
      </c>
    </row>
    <row r="319" spans="1:21" x14ac:dyDescent="0.2">
      <c r="A319" s="12">
        <v>308</v>
      </c>
      <c r="C319" s="97">
        <v>43086</v>
      </c>
      <c r="P319" s="70" t="s">
        <v>485</v>
      </c>
      <c r="Q319">
        <v>2337</v>
      </c>
      <c r="R319" s="2">
        <v>0.89</v>
      </c>
      <c r="S319" s="70" t="s">
        <v>485</v>
      </c>
      <c r="T319">
        <v>3173</v>
      </c>
      <c r="U319" s="1">
        <v>0.65400000000000003</v>
      </c>
    </row>
    <row r="320" spans="1:21" x14ac:dyDescent="0.2">
      <c r="A320" s="12">
        <v>309</v>
      </c>
      <c r="P320" s="70" t="s">
        <v>486</v>
      </c>
      <c r="Q320">
        <v>212</v>
      </c>
      <c r="R320" s="1">
        <v>8.1000000000000003E-2</v>
      </c>
      <c r="S320" s="70" t="s">
        <v>486</v>
      </c>
      <c r="T320">
        <v>993</v>
      </c>
      <c r="U320" s="1">
        <v>0.20499999999999999</v>
      </c>
    </row>
    <row r="321" spans="1:21" x14ac:dyDescent="0.2">
      <c r="A321" s="12">
        <v>310</v>
      </c>
      <c r="P321" s="70" t="s">
        <v>487</v>
      </c>
      <c r="Q321">
        <v>47</v>
      </c>
      <c r="R321" s="1">
        <v>1.7999999999999999E-2</v>
      </c>
      <c r="S321" s="70" t="s">
        <v>487</v>
      </c>
      <c r="T321">
        <v>482</v>
      </c>
      <c r="U321" s="1">
        <v>9.9000000000000005E-2</v>
      </c>
    </row>
    <row r="322" spans="1:21" x14ac:dyDescent="0.2">
      <c r="A322" s="12">
        <v>311</v>
      </c>
      <c r="P322" s="70" t="s">
        <v>488</v>
      </c>
      <c r="Q322">
        <v>25</v>
      </c>
      <c r="R322" s="2">
        <v>0.01</v>
      </c>
      <c r="S322" s="70" t="s">
        <v>488</v>
      </c>
      <c r="T322">
        <v>170</v>
      </c>
      <c r="U322" s="1">
        <v>3.5000000000000003E-2</v>
      </c>
    </row>
    <row r="323" spans="1:21" x14ac:dyDescent="0.2">
      <c r="A323" s="12">
        <v>312</v>
      </c>
      <c r="P323" t="s">
        <v>220</v>
      </c>
      <c r="Q323">
        <v>3</v>
      </c>
      <c r="R323" s="1">
        <v>1E-3</v>
      </c>
      <c r="S323" t="s">
        <v>220</v>
      </c>
      <c r="T323">
        <v>31</v>
      </c>
      <c r="U323" s="1">
        <v>6.0000000000000001E-3</v>
      </c>
    </row>
    <row r="324" spans="1:21" x14ac:dyDescent="0.2">
      <c r="A324" s="12">
        <v>313</v>
      </c>
      <c r="P324" t="s">
        <v>483</v>
      </c>
      <c r="Q324">
        <v>2</v>
      </c>
      <c r="R324" s="1">
        <v>1E-3</v>
      </c>
      <c r="S324" t="s">
        <v>483</v>
      </c>
      <c r="T324">
        <v>4</v>
      </c>
      <c r="U324" s="1">
        <v>1E-3</v>
      </c>
    </row>
    <row r="325" spans="1:21" x14ac:dyDescent="0.2">
      <c r="A325" s="12">
        <v>314</v>
      </c>
      <c r="C325" s="97">
        <v>43087</v>
      </c>
      <c r="P325" s="70" t="s">
        <v>485</v>
      </c>
      <c r="Q325">
        <v>1357</v>
      </c>
      <c r="R325" s="1">
        <v>0.875</v>
      </c>
      <c r="S325" s="70" t="s">
        <v>485</v>
      </c>
      <c r="T325">
        <v>4583</v>
      </c>
      <c r="U325" s="1">
        <v>0.64900000000000002</v>
      </c>
    </row>
    <row r="326" spans="1:21" x14ac:dyDescent="0.2">
      <c r="A326" s="12">
        <v>315</v>
      </c>
      <c r="P326" s="70" t="s">
        <v>486</v>
      </c>
      <c r="Q326">
        <v>124</v>
      </c>
      <c r="R326" s="2">
        <v>0.08</v>
      </c>
      <c r="S326" s="70" t="s">
        <v>486</v>
      </c>
      <c r="T326">
        <v>1197</v>
      </c>
      <c r="U326" s="2">
        <v>0.17</v>
      </c>
    </row>
    <row r="327" spans="1:21" x14ac:dyDescent="0.2">
      <c r="A327" s="12">
        <v>316</v>
      </c>
      <c r="P327" s="70" t="s">
        <v>487</v>
      </c>
      <c r="Q327">
        <v>37</v>
      </c>
      <c r="R327" s="1">
        <v>2.4E-2</v>
      </c>
      <c r="S327" s="70" t="s">
        <v>487</v>
      </c>
      <c r="T327">
        <v>578</v>
      </c>
      <c r="U327" s="1">
        <v>8.2000000000000003E-2</v>
      </c>
    </row>
    <row r="328" spans="1:21" x14ac:dyDescent="0.2">
      <c r="A328" s="12">
        <v>317</v>
      </c>
      <c r="P328" s="70" t="s">
        <v>488</v>
      </c>
      <c r="Q328">
        <v>22</v>
      </c>
      <c r="R328" s="1">
        <v>1.4E-2</v>
      </c>
      <c r="S328" s="70" t="s">
        <v>488</v>
      </c>
      <c r="T328">
        <v>567</v>
      </c>
      <c r="U328" s="2">
        <v>0.08</v>
      </c>
    </row>
    <row r="329" spans="1:21" x14ac:dyDescent="0.2">
      <c r="A329" s="12">
        <v>318</v>
      </c>
      <c r="P329" t="s">
        <v>220</v>
      </c>
      <c r="Q329">
        <v>10</v>
      </c>
      <c r="R329" s="1">
        <v>6.0000000000000001E-3</v>
      </c>
      <c r="S329" t="s">
        <v>220</v>
      </c>
      <c r="T329">
        <v>125</v>
      </c>
      <c r="U329" s="1">
        <v>1.7999999999999999E-2</v>
      </c>
    </row>
    <row r="330" spans="1:21" x14ac:dyDescent="0.2">
      <c r="A330" s="12">
        <v>319</v>
      </c>
      <c r="P330" t="s">
        <v>483</v>
      </c>
      <c r="Q330">
        <v>1</v>
      </c>
      <c r="R330" s="1">
        <v>1E-3</v>
      </c>
      <c r="S330" t="s">
        <v>483</v>
      </c>
      <c r="T330">
        <v>11</v>
      </c>
      <c r="U330" s="1">
        <v>2E-3</v>
      </c>
    </row>
    <row r="331" spans="1:21" x14ac:dyDescent="0.2">
      <c r="A331" s="12">
        <v>320</v>
      </c>
      <c r="C331" s="97">
        <v>43088</v>
      </c>
      <c r="P331" s="70" t="s">
        <v>485</v>
      </c>
      <c r="Q331">
        <v>372</v>
      </c>
      <c r="R331" s="1">
        <v>0.73099999999999998</v>
      </c>
      <c r="S331" s="70" t="s">
        <v>485</v>
      </c>
      <c r="T331">
        <v>4281</v>
      </c>
      <c r="U331" s="1">
        <v>0.61199999999999999</v>
      </c>
    </row>
    <row r="332" spans="1:21" x14ac:dyDescent="0.2">
      <c r="A332" s="12">
        <v>321</v>
      </c>
      <c r="P332" s="70" t="s">
        <v>486</v>
      </c>
      <c r="Q332">
        <v>89</v>
      </c>
      <c r="R332" s="1">
        <v>0.17499999999999999</v>
      </c>
      <c r="S332" s="70" t="s">
        <v>486</v>
      </c>
      <c r="T332">
        <v>1251</v>
      </c>
      <c r="U332" s="1">
        <v>0.17899999999999999</v>
      </c>
    </row>
    <row r="333" spans="1:21" x14ac:dyDescent="0.2">
      <c r="A333" s="12">
        <v>322</v>
      </c>
      <c r="P333" s="70" t="s">
        <v>487</v>
      </c>
      <c r="Q333">
        <v>23</v>
      </c>
      <c r="R333" s="1">
        <v>4.4999999999999998E-2</v>
      </c>
      <c r="S333" s="70" t="s">
        <v>487</v>
      </c>
      <c r="T333">
        <v>721</v>
      </c>
      <c r="U333" s="1">
        <v>0.10299999999999999</v>
      </c>
    </row>
    <row r="334" spans="1:21" x14ac:dyDescent="0.2">
      <c r="A334" s="12">
        <v>323</v>
      </c>
      <c r="P334" s="70" t="s">
        <v>488</v>
      </c>
      <c r="Q334">
        <v>21</v>
      </c>
      <c r="R334" s="1">
        <v>4.1000000000000002E-2</v>
      </c>
      <c r="S334" s="70" t="s">
        <v>488</v>
      </c>
      <c r="T334">
        <v>636</v>
      </c>
      <c r="U334" s="1">
        <v>9.0999999999999998E-2</v>
      </c>
    </row>
    <row r="335" spans="1:21" x14ac:dyDescent="0.2">
      <c r="A335" s="12">
        <v>324</v>
      </c>
      <c r="P335" t="s">
        <v>220</v>
      </c>
      <c r="Q335">
        <v>2</v>
      </c>
      <c r="R335" s="1">
        <v>4.0000000000000001E-3</v>
      </c>
      <c r="S335" t="s">
        <v>220</v>
      </c>
      <c r="T335">
        <v>103</v>
      </c>
      <c r="U335" s="1">
        <v>1.4999999999999999E-2</v>
      </c>
    </row>
    <row r="336" spans="1:21" x14ac:dyDescent="0.2">
      <c r="A336" s="12">
        <v>325</v>
      </c>
      <c r="P336" t="s">
        <v>483</v>
      </c>
      <c r="Q336">
        <v>2</v>
      </c>
      <c r="R336" s="1">
        <v>4.0000000000000001E-3</v>
      </c>
      <c r="S336" t="s">
        <v>483</v>
      </c>
      <c r="T336">
        <v>5</v>
      </c>
      <c r="U336" s="1">
        <v>1E-3</v>
      </c>
    </row>
    <row r="337" spans="1:21" x14ac:dyDescent="0.2">
      <c r="A337" s="12">
        <v>326</v>
      </c>
      <c r="C337" s="97">
        <v>43089</v>
      </c>
      <c r="P337" s="70"/>
      <c r="R337" s="1">
        <v>0.59799999999999998</v>
      </c>
      <c r="S337" s="70" t="s">
        <v>485</v>
      </c>
      <c r="T337">
        <v>4384</v>
      </c>
      <c r="U337" s="1">
        <v>0.59099999999999997</v>
      </c>
    </row>
    <row r="338" spans="1:21" x14ac:dyDescent="0.2">
      <c r="A338" s="12">
        <v>327</v>
      </c>
      <c r="P338" s="70"/>
      <c r="R338" s="1">
        <v>0.23300000000000001</v>
      </c>
      <c r="S338" s="70" t="s">
        <v>486</v>
      </c>
      <c r="T338">
        <v>1402</v>
      </c>
      <c r="U338" s="1">
        <v>0.189</v>
      </c>
    </row>
    <row r="339" spans="1:21" x14ac:dyDescent="0.2">
      <c r="A339" s="12">
        <v>328</v>
      </c>
      <c r="P339" s="70"/>
      <c r="R339" s="1">
        <v>8.4000000000000005E-2</v>
      </c>
      <c r="S339" s="70" t="s">
        <v>487</v>
      </c>
      <c r="T339">
        <v>762</v>
      </c>
      <c r="U339" s="1">
        <v>0.10299999999999999</v>
      </c>
    </row>
    <row r="340" spans="1:21" x14ac:dyDescent="0.2">
      <c r="A340" s="12">
        <v>329</v>
      </c>
      <c r="P340" s="70"/>
      <c r="R340" s="1">
        <v>6.6000000000000003E-2</v>
      </c>
      <c r="S340" s="70" t="s">
        <v>488</v>
      </c>
      <c r="T340">
        <v>701</v>
      </c>
      <c r="U340" s="1">
        <v>9.4E-2</v>
      </c>
    </row>
    <row r="341" spans="1:21" x14ac:dyDescent="0.2">
      <c r="A341" s="12">
        <v>330</v>
      </c>
      <c r="R341" s="1">
        <v>1.4999999999999999E-2</v>
      </c>
      <c r="S341" t="s">
        <v>220</v>
      </c>
      <c r="T341">
        <v>159</v>
      </c>
      <c r="U341" s="1">
        <v>2.1000000000000001E-2</v>
      </c>
    </row>
    <row r="342" spans="1:21" x14ac:dyDescent="0.2">
      <c r="A342" s="12">
        <v>331</v>
      </c>
      <c r="R342" s="1">
        <v>3.0000000000000001E-3</v>
      </c>
      <c r="S342" t="s">
        <v>483</v>
      </c>
      <c r="T342">
        <v>13</v>
      </c>
      <c r="U342" s="1">
        <v>2E-3</v>
      </c>
    </row>
    <row r="343" spans="1:21" x14ac:dyDescent="0.2">
      <c r="A343" s="12">
        <v>332</v>
      </c>
      <c r="C343" s="97">
        <v>43089</v>
      </c>
      <c r="R343" s="1"/>
      <c r="S343" s="70" t="s">
        <v>485</v>
      </c>
      <c r="T343">
        <v>2773</v>
      </c>
      <c r="U343" s="1">
        <v>0.59499999999999997</v>
      </c>
    </row>
    <row r="344" spans="1:21" x14ac:dyDescent="0.2">
      <c r="A344" s="12">
        <v>333</v>
      </c>
      <c r="R344" s="1"/>
      <c r="S344" s="70" t="s">
        <v>486</v>
      </c>
      <c r="T344">
        <v>1009</v>
      </c>
      <c r="U344" s="1">
        <v>0.216</v>
      </c>
    </row>
    <row r="345" spans="1:21" x14ac:dyDescent="0.2">
      <c r="A345" s="12">
        <v>334</v>
      </c>
      <c r="R345" s="1"/>
      <c r="S345" s="70" t="s">
        <v>487</v>
      </c>
      <c r="T345">
        <v>439</v>
      </c>
      <c r="U345" s="1">
        <v>9.4E-2</v>
      </c>
    </row>
    <row r="346" spans="1:21" x14ac:dyDescent="0.2">
      <c r="A346" s="12">
        <v>335</v>
      </c>
      <c r="R346" s="1"/>
      <c r="S346" s="70" t="s">
        <v>488</v>
      </c>
      <c r="T346">
        <v>343</v>
      </c>
      <c r="U346" s="1">
        <v>7.3999999999999996E-2</v>
      </c>
    </row>
    <row r="347" spans="1:21" x14ac:dyDescent="0.2">
      <c r="A347" s="12">
        <v>336</v>
      </c>
      <c r="R347" s="1"/>
      <c r="S347" t="s">
        <v>220</v>
      </c>
      <c r="T347">
        <v>93</v>
      </c>
      <c r="U347" s="2">
        <v>0.02</v>
      </c>
    </row>
    <row r="348" spans="1:21" x14ac:dyDescent="0.2">
      <c r="A348" s="12">
        <v>337</v>
      </c>
      <c r="R348" s="1"/>
      <c r="S348" t="s">
        <v>483</v>
      </c>
      <c r="T348">
        <v>6</v>
      </c>
      <c r="U348" s="1">
        <v>1E-3</v>
      </c>
    </row>
    <row r="349" spans="1:21" x14ac:dyDescent="0.2">
      <c r="A349" s="12">
        <v>338</v>
      </c>
      <c r="C349" s="97">
        <v>43089</v>
      </c>
      <c r="R349" s="1"/>
      <c r="S349" s="70" t="s">
        <v>485</v>
      </c>
      <c r="T349">
        <v>2006</v>
      </c>
      <c r="U349" s="1">
        <v>0.50800000000000001</v>
      </c>
    </row>
    <row r="350" spans="1:21" x14ac:dyDescent="0.2">
      <c r="A350" s="12">
        <v>339</v>
      </c>
      <c r="R350" s="1"/>
      <c r="S350" s="70" t="s">
        <v>486</v>
      </c>
      <c r="T350">
        <v>963</v>
      </c>
      <c r="U350" s="1">
        <v>0.24399999999999999</v>
      </c>
    </row>
    <row r="351" spans="1:21" x14ac:dyDescent="0.2">
      <c r="A351" s="12">
        <v>340</v>
      </c>
      <c r="R351" s="1"/>
      <c r="S351" s="70" t="s">
        <v>487</v>
      </c>
      <c r="T351">
        <v>670</v>
      </c>
      <c r="U351" s="2">
        <v>0.17</v>
      </c>
    </row>
    <row r="352" spans="1:21" x14ac:dyDescent="0.2">
      <c r="A352" s="12">
        <v>341</v>
      </c>
      <c r="R352" s="1"/>
      <c r="S352" s="70" t="s">
        <v>488</v>
      </c>
      <c r="T352">
        <v>260</v>
      </c>
      <c r="U352" s="1">
        <v>6.6000000000000003E-2</v>
      </c>
    </row>
    <row r="353" spans="1:21" x14ac:dyDescent="0.2">
      <c r="A353" s="12">
        <v>342</v>
      </c>
      <c r="R353" s="1"/>
      <c r="S353" t="s">
        <v>220</v>
      </c>
      <c r="T353">
        <v>42</v>
      </c>
      <c r="U353" s="1">
        <v>1.0999999999999999E-2</v>
      </c>
    </row>
    <row r="354" spans="1:21" x14ac:dyDescent="0.2">
      <c r="A354" s="12">
        <v>343</v>
      </c>
      <c r="R354" s="1"/>
      <c r="S354" t="s">
        <v>483</v>
      </c>
      <c r="T354">
        <v>5</v>
      </c>
      <c r="U354" s="1">
        <v>1E-3</v>
      </c>
    </row>
    <row r="355" spans="1:21" x14ac:dyDescent="0.2">
      <c r="A355" s="12">
        <v>344</v>
      </c>
      <c r="C355" s="97">
        <v>43101</v>
      </c>
      <c r="S355" s="70" t="s">
        <v>485</v>
      </c>
      <c r="T355">
        <v>2090</v>
      </c>
      <c r="U355" s="1">
        <v>0.72099999999999997</v>
      </c>
    </row>
    <row r="356" spans="1:21" x14ac:dyDescent="0.2">
      <c r="A356" s="12">
        <v>345</v>
      </c>
      <c r="S356" s="70" t="s">
        <v>486</v>
      </c>
      <c r="T356">
        <v>534</v>
      </c>
      <c r="U356" s="1">
        <v>0.184</v>
      </c>
    </row>
    <row r="357" spans="1:21" x14ac:dyDescent="0.2">
      <c r="A357" s="12">
        <v>346</v>
      </c>
      <c r="S357" s="70" t="s">
        <v>487</v>
      </c>
      <c r="T357">
        <v>171</v>
      </c>
      <c r="U357" s="1">
        <v>5.8999999999999997E-2</v>
      </c>
    </row>
    <row r="358" spans="1:21" x14ac:dyDescent="0.2">
      <c r="A358" s="12">
        <v>347</v>
      </c>
      <c r="S358" s="70" t="s">
        <v>488</v>
      </c>
      <c r="T358">
        <v>77</v>
      </c>
      <c r="U358" s="1">
        <v>2.7E-2</v>
      </c>
    </row>
    <row r="359" spans="1:21" x14ac:dyDescent="0.2">
      <c r="A359" s="12">
        <v>348</v>
      </c>
      <c r="S359" t="s">
        <v>220</v>
      </c>
      <c r="T359">
        <v>26</v>
      </c>
      <c r="U359" s="1">
        <v>8.9999999999999993E-3</v>
      </c>
    </row>
    <row r="360" spans="1:21" x14ac:dyDescent="0.2">
      <c r="A360" s="12">
        <v>349</v>
      </c>
      <c r="S360" t="s">
        <v>483</v>
      </c>
      <c r="T360">
        <v>1</v>
      </c>
      <c r="U360" s="2">
        <v>0</v>
      </c>
    </row>
    <row r="361" spans="1:21" x14ac:dyDescent="0.2">
      <c r="A361" s="12">
        <v>350</v>
      </c>
      <c r="C361" s="97">
        <v>43102</v>
      </c>
      <c r="S361" s="70" t="s">
        <v>485</v>
      </c>
      <c r="T361">
        <v>2090</v>
      </c>
      <c r="U361" s="1">
        <v>0.72099999999999997</v>
      </c>
    </row>
    <row r="362" spans="1:21" x14ac:dyDescent="0.2">
      <c r="A362" s="12">
        <v>351</v>
      </c>
      <c r="S362" s="70" t="s">
        <v>486</v>
      </c>
      <c r="T362">
        <v>534</v>
      </c>
      <c r="U362" s="1">
        <v>0.184</v>
      </c>
    </row>
    <row r="363" spans="1:21" x14ac:dyDescent="0.2">
      <c r="A363" s="12">
        <v>352</v>
      </c>
      <c r="S363" s="70" t="s">
        <v>487</v>
      </c>
      <c r="T363">
        <v>171</v>
      </c>
      <c r="U363" s="1">
        <v>5.8999999999999997E-2</v>
      </c>
    </row>
    <row r="364" spans="1:21" x14ac:dyDescent="0.2">
      <c r="A364" s="12">
        <v>353</v>
      </c>
      <c r="S364" s="70" t="s">
        <v>488</v>
      </c>
      <c r="T364">
        <v>77</v>
      </c>
      <c r="U364" s="1">
        <v>2.7E-2</v>
      </c>
    </row>
    <row r="365" spans="1:21" x14ac:dyDescent="0.2">
      <c r="A365" s="12">
        <v>354</v>
      </c>
      <c r="S365" t="s">
        <v>220</v>
      </c>
      <c r="T365">
        <v>26</v>
      </c>
      <c r="U365" s="1">
        <v>8.9999999999999993E-3</v>
      </c>
    </row>
    <row r="366" spans="1:21" x14ac:dyDescent="0.2">
      <c r="A366" s="12">
        <v>355</v>
      </c>
      <c r="S366" t="s">
        <v>483</v>
      </c>
      <c r="T366">
        <v>1</v>
      </c>
      <c r="U366" s="2">
        <v>0</v>
      </c>
    </row>
    <row r="367" spans="1:21" x14ac:dyDescent="0.2">
      <c r="A367" s="12">
        <v>356</v>
      </c>
      <c r="C367" s="97">
        <v>43103</v>
      </c>
      <c r="S367" s="70" t="s">
        <v>485</v>
      </c>
      <c r="T367">
        <v>2090</v>
      </c>
      <c r="U367" s="1">
        <v>0.72099999999999997</v>
      </c>
    </row>
    <row r="368" spans="1:21" x14ac:dyDescent="0.2">
      <c r="A368" s="12">
        <v>357</v>
      </c>
      <c r="S368" s="70" t="s">
        <v>486</v>
      </c>
      <c r="T368">
        <v>534</v>
      </c>
      <c r="U368" s="1">
        <v>0.184</v>
      </c>
    </row>
    <row r="369" spans="1:24" x14ac:dyDescent="0.2">
      <c r="A369" s="12">
        <v>358</v>
      </c>
      <c r="S369" s="70" t="s">
        <v>487</v>
      </c>
      <c r="T369">
        <v>171</v>
      </c>
      <c r="U369" s="1">
        <v>5.8999999999999997E-2</v>
      </c>
    </row>
    <row r="370" spans="1:24" x14ac:dyDescent="0.2">
      <c r="A370" s="12">
        <v>359</v>
      </c>
      <c r="S370" s="70" t="s">
        <v>488</v>
      </c>
      <c r="T370">
        <v>77</v>
      </c>
      <c r="U370" s="1">
        <v>2.7E-2</v>
      </c>
    </row>
    <row r="371" spans="1:24" x14ac:dyDescent="0.2">
      <c r="A371" s="12">
        <v>360</v>
      </c>
      <c r="S371" t="s">
        <v>220</v>
      </c>
      <c r="T371">
        <v>26</v>
      </c>
      <c r="U371" s="1">
        <v>8.9999999999999993E-3</v>
      </c>
    </row>
    <row r="372" spans="1:24" x14ac:dyDescent="0.2">
      <c r="A372" s="12">
        <v>361</v>
      </c>
      <c r="S372" t="s">
        <v>483</v>
      </c>
      <c r="T372">
        <v>1</v>
      </c>
      <c r="U372" s="2">
        <v>0</v>
      </c>
    </row>
    <row r="373" spans="1:24" x14ac:dyDescent="0.2">
      <c r="A373" s="12">
        <v>362</v>
      </c>
      <c r="C373" s="97">
        <v>43104</v>
      </c>
      <c r="S373" s="70" t="s">
        <v>485</v>
      </c>
      <c r="T373">
        <v>3092</v>
      </c>
      <c r="U373" s="1">
        <v>0.67200000000000004</v>
      </c>
    </row>
    <row r="374" spans="1:24" x14ac:dyDescent="0.2">
      <c r="A374" s="12">
        <v>363</v>
      </c>
      <c r="S374" s="70" t="s">
        <v>486</v>
      </c>
      <c r="T374">
        <v>903</v>
      </c>
      <c r="U374" s="1">
        <v>0.19600000000000001</v>
      </c>
    </row>
    <row r="375" spans="1:24" x14ac:dyDescent="0.2">
      <c r="A375" s="12">
        <v>364</v>
      </c>
      <c r="S375" s="70" t="s">
        <v>487</v>
      </c>
      <c r="T375">
        <v>360</v>
      </c>
      <c r="U375" s="1">
        <v>7.8E-2</v>
      </c>
    </row>
    <row r="376" spans="1:24" x14ac:dyDescent="0.2">
      <c r="A376" s="12">
        <v>365</v>
      </c>
      <c r="S376" s="70" t="s">
        <v>488</v>
      </c>
      <c r="T376">
        <v>197</v>
      </c>
      <c r="U376" s="1">
        <v>4.2999999999999997E-2</v>
      </c>
    </row>
    <row r="377" spans="1:24" x14ac:dyDescent="0.2">
      <c r="A377" s="12">
        <v>366</v>
      </c>
      <c r="S377" t="s">
        <v>220</v>
      </c>
      <c r="T377">
        <v>47</v>
      </c>
      <c r="U377" s="2">
        <v>0.01</v>
      </c>
    </row>
    <row r="378" spans="1:24" x14ac:dyDescent="0.2">
      <c r="A378" s="12">
        <v>367</v>
      </c>
      <c r="S378" t="s">
        <v>483</v>
      </c>
      <c r="T378">
        <v>4</v>
      </c>
      <c r="U378" s="1">
        <v>1E-3</v>
      </c>
    </row>
    <row r="379" spans="1:24" s="73" customFormat="1" x14ac:dyDescent="0.2">
      <c r="A379" s="12">
        <v>368</v>
      </c>
      <c r="B379" s="119"/>
      <c r="C379" s="90">
        <v>43105</v>
      </c>
      <c r="S379" s="86" t="s">
        <v>485</v>
      </c>
      <c r="T379" s="73">
        <v>2441</v>
      </c>
      <c r="U379" s="87">
        <v>0.621</v>
      </c>
      <c r="V379" s="86" t="s">
        <v>485</v>
      </c>
      <c r="W379" s="73">
        <v>208</v>
      </c>
      <c r="X379" s="87">
        <v>0.61899999999999999</v>
      </c>
    </row>
    <row r="380" spans="1:24" x14ac:dyDescent="0.2">
      <c r="A380" s="12">
        <v>369</v>
      </c>
      <c r="S380" s="70" t="s">
        <v>486</v>
      </c>
      <c r="T380">
        <v>901</v>
      </c>
      <c r="U380" s="1">
        <v>0.22900000000000001</v>
      </c>
      <c r="V380" s="70" t="s">
        <v>486</v>
      </c>
      <c r="W380">
        <v>84</v>
      </c>
      <c r="X380" s="2">
        <v>0.25</v>
      </c>
    </row>
    <row r="381" spans="1:24" x14ac:dyDescent="0.2">
      <c r="A381" s="12">
        <v>370</v>
      </c>
      <c r="S381" s="70" t="s">
        <v>487</v>
      </c>
      <c r="T381">
        <v>380</v>
      </c>
      <c r="U381" s="1">
        <v>9.7000000000000003E-2</v>
      </c>
      <c r="V381" s="70" t="s">
        <v>487</v>
      </c>
      <c r="W381">
        <v>26</v>
      </c>
      <c r="X381" s="1">
        <v>7.6999999999999999E-2</v>
      </c>
    </row>
    <row r="382" spans="1:24" x14ac:dyDescent="0.2">
      <c r="A382" s="12">
        <v>371</v>
      </c>
      <c r="S382" s="70" t="s">
        <v>488</v>
      </c>
      <c r="T382">
        <v>168</v>
      </c>
      <c r="U382" s="1">
        <v>4.2999999999999997E-2</v>
      </c>
      <c r="V382" s="70" t="s">
        <v>488</v>
      </c>
      <c r="W382">
        <v>13</v>
      </c>
      <c r="X382" s="1">
        <v>3.9E-2</v>
      </c>
    </row>
    <row r="383" spans="1:24" x14ac:dyDescent="0.2">
      <c r="A383" s="12">
        <v>372</v>
      </c>
      <c r="S383" t="s">
        <v>220</v>
      </c>
      <c r="T383">
        <v>31</v>
      </c>
      <c r="U383" s="1">
        <v>8.0000000000000002E-3</v>
      </c>
      <c r="V383" t="s">
        <v>220</v>
      </c>
      <c r="W383">
        <v>5</v>
      </c>
      <c r="X383" s="1">
        <v>1.4999999999999999E-2</v>
      </c>
    </row>
    <row r="384" spans="1:24" x14ac:dyDescent="0.2">
      <c r="A384" s="12">
        <v>373</v>
      </c>
      <c r="S384" t="s">
        <v>483</v>
      </c>
      <c r="T384">
        <v>12</v>
      </c>
      <c r="U384" s="1">
        <v>3.0000000000000001E-3</v>
      </c>
      <c r="V384" t="s">
        <v>483</v>
      </c>
    </row>
    <row r="385" spans="1:24" x14ac:dyDescent="0.2">
      <c r="A385" s="12">
        <v>374</v>
      </c>
      <c r="C385" s="97">
        <v>43106</v>
      </c>
      <c r="S385" s="70" t="s">
        <v>485</v>
      </c>
      <c r="T385">
        <v>1550</v>
      </c>
      <c r="U385" s="1">
        <v>0.78200000000000003</v>
      </c>
      <c r="V385" s="70" t="s">
        <v>485</v>
      </c>
      <c r="W385">
        <v>1259</v>
      </c>
      <c r="X385" s="1">
        <v>0.61199999999999999</v>
      </c>
    </row>
    <row r="386" spans="1:24" x14ac:dyDescent="0.2">
      <c r="A386" s="12">
        <v>375</v>
      </c>
      <c r="S386" s="70" t="s">
        <v>486</v>
      </c>
      <c r="T386">
        <v>302</v>
      </c>
      <c r="U386" s="1">
        <v>0.152</v>
      </c>
      <c r="V386" s="70" t="s">
        <v>486</v>
      </c>
      <c r="W386">
        <v>485</v>
      </c>
      <c r="X386" s="1">
        <v>0.23599999999999999</v>
      </c>
    </row>
    <row r="387" spans="1:24" x14ac:dyDescent="0.2">
      <c r="A387" s="12">
        <v>376</v>
      </c>
      <c r="S387" s="70" t="s">
        <v>487</v>
      </c>
      <c r="T387">
        <v>82</v>
      </c>
      <c r="U387" s="1">
        <v>4.1000000000000002E-2</v>
      </c>
      <c r="V387" s="70" t="s">
        <v>487</v>
      </c>
      <c r="W387">
        <v>237</v>
      </c>
      <c r="X387" s="1">
        <v>0.115</v>
      </c>
    </row>
    <row r="388" spans="1:24" x14ac:dyDescent="0.2">
      <c r="A388" s="12">
        <v>377</v>
      </c>
      <c r="S388" s="70" t="s">
        <v>488</v>
      </c>
      <c r="T388">
        <v>39</v>
      </c>
      <c r="U388" s="2">
        <v>0.02</v>
      </c>
      <c r="V388" s="70" t="s">
        <v>488</v>
      </c>
      <c r="W388">
        <v>63</v>
      </c>
      <c r="X388" s="1">
        <v>3.1E-2</v>
      </c>
    </row>
    <row r="389" spans="1:24" x14ac:dyDescent="0.2">
      <c r="A389" s="12">
        <v>378</v>
      </c>
      <c r="S389" t="s">
        <v>220</v>
      </c>
      <c r="T389">
        <v>9</v>
      </c>
      <c r="U389" s="1">
        <v>5.0000000000000001E-3</v>
      </c>
      <c r="V389" t="s">
        <v>220</v>
      </c>
      <c r="W389">
        <v>10</v>
      </c>
      <c r="X389" s="1">
        <v>5.0000000000000001E-3</v>
      </c>
    </row>
    <row r="390" spans="1:24" x14ac:dyDescent="0.2">
      <c r="A390" s="12">
        <v>379</v>
      </c>
      <c r="V390" t="s">
        <v>483</v>
      </c>
      <c r="W390">
        <v>4</v>
      </c>
      <c r="X390" s="1">
        <v>2E-3</v>
      </c>
    </row>
    <row r="391" spans="1:24" x14ac:dyDescent="0.2">
      <c r="A391" s="12">
        <v>380</v>
      </c>
      <c r="C391" s="97">
        <v>43107</v>
      </c>
      <c r="S391" s="70" t="s">
        <v>485</v>
      </c>
      <c r="T391">
        <v>961</v>
      </c>
      <c r="U391" s="1">
        <v>0.77800000000000002</v>
      </c>
      <c r="V391" s="70" t="s">
        <v>485</v>
      </c>
      <c r="W391">
        <v>1973</v>
      </c>
      <c r="X391" s="1">
        <v>0.52300000000000002</v>
      </c>
    </row>
    <row r="392" spans="1:24" x14ac:dyDescent="0.2">
      <c r="A392" s="12">
        <v>381</v>
      </c>
      <c r="S392" s="70" t="s">
        <v>486</v>
      </c>
      <c r="T392">
        <v>192</v>
      </c>
      <c r="U392" s="1">
        <v>0.155</v>
      </c>
      <c r="V392" s="70" t="s">
        <v>486</v>
      </c>
      <c r="W392">
        <v>1081</v>
      </c>
      <c r="X392" s="1">
        <v>0.28699999999999998</v>
      </c>
    </row>
    <row r="393" spans="1:24" x14ac:dyDescent="0.2">
      <c r="A393" s="12">
        <v>382</v>
      </c>
      <c r="S393" s="70" t="s">
        <v>487</v>
      </c>
      <c r="T393">
        <v>43</v>
      </c>
      <c r="U393" s="1">
        <v>3.5000000000000003E-2</v>
      </c>
      <c r="V393" s="70" t="s">
        <v>487</v>
      </c>
      <c r="W393">
        <v>532</v>
      </c>
      <c r="X393" s="1">
        <v>0.14099999999999999</v>
      </c>
    </row>
    <row r="394" spans="1:24" x14ac:dyDescent="0.2">
      <c r="A394" s="12">
        <v>383</v>
      </c>
      <c r="S394" s="70" t="s">
        <v>488</v>
      </c>
      <c r="T394">
        <v>34</v>
      </c>
      <c r="U394" s="1">
        <v>2.8000000000000001E-2</v>
      </c>
      <c r="V394" s="70" t="s">
        <v>488</v>
      </c>
      <c r="W394">
        <v>130</v>
      </c>
      <c r="X394" s="1">
        <v>3.4000000000000002E-2</v>
      </c>
    </row>
    <row r="395" spans="1:24" x14ac:dyDescent="0.2">
      <c r="A395" s="12">
        <v>384</v>
      </c>
      <c r="S395" t="s">
        <v>220</v>
      </c>
      <c r="T395">
        <v>4</v>
      </c>
      <c r="U395" s="1">
        <v>3.0000000000000001E-3</v>
      </c>
      <c r="V395" t="s">
        <v>220</v>
      </c>
      <c r="W395">
        <v>27</v>
      </c>
      <c r="X395" s="1">
        <v>7.0000000000000001E-3</v>
      </c>
    </row>
    <row r="396" spans="1:24" x14ac:dyDescent="0.2">
      <c r="A396" s="12">
        <v>385</v>
      </c>
      <c r="S396" t="s">
        <v>483</v>
      </c>
      <c r="T396">
        <v>1</v>
      </c>
      <c r="U396" s="1">
        <v>1E-3</v>
      </c>
      <c r="V396" t="s">
        <v>483</v>
      </c>
      <c r="W396">
        <v>28</v>
      </c>
      <c r="X396" s="1">
        <v>7.0000000000000001E-3</v>
      </c>
    </row>
    <row r="397" spans="1:24" x14ac:dyDescent="0.2">
      <c r="A397" s="12">
        <v>386</v>
      </c>
      <c r="C397" s="97">
        <v>43108</v>
      </c>
      <c r="S397" s="70"/>
      <c r="U397" s="2">
        <v>0.75</v>
      </c>
      <c r="V397" s="70" t="s">
        <v>485</v>
      </c>
      <c r="W397">
        <v>1983</v>
      </c>
      <c r="X397" s="1">
        <v>0.44500000000000001</v>
      </c>
    </row>
    <row r="398" spans="1:24" x14ac:dyDescent="0.2">
      <c r="A398" s="12">
        <v>387</v>
      </c>
      <c r="S398" s="70"/>
      <c r="U398" s="1">
        <v>0.156</v>
      </c>
      <c r="V398" s="70" t="s">
        <v>486</v>
      </c>
      <c r="W398">
        <v>1404</v>
      </c>
      <c r="X398" s="1">
        <v>0.315</v>
      </c>
    </row>
    <row r="399" spans="1:24" x14ac:dyDescent="0.2">
      <c r="A399" s="12">
        <v>388</v>
      </c>
      <c r="S399" s="70"/>
      <c r="U399" s="1">
        <v>4.5999999999999999E-2</v>
      </c>
      <c r="V399" s="70" t="s">
        <v>487</v>
      </c>
      <c r="W399">
        <v>773</v>
      </c>
      <c r="X399" s="1">
        <v>0.17399999999999999</v>
      </c>
    </row>
    <row r="400" spans="1:24" x14ac:dyDescent="0.2">
      <c r="A400" s="12">
        <v>389</v>
      </c>
      <c r="S400" s="70"/>
      <c r="U400" s="2">
        <v>0.03</v>
      </c>
      <c r="V400" s="70" t="s">
        <v>488</v>
      </c>
      <c r="W400">
        <v>225</v>
      </c>
      <c r="X400" s="1">
        <v>5.0999999999999997E-2</v>
      </c>
    </row>
    <row r="401" spans="1:24" x14ac:dyDescent="0.2">
      <c r="A401" s="12">
        <v>390</v>
      </c>
      <c r="U401" s="1">
        <v>1.7000000000000001E-2</v>
      </c>
      <c r="V401" t="s">
        <v>220</v>
      </c>
      <c r="W401">
        <v>62</v>
      </c>
      <c r="X401" s="1">
        <v>1.4E-2</v>
      </c>
    </row>
    <row r="402" spans="1:24" x14ac:dyDescent="0.2">
      <c r="A402" s="12">
        <v>391</v>
      </c>
      <c r="U402" s="1">
        <v>2E-3</v>
      </c>
      <c r="V402" t="s">
        <v>483</v>
      </c>
      <c r="W402">
        <v>6</v>
      </c>
      <c r="X402" s="1">
        <v>1E-3</v>
      </c>
    </row>
    <row r="403" spans="1:24" x14ac:dyDescent="0.2">
      <c r="A403" s="12">
        <v>392</v>
      </c>
      <c r="C403" s="97">
        <v>43109</v>
      </c>
      <c r="S403" s="70"/>
      <c r="U403" s="1">
        <v>0.77600000000000002</v>
      </c>
      <c r="V403" s="70" t="s">
        <v>485</v>
      </c>
      <c r="W403">
        <v>2001</v>
      </c>
      <c r="X403" s="1">
        <v>0.51700000000000002</v>
      </c>
    </row>
    <row r="404" spans="1:24" x14ac:dyDescent="0.2">
      <c r="A404" s="12">
        <v>393</v>
      </c>
      <c r="S404" s="70"/>
      <c r="U404" s="2">
        <v>0.15</v>
      </c>
      <c r="V404" s="70" t="s">
        <v>486</v>
      </c>
      <c r="W404">
        <v>1087</v>
      </c>
      <c r="X404" s="1">
        <v>0.28100000000000003</v>
      </c>
    </row>
    <row r="405" spans="1:24" x14ac:dyDescent="0.2">
      <c r="A405" s="12">
        <v>394</v>
      </c>
      <c r="S405" s="70"/>
      <c r="U405" s="1">
        <v>3.5000000000000003E-2</v>
      </c>
      <c r="V405" s="70" t="s">
        <v>487</v>
      </c>
      <c r="W405">
        <v>458</v>
      </c>
      <c r="X405" s="1">
        <v>0.11799999999999999</v>
      </c>
    </row>
    <row r="406" spans="1:24" x14ac:dyDescent="0.2">
      <c r="A406" s="12">
        <v>395</v>
      </c>
      <c r="S406" s="70"/>
      <c r="U406" s="1">
        <v>2.3E-2</v>
      </c>
      <c r="V406" s="70" t="s">
        <v>488</v>
      </c>
      <c r="W406">
        <v>230</v>
      </c>
      <c r="X406" s="1">
        <v>5.8999999999999997E-2</v>
      </c>
    </row>
    <row r="407" spans="1:24" x14ac:dyDescent="0.2">
      <c r="A407" s="12">
        <v>396</v>
      </c>
      <c r="U407" s="1">
        <v>1.2999999999999999E-2</v>
      </c>
      <c r="V407" t="s">
        <v>220</v>
      </c>
      <c r="W407">
        <v>88</v>
      </c>
      <c r="X407" s="1">
        <v>2.3E-2</v>
      </c>
    </row>
    <row r="408" spans="1:24" x14ac:dyDescent="0.2">
      <c r="A408" s="12">
        <v>397</v>
      </c>
      <c r="U408" s="1">
        <v>3.0000000000000001E-3</v>
      </c>
      <c r="V408" t="s">
        <v>483</v>
      </c>
      <c r="W408">
        <v>6</v>
      </c>
      <c r="X408" s="1">
        <v>2E-3</v>
      </c>
    </row>
    <row r="409" spans="1:24" x14ac:dyDescent="0.2">
      <c r="A409" s="12">
        <v>398</v>
      </c>
      <c r="C409" s="228">
        <v>43110</v>
      </c>
      <c r="S409" s="70"/>
      <c r="U409" s="1">
        <v>0.753</v>
      </c>
      <c r="V409" s="70" t="s">
        <v>485</v>
      </c>
      <c r="W409">
        <v>2170</v>
      </c>
      <c r="X409" s="1">
        <v>0.52700000000000002</v>
      </c>
    </row>
    <row r="410" spans="1:24" x14ac:dyDescent="0.2">
      <c r="A410" s="12">
        <v>399</v>
      </c>
      <c r="C410" s="98"/>
      <c r="S410" s="70"/>
      <c r="U410" s="1">
        <v>0.16300000000000001</v>
      </c>
      <c r="V410" s="70" t="s">
        <v>486</v>
      </c>
      <c r="W410">
        <v>1150</v>
      </c>
      <c r="X410" s="1">
        <v>0.27900000000000003</v>
      </c>
    </row>
    <row r="411" spans="1:24" x14ac:dyDescent="0.2">
      <c r="A411" s="12">
        <v>400</v>
      </c>
      <c r="C411" s="98"/>
      <c r="S411" s="70"/>
      <c r="U411" s="1">
        <v>4.7E-2</v>
      </c>
      <c r="V411" s="70" t="s">
        <v>487</v>
      </c>
      <c r="W411">
        <v>516</v>
      </c>
      <c r="X411" s="1">
        <v>0.125</v>
      </c>
    </row>
    <row r="412" spans="1:24" x14ac:dyDescent="0.2">
      <c r="A412" s="12">
        <v>401</v>
      </c>
      <c r="C412" s="98"/>
      <c r="S412" s="70"/>
      <c r="U412" s="1">
        <v>2.5000000000000001E-2</v>
      </c>
      <c r="V412" s="70" t="s">
        <v>488</v>
      </c>
      <c r="W412">
        <v>187</v>
      </c>
      <c r="X412" s="1">
        <v>4.4999999999999998E-2</v>
      </c>
    </row>
    <row r="413" spans="1:24" x14ac:dyDescent="0.2">
      <c r="A413" s="12">
        <v>402</v>
      </c>
      <c r="C413" s="98"/>
      <c r="U413" s="2">
        <v>0.01</v>
      </c>
      <c r="V413" t="s">
        <v>220</v>
      </c>
      <c r="W413">
        <v>85</v>
      </c>
      <c r="X413" s="1">
        <v>2.1000000000000001E-2</v>
      </c>
    </row>
    <row r="414" spans="1:24" x14ac:dyDescent="0.2">
      <c r="A414" s="12">
        <v>403</v>
      </c>
      <c r="C414" s="98"/>
      <c r="U414" s="1">
        <v>2E-3</v>
      </c>
      <c r="V414" t="s">
        <v>483</v>
      </c>
      <c r="W414">
        <v>7</v>
      </c>
      <c r="X414" s="1">
        <v>2E-3</v>
      </c>
    </row>
    <row r="415" spans="1:24" x14ac:dyDescent="0.2">
      <c r="C415" s="228">
        <v>43111</v>
      </c>
      <c r="V415" s="70" t="s">
        <v>485</v>
      </c>
      <c r="W415">
        <v>2086</v>
      </c>
      <c r="X415" s="1">
        <v>0.54800000000000004</v>
      </c>
    </row>
    <row r="416" spans="1:24" x14ac:dyDescent="0.2">
      <c r="C416" s="98"/>
      <c r="V416" s="70" t="s">
        <v>486</v>
      </c>
      <c r="W416">
        <v>1012</v>
      </c>
      <c r="X416" s="1">
        <v>0.26600000000000001</v>
      </c>
    </row>
    <row r="417" spans="3:24" x14ac:dyDescent="0.2">
      <c r="C417" s="98"/>
      <c r="V417" s="70" t="s">
        <v>487</v>
      </c>
      <c r="W417">
        <v>434</v>
      </c>
      <c r="X417" s="1">
        <v>0.114</v>
      </c>
    </row>
    <row r="418" spans="3:24" x14ac:dyDescent="0.2">
      <c r="C418" s="98"/>
      <c r="V418" s="70" t="s">
        <v>488</v>
      </c>
      <c r="W418">
        <v>197</v>
      </c>
      <c r="X418" s="1">
        <v>5.1999999999999998E-2</v>
      </c>
    </row>
    <row r="419" spans="3:24" x14ac:dyDescent="0.2">
      <c r="C419" s="98"/>
      <c r="V419" t="s">
        <v>220</v>
      </c>
      <c r="W419">
        <v>61</v>
      </c>
      <c r="X419" s="1">
        <v>1.6E-2</v>
      </c>
    </row>
    <row r="420" spans="3:24" ht="17" customHeight="1" x14ac:dyDescent="0.2">
      <c r="C420" s="98"/>
      <c r="V420" t="s">
        <v>483</v>
      </c>
      <c r="W420">
        <v>17</v>
      </c>
      <c r="X420" s="1">
        <v>4.0000000000000001E-3</v>
      </c>
    </row>
    <row r="421" spans="3:24" x14ac:dyDescent="0.2">
      <c r="C421" s="228">
        <v>43112</v>
      </c>
      <c r="V421" s="70" t="s">
        <v>485</v>
      </c>
      <c r="W421">
        <v>1992</v>
      </c>
      <c r="X421" s="1">
        <v>0.64300000000000002</v>
      </c>
    </row>
    <row r="422" spans="3:24" x14ac:dyDescent="0.2">
      <c r="C422" s="98"/>
      <c r="V422" s="70" t="s">
        <v>486</v>
      </c>
      <c r="W422">
        <v>621</v>
      </c>
      <c r="X422" s="2">
        <v>0.2</v>
      </c>
    </row>
    <row r="423" spans="3:24" x14ac:dyDescent="0.2">
      <c r="C423" s="98"/>
      <c r="V423" s="70" t="s">
        <v>487</v>
      </c>
      <c r="W423">
        <v>265</v>
      </c>
      <c r="X423" s="1">
        <v>8.5999999999999993E-2</v>
      </c>
    </row>
    <row r="424" spans="3:24" x14ac:dyDescent="0.2">
      <c r="C424" s="98"/>
      <c r="V424" s="70" t="s">
        <v>488</v>
      </c>
      <c r="W424">
        <v>163</v>
      </c>
      <c r="X424" s="1">
        <v>5.2999999999999999E-2</v>
      </c>
    </row>
    <row r="425" spans="3:24" x14ac:dyDescent="0.2">
      <c r="C425" s="98"/>
      <c r="V425" t="s">
        <v>220</v>
      </c>
      <c r="W425">
        <v>52</v>
      </c>
      <c r="X425" s="1">
        <v>1.7000000000000001E-2</v>
      </c>
    </row>
    <row r="426" spans="3:24" x14ac:dyDescent="0.2">
      <c r="C426" s="98"/>
      <c r="V426" t="s">
        <v>483</v>
      </c>
      <c r="W426">
        <v>5</v>
      </c>
      <c r="X426" s="1">
        <v>2E-3</v>
      </c>
    </row>
    <row r="427" spans="3:24" x14ac:dyDescent="0.2">
      <c r="C427" s="229" t="s">
        <v>615</v>
      </c>
      <c r="V427" s="70" t="s">
        <v>485</v>
      </c>
      <c r="W427">
        <v>1988</v>
      </c>
      <c r="X427" s="1">
        <v>0.68799999999999994</v>
      </c>
    </row>
    <row r="428" spans="3:24" x14ac:dyDescent="0.2">
      <c r="C428" s="55"/>
      <c r="V428" s="70" t="s">
        <v>486</v>
      </c>
      <c r="W428">
        <v>578</v>
      </c>
      <c r="X428" s="2">
        <v>0.2</v>
      </c>
    </row>
    <row r="429" spans="3:24" x14ac:dyDescent="0.2">
      <c r="C429" s="55"/>
      <c r="V429" s="70" t="s">
        <v>487</v>
      </c>
      <c r="W429">
        <v>216</v>
      </c>
      <c r="X429" s="1">
        <v>7.4999999999999997E-2</v>
      </c>
    </row>
    <row r="430" spans="3:24" x14ac:dyDescent="0.2">
      <c r="C430" s="55"/>
      <c r="V430" s="70" t="s">
        <v>488</v>
      </c>
      <c r="W430">
        <v>81</v>
      </c>
      <c r="X430" s="1">
        <v>2.8000000000000001E-2</v>
      </c>
    </row>
    <row r="431" spans="3:24" x14ac:dyDescent="0.2">
      <c r="C431" s="55"/>
      <c r="V431" t="s">
        <v>220</v>
      </c>
      <c r="W431">
        <v>22</v>
      </c>
      <c r="X431" s="1">
        <v>8.0000000000000002E-3</v>
      </c>
    </row>
    <row r="432" spans="3:24" x14ac:dyDescent="0.2">
      <c r="C432" s="55"/>
      <c r="V432" t="s">
        <v>483</v>
      </c>
      <c r="W432">
        <v>3</v>
      </c>
      <c r="X432" s="1">
        <v>1E-3</v>
      </c>
    </row>
    <row r="433" spans="3:24" x14ac:dyDescent="0.2">
      <c r="C433" s="229" t="s">
        <v>616</v>
      </c>
      <c r="V433" s="70" t="s">
        <v>485</v>
      </c>
      <c r="W433">
        <v>2036</v>
      </c>
      <c r="X433" s="2">
        <v>0.7</v>
      </c>
    </row>
    <row r="434" spans="3:24" x14ac:dyDescent="0.2">
      <c r="C434" s="55"/>
      <c r="V434" s="70" t="s">
        <v>486</v>
      </c>
      <c r="W434">
        <v>594</v>
      </c>
      <c r="X434" s="1">
        <v>0.20399999999999999</v>
      </c>
    </row>
    <row r="435" spans="3:24" x14ac:dyDescent="0.2">
      <c r="C435" s="55"/>
      <c r="V435" s="70" t="s">
        <v>487</v>
      </c>
      <c r="W435">
        <v>185</v>
      </c>
      <c r="X435" s="1">
        <v>6.4000000000000001E-2</v>
      </c>
    </row>
    <row r="436" spans="3:24" x14ac:dyDescent="0.2">
      <c r="C436" s="55"/>
      <c r="V436" s="70" t="s">
        <v>488</v>
      </c>
      <c r="W436">
        <v>75</v>
      </c>
      <c r="X436" s="1">
        <v>2.5999999999999999E-2</v>
      </c>
    </row>
    <row r="437" spans="3:24" x14ac:dyDescent="0.2">
      <c r="C437" s="55"/>
      <c r="V437" t="s">
        <v>220</v>
      </c>
      <c r="W437">
        <v>17</v>
      </c>
      <c r="X437" s="1">
        <v>6.0000000000000001E-3</v>
      </c>
    </row>
    <row r="438" spans="3:24" x14ac:dyDescent="0.2">
      <c r="C438" s="55"/>
      <c r="V438" t="s">
        <v>483</v>
      </c>
      <c r="W438">
        <v>1</v>
      </c>
      <c r="X438" s="2">
        <v>0</v>
      </c>
    </row>
    <row r="439" spans="3:24" x14ac:dyDescent="0.2">
      <c r="C439" s="229" t="s">
        <v>617</v>
      </c>
      <c r="V439" s="70" t="s">
        <v>485</v>
      </c>
      <c r="W439">
        <v>2073</v>
      </c>
      <c r="X439" s="1">
        <v>0.622</v>
      </c>
    </row>
    <row r="440" spans="3:24" x14ac:dyDescent="0.2">
      <c r="C440" s="55"/>
      <c r="V440" s="70" t="s">
        <v>486</v>
      </c>
      <c r="W440">
        <v>720</v>
      </c>
      <c r="X440" s="1">
        <v>0.216</v>
      </c>
    </row>
    <row r="441" spans="3:24" x14ac:dyDescent="0.2">
      <c r="C441" s="55"/>
      <c r="V441" s="70" t="s">
        <v>487</v>
      </c>
      <c r="W441">
        <v>313</v>
      </c>
      <c r="X441" s="1">
        <v>9.4E-2</v>
      </c>
    </row>
    <row r="442" spans="3:24" x14ac:dyDescent="0.2">
      <c r="C442" s="55"/>
      <c r="V442" s="70" t="s">
        <v>488</v>
      </c>
      <c r="W442">
        <v>165</v>
      </c>
      <c r="X442" s="2">
        <v>0.05</v>
      </c>
    </row>
    <row r="443" spans="3:24" x14ac:dyDescent="0.2">
      <c r="C443" s="55"/>
      <c r="V443" t="s">
        <v>220</v>
      </c>
      <c r="W443">
        <v>59</v>
      </c>
      <c r="X443" s="1">
        <v>1.7999999999999999E-2</v>
      </c>
    </row>
    <row r="444" spans="3:24" x14ac:dyDescent="0.2">
      <c r="C444" s="55"/>
      <c r="V444" t="s">
        <v>483</v>
      </c>
      <c r="W444">
        <v>3</v>
      </c>
      <c r="X444" s="1">
        <v>1E-3</v>
      </c>
    </row>
    <row r="445" spans="3:24" x14ac:dyDescent="0.2">
      <c r="C445" s="229" t="s">
        <v>618</v>
      </c>
      <c r="V445" s="70" t="s">
        <v>485</v>
      </c>
      <c r="W445">
        <v>2153</v>
      </c>
      <c r="X445" s="1">
        <v>0.63800000000000001</v>
      </c>
    </row>
    <row r="446" spans="3:24" x14ac:dyDescent="0.2">
      <c r="C446" s="55"/>
      <c r="V446" s="70" t="s">
        <v>486</v>
      </c>
      <c r="W446">
        <v>739</v>
      </c>
      <c r="X446" s="1">
        <v>0.219</v>
      </c>
    </row>
    <row r="447" spans="3:24" x14ac:dyDescent="0.2">
      <c r="C447" s="55"/>
      <c r="V447" s="70" t="s">
        <v>487</v>
      </c>
      <c r="W447">
        <v>304</v>
      </c>
      <c r="X447" s="2">
        <v>0.09</v>
      </c>
    </row>
    <row r="448" spans="3:24" x14ac:dyDescent="0.2">
      <c r="C448" s="55"/>
      <c r="V448" s="70" t="s">
        <v>488</v>
      </c>
      <c r="W448">
        <v>146</v>
      </c>
      <c r="X448" s="1">
        <v>4.2999999999999997E-2</v>
      </c>
    </row>
    <row r="449" spans="3:24" x14ac:dyDescent="0.2">
      <c r="C449" s="55"/>
      <c r="V449" t="s">
        <v>220</v>
      </c>
      <c r="W449">
        <v>26</v>
      </c>
      <c r="X449" s="1">
        <v>8.0000000000000002E-3</v>
      </c>
    </row>
    <row r="450" spans="3:24" x14ac:dyDescent="0.2">
      <c r="C450" s="55"/>
      <c r="V450" t="s">
        <v>483</v>
      </c>
      <c r="W450">
        <v>4</v>
      </c>
      <c r="X450" s="1">
        <v>1E-3</v>
      </c>
    </row>
    <row r="451" spans="3:24" x14ac:dyDescent="0.2">
      <c r="C451" s="229" t="s">
        <v>619</v>
      </c>
      <c r="V451" s="70" t="s">
        <v>485</v>
      </c>
      <c r="W451">
        <v>2118</v>
      </c>
      <c r="X451" s="1">
        <v>0.65600000000000003</v>
      </c>
    </row>
    <row r="452" spans="3:24" x14ac:dyDescent="0.2">
      <c r="C452" s="55"/>
      <c r="V452" s="70" t="s">
        <v>486</v>
      </c>
      <c r="W452">
        <v>682</v>
      </c>
      <c r="X452" s="1">
        <v>0.21099999999999999</v>
      </c>
    </row>
    <row r="453" spans="3:24" x14ac:dyDescent="0.2">
      <c r="C453" s="55"/>
      <c r="V453" s="70" t="s">
        <v>487</v>
      </c>
      <c r="W453">
        <v>275</v>
      </c>
      <c r="X453" s="1">
        <v>8.5000000000000006E-2</v>
      </c>
    </row>
    <row r="454" spans="3:24" x14ac:dyDescent="0.2">
      <c r="C454" s="55"/>
      <c r="V454" s="70" t="s">
        <v>488</v>
      </c>
      <c r="W454">
        <v>117</v>
      </c>
      <c r="X454" s="1">
        <v>3.5999999999999997E-2</v>
      </c>
    </row>
    <row r="455" spans="3:24" x14ac:dyDescent="0.2">
      <c r="C455" s="55"/>
      <c r="V455" t="s">
        <v>220</v>
      </c>
      <c r="W455">
        <v>36</v>
      </c>
      <c r="X455" s="1">
        <v>1.0999999999999999E-2</v>
      </c>
    </row>
    <row r="456" spans="3:24" x14ac:dyDescent="0.2">
      <c r="C456" s="55"/>
      <c r="V456" t="s">
        <v>483</v>
      </c>
      <c r="W456">
        <v>3</v>
      </c>
      <c r="X456" s="1">
        <v>1E-3</v>
      </c>
    </row>
    <row r="457" spans="3:24" x14ac:dyDescent="0.2">
      <c r="C457" s="229" t="s">
        <v>620</v>
      </c>
      <c r="V457" s="70" t="s">
        <v>485</v>
      </c>
      <c r="W457">
        <v>2153</v>
      </c>
      <c r="X457" s="1">
        <v>0.64500000000000002</v>
      </c>
    </row>
    <row r="458" spans="3:24" x14ac:dyDescent="0.2">
      <c r="C458" s="55"/>
      <c r="V458" s="70" t="s">
        <v>486</v>
      </c>
      <c r="W458">
        <v>765</v>
      </c>
      <c r="X458" s="1">
        <v>0.22900000000000001</v>
      </c>
    </row>
    <row r="459" spans="3:24" x14ac:dyDescent="0.2">
      <c r="C459" s="55"/>
      <c r="V459" s="70" t="s">
        <v>487</v>
      </c>
      <c r="W459">
        <v>256</v>
      </c>
      <c r="X459" s="1">
        <v>7.6999999999999999E-2</v>
      </c>
    </row>
    <row r="460" spans="3:24" x14ac:dyDescent="0.2">
      <c r="C460" s="55"/>
      <c r="V460" s="70" t="s">
        <v>488</v>
      </c>
      <c r="W460">
        <v>119</v>
      </c>
      <c r="X460" s="1">
        <v>3.5999999999999997E-2</v>
      </c>
    </row>
    <row r="461" spans="3:24" x14ac:dyDescent="0.2">
      <c r="C461" s="55"/>
      <c r="V461" t="s">
        <v>220</v>
      </c>
      <c r="W461">
        <v>34</v>
      </c>
      <c r="X461" s="2">
        <v>0.01</v>
      </c>
    </row>
    <row r="462" spans="3:24" x14ac:dyDescent="0.2">
      <c r="C462" s="55"/>
      <c r="V462" t="s">
        <v>483</v>
      </c>
      <c r="W462">
        <v>9</v>
      </c>
      <c r="X462" s="1">
        <v>3.0000000000000001E-3</v>
      </c>
    </row>
  </sheetData>
  <sortState ref="A2:W418">
    <sortCondition ref="A1"/>
  </sortState>
  <mergeCells count="1">
    <mergeCell ref="I12:J12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0"/>
  <sheetViews>
    <sheetView zoomScale="158" zoomScaleNormal="75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U3" sqref="U3:U8"/>
    </sheetView>
  </sheetViews>
  <sheetFormatPr baseColWidth="10" defaultRowHeight="16" x14ac:dyDescent="0.2"/>
  <cols>
    <col min="1" max="1" width="10.83203125" style="104"/>
    <col min="6" max="6" width="11.5" bestFit="1" customWidth="1"/>
  </cols>
  <sheetData>
    <row r="1" spans="1:22" x14ac:dyDescent="0.2">
      <c r="A1"/>
      <c r="B1" s="114"/>
      <c r="C1" s="114" t="s">
        <v>250</v>
      </c>
      <c r="D1" s="114"/>
      <c r="E1" s="128"/>
      <c r="F1" s="128" t="s">
        <v>545</v>
      </c>
      <c r="G1" s="128"/>
      <c r="H1" s="129"/>
      <c r="I1" s="129" t="s">
        <v>248</v>
      </c>
      <c r="J1" s="129"/>
      <c r="K1" s="130"/>
      <c r="L1" s="130" t="s">
        <v>247</v>
      </c>
      <c r="M1" s="130"/>
      <c r="N1" s="131"/>
      <c r="O1" s="131" t="s">
        <v>498</v>
      </c>
      <c r="P1" s="131"/>
      <c r="Q1" s="49"/>
      <c r="R1" s="49" t="s">
        <v>246</v>
      </c>
      <c r="S1" s="49"/>
      <c r="T1" s="128"/>
      <c r="U1" s="128" t="s">
        <v>245</v>
      </c>
      <c r="V1" s="128"/>
    </row>
    <row r="2" spans="1:22" x14ac:dyDescent="0.2">
      <c r="A2" s="104" t="s">
        <v>499</v>
      </c>
      <c r="B2" s="114" t="s">
        <v>481</v>
      </c>
      <c r="C2" s="132" t="s">
        <v>219</v>
      </c>
      <c r="D2" s="132" t="s">
        <v>482</v>
      </c>
      <c r="E2" s="128" t="s">
        <v>481</v>
      </c>
      <c r="F2" s="133" t="s">
        <v>219</v>
      </c>
      <c r="G2" s="133" t="s">
        <v>497</v>
      </c>
      <c r="H2" s="129" t="s">
        <v>481</v>
      </c>
      <c r="I2" s="134" t="s">
        <v>219</v>
      </c>
      <c r="J2" s="134" t="s">
        <v>482</v>
      </c>
      <c r="K2" s="130" t="s">
        <v>490</v>
      </c>
      <c r="L2" s="135" t="s">
        <v>219</v>
      </c>
      <c r="M2" s="135" t="s">
        <v>482</v>
      </c>
      <c r="N2" s="131" t="s">
        <v>490</v>
      </c>
      <c r="O2" s="136" t="s">
        <v>219</v>
      </c>
      <c r="P2" s="136" t="s">
        <v>482</v>
      </c>
      <c r="Q2" s="49" t="s">
        <v>490</v>
      </c>
      <c r="R2" s="137" t="s">
        <v>219</v>
      </c>
      <c r="S2" s="137" t="s">
        <v>482</v>
      </c>
      <c r="T2" s="128" t="s">
        <v>490</v>
      </c>
      <c r="U2" s="133" t="s">
        <v>219</v>
      </c>
      <c r="V2" s="133" t="s">
        <v>482</v>
      </c>
    </row>
    <row r="3" spans="1:22" x14ac:dyDescent="0.2">
      <c r="B3" s="113" t="s">
        <v>485</v>
      </c>
      <c r="C3" s="126">
        <f>AVERAGEIF($B$9:$B$62,$B9,$C$9:$C$62)</f>
        <v>1863.5555555555557</v>
      </c>
      <c r="D3" s="127">
        <f>C3/SUM($C$3:$C$8)</f>
        <v>0.71382362955396661</v>
      </c>
      <c r="E3" s="138" t="s">
        <v>485</v>
      </c>
      <c r="F3" s="139">
        <f>AVERAGEIF($E$9:$E$115,E111,$F$9:$F$115)</f>
        <v>1698.6666666666667</v>
      </c>
      <c r="G3" s="140">
        <f t="shared" ref="G3:G8" si="0">F3/SUM($F$3:$F$8)</f>
        <v>0.61863088077869621</v>
      </c>
      <c r="H3" s="141" t="s">
        <v>485</v>
      </c>
      <c r="I3" s="142">
        <f>AVERAGEIF($H$9:$H$80,B3,$I$9:$I$80)</f>
        <v>1772.75</v>
      </c>
      <c r="J3" s="143">
        <f>I3/SUM($I$3:$I$8)</f>
        <v>0.59690836043619677</v>
      </c>
      <c r="K3" s="144" t="s">
        <v>485</v>
      </c>
      <c r="L3" s="145">
        <f>AVERAGEIF($K$9:$K$134,B3,$L$9:$L$134)</f>
        <v>2858.3333333333335</v>
      </c>
      <c r="M3" s="146">
        <f>L3/SUM($L$3:$L$8)</f>
        <v>0.60758845333943379</v>
      </c>
      <c r="N3" s="147" t="s">
        <v>485</v>
      </c>
      <c r="O3" s="148">
        <f>AVERAGEIF($N$9:$N$92,B3,$O$9:$O$92)</f>
        <v>2841.7857142857142</v>
      </c>
      <c r="P3" s="149">
        <f>O3/SUM($O$3:$O$8)</f>
        <v>0.64752691429866338</v>
      </c>
      <c r="Q3" s="150" t="s">
        <v>485</v>
      </c>
      <c r="R3" s="151">
        <f>AVERAGEIF($Q$9:$Q$92,B3,$R$9:$R$92)</f>
        <v>2566.9285714285716</v>
      </c>
      <c r="S3" s="152">
        <f>R3/SUM($R$3:$R$8)</f>
        <v>0.6413304303897559</v>
      </c>
      <c r="T3" s="153" t="s">
        <v>485</v>
      </c>
      <c r="U3" s="155">
        <f>AVERAGEIF($T$9:$T$92,B3,$U$9:$U$92)</f>
        <v>1870.9285714285713</v>
      </c>
      <c r="V3" s="154"/>
    </row>
    <row r="4" spans="1:22" x14ac:dyDescent="0.2">
      <c r="B4" s="113" t="s">
        <v>486</v>
      </c>
      <c r="C4" s="126">
        <f t="shared" ref="C4:C8" si="1">AVERAGEIF($B$9:$B$62,$B10,$C$9:$C$62)</f>
        <v>437.77777777777777</v>
      </c>
      <c r="D4" s="127">
        <f t="shared" ref="D4:D8" si="2">C4/SUM($C$3:$C$8)</f>
        <v>0.16768811712631934</v>
      </c>
      <c r="E4" s="138" t="s">
        <v>486</v>
      </c>
      <c r="F4" s="139">
        <f t="shared" ref="F4:F8" si="3">AVERAGEIF($E$9:$E$115,E112,$F$9:$F$115)</f>
        <v>617.5</v>
      </c>
      <c r="G4" s="140">
        <f t="shared" si="0"/>
        <v>0.22488495028307195</v>
      </c>
      <c r="H4" s="141" t="s">
        <v>486</v>
      </c>
      <c r="I4" s="142">
        <f t="shared" ref="I4:I8" si="4">AVERAGEIF($H$9:$H$80,B4,$I$9:$I$80)</f>
        <v>721.66666666666663</v>
      </c>
      <c r="J4" s="143">
        <f t="shared" ref="J4:J8" si="5">I4/SUM($I$3:$I$8)</f>
        <v>0.24299470697021877</v>
      </c>
      <c r="K4" s="144" t="s">
        <v>486</v>
      </c>
      <c r="L4" s="145">
        <f t="shared" ref="L4:L8" si="6">AVERAGEIF($K$9:$K$134,B4,$L$9:$L$134)</f>
        <v>1070</v>
      </c>
      <c r="M4" s="146">
        <f t="shared" ref="M4:M8" si="7">L4/SUM($L$3:$L$8)</f>
        <v>0.22744710614805624</v>
      </c>
      <c r="N4" s="147" t="s">
        <v>486</v>
      </c>
      <c r="O4" s="148">
        <f t="shared" ref="O4:O8" si="8">AVERAGEIF($N$9:$N$92,B4,$O$9:$O$92)</f>
        <v>883.07142857142856</v>
      </c>
      <c r="P4" s="149">
        <f t="shared" ref="P4:P8" si="9">O4/SUM($O$3:$O$8)</f>
        <v>0.2012159165885227</v>
      </c>
      <c r="Q4" s="150" t="s">
        <v>486</v>
      </c>
      <c r="R4" s="151">
        <f t="shared" ref="R4:R8" si="10">AVERAGEIF($Q$9:$Q$92,B4,$R$9:$R$92)</f>
        <v>775.07142857142856</v>
      </c>
      <c r="S4" s="152">
        <f t="shared" ref="S4:S8" si="11">R4/SUM($R$3:$R$8)</f>
        <v>0.19364656204355513</v>
      </c>
      <c r="T4" s="153" t="s">
        <v>486</v>
      </c>
      <c r="U4" s="155">
        <f t="shared" ref="U4:U8" si="12">AVERAGEIF($T$9:$T$92,B4,$U$9:$U$92)</f>
        <v>785.85714285714289</v>
      </c>
      <c r="V4" s="154"/>
    </row>
    <row r="5" spans="1:22" x14ac:dyDescent="0.2">
      <c r="B5" s="113" t="s">
        <v>487</v>
      </c>
      <c r="C5" s="126">
        <f t="shared" si="1"/>
        <v>157</v>
      </c>
      <c r="D5" s="127">
        <f t="shared" si="2"/>
        <v>6.0137895812053109E-2</v>
      </c>
      <c r="E5" s="138" t="s">
        <v>487</v>
      </c>
      <c r="F5" s="139">
        <f t="shared" si="3"/>
        <v>265.5</v>
      </c>
      <c r="G5" s="140">
        <f t="shared" si="0"/>
        <v>9.669142396786333E-2</v>
      </c>
      <c r="H5" s="141" t="s">
        <v>487</v>
      </c>
      <c r="I5" s="142">
        <f t="shared" si="4"/>
        <v>317.75</v>
      </c>
      <c r="J5" s="143">
        <f t="shared" si="5"/>
        <v>0.1069906255978573</v>
      </c>
      <c r="K5" s="144" t="s">
        <v>487</v>
      </c>
      <c r="L5" s="145">
        <f t="shared" si="6"/>
        <v>466.04761904761904</v>
      </c>
      <c r="M5" s="146">
        <f t="shared" si="7"/>
        <v>9.906652549492774E-2</v>
      </c>
      <c r="N5" s="147" t="s">
        <v>487</v>
      </c>
      <c r="O5" s="148">
        <f t="shared" si="8"/>
        <v>385.78571428571428</v>
      </c>
      <c r="P5" s="149">
        <f t="shared" si="9"/>
        <v>8.7904809956694252E-2</v>
      </c>
      <c r="Q5" s="150" t="s">
        <v>487</v>
      </c>
      <c r="R5" s="151">
        <f t="shared" si="10"/>
        <v>362.64285714285717</v>
      </c>
      <c r="S5" s="152">
        <f t="shared" si="11"/>
        <v>9.0603962353251272E-2</v>
      </c>
      <c r="T5" s="153" t="s">
        <v>487</v>
      </c>
      <c r="U5" s="155">
        <f t="shared" si="12"/>
        <v>342.14285714285717</v>
      </c>
      <c r="V5" s="154"/>
    </row>
    <row r="6" spans="1:22" x14ac:dyDescent="0.2">
      <c r="B6" s="113" t="s">
        <v>488</v>
      </c>
      <c r="C6" s="126">
        <f t="shared" si="1"/>
        <v>85.222222222222229</v>
      </c>
      <c r="D6" s="127">
        <f t="shared" si="2"/>
        <v>3.2643854273067756E-2</v>
      </c>
      <c r="E6" s="138" t="s">
        <v>488</v>
      </c>
      <c r="F6" s="139">
        <f t="shared" si="3"/>
        <v>122.5</v>
      </c>
      <c r="G6" s="140">
        <f t="shared" si="0"/>
        <v>4.4612803902309824E-2</v>
      </c>
      <c r="H6" s="141" t="s">
        <v>488</v>
      </c>
      <c r="I6" s="142">
        <f t="shared" si="4"/>
        <v>116.41666666666667</v>
      </c>
      <c r="J6" s="143">
        <f t="shared" si="5"/>
        <v>3.9199030674064161E-2</v>
      </c>
      <c r="K6" s="144" t="s">
        <v>488</v>
      </c>
      <c r="L6" s="145">
        <f t="shared" si="6"/>
        <v>242.0952380952381</v>
      </c>
      <c r="M6" s="146">
        <f t="shared" si="7"/>
        <v>5.1461552632697728E-2</v>
      </c>
      <c r="N6" s="147" t="s">
        <v>488</v>
      </c>
      <c r="O6" s="148">
        <f t="shared" si="8"/>
        <v>229.35714285714286</v>
      </c>
      <c r="P6" s="149">
        <f t="shared" si="9"/>
        <v>5.2261126600804529E-2</v>
      </c>
      <c r="Q6" s="150" t="s">
        <v>488</v>
      </c>
      <c r="R6" s="151">
        <f t="shared" si="10"/>
        <v>240.42857142857142</v>
      </c>
      <c r="S6" s="152">
        <f t="shared" si="11"/>
        <v>6.0069516896010193E-2</v>
      </c>
      <c r="T6" s="153" t="s">
        <v>488</v>
      </c>
      <c r="U6" s="155">
        <f t="shared" si="12"/>
        <v>136.5</v>
      </c>
      <c r="V6" s="154"/>
    </row>
    <row r="7" spans="1:22" x14ac:dyDescent="0.2">
      <c r="B7" s="114" t="s">
        <v>220</v>
      </c>
      <c r="C7" s="126">
        <f t="shared" si="1"/>
        <v>64</v>
      </c>
      <c r="D7" s="127">
        <f t="shared" si="2"/>
        <v>2.451481103166496E-2</v>
      </c>
      <c r="E7" s="156" t="s">
        <v>220</v>
      </c>
      <c r="F7" s="139">
        <f t="shared" si="3"/>
        <v>35.5</v>
      </c>
      <c r="G7" s="140">
        <f t="shared" si="0"/>
        <v>1.2928608477812234E-2</v>
      </c>
      <c r="H7" s="157" t="s">
        <v>220</v>
      </c>
      <c r="I7" s="142">
        <f t="shared" si="4"/>
        <v>35.666666666666664</v>
      </c>
      <c r="J7" s="143">
        <f t="shared" si="5"/>
        <v>1.200943817358587E-2</v>
      </c>
      <c r="K7" s="158" t="s">
        <v>220</v>
      </c>
      <c r="L7" s="145">
        <f t="shared" si="6"/>
        <v>61.714285714285715</v>
      </c>
      <c r="M7" s="146">
        <f t="shared" si="7"/>
        <v>1.3118444573559452E-2</v>
      </c>
      <c r="N7" s="159" t="s">
        <v>220</v>
      </c>
      <c r="O7" s="148">
        <f t="shared" si="8"/>
        <v>43.214285714285715</v>
      </c>
      <c r="P7" s="149">
        <f t="shared" si="9"/>
        <v>9.8467709727457931E-3</v>
      </c>
      <c r="Q7" s="160" t="s">
        <v>220</v>
      </c>
      <c r="R7" s="151">
        <f t="shared" si="10"/>
        <v>52.357142857142854</v>
      </c>
      <c r="S7" s="152">
        <f t="shared" si="11"/>
        <v>1.3081092063213152E-2</v>
      </c>
      <c r="T7" s="161" t="s">
        <v>220</v>
      </c>
      <c r="U7" s="155">
        <f t="shared" si="12"/>
        <v>41.714285714285715</v>
      </c>
      <c r="V7" s="154"/>
    </row>
    <row r="8" spans="1:22" x14ac:dyDescent="0.2">
      <c r="B8" s="114" t="s">
        <v>483</v>
      </c>
      <c r="C8" s="126">
        <f t="shared" si="1"/>
        <v>3.1111111111111112</v>
      </c>
      <c r="D8" s="127">
        <f t="shared" si="2"/>
        <v>1.1916922029281578E-3</v>
      </c>
      <c r="E8" s="156" t="s">
        <v>483</v>
      </c>
      <c r="F8" s="139">
        <f t="shared" si="3"/>
        <v>6.1818181818181817</v>
      </c>
      <c r="G8" s="140">
        <f t="shared" si="0"/>
        <v>2.2513325902464324E-3</v>
      </c>
      <c r="H8" s="157" t="s">
        <v>483</v>
      </c>
      <c r="I8" s="142">
        <f t="shared" si="4"/>
        <v>5.6363636363636367</v>
      </c>
      <c r="J8" s="143">
        <f t="shared" si="5"/>
        <v>1.8978381480772915E-3</v>
      </c>
      <c r="K8" s="158" t="s">
        <v>483</v>
      </c>
      <c r="L8" s="145">
        <f t="shared" si="6"/>
        <v>6.2</v>
      </c>
      <c r="M8" s="146">
        <f t="shared" si="7"/>
        <v>1.3179178113251857E-3</v>
      </c>
      <c r="N8" s="159" t="s">
        <v>483</v>
      </c>
      <c r="O8" s="148">
        <f t="shared" si="8"/>
        <v>5.4615384615384617</v>
      </c>
      <c r="P8" s="149">
        <f t="shared" si="9"/>
        <v>1.2444615825695255E-3</v>
      </c>
      <c r="Q8" s="160" t="s">
        <v>483</v>
      </c>
      <c r="R8" s="151">
        <f t="shared" si="10"/>
        <v>5.0769230769230766</v>
      </c>
      <c r="S8" s="152">
        <f t="shared" si="11"/>
        <v>1.2684362542143932E-3</v>
      </c>
      <c r="T8" s="161" t="s">
        <v>483</v>
      </c>
      <c r="U8" s="155">
        <f t="shared" si="12"/>
        <v>7.384615384615385</v>
      </c>
      <c r="V8" s="154"/>
    </row>
    <row r="9" spans="1:22" s="122" customFormat="1" x14ac:dyDescent="0.2">
      <c r="A9" s="120">
        <v>1</v>
      </c>
      <c r="B9" s="121" t="s">
        <v>0</v>
      </c>
      <c r="C9" s="122">
        <v>2125</v>
      </c>
      <c r="D9" s="123">
        <v>0.64600000000000002</v>
      </c>
      <c r="E9" s="121" t="s">
        <v>485</v>
      </c>
      <c r="F9" s="122">
        <v>823</v>
      </c>
      <c r="G9" s="123">
        <v>0.438</v>
      </c>
      <c r="H9" s="121" t="s">
        <v>485</v>
      </c>
      <c r="I9" s="122">
        <v>200</v>
      </c>
      <c r="J9" s="123">
        <v>0.71399999999999997</v>
      </c>
      <c r="K9" s="86" t="s">
        <v>485</v>
      </c>
      <c r="L9" s="73">
        <v>555</v>
      </c>
      <c r="M9" s="87">
        <v>0.34899999999999998</v>
      </c>
      <c r="N9" s="86" t="s">
        <v>485</v>
      </c>
      <c r="O9" s="73">
        <v>2547</v>
      </c>
      <c r="P9" s="87">
        <v>0.60899999999999999</v>
      </c>
      <c r="Q9" s="86" t="s">
        <v>485</v>
      </c>
      <c r="R9" s="73">
        <v>423</v>
      </c>
      <c r="S9" s="87">
        <v>0.66200000000000003</v>
      </c>
      <c r="T9" s="86" t="s">
        <v>485</v>
      </c>
      <c r="U9" s="73">
        <v>208</v>
      </c>
      <c r="V9" s="87">
        <v>0.61899999999999999</v>
      </c>
    </row>
    <row r="10" spans="1:22" x14ac:dyDescent="0.2">
      <c r="A10" s="104">
        <v>2</v>
      </c>
      <c r="B10" s="70" t="s">
        <v>1</v>
      </c>
      <c r="C10">
        <v>654</v>
      </c>
      <c r="D10" s="1">
        <v>0.19900000000000001</v>
      </c>
      <c r="E10" s="70" t="s">
        <v>486</v>
      </c>
      <c r="F10">
        <v>592</v>
      </c>
      <c r="G10" s="1">
        <v>0.315</v>
      </c>
      <c r="H10" s="70" t="s">
        <v>486</v>
      </c>
      <c r="I10">
        <v>50</v>
      </c>
      <c r="J10" s="1">
        <v>0.17899999999999999</v>
      </c>
      <c r="K10" s="70" t="s">
        <v>486</v>
      </c>
      <c r="L10">
        <v>740</v>
      </c>
      <c r="M10" s="1">
        <v>0.46500000000000002</v>
      </c>
      <c r="N10" s="70" t="s">
        <v>486</v>
      </c>
      <c r="O10">
        <v>963</v>
      </c>
      <c r="P10" s="2">
        <v>0.23</v>
      </c>
      <c r="Q10" s="70" t="s">
        <v>486</v>
      </c>
      <c r="R10">
        <v>136</v>
      </c>
      <c r="S10" s="1">
        <v>0.21299999999999999</v>
      </c>
      <c r="T10" s="70" t="s">
        <v>486</v>
      </c>
      <c r="U10">
        <v>84</v>
      </c>
      <c r="V10" s="2">
        <v>0.25</v>
      </c>
    </row>
    <row r="11" spans="1:22" x14ac:dyDescent="0.2">
      <c r="A11" s="104">
        <v>3</v>
      </c>
      <c r="B11" s="70" t="s">
        <v>5</v>
      </c>
      <c r="C11">
        <v>261</v>
      </c>
      <c r="D11" s="1">
        <v>7.9000000000000001E-2</v>
      </c>
      <c r="E11" s="70" t="s">
        <v>487</v>
      </c>
      <c r="F11">
        <v>301</v>
      </c>
      <c r="G11" s="2">
        <v>0.16</v>
      </c>
      <c r="H11" s="70" t="s">
        <v>487</v>
      </c>
      <c r="I11">
        <v>16</v>
      </c>
      <c r="J11" s="1">
        <v>5.7000000000000002E-2</v>
      </c>
      <c r="K11" s="70" t="s">
        <v>487</v>
      </c>
      <c r="L11">
        <v>239</v>
      </c>
      <c r="M11" s="2">
        <v>0.15</v>
      </c>
      <c r="N11" s="70" t="s">
        <v>487</v>
      </c>
      <c r="O11">
        <v>467</v>
      </c>
      <c r="P11" s="1">
        <v>0.112</v>
      </c>
      <c r="Q11" s="70" t="s">
        <v>487</v>
      </c>
      <c r="R11">
        <v>47</v>
      </c>
      <c r="S11" s="1">
        <v>7.3999999999999996E-2</v>
      </c>
      <c r="T11" s="70" t="s">
        <v>487</v>
      </c>
      <c r="U11">
        <v>26</v>
      </c>
      <c r="V11" s="1">
        <v>7.6999999999999999E-2</v>
      </c>
    </row>
    <row r="12" spans="1:22" x14ac:dyDescent="0.2">
      <c r="A12" s="104">
        <v>4</v>
      </c>
      <c r="B12" s="70" t="s">
        <v>2</v>
      </c>
      <c r="C12">
        <v>181</v>
      </c>
      <c r="D12" s="1">
        <v>5.5E-2</v>
      </c>
      <c r="E12" s="70" t="s">
        <v>488</v>
      </c>
      <c r="F12">
        <v>132</v>
      </c>
      <c r="G12" s="2">
        <v>7.0000000000000007E-2</v>
      </c>
      <c r="H12" s="70" t="s">
        <v>488</v>
      </c>
      <c r="I12">
        <v>11</v>
      </c>
      <c r="J12" s="1">
        <v>3.9E-2</v>
      </c>
      <c r="K12" s="70" t="s">
        <v>488</v>
      </c>
      <c r="L12">
        <v>42</v>
      </c>
      <c r="M12" s="1">
        <v>2.5999999999999999E-2</v>
      </c>
      <c r="N12" s="70" t="s">
        <v>488</v>
      </c>
      <c r="O12">
        <v>200</v>
      </c>
      <c r="P12" s="1">
        <v>4.8000000000000001E-2</v>
      </c>
      <c r="Q12" s="70" t="s">
        <v>488</v>
      </c>
      <c r="R12">
        <v>20</v>
      </c>
      <c r="S12" s="1">
        <v>3.1E-2</v>
      </c>
      <c r="T12" s="70" t="s">
        <v>488</v>
      </c>
      <c r="U12">
        <v>13</v>
      </c>
      <c r="V12" s="1">
        <v>3.9E-2</v>
      </c>
    </row>
    <row r="13" spans="1:22" x14ac:dyDescent="0.2">
      <c r="A13" s="104">
        <v>5</v>
      </c>
      <c r="B13" t="s">
        <v>489</v>
      </c>
      <c r="C13">
        <v>64</v>
      </c>
      <c r="D13" s="1">
        <v>1.9E-2</v>
      </c>
      <c r="E13" t="s">
        <v>220</v>
      </c>
      <c r="F13">
        <v>27</v>
      </c>
      <c r="G13" s="1">
        <v>1.4E-2</v>
      </c>
      <c r="H13" t="s">
        <v>220</v>
      </c>
      <c r="I13">
        <v>3</v>
      </c>
      <c r="J13" s="1">
        <v>1.0999999999999999E-2</v>
      </c>
      <c r="K13" t="s">
        <v>220</v>
      </c>
      <c r="L13">
        <v>12</v>
      </c>
      <c r="M13" s="1">
        <v>8.0000000000000002E-3</v>
      </c>
      <c r="N13" t="s">
        <v>220</v>
      </c>
      <c r="O13">
        <v>5</v>
      </c>
      <c r="P13" s="1">
        <v>1E-3</v>
      </c>
      <c r="Q13" t="s">
        <v>220</v>
      </c>
      <c r="R13">
        <v>11</v>
      </c>
      <c r="S13" s="1">
        <v>1.7000000000000001E-2</v>
      </c>
      <c r="T13" t="s">
        <v>220</v>
      </c>
      <c r="U13">
        <v>5</v>
      </c>
      <c r="V13" s="1">
        <v>1.4999999999999999E-2</v>
      </c>
    </row>
    <row r="14" spans="1:22" x14ac:dyDescent="0.2">
      <c r="A14" s="104">
        <v>6</v>
      </c>
      <c r="B14" t="s">
        <v>483</v>
      </c>
      <c r="C14">
        <v>7</v>
      </c>
      <c r="D14" s="1">
        <v>2E-3</v>
      </c>
      <c r="E14" t="s">
        <v>483</v>
      </c>
      <c r="F14">
        <v>3</v>
      </c>
      <c r="G14" s="1">
        <v>2E-3</v>
      </c>
      <c r="H14" s="39" t="s">
        <v>483</v>
      </c>
      <c r="K14" t="s">
        <v>483</v>
      </c>
      <c r="L14">
        <v>2</v>
      </c>
      <c r="M14" s="1">
        <v>1E-3</v>
      </c>
      <c r="N14" s="39" t="s">
        <v>483</v>
      </c>
      <c r="Q14" t="s">
        <v>483</v>
      </c>
      <c r="R14">
        <v>2</v>
      </c>
      <c r="S14" s="1">
        <v>3.0000000000000001E-3</v>
      </c>
      <c r="T14" t="s">
        <v>483</v>
      </c>
    </row>
    <row r="15" spans="1:22" x14ac:dyDescent="0.2">
      <c r="A15" s="104">
        <v>7</v>
      </c>
      <c r="B15" s="70" t="s">
        <v>485</v>
      </c>
      <c r="C15">
        <v>2105</v>
      </c>
      <c r="D15" s="1">
        <v>0.69699999999999995</v>
      </c>
      <c r="E15" s="70" t="s">
        <v>485</v>
      </c>
      <c r="F15">
        <v>1406</v>
      </c>
      <c r="G15" s="1">
        <v>0.46100000000000002</v>
      </c>
      <c r="H15" s="70" t="s">
        <v>485</v>
      </c>
      <c r="I15">
        <v>1462</v>
      </c>
      <c r="J15" s="1">
        <v>0.53800000000000003</v>
      </c>
      <c r="K15" s="70" t="s">
        <v>485</v>
      </c>
      <c r="L15">
        <v>2811</v>
      </c>
      <c r="M15" s="1">
        <v>0.63900000000000001</v>
      </c>
      <c r="N15" s="70" t="s">
        <v>485</v>
      </c>
      <c r="O15">
        <v>1513</v>
      </c>
      <c r="P15" s="1">
        <v>0.55500000000000005</v>
      </c>
      <c r="Q15" s="70" t="s">
        <v>485</v>
      </c>
      <c r="R15">
        <v>3173</v>
      </c>
      <c r="S15" s="1">
        <v>0.65400000000000003</v>
      </c>
      <c r="T15" s="70" t="s">
        <v>485</v>
      </c>
      <c r="U15">
        <v>1259</v>
      </c>
      <c r="V15" s="1">
        <v>0.61199999999999999</v>
      </c>
    </row>
    <row r="16" spans="1:22" x14ac:dyDescent="0.2">
      <c r="A16" s="104">
        <v>8</v>
      </c>
      <c r="B16" s="70" t="s">
        <v>486</v>
      </c>
      <c r="C16">
        <v>582</v>
      </c>
      <c r="D16" s="1">
        <v>0.193</v>
      </c>
      <c r="E16" s="70" t="s">
        <v>486</v>
      </c>
      <c r="F16">
        <v>908</v>
      </c>
      <c r="G16" s="1">
        <v>0.29799999999999999</v>
      </c>
      <c r="H16" s="70" t="s">
        <v>486</v>
      </c>
      <c r="I16">
        <v>779</v>
      </c>
      <c r="J16" s="1">
        <v>0.28699999999999998</v>
      </c>
      <c r="K16" s="70" t="s">
        <v>486</v>
      </c>
      <c r="L16">
        <v>921</v>
      </c>
      <c r="M16" s="1">
        <v>0.20899999999999999</v>
      </c>
      <c r="N16" s="70" t="s">
        <v>486</v>
      </c>
      <c r="O16">
        <v>690</v>
      </c>
      <c r="P16" s="1">
        <v>0.253</v>
      </c>
      <c r="Q16" s="70" t="s">
        <v>486</v>
      </c>
      <c r="R16">
        <v>993</v>
      </c>
      <c r="S16" s="1">
        <v>0.20499999999999999</v>
      </c>
      <c r="T16" s="70" t="s">
        <v>486</v>
      </c>
      <c r="U16">
        <v>485</v>
      </c>
      <c r="V16" s="1">
        <v>0.23599999999999999</v>
      </c>
    </row>
    <row r="17" spans="1:22" x14ac:dyDescent="0.2">
      <c r="A17" s="104">
        <v>9</v>
      </c>
      <c r="B17" s="70" t="s">
        <v>487</v>
      </c>
      <c r="C17">
        <v>218</v>
      </c>
      <c r="D17" s="1">
        <v>7.1999999999999995E-2</v>
      </c>
      <c r="E17" s="70" t="s">
        <v>487</v>
      </c>
      <c r="F17">
        <v>539</v>
      </c>
      <c r="G17" s="1">
        <v>0.17699999999999999</v>
      </c>
      <c r="H17" s="70" t="s">
        <v>487</v>
      </c>
      <c r="I17">
        <v>355</v>
      </c>
      <c r="J17" s="1">
        <v>0.13100000000000001</v>
      </c>
      <c r="K17" s="70" t="s">
        <v>487</v>
      </c>
      <c r="L17">
        <v>486</v>
      </c>
      <c r="M17" s="2">
        <v>0.11</v>
      </c>
      <c r="N17" s="70" t="s">
        <v>487</v>
      </c>
      <c r="O17">
        <v>372</v>
      </c>
      <c r="P17" s="1">
        <v>0.13600000000000001</v>
      </c>
      <c r="Q17" s="70" t="s">
        <v>487</v>
      </c>
      <c r="R17">
        <v>482</v>
      </c>
      <c r="S17" s="1">
        <v>9.9000000000000005E-2</v>
      </c>
      <c r="T17" s="70" t="s">
        <v>487</v>
      </c>
      <c r="U17">
        <v>237</v>
      </c>
      <c r="V17" s="1">
        <v>0.115</v>
      </c>
    </row>
    <row r="18" spans="1:22" x14ac:dyDescent="0.2">
      <c r="A18" s="104">
        <v>10</v>
      </c>
      <c r="B18" s="70" t="s">
        <v>488</v>
      </c>
      <c r="C18">
        <v>94</v>
      </c>
      <c r="D18" s="1">
        <v>3.1E-2</v>
      </c>
      <c r="E18" s="70" t="s">
        <v>488</v>
      </c>
      <c r="F18">
        <v>154</v>
      </c>
      <c r="G18" s="2">
        <v>0.05</v>
      </c>
      <c r="H18" s="70" t="s">
        <v>488</v>
      </c>
      <c r="I18">
        <v>95</v>
      </c>
      <c r="J18" s="1">
        <v>3.5000000000000003E-2</v>
      </c>
      <c r="K18" s="70" t="s">
        <v>488</v>
      </c>
      <c r="L18">
        <v>133</v>
      </c>
      <c r="M18" s="2">
        <v>0.03</v>
      </c>
      <c r="N18" s="70" t="s">
        <v>488</v>
      </c>
      <c r="O18">
        <v>121</v>
      </c>
      <c r="P18" s="1">
        <v>4.3999999999999997E-2</v>
      </c>
      <c r="Q18" s="70" t="s">
        <v>488</v>
      </c>
      <c r="R18">
        <v>170</v>
      </c>
      <c r="S18" s="1">
        <v>3.5000000000000003E-2</v>
      </c>
      <c r="T18" s="70" t="s">
        <v>488</v>
      </c>
      <c r="U18">
        <v>63</v>
      </c>
      <c r="V18" s="1">
        <v>3.1E-2</v>
      </c>
    </row>
    <row r="19" spans="1:22" x14ac:dyDescent="0.2">
      <c r="A19" s="104">
        <v>11</v>
      </c>
      <c r="B19" t="s">
        <v>220</v>
      </c>
      <c r="C19">
        <v>19</v>
      </c>
      <c r="D19" s="1">
        <v>6.0000000000000001E-3</v>
      </c>
      <c r="E19" t="s">
        <v>220</v>
      </c>
      <c r="F19">
        <v>36</v>
      </c>
      <c r="G19" s="1">
        <v>1.2E-2</v>
      </c>
      <c r="H19" t="s">
        <v>220</v>
      </c>
      <c r="I19">
        <v>23</v>
      </c>
      <c r="J19" s="1">
        <v>8.0000000000000002E-3</v>
      </c>
      <c r="K19" t="s">
        <v>220</v>
      </c>
      <c r="L19">
        <v>45</v>
      </c>
      <c r="M19" s="2">
        <v>0.01</v>
      </c>
      <c r="N19" t="s">
        <v>220</v>
      </c>
      <c r="O19">
        <v>27</v>
      </c>
      <c r="P19" s="2">
        <v>0.01</v>
      </c>
      <c r="Q19" t="s">
        <v>220</v>
      </c>
      <c r="R19">
        <v>31</v>
      </c>
      <c r="S19" s="1">
        <v>6.0000000000000001E-3</v>
      </c>
      <c r="T19" t="s">
        <v>220</v>
      </c>
      <c r="U19">
        <v>10</v>
      </c>
      <c r="V19" s="1">
        <v>5.0000000000000001E-3</v>
      </c>
    </row>
    <row r="20" spans="1:22" x14ac:dyDescent="0.2">
      <c r="A20" s="104">
        <v>12</v>
      </c>
      <c r="B20" t="s">
        <v>483</v>
      </c>
      <c r="C20">
        <v>2</v>
      </c>
      <c r="D20" s="1">
        <v>1E-3</v>
      </c>
      <c r="E20" t="s">
        <v>483</v>
      </c>
      <c r="F20">
        <v>9</v>
      </c>
      <c r="G20" s="1">
        <v>3.0000000000000001E-3</v>
      </c>
      <c r="H20" t="s">
        <v>483</v>
      </c>
      <c r="I20">
        <v>2</v>
      </c>
      <c r="J20" s="1">
        <v>1E-3</v>
      </c>
      <c r="K20" t="s">
        <v>483</v>
      </c>
      <c r="L20">
        <v>4</v>
      </c>
      <c r="M20" s="1">
        <v>1E-3</v>
      </c>
      <c r="N20" t="s">
        <v>483</v>
      </c>
      <c r="O20">
        <v>5</v>
      </c>
      <c r="P20" s="1">
        <v>2E-3</v>
      </c>
      <c r="Q20" t="s">
        <v>483</v>
      </c>
      <c r="R20">
        <v>4</v>
      </c>
      <c r="S20" s="1">
        <v>1E-3</v>
      </c>
      <c r="T20" t="s">
        <v>483</v>
      </c>
      <c r="U20">
        <v>4</v>
      </c>
      <c r="V20" s="1">
        <v>2E-3</v>
      </c>
    </row>
    <row r="21" spans="1:22" x14ac:dyDescent="0.2">
      <c r="A21" s="104">
        <v>13</v>
      </c>
      <c r="B21" s="70" t="s">
        <v>485</v>
      </c>
      <c r="C21">
        <v>2105</v>
      </c>
      <c r="D21" s="1">
        <v>0.69699999999999995</v>
      </c>
      <c r="E21" s="70" t="s">
        <v>485</v>
      </c>
      <c r="F21">
        <v>1514</v>
      </c>
      <c r="G21" s="1">
        <v>0.61399999999999999</v>
      </c>
      <c r="H21" s="70" t="s">
        <v>485</v>
      </c>
      <c r="I21">
        <v>1924</v>
      </c>
      <c r="J21" s="1">
        <v>0.501</v>
      </c>
      <c r="K21" s="70" t="s">
        <v>485</v>
      </c>
      <c r="L21">
        <v>1622</v>
      </c>
      <c r="M21" s="1">
        <v>0.69299999999999995</v>
      </c>
      <c r="N21" s="70" t="s">
        <v>485</v>
      </c>
      <c r="O21">
        <v>1693</v>
      </c>
      <c r="P21" s="1">
        <v>0.66500000000000004</v>
      </c>
      <c r="Q21" s="70" t="s">
        <v>485</v>
      </c>
      <c r="R21">
        <v>4583</v>
      </c>
      <c r="S21" s="1">
        <v>0.64900000000000002</v>
      </c>
      <c r="T21" s="70" t="s">
        <v>485</v>
      </c>
      <c r="U21">
        <v>1973</v>
      </c>
      <c r="V21" s="1">
        <v>0.52300000000000002</v>
      </c>
    </row>
    <row r="22" spans="1:22" x14ac:dyDescent="0.2">
      <c r="A22" s="104">
        <v>14</v>
      </c>
      <c r="B22" s="70" t="s">
        <v>486</v>
      </c>
      <c r="C22">
        <v>582</v>
      </c>
      <c r="D22" s="1">
        <v>0.193</v>
      </c>
      <c r="E22" s="70" t="s">
        <v>486</v>
      </c>
      <c r="F22">
        <v>527</v>
      </c>
      <c r="G22" s="1">
        <v>0.214</v>
      </c>
      <c r="H22" s="70" t="s">
        <v>486</v>
      </c>
      <c r="I22">
        <v>1141</v>
      </c>
      <c r="J22" s="1">
        <v>0.29699999999999999</v>
      </c>
      <c r="K22" s="70" t="s">
        <v>486</v>
      </c>
      <c r="L22">
        <v>461</v>
      </c>
      <c r="M22" s="1">
        <v>0.19700000000000001</v>
      </c>
      <c r="N22" s="70" t="s">
        <v>486</v>
      </c>
      <c r="O22">
        <v>468</v>
      </c>
      <c r="P22" s="1">
        <v>0.184</v>
      </c>
      <c r="Q22" s="70" t="s">
        <v>486</v>
      </c>
      <c r="R22">
        <v>1197</v>
      </c>
      <c r="S22" s="2">
        <v>0.17</v>
      </c>
      <c r="T22" s="70" t="s">
        <v>486</v>
      </c>
      <c r="U22">
        <v>1081</v>
      </c>
      <c r="V22" s="1">
        <v>0.28699999999999998</v>
      </c>
    </row>
    <row r="23" spans="1:22" x14ac:dyDescent="0.2">
      <c r="A23" s="104">
        <v>15</v>
      </c>
      <c r="B23" s="70" t="s">
        <v>487</v>
      </c>
      <c r="C23">
        <v>218</v>
      </c>
      <c r="D23" s="1">
        <v>7.1999999999999995E-2</v>
      </c>
      <c r="E23" s="70" t="s">
        <v>487</v>
      </c>
      <c r="F23">
        <v>231</v>
      </c>
      <c r="G23" s="1">
        <v>9.4E-2</v>
      </c>
      <c r="H23" s="70" t="s">
        <v>487</v>
      </c>
      <c r="I23">
        <v>569</v>
      </c>
      <c r="J23" s="1">
        <v>0.14799999999999999</v>
      </c>
      <c r="K23" s="70" t="s">
        <v>487</v>
      </c>
      <c r="L23">
        <v>164</v>
      </c>
      <c r="M23" s="2">
        <v>7.0000000000000007E-2</v>
      </c>
      <c r="N23" s="70" t="s">
        <v>487</v>
      </c>
      <c r="O23">
        <v>198</v>
      </c>
      <c r="P23" s="1">
        <v>7.8E-2</v>
      </c>
      <c r="Q23" s="70" t="s">
        <v>487</v>
      </c>
      <c r="R23">
        <v>578</v>
      </c>
      <c r="S23" s="1">
        <v>8.2000000000000003E-2</v>
      </c>
      <c r="T23" s="70" t="s">
        <v>487</v>
      </c>
      <c r="U23">
        <v>532</v>
      </c>
      <c r="V23" s="1">
        <v>0.14099999999999999</v>
      </c>
    </row>
    <row r="24" spans="1:22" x14ac:dyDescent="0.2">
      <c r="A24" s="104">
        <v>16</v>
      </c>
      <c r="B24" s="70" t="s">
        <v>488</v>
      </c>
      <c r="C24">
        <v>94</v>
      </c>
      <c r="D24" s="1">
        <v>3.1E-2</v>
      </c>
      <c r="E24" s="70" t="s">
        <v>488</v>
      </c>
      <c r="F24">
        <v>136</v>
      </c>
      <c r="G24" s="1">
        <v>5.5E-2</v>
      </c>
      <c r="H24" s="70" t="s">
        <v>488</v>
      </c>
      <c r="I24">
        <v>152</v>
      </c>
      <c r="J24" s="2">
        <v>0.04</v>
      </c>
      <c r="K24" s="70" t="s">
        <v>488</v>
      </c>
      <c r="L24">
        <v>60</v>
      </c>
      <c r="M24" s="1">
        <v>2.5999999999999999E-2</v>
      </c>
      <c r="N24" s="70" t="s">
        <v>488</v>
      </c>
      <c r="O24">
        <v>118</v>
      </c>
      <c r="P24" s="1">
        <v>4.5999999999999999E-2</v>
      </c>
      <c r="Q24" s="70" t="s">
        <v>488</v>
      </c>
      <c r="R24">
        <v>567</v>
      </c>
      <c r="S24" s="2">
        <v>0.08</v>
      </c>
      <c r="T24" s="70" t="s">
        <v>488</v>
      </c>
      <c r="U24">
        <v>130</v>
      </c>
      <c r="V24" s="1">
        <v>3.4000000000000002E-2</v>
      </c>
    </row>
    <row r="25" spans="1:22" x14ac:dyDescent="0.2">
      <c r="A25" s="104">
        <v>17</v>
      </c>
      <c r="B25" t="s">
        <v>220</v>
      </c>
      <c r="C25">
        <v>19</v>
      </c>
      <c r="D25" s="1">
        <v>6.0000000000000001E-3</v>
      </c>
      <c r="E25" t="s">
        <v>220</v>
      </c>
      <c r="F25">
        <v>52</v>
      </c>
      <c r="G25" s="1">
        <v>2.1000000000000001E-2</v>
      </c>
      <c r="H25" t="s">
        <v>220</v>
      </c>
      <c r="I25">
        <v>44</v>
      </c>
      <c r="J25" s="1">
        <v>1.0999999999999999E-2</v>
      </c>
      <c r="K25" t="s">
        <v>220</v>
      </c>
      <c r="L25">
        <v>31</v>
      </c>
      <c r="M25" s="1">
        <v>1.2999999999999999E-2</v>
      </c>
      <c r="N25" t="s">
        <v>220</v>
      </c>
      <c r="O25">
        <v>59</v>
      </c>
      <c r="P25" s="1">
        <v>2.3E-2</v>
      </c>
      <c r="Q25" t="s">
        <v>220</v>
      </c>
      <c r="R25">
        <v>125</v>
      </c>
      <c r="S25" s="1">
        <v>1.7999999999999999E-2</v>
      </c>
      <c r="T25" t="s">
        <v>220</v>
      </c>
      <c r="U25">
        <v>27</v>
      </c>
      <c r="V25" s="1">
        <v>7.0000000000000001E-3</v>
      </c>
    </row>
    <row r="26" spans="1:22" x14ac:dyDescent="0.2">
      <c r="A26" s="104">
        <v>18</v>
      </c>
      <c r="B26" t="s">
        <v>483</v>
      </c>
      <c r="C26">
        <v>2</v>
      </c>
      <c r="D26" s="1">
        <v>1E-3</v>
      </c>
      <c r="E26" t="s">
        <v>483</v>
      </c>
      <c r="F26">
        <v>7</v>
      </c>
      <c r="G26" s="1">
        <v>3.0000000000000001E-3</v>
      </c>
      <c r="H26" t="s">
        <v>483</v>
      </c>
      <c r="I26">
        <v>8</v>
      </c>
      <c r="J26" s="1">
        <v>2E-3</v>
      </c>
      <c r="K26" t="s">
        <v>483</v>
      </c>
      <c r="L26">
        <v>2</v>
      </c>
      <c r="M26" s="1">
        <v>1E-3</v>
      </c>
      <c r="N26" t="s">
        <v>483</v>
      </c>
      <c r="O26">
        <v>8</v>
      </c>
      <c r="P26" s="1">
        <v>3.0000000000000001E-3</v>
      </c>
      <c r="Q26" t="s">
        <v>483</v>
      </c>
      <c r="R26">
        <v>11</v>
      </c>
      <c r="S26" s="1">
        <v>2E-3</v>
      </c>
      <c r="T26" t="s">
        <v>483</v>
      </c>
      <c r="U26">
        <v>28</v>
      </c>
      <c r="V26" s="1">
        <v>7.0000000000000001E-3</v>
      </c>
    </row>
    <row r="27" spans="1:22" x14ac:dyDescent="0.2">
      <c r="A27" s="104">
        <v>19</v>
      </c>
      <c r="B27" s="70" t="s">
        <v>485</v>
      </c>
      <c r="C27">
        <v>2105</v>
      </c>
      <c r="D27" s="1">
        <v>0.69699999999999995</v>
      </c>
      <c r="E27" s="70" t="s">
        <v>485</v>
      </c>
      <c r="F27">
        <v>1555</v>
      </c>
      <c r="G27" s="1">
        <v>0.64500000000000002</v>
      </c>
      <c r="H27" s="70" t="s">
        <v>485</v>
      </c>
      <c r="I27">
        <v>1907</v>
      </c>
      <c r="J27" s="1">
        <v>0.69499999999999995</v>
      </c>
      <c r="K27" s="70" t="s">
        <v>485</v>
      </c>
      <c r="L27">
        <v>1748</v>
      </c>
      <c r="M27" s="1">
        <v>0.71099999999999997</v>
      </c>
      <c r="N27" s="70" t="s">
        <v>485</v>
      </c>
      <c r="O27">
        <v>3651</v>
      </c>
      <c r="P27" s="1">
        <v>0.66400000000000003</v>
      </c>
      <c r="Q27" s="70" t="s">
        <v>485</v>
      </c>
      <c r="R27">
        <v>4281</v>
      </c>
      <c r="S27" s="1">
        <v>0.61199999999999999</v>
      </c>
      <c r="T27" s="70" t="s">
        <v>485</v>
      </c>
      <c r="U27">
        <v>1983</v>
      </c>
      <c r="V27" s="1">
        <v>0.44500000000000001</v>
      </c>
    </row>
    <row r="28" spans="1:22" x14ac:dyDescent="0.2">
      <c r="A28" s="104">
        <v>20</v>
      </c>
      <c r="B28" s="70" t="s">
        <v>486</v>
      </c>
      <c r="C28">
        <v>582</v>
      </c>
      <c r="D28" s="1">
        <v>0.193</v>
      </c>
      <c r="E28" s="70" t="s">
        <v>486</v>
      </c>
      <c r="F28">
        <v>483</v>
      </c>
      <c r="G28" s="2">
        <v>0.2</v>
      </c>
      <c r="H28" s="70" t="s">
        <v>486</v>
      </c>
      <c r="I28">
        <v>495</v>
      </c>
      <c r="J28" s="2">
        <v>0.18</v>
      </c>
      <c r="K28" s="70" t="s">
        <v>486</v>
      </c>
      <c r="L28">
        <v>446</v>
      </c>
      <c r="M28" s="1">
        <v>0.18099999999999999</v>
      </c>
      <c r="N28" s="70" t="s">
        <v>486</v>
      </c>
      <c r="O28">
        <v>1000</v>
      </c>
      <c r="P28" s="1">
        <v>0.182</v>
      </c>
      <c r="Q28" s="70" t="s">
        <v>486</v>
      </c>
      <c r="R28">
        <v>1251</v>
      </c>
      <c r="S28" s="1">
        <v>0.17899999999999999</v>
      </c>
      <c r="T28" s="70" t="s">
        <v>486</v>
      </c>
      <c r="U28">
        <v>1404</v>
      </c>
      <c r="V28" s="1">
        <v>0.315</v>
      </c>
    </row>
    <row r="29" spans="1:22" x14ac:dyDescent="0.2">
      <c r="A29" s="104">
        <v>21</v>
      </c>
      <c r="B29" s="70" t="s">
        <v>487</v>
      </c>
      <c r="C29">
        <v>218</v>
      </c>
      <c r="D29" s="1">
        <v>7.1999999999999995E-2</v>
      </c>
      <c r="E29" s="70" t="s">
        <v>487</v>
      </c>
      <c r="F29">
        <v>194</v>
      </c>
      <c r="G29" s="1">
        <v>8.1000000000000003E-2</v>
      </c>
      <c r="H29" s="70" t="s">
        <v>487</v>
      </c>
      <c r="I29">
        <v>192</v>
      </c>
      <c r="J29" s="2">
        <v>7.0000000000000007E-2</v>
      </c>
      <c r="K29" s="70" t="s">
        <v>487</v>
      </c>
      <c r="L29">
        <v>153</v>
      </c>
      <c r="M29" s="1">
        <v>6.2E-2</v>
      </c>
      <c r="N29" s="70" t="s">
        <v>487</v>
      </c>
      <c r="O29">
        <v>432</v>
      </c>
      <c r="P29" s="1">
        <v>7.9000000000000001E-2</v>
      </c>
      <c r="Q29" s="70" t="s">
        <v>487</v>
      </c>
      <c r="R29">
        <v>721</v>
      </c>
      <c r="S29" s="1">
        <v>0.10299999999999999</v>
      </c>
      <c r="T29" s="70" t="s">
        <v>487</v>
      </c>
      <c r="U29">
        <v>773</v>
      </c>
      <c r="V29" s="1">
        <v>0.17399999999999999</v>
      </c>
    </row>
    <row r="30" spans="1:22" x14ac:dyDescent="0.2">
      <c r="A30" s="104">
        <v>22</v>
      </c>
      <c r="B30" s="70" t="s">
        <v>488</v>
      </c>
      <c r="C30">
        <v>94</v>
      </c>
      <c r="D30" s="1">
        <v>3.1E-2</v>
      </c>
      <c r="E30" s="70" t="s">
        <v>488</v>
      </c>
      <c r="F30">
        <v>136</v>
      </c>
      <c r="G30" s="1">
        <v>5.6000000000000001E-2</v>
      </c>
      <c r="H30" s="70" t="s">
        <v>488</v>
      </c>
      <c r="I30">
        <v>102</v>
      </c>
      <c r="J30" s="1">
        <v>3.6999999999999998E-2</v>
      </c>
      <c r="K30" s="70" t="s">
        <v>488</v>
      </c>
      <c r="L30">
        <v>87</v>
      </c>
      <c r="M30" s="1">
        <v>3.5000000000000003E-2</v>
      </c>
      <c r="N30" s="70" t="s">
        <v>488</v>
      </c>
      <c r="O30">
        <v>363</v>
      </c>
      <c r="P30" s="1">
        <v>6.6000000000000003E-2</v>
      </c>
      <c r="Q30" s="70" t="s">
        <v>488</v>
      </c>
      <c r="R30">
        <v>636</v>
      </c>
      <c r="S30" s="1">
        <v>9.0999999999999998E-2</v>
      </c>
      <c r="T30" s="70" t="s">
        <v>488</v>
      </c>
      <c r="U30">
        <v>225</v>
      </c>
      <c r="V30" s="1">
        <v>5.0999999999999997E-2</v>
      </c>
    </row>
    <row r="31" spans="1:22" x14ac:dyDescent="0.2">
      <c r="A31" s="104">
        <v>23</v>
      </c>
      <c r="B31" t="s">
        <v>220</v>
      </c>
      <c r="C31">
        <v>19</v>
      </c>
      <c r="D31" s="1">
        <v>6.0000000000000001E-3</v>
      </c>
      <c r="E31" t="s">
        <v>220</v>
      </c>
      <c r="F31">
        <v>38</v>
      </c>
      <c r="G31" s="1">
        <v>1.6E-2</v>
      </c>
      <c r="H31" t="s">
        <v>220</v>
      </c>
      <c r="I31">
        <v>40</v>
      </c>
      <c r="J31" s="1">
        <v>1.4999999999999999E-2</v>
      </c>
      <c r="K31" t="s">
        <v>220</v>
      </c>
      <c r="L31">
        <v>20</v>
      </c>
      <c r="M31" s="1">
        <v>8.0000000000000002E-3</v>
      </c>
      <c r="N31" t="s">
        <v>220</v>
      </c>
      <c r="O31">
        <v>49</v>
      </c>
      <c r="P31" s="1">
        <v>8.9999999999999993E-3</v>
      </c>
      <c r="Q31" t="s">
        <v>220</v>
      </c>
      <c r="R31">
        <v>103</v>
      </c>
      <c r="S31" s="1">
        <v>1.4999999999999999E-2</v>
      </c>
      <c r="T31" t="s">
        <v>220</v>
      </c>
      <c r="U31">
        <v>62</v>
      </c>
      <c r="V31" s="1">
        <v>1.4E-2</v>
      </c>
    </row>
    <row r="32" spans="1:22" x14ac:dyDescent="0.2">
      <c r="A32" s="104">
        <v>24</v>
      </c>
      <c r="B32" t="s">
        <v>483</v>
      </c>
      <c r="C32">
        <v>2</v>
      </c>
      <c r="D32" s="1">
        <v>1E-3</v>
      </c>
      <c r="E32" t="s">
        <v>483</v>
      </c>
      <c r="F32">
        <v>3</v>
      </c>
      <c r="G32" s="1">
        <v>1E-3</v>
      </c>
      <c r="H32" t="s">
        <v>483</v>
      </c>
      <c r="I32">
        <v>7</v>
      </c>
      <c r="J32" s="1">
        <v>3.0000000000000001E-3</v>
      </c>
      <c r="K32" t="s">
        <v>483</v>
      </c>
      <c r="L32">
        <v>5</v>
      </c>
      <c r="M32" s="1">
        <v>2E-3</v>
      </c>
      <c r="N32" t="s">
        <v>483</v>
      </c>
      <c r="O32">
        <v>6</v>
      </c>
      <c r="P32" s="1">
        <v>1E-3</v>
      </c>
      <c r="Q32" t="s">
        <v>483</v>
      </c>
      <c r="R32">
        <v>5</v>
      </c>
      <c r="S32" s="1">
        <v>1E-3</v>
      </c>
      <c r="T32" t="s">
        <v>483</v>
      </c>
      <c r="U32">
        <v>6</v>
      </c>
      <c r="V32" s="1">
        <v>1E-3</v>
      </c>
    </row>
    <row r="33" spans="1:22" s="73" customFormat="1" x14ac:dyDescent="0.2">
      <c r="A33" s="104">
        <v>25</v>
      </c>
      <c r="B33" s="86" t="s">
        <v>485</v>
      </c>
      <c r="C33" s="73">
        <v>2312</v>
      </c>
      <c r="D33" s="87">
        <v>0.68400000000000005</v>
      </c>
      <c r="E33" s="70" t="s">
        <v>485</v>
      </c>
      <c r="F33">
        <v>2608</v>
      </c>
      <c r="G33" s="1">
        <v>0.56799999999999995</v>
      </c>
      <c r="H33" s="70" t="s">
        <v>485</v>
      </c>
      <c r="I33">
        <v>2054</v>
      </c>
      <c r="J33" s="1">
        <v>0.55100000000000005</v>
      </c>
      <c r="K33" s="70" t="s">
        <v>485</v>
      </c>
      <c r="L33">
        <v>3409</v>
      </c>
      <c r="M33" s="1">
        <v>0.54400000000000004</v>
      </c>
      <c r="N33" s="70" t="s">
        <v>485</v>
      </c>
      <c r="O33">
        <v>4468</v>
      </c>
      <c r="P33" s="1">
        <v>0.57199999999999995</v>
      </c>
      <c r="Q33" s="70" t="s">
        <v>485</v>
      </c>
      <c r="R33">
        <v>4384</v>
      </c>
      <c r="S33" s="1">
        <v>0.59099999999999997</v>
      </c>
      <c r="T33" s="70" t="s">
        <v>485</v>
      </c>
      <c r="U33">
        <v>2001</v>
      </c>
      <c r="V33" s="1">
        <v>0.51700000000000002</v>
      </c>
    </row>
    <row r="34" spans="1:22" x14ac:dyDescent="0.2">
      <c r="A34" s="104">
        <v>26</v>
      </c>
      <c r="B34" s="70" t="s">
        <v>486</v>
      </c>
      <c r="C34">
        <v>628</v>
      </c>
      <c r="D34" s="1">
        <v>0.186</v>
      </c>
      <c r="E34" s="70" t="s">
        <v>486</v>
      </c>
      <c r="F34">
        <v>1174</v>
      </c>
      <c r="G34" s="1">
        <v>0.255</v>
      </c>
      <c r="H34" s="70" t="s">
        <v>486</v>
      </c>
      <c r="I34">
        <v>1006</v>
      </c>
      <c r="J34" s="2">
        <v>0.27</v>
      </c>
      <c r="K34" s="70" t="s">
        <v>486</v>
      </c>
      <c r="L34">
        <v>1635</v>
      </c>
      <c r="M34" s="1">
        <v>0.26100000000000001</v>
      </c>
      <c r="N34" s="70" t="s">
        <v>486</v>
      </c>
      <c r="O34">
        <v>1654</v>
      </c>
      <c r="P34" s="1">
        <v>0.21199999999999999</v>
      </c>
      <c r="Q34" s="70" t="s">
        <v>486</v>
      </c>
      <c r="R34">
        <v>1402</v>
      </c>
      <c r="S34" s="1">
        <v>0.189</v>
      </c>
      <c r="T34" s="70" t="s">
        <v>486</v>
      </c>
      <c r="U34">
        <v>1087</v>
      </c>
      <c r="V34" s="1">
        <v>0.28100000000000003</v>
      </c>
    </row>
    <row r="35" spans="1:22" x14ac:dyDescent="0.2">
      <c r="A35" s="104">
        <v>27</v>
      </c>
      <c r="B35" s="70" t="s">
        <v>487</v>
      </c>
      <c r="C35">
        <v>252</v>
      </c>
      <c r="D35" s="1">
        <v>7.4999999999999997E-2</v>
      </c>
      <c r="E35" s="70" t="s">
        <v>487</v>
      </c>
      <c r="F35">
        <v>531</v>
      </c>
      <c r="G35" s="1">
        <v>0.11600000000000001</v>
      </c>
      <c r="H35" s="70" t="s">
        <v>487</v>
      </c>
      <c r="I35">
        <v>488</v>
      </c>
      <c r="J35" s="1">
        <v>0.13100000000000001</v>
      </c>
      <c r="K35" s="70" t="s">
        <v>487</v>
      </c>
      <c r="L35">
        <v>824</v>
      </c>
      <c r="M35" s="1">
        <v>0.13200000000000001</v>
      </c>
      <c r="N35" s="70" t="s">
        <v>487</v>
      </c>
      <c r="O35">
        <v>860</v>
      </c>
      <c r="P35" s="2">
        <v>0.11</v>
      </c>
      <c r="Q35" s="70" t="s">
        <v>487</v>
      </c>
      <c r="R35">
        <v>762</v>
      </c>
      <c r="S35" s="1">
        <v>0.10299999999999999</v>
      </c>
      <c r="T35" s="70" t="s">
        <v>487</v>
      </c>
      <c r="U35">
        <v>458</v>
      </c>
      <c r="V35" s="1">
        <v>0.11799999999999999</v>
      </c>
    </row>
    <row r="36" spans="1:22" x14ac:dyDescent="0.2">
      <c r="A36" s="104">
        <v>28</v>
      </c>
      <c r="B36" s="70" t="s">
        <v>488</v>
      </c>
      <c r="C36">
        <v>130</v>
      </c>
      <c r="D36" s="1">
        <v>3.7999999999999999E-2</v>
      </c>
      <c r="E36" s="70" t="s">
        <v>488</v>
      </c>
      <c r="F36">
        <v>215</v>
      </c>
      <c r="G36" s="1">
        <v>4.7E-2</v>
      </c>
      <c r="H36" s="70" t="s">
        <v>488</v>
      </c>
      <c r="I36">
        <v>142</v>
      </c>
      <c r="J36" s="1">
        <v>3.7999999999999999E-2</v>
      </c>
      <c r="K36" s="70" t="s">
        <v>488</v>
      </c>
      <c r="L36">
        <v>300</v>
      </c>
      <c r="M36" s="1">
        <v>4.8000000000000001E-2</v>
      </c>
      <c r="N36" s="70" t="s">
        <v>488</v>
      </c>
      <c r="O36">
        <v>769</v>
      </c>
      <c r="P36" s="1">
        <v>9.8000000000000004E-2</v>
      </c>
      <c r="Q36" s="70" t="s">
        <v>488</v>
      </c>
      <c r="R36">
        <v>701</v>
      </c>
      <c r="S36" s="1">
        <v>9.4E-2</v>
      </c>
      <c r="T36" s="70" t="s">
        <v>488</v>
      </c>
      <c r="U36">
        <v>230</v>
      </c>
      <c r="V36" s="1">
        <v>5.8999999999999997E-2</v>
      </c>
    </row>
    <row r="37" spans="1:22" x14ac:dyDescent="0.2">
      <c r="A37" s="104">
        <v>29</v>
      </c>
      <c r="B37" t="s">
        <v>220</v>
      </c>
      <c r="C37">
        <v>51</v>
      </c>
      <c r="D37" s="1">
        <v>1.4999999999999999E-2</v>
      </c>
      <c r="E37" t="s">
        <v>220</v>
      </c>
      <c r="F37">
        <v>56</v>
      </c>
      <c r="G37" s="1">
        <v>1.2E-2</v>
      </c>
      <c r="H37" t="s">
        <v>220</v>
      </c>
      <c r="I37">
        <v>32</v>
      </c>
      <c r="J37" s="1">
        <v>8.9999999999999993E-3</v>
      </c>
      <c r="K37" t="s">
        <v>220</v>
      </c>
      <c r="L37">
        <v>77</v>
      </c>
      <c r="M37" s="1">
        <v>1.2E-2</v>
      </c>
      <c r="N37" t="s">
        <v>220</v>
      </c>
      <c r="O37">
        <v>58</v>
      </c>
      <c r="P37" s="1">
        <v>7.0000000000000001E-3</v>
      </c>
      <c r="Q37" t="s">
        <v>220</v>
      </c>
      <c r="R37">
        <v>159</v>
      </c>
      <c r="S37" s="1">
        <v>2.1000000000000001E-2</v>
      </c>
      <c r="T37" t="s">
        <v>220</v>
      </c>
      <c r="U37">
        <v>88</v>
      </c>
      <c r="V37" s="1">
        <v>2.3E-2</v>
      </c>
    </row>
    <row r="38" spans="1:22" x14ac:dyDescent="0.2">
      <c r="A38" s="104">
        <v>30</v>
      </c>
      <c r="B38" t="s">
        <v>483</v>
      </c>
      <c r="C38">
        <v>7</v>
      </c>
      <c r="D38" s="1">
        <v>2E-3</v>
      </c>
      <c r="E38" t="s">
        <v>483</v>
      </c>
      <c r="F38">
        <v>11</v>
      </c>
      <c r="G38" s="1">
        <v>2E-3</v>
      </c>
      <c r="H38" t="s">
        <v>483</v>
      </c>
      <c r="I38">
        <v>3</v>
      </c>
      <c r="J38" s="1">
        <v>1E-3</v>
      </c>
      <c r="K38" t="s">
        <v>483</v>
      </c>
      <c r="L38">
        <v>17</v>
      </c>
      <c r="M38" s="1">
        <v>3.0000000000000001E-3</v>
      </c>
      <c r="N38" t="s">
        <v>483</v>
      </c>
      <c r="O38">
        <v>4</v>
      </c>
      <c r="P38" s="1">
        <v>1E-3</v>
      </c>
      <c r="Q38" t="s">
        <v>483</v>
      </c>
      <c r="R38">
        <v>13</v>
      </c>
      <c r="S38" s="1">
        <v>2E-3</v>
      </c>
      <c r="T38" t="s">
        <v>483</v>
      </c>
      <c r="U38">
        <v>6</v>
      </c>
      <c r="V38" s="1">
        <v>2E-3</v>
      </c>
    </row>
    <row r="39" spans="1:22" x14ac:dyDescent="0.2">
      <c r="A39" s="104">
        <v>31</v>
      </c>
      <c r="B39" s="70" t="s">
        <v>485</v>
      </c>
      <c r="C39">
        <v>2368</v>
      </c>
      <c r="D39" s="1">
        <v>0.80700000000000005</v>
      </c>
      <c r="E39" s="70" t="s">
        <v>485</v>
      </c>
      <c r="F39">
        <v>2541</v>
      </c>
      <c r="G39" s="1">
        <v>0.57199999999999995</v>
      </c>
      <c r="H39" s="70" t="s">
        <v>485</v>
      </c>
      <c r="I39">
        <v>2436</v>
      </c>
      <c r="J39" s="1">
        <v>0.57599999999999996</v>
      </c>
      <c r="K39" s="70" t="s">
        <v>485</v>
      </c>
      <c r="L39">
        <v>3942</v>
      </c>
      <c r="M39" s="1">
        <v>0.58099999999999996</v>
      </c>
      <c r="N39" s="70" t="s">
        <v>485</v>
      </c>
      <c r="O39">
        <v>2211</v>
      </c>
      <c r="P39" s="1">
        <v>0.60799999999999998</v>
      </c>
      <c r="Q39" s="70" t="s">
        <v>485</v>
      </c>
      <c r="R39">
        <v>2773</v>
      </c>
      <c r="S39" s="1">
        <v>0.59499999999999997</v>
      </c>
      <c r="T39" s="70" t="s">
        <v>485</v>
      </c>
      <c r="U39">
        <v>2170</v>
      </c>
      <c r="V39" s="1">
        <v>0.52700000000000002</v>
      </c>
    </row>
    <row r="40" spans="1:22" x14ac:dyDescent="0.2">
      <c r="A40" s="104">
        <v>32</v>
      </c>
      <c r="B40" s="70" t="s">
        <v>486</v>
      </c>
      <c r="C40">
        <v>378</v>
      </c>
      <c r="D40" s="1">
        <v>0.129</v>
      </c>
      <c r="E40" s="70" t="s">
        <v>486</v>
      </c>
      <c r="F40">
        <v>1107</v>
      </c>
      <c r="G40" s="1">
        <v>0.249</v>
      </c>
      <c r="H40" s="70" t="s">
        <v>486</v>
      </c>
      <c r="I40">
        <v>1084</v>
      </c>
      <c r="J40" s="1">
        <v>0.25600000000000001</v>
      </c>
      <c r="K40" s="70" t="s">
        <v>486</v>
      </c>
      <c r="L40">
        <v>1735</v>
      </c>
      <c r="M40" s="1">
        <v>0.25600000000000001</v>
      </c>
      <c r="N40" s="70" t="s">
        <v>486</v>
      </c>
      <c r="O40">
        <v>830</v>
      </c>
      <c r="P40" s="1">
        <v>0.22800000000000001</v>
      </c>
      <c r="Q40" s="70" t="s">
        <v>486</v>
      </c>
      <c r="R40">
        <v>1009</v>
      </c>
      <c r="S40" s="1">
        <v>0.216</v>
      </c>
      <c r="T40" s="70" t="s">
        <v>486</v>
      </c>
      <c r="U40">
        <v>1150</v>
      </c>
      <c r="V40" s="1">
        <v>0.27900000000000003</v>
      </c>
    </row>
    <row r="41" spans="1:22" x14ac:dyDescent="0.2">
      <c r="A41" s="104">
        <v>33</v>
      </c>
      <c r="B41" s="70" t="s">
        <v>487</v>
      </c>
      <c r="C41">
        <v>97</v>
      </c>
      <c r="D41" s="1">
        <v>3.3000000000000002E-2</v>
      </c>
      <c r="E41" s="70" t="s">
        <v>487</v>
      </c>
      <c r="F41">
        <v>543</v>
      </c>
      <c r="G41" s="1">
        <v>0.122</v>
      </c>
      <c r="H41" s="70" t="s">
        <v>487</v>
      </c>
      <c r="I41">
        <v>536</v>
      </c>
      <c r="J41" s="1">
        <v>0.127</v>
      </c>
      <c r="K41" s="70" t="s">
        <v>487</v>
      </c>
      <c r="L41">
        <v>793</v>
      </c>
      <c r="M41" s="1">
        <v>0.11700000000000001</v>
      </c>
      <c r="N41" s="70" t="s">
        <v>487</v>
      </c>
      <c r="O41">
        <v>383</v>
      </c>
      <c r="P41" s="1">
        <v>0.105</v>
      </c>
      <c r="Q41" s="70" t="s">
        <v>487</v>
      </c>
      <c r="R41">
        <v>439</v>
      </c>
      <c r="S41" s="1">
        <v>9.4E-2</v>
      </c>
      <c r="T41" s="70" t="s">
        <v>487</v>
      </c>
      <c r="U41">
        <v>516</v>
      </c>
      <c r="V41" s="1">
        <v>0.125</v>
      </c>
    </row>
    <row r="42" spans="1:22" x14ac:dyDescent="0.2">
      <c r="A42" s="104">
        <v>34</v>
      </c>
      <c r="B42" s="70" t="s">
        <v>488</v>
      </c>
      <c r="C42">
        <v>68</v>
      </c>
      <c r="D42" s="1">
        <v>2.3E-2</v>
      </c>
      <c r="E42" s="70" t="s">
        <v>488</v>
      </c>
      <c r="F42">
        <v>186</v>
      </c>
      <c r="G42" s="1">
        <v>4.2000000000000003E-2</v>
      </c>
      <c r="H42" s="70" t="s">
        <v>488</v>
      </c>
      <c r="I42">
        <v>142</v>
      </c>
      <c r="J42" s="1">
        <v>3.4000000000000002E-2</v>
      </c>
      <c r="K42" s="70" t="s">
        <v>488</v>
      </c>
      <c r="L42">
        <v>244</v>
      </c>
      <c r="M42" s="1">
        <v>3.5999999999999997E-2</v>
      </c>
      <c r="N42" s="70" t="s">
        <v>488</v>
      </c>
      <c r="O42">
        <v>155</v>
      </c>
      <c r="P42" s="1">
        <v>4.2999999999999997E-2</v>
      </c>
      <c r="Q42" s="70" t="s">
        <v>488</v>
      </c>
      <c r="R42">
        <v>343</v>
      </c>
      <c r="S42" s="1">
        <v>7.3999999999999996E-2</v>
      </c>
      <c r="T42" s="70" t="s">
        <v>488</v>
      </c>
      <c r="U42">
        <v>187</v>
      </c>
      <c r="V42" s="1">
        <v>4.4999999999999998E-2</v>
      </c>
    </row>
    <row r="43" spans="1:22" x14ac:dyDescent="0.2">
      <c r="A43" s="104">
        <v>35</v>
      </c>
      <c r="B43" t="s">
        <v>220</v>
      </c>
      <c r="C43">
        <v>21</v>
      </c>
      <c r="D43" s="1">
        <v>7.0000000000000001E-3</v>
      </c>
      <c r="E43" t="s">
        <v>220</v>
      </c>
      <c r="F43">
        <v>57</v>
      </c>
      <c r="G43" s="1">
        <v>1.2999999999999999E-2</v>
      </c>
      <c r="H43" t="s">
        <v>220</v>
      </c>
      <c r="I43">
        <v>29</v>
      </c>
      <c r="J43" s="1">
        <v>7.0000000000000001E-3</v>
      </c>
      <c r="K43" t="s">
        <v>220</v>
      </c>
      <c r="L43">
        <v>69</v>
      </c>
      <c r="M43" s="2">
        <v>0.01</v>
      </c>
      <c r="N43" t="s">
        <v>220</v>
      </c>
      <c r="O43">
        <v>48</v>
      </c>
      <c r="P43" s="1">
        <v>1.2999999999999999E-2</v>
      </c>
      <c r="Q43" t="s">
        <v>220</v>
      </c>
      <c r="R43">
        <v>93</v>
      </c>
      <c r="S43" s="2">
        <v>0.02</v>
      </c>
      <c r="T43" t="s">
        <v>220</v>
      </c>
      <c r="U43">
        <v>85</v>
      </c>
      <c r="V43" s="1">
        <v>2.1000000000000001E-2</v>
      </c>
    </row>
    <row r="44" spans="1:22" x14ac:dyDescent="0.2">
      <c r="A44" s="104">
        <v>36</v>
      </c>
      <c r="B44" t="s">
        <v>483</v>
      </c>
      <c r="C44">
        <v>3</v>
      </c>
      <c r="D44" s="1">
        <v>1E-3</v>
      </c>
      <c r="E44" t="s">
        <v>483</v>
      </c>
      <c r="F44">
        <v>6</v>
      </c>
      <c r="G44" s="1">
        <v>1E-3</v>
      </c>
      <c r="H44" t="s">
        <v>483</v>
      </c>
      <c r="I44">
        <v>4</v>
      </c>
      <c r="J44" s="1">
        <v>1E-3</v>
      </c>
      <c r="K44" t="s">
        <v>483</v>
      </c>
      <c r="L44">
        <v>7</v>
      </c>
      <c r="M44" s="1">
        <v>1E-3</v>
      </c>
      <c r="N44" t="s">
        <v>483</v>
      </c>
      <c r="O44">
        <v>8</v>
      </c>
      <c r="P44" s="1">
        <v>2E-3</v>
      </c>
      <c r="Q44" t="s">
        <v>483</v>
      </c>
      <c r="R44">
        <v>6</v>
      </c>
      <c r="S44" s="1">
        <v>1E-3</v>
      </c>
      <c r="T44" t="s">
        <v>483</v>
      </c>
      <c r="U44">
        <v>7</v>
      </c>
      <c r="V44" s="1">
        <v>2E-3</v>
      </c>
    </row>
    <row r="45" spans="1:22" x14ac:dyDescent="0.2">
      <c r="A45" s="104">
        <v>37</v>
      </c>
      <c r="B45" s="70" t="s">
        <v>485</v>
      </c>
      <c r="C45">
        <v>1657</v>
      </c>
      <c r="D45" s="1">
        <v>0.80900000000000005</v>
      </c>
      <c r="E45" s="70" t="s">
        <v>485</v>
      </c>
      <c r="F45">
        <v>2325</v>
      </c>
      <c r="G45" s="2">
        <v>0.72</v>
      </c>
      <c r="H45" s="70" t="s">
        <v>485</v>
      </c>
      <c r="I45">
        <v>2302</v>
      </c>
      <c r="J45" s="1">
        <v>0.624</v>
      </c>
      <c r="K45" s="70" t="s">
        <v>485</v>
      </c>
      <c r="L45">
        <v>4459</v>
      </c>
      <c r="M45" s="1">
        <v>0.56399999999999995</v>
      </c>
      <c r="N45" s="70" t="s">
        <v>485</v>
      </c>
      <c r="O45">
        <v>4035</v>
      </c>
      <c r="P45" s="1">
        <v>0.60299999999999998</v>
      </c>
      <c r="Q45" s="70" t="s">
        <v>485</v>
      </c>
      <c r="R45">
        <v>2006</v>
      </c>
      <c r="S45" s="1">
        <v>0.50800000000000001</v>
      </c>
      <c r="T45" s="70" t="s">
        <v>485</v>
      </c>
      <c r="U45">
        <v>2086</v>
      </c>
      <c r="V45" s="1">
        <v>0.54800000000000004</v>
      </c>
    </row>
    <row r="46" spans="1:22" x14ac:dyDescent="0.2">
      <c r="A46" s="104">
        <v>38</v>
      </c>
      <c r="B46" s="70" t="s">
        <v>486</v>
      </c>
      <c r="C46">
        <v>267</v>
      </c>
      <c r="D46" s="2">
        <v>0.13</v>
      </c>
      <c r="E46" s="70" t="s">
        <v>486</v>
      </c>
      <c r="F46">
        <v>573</v>
      </c>
      <c r="G46" s="1">
        <v>0.17799999999999999</v>
      </c>
      <c r="H46" s="70" t="s">
        <v>486</v>
      </c>
      <c r="I46">
        <v>822</v>
      </c>
      <c r="J46" s="1">
        <v>0.223</v>
      </c>
      <c r="K46" s="70" t="s">
        <v>486</v>
      </c>
      <c r="L46">
        <v>2038</v>
      </c>
      <c r="M46" s="1">
        <v>0.25800000000000001</v>
      </c>
      <c r="N46" s="70" t="s">
        <v>486</v>
      </c>
      <c r="O46">
        <v>1614</v>
      </c>
      <c r="P46" s="1">
        <v>0.24099999999999999</v>
      </c>
      <c r="Q46" s="70" t="s">
        <v>486</v>
      </c>
      <c r="R46">
        <v>963</v>
      </c>
      <c r="S46" s="1">
        <v>0.24399999999999999</v>
      </c>
      <c r="T46" s="70" t="s">
        <v>486</v>
      </c>
      <c r="U46">
        <v>1012</v>
      </c>
      <c r="V46" s="1">
        <v>0.26600000000000001</v>
      </c>
    </row>
    <row r="47" spans="1:22" x14ac:dyDescent="0.2">
      <c r="A47" s="104">
        <v>39</v>
      </c>
      <c r="B47" s="70" t="s">
        <v>487</v>
      </c>
      <c r="C47">
        <v>61</v>
      </c>
      <c r="D47" s="2">
        <v>0.03</v>
      </c>
      <c r="E47" s="70" t="s">
        <v>487</v>
      </c>
      <c r="F47">
        <v>197</v>
      </c>
      <c r="G47" s="1">
        <v>6.0999999999999999E-2</v>
      </c>
      <c r="H47" s="70" t="s">
        <v>487</v>
      </c>
      <c r="I47">
        <v>354</v>
      </c>
      <c r="J47" s="1">
        <v>9.6000000000000002E-2</v>
      </c>
      <c r="K47" s="70" t="s">
        <v>487</v>
      </c>
      <c r="L47">
        <v>903</v>
      </c>
      <c r="M47" s="1">
        <v>0.114</v>
      </c>
      <c r="N47" s="70" t="s">
        <v>487</v>
      </c>
      <c r="O47">
        <v>640</v>
      </c>
      <c r="P47" s="1">
        <v>9.6000000000000002E-2</v>
      </c>
      <c r="Q47" s="70" t="s">
        <v>487</v>
      </c>
      <c r="R47">
        <v>670</v>
      </c>
      <c r="S47" s="2">
        <v>0.17</v>
      </c>
      <c r="T47" s="70" t="s">
        <v>487</v>
      </c>
      <c r="U47">
        <v>434</v>
      </c>
      <c r="V47" s="1">
        <v>0.114</v>
      </c>
    </row>
    <row r="48" spans="1:22" x14ac:dyDescent="0.2">
      <c r="A48" s="104">
        <v>40</v>
      </c>
      <c r="B48" s="70" t="s">
        <v>488</v>
      </c>
      <c r="C48">
        <v>49</v>
      </c>
      <c r="D48" s="1">
        <v>2.4E-2</v>
      </c>
      <c r="E48" s="70" t="s">
        <v>488</v>
      </c>
      <c r="F48">
        <v>93</v>
      </c>
      <c r="G48" s="1">
        <v>2.9000000000000001E-2</v>
      </c>
      <c r="H48" s="70" t="s">
        <v>488</v>
      </c>
      <c r="I48">
        <v>143</v>
      </c>
      <c r="J48" s="1">
        <v>3.9E-2</v>
      </c>
      <c r="K48" s="70" t="s">
        <v>488</v>
      </c>
      <c r="L48">
        <v>420</v>
      </c>
      <c r="M48" s="1">
        <v>5.2999999999999999E-2</v>
      </c>
      <c r="N48" s="70" t="s">
        <v>488</v>
      </c>
      <c r="O48">
        <v>337</v>
      </c>
      <c r="P48" s="2">
        <v>0.05</v>
      </c>
      <c r="Q48" s="70" t="s">
        <v>488</v>
      </c>
      <c r="R48">
        <v>260</v>
      </c>
      <c r="S48" s="1">
        <v>6.6000000000000003E-2</v>
      </c>
      <c r="T48" s="70" t="s">
        <v>488</v>
      </c>
      <c r="U48">
        <v>197</v>
      </c>
      <c r="V48" s="1">
        <v>5.1999999999999998E-2</v>
      </c>
    </row>
    <row r="49" spans="1:22" x14ac:dyDescent="0.2">
      <c r="A49" s="104">
        <v>41</v>
      </c>
      <c r="B49" t="s">
        <v>220</v>
      </c>
      <c r="C49">
        <v>12</v>
      </c>
      <c r="D49" s="1">
        <v>6.0000000000000001E-3</v>
      </c>
      <c r="E49" t="s">
        <v>220</v>
      </c>
      <c r="F49">
        <v>37</v>
      </c>
      <c r="G49" s="1">
        <v>1.0999999999999999E-2</v>
      </c>
      <c r="H49" t="s">
        <v>220</v>
      </c>
      <c r="I49">
        <v>59</v>
      </c>
      <c r="J49" s="1">
        <v>1.6E-2</v>
      </c>
      <c r="K49" t="s">
        <v>220</v>
      </c>
      <c r="L49">
        <v>79</v>
      </c>
      <c r="M49" s="2">
        <v>0.01</v>
      </c>
      <c r="N49" t="s">
        <v>220</v>
      </c>
      <c r="O49">
        <v>59</v>
      </c>
      <c r="P49" s="1">
        <v>8.9999999999999993E-3</v>
      </c>
      <c r="Q49" t="s">
        <v>220</v>
      </c>
      <c r="R49">
        <v>42</v>
      </c>
      <c r="S49" s="1">
        <v>1.0999999999999999E-2</v>
      </c>
      <c r="T49" t="s">
        <v>220</v>
      </c>
      <c r="U49">
        <v>61</v>
      </c>
      <c r="V49" s="1">
        <v>1.6E-2</v>
      </c>
    </row>
    <row r="50" spans="1:22" x14ac:dyDescent="0.2">
      <c r="A50" s="104">
        <v>42</v>
      </c>
      <c r="B50" t="s">
        <v>483</v>
      </c>
      <c r="C50">
        <v>2</v>
      </c>
      <c r="D50" s="1">
        <v>1E-3</v>
      </c>
      <c r="E50" t="s">
        <v>483</v>
      </c>
      <c r="F50">
        <v>2</v>
      </c>
      <c r="G50" s="1">
        <v>1E-3</v>
      </c>
      <c r="H50" t="s">
        <v>483</v>
      </c>
      <c r="I50">
        <v>12</v>
      </c>
      <c r="J50" s="1">
        <v>3.0000000000000001E-3</v>
      </c>
      <c r="K50" t="s">
        <v>483</v>
      </c>
      <c r="L50">
        <v>9</v>
      </c>
      <c r="M50" s="1">
        <v>1E-3</v>
      </c>
      <c r="N50" t="s">
        <v>483</v>
      </c>
      <c r="O50">
        <v>2</v>
      </c>
      <c r="P50" s="2">
        <v>0</v>
      </c>
      <c r="Q50" t="s">
        <v>483</v>
      </c>
      <c r="R50">
        <v>5</v>
      </c>
      <c r="S50" s="1">
        <v>1E-3</v>
      </c>
      <c r="T50" t="s">
        <v>483</v>
      </c>
      <c r="U50">
        <v>17</v>
      </c>
      <c r="V50" s="1">
        <v>4.0000000000000001E-3</v>
      </c>
    </row>
    <row r="51" spans="1:22" x14ac:dyDescent="0.2">
      <c r="A51" s="104">
        <v>43</v>
      </c>
      <c r="B51" s="70" t="s">
        <v>485</v>
      </c>
      <c r="C51">
        <v>1180</v>
      </c>
      <c r="D51" s="1">
        <v>0.82099999999999995</v>
      </c>
      <c r="E51" s="70" t="s">
        <v>485</v>
      </c>
      <c r="F51">
        <v>2359</v>
      </c>
      <c r="G51" s="1">
        <v>0.71499999999999997</v>
      </c>
      <c r="H51" s="70" t="s">
        <v>485</v>
      </c>
      <c r="I51">
        <v>2272</v>
      </c>
      <c r="J51" s="1">
        <v>0.66800000000000004</v>
      </c>
      <c r="K51" s="70" t="s">
        <v>485</v>
      </c>
      <c r="L51">
        <v>4660</v>
      </c>
      <c r="M51" s="1">
        <v>0.58699999999999997</v>
      </c>
      <c r="N51" s="70" t="s">
        <v>485</v>
      </c>
      <c r="O51">
        <v>4285</v>
      </c>
      <c r="P51" s="1">
        <v>0.58399999999999996</v>
      </c>
      <c r="Q51" s="70" t="s">
        <v>485</v>
      </c>
      <c r="R51">
        <v>2090</v>
      </c>
      <c r="S51" s="1">
        <v>0.72099999999999997</v>
      </c>
      <c r="T51" s="70" t="s">
        <v>485</v>
      </c>
      <c r="U51">
        <v>1992</v>
      </c>
      <c r="V51" s="1">
        <v>0.64300000000000002</v>
      </c>
    </row>
    <row r="52" spans="1:22" x14ac:dyDescent="0.2">
      <c r="A52" s="104">
        <v>44</v>
      </c>
      <c r="B52" s="70" t="s">
        <v>486</v>
      </c>
      <c r="C52">
        <v>157</v>
      </c>
      <c r="D52" s="1">
        <v>0.109</v>
      </c>
      <c r="E52" s="70" t="s">
        <v>486</v>
      </c>
      <c r="F52">
        <v>612</v>
      </c>
      <c r="G52" s="1">
        <v>0.186</v>
      </c>
      <c r="H52" s="70" t="s">
        <v>486</v>
      </c>
      <c r="I52">
        <v>664</v>
      </c>
      <c r="J52" s="1">
        <v>0.19500000000000001</v>
      </c>
      <c r="K52" s="70" t="s">
        <v>486</v>
      </c>
      <c r="L52">
        <v>1861</v>
      </c>
      <c r="M52" s="1">
        <v>0.23499999999999999</v>
      </c>
      <c r="N52" s="70" t="s">
        <v>486</v>
      </c>
      <c r="O52">
        <v>1915</v>
      </c>
      <c r="P52" s="1">
        <v>0.26100000000000001</v>
      </c>
      <c r="Q52" s="70" t="s">
        <v>486</v>
      </c>
      <c r="R52">
        <v>534</v>
      </c>
      <c r="S52" s="1">
        <v>0.184</v>
      </c>
      <c r="T52" s="70" t="s">
        <v>486</v>
      </c>
      <c r="U52">
        <v>621</v>
      </c>
      <c r="V52" s="2">
        <v>0.2</v>
      </c>
    </row>
    <row r="53" spans="1:22" x14ac:dyDescent="0.2">
      <c r="A53" s="104">
        <v>45</v>
      </c>
      <c r="B53" s="70" t="s">
        <v>487</v>
      </c>
      <c r="C53">
        <v>54</v>
      </c>
      <c r="D53" s="1">
        <v>3.7999999999999999E-2</v>
      </c>
      <c r="E53" s="70" t="s">
        <v>487</v>
      </c>
      <c r="F53">
        <v>173</v>
      </c>
      <c r="G53" s="1">
        <v>5.1999999999999998E-2</v>
      </c>
      <c r="H53" s="70" t="s">
        <v>487</v>
      </c>
      <c r="I53">
        <v>276</v>
      </c>
      <c r="J53" s="1">
        <v>8.1000000000000003E-2</v>
      </c>
      <c r="K53" s="70" t="s">
        <v>487</v>
      </c>
      <c r="L53">
        <v>894</v>
      </c>
      <c r="M53" s="1">
        <v>0.113</v>
      </c>
      <c r="N53" s="70" t="s">
        <v>487</v>
      </c>
      <c r="O53">
        <v>773</v>
      </c>
      <c r="P53" s="1">
        <v>0.105</v>
      </c>
      <c r="Q53" s="70" t="s">
        <v>487</v>
      </c>
      <c r="R53">
        <v>171</v>
      </c>
      <c r="S53" s="1">
        <v>5.8999999999999997E-2</v>
      </c>
      <c r="T53" s="70" t="s">
        <v>487</v>
      </c>
      <c r="U53">
        <v>265</v>
      </c>
      <c r="V53" s="1">
        <v>8.5999999999999993E-2</v>
      </c>
    </row>
    <row r="54" spans="1:22" x14ac:dyDescent="0.2">
      <c r="A54" s="104">
        <v>46</v>
      </c>
      <c r="B54" s="70" t="s">
        <v>488</v>
      </c>
      <c r="C54">
        <v>33</v>
      </c>
      <c r="D54" s="1">
        <v>2.3E-2</v>
      </c>
      <c r="E54" s="70" t="s">
        <v>488</v>
      </c>
      <c r="F54">
        <v>118</v>
      </c>
      <c r="G54" s="1">
        <v>3.5999999999999997E-2</v>
      </c>
      <c r="H54" s="70" t="s">
        <v>488</v>
      </c>
      <c r="I54">
        <v>136</v>
      </c>
      <c r="J54" s="2">
        <v>0.04</v>
      </c>
      <c r="K54" s="70" t="s">
        <v>488</v>
      </c>
      <c r="L54">
        <v>442</v>
      </c>
      <c r="M54" s="1">
        <v>5.6000000000000001E-2</v>
      </c>
      <c r="N54" s="70" t="s">
        <v>488</v>
      </c>
      <c r="O54">
        <v>277</v>
      </c>
      <c r="P54" s="1">
        <v>3.7999999999999999E-2</v>
      </c>
      <c r="Q54" s="70" t="s">
        <v>488</v>
      </c>
      <c r="R54">
        <v>77</v>
      </c>
      <c r="S54" s="1">
        <v>2.7E-2</v>
      </c>
      <c r="T54" s="70" t="s">
        <v>488</v>
      </c>
      <c r="U54">
        <v>163</v>
      </c>
      <c r="V54" s="1">
        <v>5.2999999999999999E-2</v>
      </c>
    </row>
    <row r="55" spans="1:22" x14ac:dyDescent="0.2">
      <c r="A55" s="104">
        <v>47</v>
      </c>
      <c r="B55" t="s">
        <v>220</v>
      </c>
      <c r="C55">
        <v>11</v>
      </c>
      <c r="D55" s="1">
        <v>8.0000000000000002E-3</v>
      </c>
      <c r="E55" t="s">
        <v>220</v>
      </c>
      <c r="F55">
        <v>29</v>
      </c>
      <c r="G55" s="1">
        <v>8.9999999999999993E-3</v>
      </c>
      <c r="H55" t="s">
        <v>220</v>
      </c>
      <c r="I55">
        <v>46</v>
      </c>
      <c r="J55" s="1">
        <v>1.4E-2</v>
      </c>
      <c r="K55" t="s">
        <v>220</v>
      </c>
      <c r="L55">
        <v>69</v>
      </c>
      <c r="M55" s="1">
        <v>8.9999999999999993E-3</v>
      </c>
      <c r="N55" t="s">
        <v>220</v>
      </c>
      <c r="O55">
        <v>76</v>
      </c>
      <c r="P55" s="2">
        <v>0.01</v>
      </c>
      <c r="Q55" t="s">
        <v>220</v>
      </c>
      <c r="R55">
        <v>26</v>
      </c>
      <c r="S55" s="1">
        <v>8.9999999999999993E-3</v>
      </c>
      <c r="T55" t="s">
        <v>220</v>
      </c>
      <c r="U55">
        <v>52</v>
      </c>
      <c r="V55" s="1">
        <v>1.7000000000000001E-2</v>
      </c>
    </row>
    <row r="56" spans="1:22" x14ac:dyDescent="0.2">
      <c r="A56" s="104">
        <v>48</v>
      </c>
      <c r="B56" t="s">
        <v>483</v>
      </c>
      <c r="C56">
        <v>2</v>
      </c>
      <c r="D56" s="1">
        <v>1E-3</v>
      </c>
      <c r="E56" t="s">
        <v>483</v>
      </c>
      <c r="F56">
        <v>6</v>
      </c>
      <c r="G56" s="1">
        <v>2E-3</v>
      </c>
      <c r="H56" t="s">
        <v>483</v>
      </c>
      <c r="I56">
        <v>5</v>
      </c>
      <c r="J56" s="1">
        <v>1E-3</v>
      </c>
      <c r="K56" t="s">
        <v>483</v>
      </c>
      <c r="L56">
        <v>9</v>
      </c>
      <c r="M56" s="1">
        <v>1E-3</v>
      </c>
      <c r="N56" t="s">
        <v>483</v>
      </c>
      <c r="O56">
        <v>7</v>
      </c>
      <c r="P56" s="1">
        <v>1E-3</v>
      </c>
      <c r="Q56" t="s">
        <v>483</v>
      </c>
      <c r="R56">
        <v>1</v>
      </c>
      <c r="S56" s="2">
        <v>0</v>
      </c>
      <c r="T56" t="s">
        <v>483</v>
      </c>
      <c r="U56">
        <v>5</v>
      </c>
      <c r="V56" s="1">
        <v>2E-3</v>
      </c>
    </row>
    <row r="57" spans="1:22" x14ac:dyDescent="0.2">
      <c r="A57" s="104">
        <v>49</v>
      </c>
      <c r="B57" s="70" t="s">
        <v>485</v>
      </c>
      <c r="C57">
        <v>815</v>
      </c>
      <c r="D57" s="1">
        <v>0.82499999999999996</v>
      </c>
      <c r="E57" s="86" t="s">
        <v>485</v>
      </c>
      <c r="F57" s="73">
        <v>2345</v>
      </c>
      <c r="G57" s="87">
        <v>0.66700000000000004</v>
      </c>
      <c r="H57" s="70" t="s">
        <v>485</v>
      </c>
      <c r="I57">
        <v>2549</v>
      </c>
      <c r="J57" s="1">
        <v>0.53200000000000003</v>
      </c>
      <c r="K57" s="70" t="s">
        <v>485</v>
      </c>
      <c r="L57">
        <v>2012</v>
      </c>
      <c r="M57" s="1">
        <v>0.64600000000000002</v>
      </c>
      <c r="N57" s="70" t="s">
        <v>485</v>
      </c>
      <c r="O57">
        <v>5757</v>
      </c>
      <c r="P57" s="1">
        <v>0.69599999999999995</v>
      </c>
      <c r="Q57" s="70" t="s">
        <v>485</v>
      </c>
      <c r="R57">
        <v>2090</v>
      </c>
      <c r="S57" s="1">
        <v>0.72099999999999997</v>
      </c>
      <c r="T57" s="70" t="s">
        <v>485</v>
      </c>
      <c r="U57">
        <v>1988</v>
      </c>
      <c r="V57" s="1">
        <v>0.68799999999999994</v>
      </c>
    </row>
    <row r="58" spans="1:22" x14ac:dyDescent="0.2">
      <c r="A58" s="104">
        <v>50</v>
      </c>
      <c r="B58" s="70" t="s">
        <v>486</v>
      </c>
      <c r="C58">
        <v>110</v>
      </c>
      <c r="D58" s="1">
        <v>0.111</v>
      </c>
      <c r="E58" s="70" t="s">
        <v>486</v>
      </c>
      <c r="F58">
        <v>699</v>
      </c>
      <c r="G58" s="1">
        <v>0.19900000000000001</v>
      </c>
      <c r="H58" s="70" t="s">
        <v>486</v>
      </c>
      <c r="I58">
        <v>1396</v>
      </c>
      <c r="J58" s="1">
        <v>0.29099999999999998</v>
      </c>
      <c r="K58" s="70" t="s">
        <v>486</v>
      </c>
      <c r="L58">
        <v>638</v>
      </c>
      <c r="M58" s="1">
        <v>0.20499999999999999</v>
      </c>
      <c r="N58" s="70" t="s">
        <v>486</v>
      </c>
      <c r="O58">
        <v>1267</v>
      </c>
      <c r="P58" s="1">
        <v>0.153</v>
      </c>
      <c r="Q58" s="70" t="s">
        <v>486</v>
      </c>
      <c r="R58">
        <v>534</v>
      </c>
      <c r="S58" s="1">
        <v>0.184</v>
      </c>
      <c r="T58" s="70" t="s">
        <v>486</v>
      </c>
      <c r="U58">
        <v>578</v>
      </c>
      <c r="V58" s="2">
        <v>0.2</v>
      </c>
    </row>
    <row r="59" spans="1:22" x14ac:dyDescent="0.2">
      <c r="A59" s="104">
        <v>51</v>
      </c>
      <c r="B59" s="70" t="s">
        <v>487</v>
      </c>
      <c r="C59">
        <v>34</v>
      </c>
      <c r="D59" s="1">
        <v>3.4000000000000002E-2</v>
      </c>
      <c r="E59" s="70" t="s">
        <v>487</v>
      </c>
      <c r="F59">
        <v>241</v>
      </c>
      <c r="G59" s="1">
        <v>6.9000000000000006E-2</v>
      </c>
      <c r="H59" s="70" t="s">
        <v>487</v>
      </c>
      <c r="I59">
        <v>576</v>
      </c>
      <c r="J59" s="2">
        <v>0.12</v>
      </c>
      <c r="K59" s="70" t="s">
        <v>487</v>
      </c>
      <c r="L59">
        <v>263</v>
      </c>
      <c r="M59" s="1">
        <v>8.4000000000000005E-2</v>
      </c>
      <c r="N59" s="70" t="s">
        <v>487</v>
      </c>
      <c r="O59">
        <v>555</v>
      </c>
      <c r="P59" s="1">
        <v>6.7000000000000004E-2</v>
      </c>
      <c r="Q59" s="70" t="s">
        <v>487</v>
      </c>
      <c r="R59">
        <v>171</v>
      </c>
      <c r="S59" s="1">
        <v>5.8999999999999997E-2</v>
      </c>
      <c r="T59" s="70" t="s">
        <v>487</v>
      </c>
      <c r="U59">
        <v>216</v>
      </c>
      <c r="V59" s="1">
        <v>7.4999999999999997E-2</v>
      </c>
    </row>
    <row r="60" spans="1:22" x14ac:dyDescent="0.2">
      <c r="A60" s="104">
        <v>52</v>
      </c>
      <c r="B60" s="70" t="s">
        <v>488</v>
      </c>
      <c r="C60">
        <v>24</v>
      </c>
      <c r="D60" s="1">
        <v>2.4E-2</v>
      </c>
      <c r="E60" s="70" t="s">
        <v>488</v>
      </c>
      <c r="F60">
        <v>160</v>
      </c>
      <c r="G60" s="1">
        <v>4.5999999999999999E-2</v>
      </c>
      <c r="H60" s="70" t="s">
        <v>488</v>
      </c>
      <c r="I60">
        <v>216</v>
      </c>
      <c r="J60" s="1">
        <v>4.4999999999999998E-2</v>
      </c>
      <c r="K60" s="70" t="s">
        <v>488</v>
      </c>
      <c r="L60">
        <v>145</v>
      </c>
      <c r="M60" s="1">
        <v>4.7E-2</v>
      </c>
      <c r="N60" s="70" t="s">
        <v>488</v>
      </c>
      <c r="O60">
        <v>560</v>
      </c>
      <c r="P60" s="1">
        <v>6.8000000000000005E-2</v>
      </c>
      <c r="Q60" s="70" t="s">
        <v>488</v>
      </c>
      <c r="R60">
        <v>77</v>
      </c>
      <c r="S60" s="1">
        <v>2.7E-2</v>
      </c>
      <c r="T60" s="70" t="s">
        <v>488</v>
      </c>
      <c r="U60">
        <v>81</v>
      </c>
      <c r="V60" s="1">
        <v>2.8000000000000001E-2</v>
      </c>
    </row>
    <row r="61" spans="1:22" x14ac:dyDescent="0.2">
      <c r="A61" s="104">
        <v>53</v>
      </c>
      <c r="B61" t="s">
        <v>220</v>
      </c>
      <c r="C61">
        <v>4</v>
      </c>
      <c r="D61" s="1">
        <v>4.0000000000000001E-3</v>
      </c>
      <c r="E61" t="s">
        <v>220</v>
      </c>
      <c r="F61">
        <v>59</v>
      </c>
      <c r="G61" s="1">
        <v>1.7000000000000001E-2</v>
      </c>
      <c r="H61" t="s">
        <v>220</v>
      </c>
      <c r="I61">
        <v>55</v>
      </c>
      <c r="J61" s="1">
        <v>1.0999999999999999E-2</v>
      </c>
      <c r="K61" t="s">
        <v>220</v>
      </c>
      <c r="L61">
        <v>51</v>
      </c>
      <c r="M61" s="1">
        <v>1.6E-2</v>
      </c>
      <c r="N61" t="s">
        <v>220</v>
      </c>
      <c r="O61">
        <v>122</v>
      </c>
      <c r="P61" s="1">
        <v>1.4999999999999999E-2</v>
      </c>
      <c r="Q61" t="s">
        <v>220</v>
      </c>
      <c r="R61">
        <v>26</v>
      </c>
      <c r="S61" s="1">
        <v>8.9999999999999993E-3</v>
      </c>
      <c r="T61" t="s">
        <v>220</v>
      </c>
      <c r="U61">
        <v>22</v>
      </c>
      <c r="V61" s="1">
        <v>8.0000000000000002E-3</v>
      </c>
    </row>
    <row r="62" spans="1:22" x14ac:dyDescent="0.2">
      <c r="A62" s="104">
        <v>54</v>
      </c>
      <c r="B62" t="s">
        <v>483</v>
      </c>
      <c r="C62">
        <v>1</v>
      </c>
      <c r="D62" s="1">
        <v>1E-3</v>
      </c>
      <c r="E62" t="s">
        <v>483</v>
      </c>
      <c r="F62">
        <v>11</v>
      </c>
      <c r="G62" s="1">
        <v>3.0000000000000001E-3</v>
      </c>
      <c r="H62" t="s">
        <v>483</v>
      </c>
      <c r="I62">
        <v>3</v>
      </c>
      <c r="J62" s="1">
        <v>1E-3</v>
      </c>
      <c r="K62" t="s">
        <v>483</v>
      </c>
      <c r="L62">
        <v>5</v>
      </c>
      <c r="M62" s="1">
        <v>2E-3</v>
      </c>
      <c r="N62" t="s">
        <v>483</v>
      </c>
      <c r="O62">
        <v>12</v>
      </c>
      <c r="P62" s="1">
        <v>1E-3</v>
      </c>
      <c r="Q62" t="s">
        <v>483</v>
      </c>
      <c r="R62">
        <v>1</v>
      </c>
      <c r="S62" s="2">
        <v>0</v>
      </c>
      <c r="T62" t="s">
        <v>483</v>
      </c>
      <c r="U62">
        <v>3</v>
      </c>
      <c r="V62" s="1">
        <v>1E-3</v>
      </c>
    </row>
    <row r="63" spans="1:22" x14ac:dyDescent="0.2">
      <c r="A63" s="104">
        <v>55</v>
      </c>
      <c r="B63" s="113"/>
      <c r="C63" s="115"/>
      <c r="D63" s="116"/>
      <c r="E63" s="70" t="s">
        <v>485</v>
      </c>
      <c r="F63">
        <v>1591</v>
      </c>
      <c r="G63" s="1">
        <v>0.72899999999999998</v>
      </c>
      <c r="H63" s="86" t="s">
        <v>485</v>
      </c>
      <c r="I63" s="73">
        <v>2169</v>
      </c>
      <c r="J63" s="87">
        <v>0.64500000000000002</v>
      </c>
      <c r="K63" s="70" t="s">
        <v>485</v>
      </c>
      <c r="L63">
        <v>3515</v>
      </c>
      <c r="M63" s="1">
        <v>0.66900000000000004</v>
      </c>
      <c r="N63" s="70" t="s">
        <v>485</v>
      </c>
      <c r="O63">
        <v>3716</v>
      </c>
      <c r="P63" s="1">
        <v>0.67800000000000005</v>
      </c>
      <c r="Q63" s="70" t="s">
        <v>485</v>
      </c>
      <c r="R63">
        <v>2090</v>
      </c>
      <c r="S63" s="1">
        <v>0.72099999999999997</v>
      </c>
      <c r="T63" s="70" t="s">
        <v>485</v>
      </c>
      <c r="U63">
        <v>2036</v>
      </c>
      <c r="V63" s="2">
        <v>0.7</v>
      </c>
    </row>
    <row r="64" spans="1:22" x14ac:dyDescent="0.2">
      <c r="A64" s="104">
        <v>56</v>
      </c>
      <c r="B64" s="113"/>
      <c r="C64" s="115"/>
      <c r="D64" s="116"/>
      <c r="E64" s="70" t="s">
        <v>486</v>
      </c>
      <c r="F64">
        <v>375</v>
      </c>
      <c r="G64" s="1">
        <v>0.17199999999999999</v>
      </c>
      <c r="H64" s="70" t="s">
        <v>486</v>
      </c>
      <c r="I64">
        <v>688</v>
      </c>
      <c r="J64" s="1">
        <v>0.20499999999999999</v>
      </c>
      <c r="K64" s="70" t="s">
        <v>486</v>
      </c>
      <c r="L64">
        <v>955</v>
      </c>
      <c r="M64" s="1">
        <v>0.182</v>
      </c>
      <c r="N64" s="70" t="s">
        <v>486</v>
      </c>
      <c r="O64">
        <v>1050</v>
      </c>
      <c r="P64" s="1">
        <v>0.192</v>
      </c>
      <c r="Q64" s="70" t="s">
        <v>486</v>
      </c>
      <c r="R64">
        <v>534</v>
      </c>
      <c r="S64" s="1">
        <v>0.184</v>
      </c>
      <c r="T64" s="70" t="s">
        <v>486</v>
      </c>
      <c r="U64">
        <v>594</v>
      </c>
      <c r="V64" s="1">
        <v>0.20399999999999999</v>
      </c>
    </row>
    <row r="65" spans="1:22" x14ac:dyDescent="0.2">
      <c r="A65" s="104">
        <v>57</v>
      </c>
      <c r="B65" s="113"/>
      <c r="C65" s="115"/>
      <c r="D65" s="116"/>
      <c r="E65" s="70" t="s">
        <v>487</v>
      </c>
      <c r="F65">
        <v>127</v>
      </c>
      <c r="G65" s="1">
        <v>5.8000000000000003E-2</v>
      </c>
      <c r="H65" s="70" t="s">
        <v>487</v>
      </c>
      <c r="I65">
        <v>275</v>
      </c>
      <c r="J65" s="1">
        <v>8.2000000000000003E-2</v>
      </c>
      <c r="K65" s="70" t="s">
        <v>487</v>
      </c>
      <c r="L65">
        <v>371</v>
      </c>
      <c r="M65" s="1">
        <v>7.0999999999999994E-2</v>
      </c>
      <c r="N65" s="70" t="s">
        <v>487</v>
      </c>
      <c r="O65">
        <v>471</v>
      </c>
      <c r="P65" s="1">
        <v>8.5999999999999993E-2</v>
      </c>
      <c r="Q65" s="70" t="s">
        <v>487</v>
      </c>
      <c r="R65">
        <v>171</v>
      </c>
      <c r="S65" s="1">
        <v>5.8999999999999997E-2</v>
      </c>
      <c r="T65" s="70" t="s">
        <v>487</v>
      </c>
      <c r="U65">
        <v>185</v>
      </c>
      <c r="V65" s="1">
        <v>6.4000000000000001E-2</v>
      </c>
    </row>
    <row r="66" spans="1:22" x14ac:dyDescent="0.2">
      <c r="A66" s="104">
        <v>58</v>
      </c>
      <c r="B66" s="113"/>
      <c r="C66" s="115"/>
      <c r="D66" s="116"/>
      <c r="E66" s="70" t="s">
        <v>488</v>
      </c>
      <c r="F66">
        <v>65</v>
      </c>
      <c r="G66" s="2">
        <v>0.03</v>
      </c>
      <c r="H66" s="70" t="s">
        <v>488</v>
      </c>
      <c r="I66">
        <v>165</v>
      </c>
      <c r="J66" s="1">
        <v>4.9000000000000002E-2</v>
      </c>
      <c r="K66" s="70" t="s">
        <v>488</v>
      </c>
      <c r="L66">
        <v>329</v>
      </c>
      <c r="M66" s="1">
        <v>6.3E-2</v>
      </c>
      <c r="N66" s="70" t="s">
        <v>488</v>
      </c>
      <c r="O66">
        <v>168</v>
      </c>
      <c r="P66" s="1">
        <v>3.1E-2</v>
      </c>
      <c r="Q66" s="70" t="s">
        <v>488</v>
      </c>
      <c r="R66">
        <v>77</v>
      </c>
      <c r="S66" s="1">
        <v>2.7E-2</v>
      </c>
      <c r="T66" s="70" t="s">
        <v>488</v>
      </c>
      <c r="U66">
        <v>75</v>
      </c>
      <c r="V66" s="1">
        <v>2.5999999999999999E-2</v>
      </c>
    </row>
    <row r="67" spans="1:22" x14ac:dyDescent="0.2">
      <c r="A67" s="104">
        <v>59</v>
      </c>
      <c r="B67" s="114"/>
      <c r="C67" s="115"/>
      <c r="D67" s="116"/>
      <c r="E67" t="s">
        <v>220</v>
      </c>
      <c r="F67">
        <v>18</v>
      </c>
      <c r="G67" s="1">
        <v>8.0000000000000002E-3</v>
      </c>
      <c r="H67" t="s">
        <v>220</v>
      </c>
      <c r="I67">
        <v>56</v>
      </c>
      <c r="J67" s="1">
        <v>1.7000000000000001E-2</v>
      </c>
      <c r="K67" t="s">
        <v>220</v>
      </c>
      <c r="L67">
        <v>87</v>
      </c>
      <c r="M67" s="1">
        <v>1.7000000000000001E-2</v>
      </c>
      <c r="N67" t="s">
        <v>220</v>
      </c>
      <c r="O67">
        <v>62</v>
      </c>
      <c r="P67" s="1">
        <v>1.0999999999999999E-2</v>
      </c>
      <c r="Q67" t="s">
        <v>220</v>
      </c>
      <c r="R67">
        <v>26</v>
      </c>
      <c r="S67" s="1">
        <v>8.9999999999999993E-3</v>
      </c>
      <c r="T67" t="s">
        <v>220</v>
      </c>
      <c r="U67">
        <v>17</v>
      </c>
      <c r="V67" s="1">
        <v>6.0000000000000001E-3</v>
      </c>
    </row>
    <row r="68" spans="1:22" x14ac:dyDescent="0.2">
      <c r="A68" s="104">
        <v>60</v>
      </c>
      <c r="B68" s="114"/>
      <c r="C68" s="115"/>
      <c r="D68" s="116"/>
      <c r="E68" t="s">
        <v>483</v>
      </c>
      <c r="F68">
        <v>6</v>
      </c>
      <c r="G68" s="1">
        <v>3.0000000000000001E-3</v>
      </c>
      <c r="H68" t="s">
        <v>483</v>
      </c>
      <c r="I68">
        <v>10</v>
      </c>
      <c r="J68" s="1">
        <v>3.0000000000000001E-3</v>
      </c>
      <c r="K68" t="s">
        <v>483</v>
      </c>
      <c r="M68" s="1"/>
      <c r="N68" t="s">
        <v>483</v>
      </c>
      <c r="O68">
        <v>11</v>
      </c>
      <c r="P68" s="1">
        <v>2E-3</v>
      </c>
      <c r="Q68" t="s">
        <v>483</v>
      </c>
      <c r="R68">
        <v>1</v>
      </c>
      <c r="S68" s="2">
        <v>0</v>
      </c>
      <c r="T68" t="s">
        <v>483</v>
      </c>
      <c r="U68">
        <v>1</v>
      </c>
      <c r="V68" s="2">
        <v>0</v>
      </c>
    </row>
    <row r="69" spans="1:22" x14ac:dyDescent="0.2">
      <c r="A69" s="104">
        <v>61</v>
      </c>
      <c r="E69" s="70" t="s">
        <v>485</v>
      </c>
      <c r="F69">
        <v>821</v>
      </c>
      <c r="G69" s="1">
        <v>0.69699999999999995</v>
      </c>
      <c r="H69" s="70" t="s">
        <v>485</v>
      </c>
      <c r="I69">
        <v>1314</v>
      </c>
      <c r="J69" s="1">
        <v>0.68200000000000005</v>
      </c>
      <c r="K69" s="70" t="s">
        <v>485</v>
      </c>
      <c r="L69">
        <v>4359</v>
      </c>
      <c r="M69" s="1">
        <v>0.59899999999999998</v>
      </c>
      <c r="N69" s="86" t="s">
        <v>485</v>
      </c>
      <c r="O69" s="73">
        <v>1843</v>
      </c>
      <c r="P69" s="87">
        <v>0.71499999999999997</v>
      </c>
      <c r="Q69" s="70" t="s">
        <v>485</v>
      </c>
      <c r="R69">
        <v>3092</v>
      </c>
      <c r="S69" s="1">
        <v>0.67200000000000004</v>
      </c>
      <c r="T69" s="70" t="s">
        <v>485</v>
      </c>
      <c r="U69">
        <v>2073</v>
      </c>
      <c r="V69" s="1">
        <v>0.622</v>
      </c>
    </row>
    <row r="70" spans="1:22" x14ac:dyDescent="0.2">
      <c r="A70" s="104">
        <v>62</v>
      </c>
      <c r="E70" s="70" t="s">
        <v>486</v>
      </c>
      <c r="F70">
        <v>223</v>
      </c>
      <c r="G70" s="1">
        <v>0.189</v>
      </c>
      <c r="H70" s="70" t="s">
        <v>486</v>
      </c>
      <c r="I70">
        <v>368</v>
      </c>
      <c r="J70" s="1">
        <v>0.191</v>
      </c>
      <c r="K70" s="70" t="s">
        <v>486</v>
      </c>
      <c r="L70">
        <v>1571</v>
      </c>
      <c r="M70" s="1">
        <v>0.216</v>
      </c>
      <c r="N70" s="70" t="s">
        <v>486</v>
      </c>
      <c r="O70">
        <v>487</v>
      </c>
      <c r="P70" s="1">
        <v>0.189</v>
      </c>
      <c r="Q70" s="70" t="s">
        <v>486</v>
      </c>
      <c r="R70">
        <v>903</v>
      </c>
      <c r="S70" s="1">
        <v>0.19600000000000001</v>
      </c>
      <c r="T70" s="70" t="s">
        <v>486</v>
      </c>
      <c r="U70">
        <v>720</v>
      </c>
      <c r="V70" s="1">
        <v>0.216</v>
      </c>
    </row>
    <row r="71" spans="1:22" x14ac:dyDescent="0.2">
      <c r="A71" s="104">
        <v>63</v>
      </c>
      <c r="E71" s="70" t="s">
        <v>487</v>
      </c>
      <c r="F71">
        <v>63</v>
      </c>
      <c r="G71" s="1">
        <v>5.2999999999999999E-2</v>
      </c>
      <c r="H71" s="70" t="s">
        <v>487</v>
      </c>
      <c r="I71">
        <v>134</v>
      </c>
      <c r="J71" s="2">
        <v>7.0000000000000007E-2</v>
      </c>
      <c r="K71" s="70" t="s">
        <v>487</v>
      </c>
      <c r="L71">
        <v>699</v>
      </c>
      <c r="M71" s="1">
        <v>9.6000000000000002E-2</v>
      </c>
      <c r="N71" s="70" t="s">
        <v>487</v>
      </c>
      <c r="O71">
        <v>143</v>
      </c>
      <c r="P71" s="1">
        <v>5.6000000000000001E-2</v>
      </c>
      <c r="Q71" s="70" t="s">
        <v>487</v>
      </c>
      <c r="R71">
        <v>360</v>
      </c>
      <c r="S71" s="1">
        <v>7.8E-2</v>
      </c>
      <c r="T71" s="70" t="s">
        <v>487</v>
      </c>
      <c r="U71">
        <v>313</v>
      </c>
      <c r="V71" s="1">
        <v>9.4E-2</v>
      </c>
    </row>
    <row r="72" spans="1:22" x14ac:dyDescent="0.2">
      <c r="A72" s="104">
        <v>64</v>
      </c>
      <c r="E72" s="70" t="s">
        <v>488</v>
      </c>
      <c r="F72">
        <v>52</v>
      </c>
      <c r="G72" s="1">
        <v>4.3999999999999997E-2</v>
      </c>
      <c r="H72" s="70" t="s">
        <v>488</v>
      </c>
      <c r="I72">
        <v>76</v>
      </c>
      <c r="J72" s="1">
        <v>3.9E-2</v>
      </c>
      <c r="K72" s="70" t="s">
        <v>488</v>
      </c>
      <c r="L72">
        <v>378</v>
      </c>
      <c r="M72" s="1">
        <v>5.1999999999999998E-2</v>
      </c>
      <c r="N72" s="70" t="s">
        <v>488</v>
      </c>
      <c r="O72">
        <v>75</v>
      </c>
      <c r="P72" s="1">
        <v>2.9000000000000001E-2</v>
      </c>
      <c r="Q72" s="70" t="s">
        <v>488</v>
      </c>
      <c r="R72">
        <v>197</v>
      </c>
      <c r="S72" s="1">
        <v>4.2999999999999997E-2</v>
      </c>
      <c r="T72" s="70" t="s">
        <v>488</v>
      </c>
      <c r="U72">
        <v>165</v>
      </c>
      <c r="V72" s="2">
        <v>0.05</v>
      </c>
    </row>
    <row r="73" spans="1:22" x14ac:dyDescent="0.2">
      <c r="A73" s="104">
        <v>65</v>
      </c>
      <c r="E73" t="s">
        <v>220</v>
      </c>
      <c r="F73">
        <v>15</v>
      </c>
      <c r="G73" s="1">
        <v>1.2999999999999999E-2</v>
      </c>
      <c r="H73" t="s">
        <v>220</v>
      </c>
      <c r="I73">
        <v>30</v>
      </c>
      <c r="J73" s="1">
        <v>1.6E-2</v>
      </c>
      <c r="K73" t="s">
        <v>220</v>
      </c>
      <c r="L73">
        <v>271</v>
      </c>
      <c r="M73" s="1">
        <v>3.6999999999999998E-2</v>
      </c>
      <c r="N73" t="s">
        <v>220</v>
      </c>
      <c r="O73">
        <v>25</v>
      </c>
      <c r="P73" s="2">
        <v>0.01</v>
      </c>
      <c r="Q73" t="s">
        <v>220</v>
      </c>
      <c r="R73">
        <v>47</v>
      </c>
      <c r="S73" s="2">
        <v>0.01</v>
      </c>
      <c r="T73" t="s">
        <v>220</v>
      </c>
      <c r="U73">
        <v>59</v>
      </c>
      <c r="V73" s="1">
        <v>1.7999999999999999E-2</v>
      </c>
    </row>
    <row r="74" spans="1:22" x14ac:dyDescent="0.2">
      <c r="A74" s="104">
        <v>66</v>
      </c>
      <c r="E74" t="s">
        <v>483</v>
      </c>
      <c r="F74">
        <v>4</v>
      </c>
      <c r="G74" s="1">
        <v>3.0000000000000001E-3</v>
      </c>
      <c r="H74" t="s">
        <v>483</v>
      </c>
      <c r="I74">
        <v>6</v>
      </c>
      <c r="J74" s="1">
        <v>3.0000000000000001E-3</v>
      </c>
      <c r="K74" t="s">
        <v>483</v>
      </c>
      <c r="L74">
        <v>2</v>
      </c>
      <c r="M74" s="2">
        <v>0</v>
      </c>
      <c r="N74" t="s">
        <v>483</v>
      </c>
      <c r="O74">
        <v>3</v>
      </c>
      <c r="P74" s="1">
        <v>1E-3</v>
      </c>
      <c r="Q74" t="s">
        <v>483</v>
      </c>
      <c r="R74">
        <v>4</v>
      </c>
      <c r="S74" s="1">
        <v>1E-3</v>
      </c>
      <c r="T74" t="s">
        <v>483</v>
      </c>
      <c r="U74">
        <v>3</v>
      </c>
      <c r="V74" s="1">
        <v>1E-3</v>
      </c>
    </row>
    <row r="75" spans="1:22" x14ac:dyDescent="0.2">
      <c r="A75" s="104">
        <v>67</v>
      </c>
      <c r="E75" s="70"/>
      <c r="G75" s="1"/>
      <c r="H75" s="70" t="s">
        <v>485</v>
      </c>
      <c r="I75">
        <v>684</v>
      </c>
      <c r="J75" s="1">
        <v>0.74099999999999999</v>
      </c>
      <c r="K75" s="70" t="s">
        <v>485</v>
      </c>
      <c r="L75">
        <v>4258</v>
      </c>
      <c r="M75" s="1">
        <v>0.56899999999999995</v>
      </c>
      <c r="N75" s="70" t="s">
        <v>485</v>
      </c>
      <c r="O75">
        <v>2337</v>
      </c>
      <c r="P75" s="2">
        <v>0.89</v>
      </c>
      <c r="Q75" s="86" t="s">
        <v>485</v>
      </c>
      <c r="R75" s="73">
        <v>2441</v>
      </c>
      <c r="S75" s="87">
        <v>0.621</v>
      </c>
      <c r="T75" s="70" t="s">
        <v>485</v>
      </c>
      <c r="U75">
        <v>2153</v>
      </c>
      <c r="V75" s="1">
        <v>0.63800000000000001</v>
      </c>
    </row>
    <row r="76" spans="1:22" x14ac:dyDescent="0.2">
      <c r="A76" s="104">
        <v>68</v>
      </c>
      <c r="E76" s="70"/>
      <c r="G76" s="2"/>
      <c r="H76" s="70" t="s">
        <v>486</v>
      </c>
      <c r="I76">
        <v>167</v>
      </c>
      <c r="J76" s="1">
        <v>0.18099999999999999</v>
      </c>
      <c r="K76" s="70" t="s">
        <v>486</v>
      </c>
      <c r="L76">
        <v>1753</v>
      </c>
      <c r="M76" s="1">
        <v>0.23400000000000001</v>
      </c>
      <c r="N76" s="70" t="s">
        <v>486</v>
      </c>
      <c r="O76">
        <v>212</v>
      </c>
      <c r="P76" s="1">
        <v>8.1000000000000003E-2</v>
      </c>
      <c r="Q76" s="70" t="s">
        <v>486</v>
      </c>
      <c r="R76">
        <v>901</v>
      </c>
      <c r="S76" s="1">
        <v>0.22900000000000001</v>
      </c>
      <c r="T76" s="70" t="s">
        <v>486</v>
      </c>
      <c r="U76">
        <v>739</v>
      </c>
      <c r="V76" s="1">
        <v>0.219</v>
      </c>
    </row>
    <row r="77" spans="1:22" x14ac:dyDescent="0.2">
      <c r="A77" s="104">
        <v>69</v>
      </c>
      <c r="E77" s="70"/>
      <c r="G77" s="1"/>
      <c r="H77" s="70" t="s">
        <v>487</v>
      </c>
      <c r="I77">
        <v>42</v>
      </c>
      <c r="J77" s="1">
        <v>4.5999999999999999E-2</v>
      </c>
      <c r="K77" s="70" t="s">
        <v>487</v>
      </c>
      <c r="L77">
        <v>827</v>
      </c>
      <c r="M77" s="2">
        <v>0.11</v>
      </c>
      <c r="N77" s="70" t="s">
        <v>487</v>
      </c>
      <c r="O77">
        <v>47</v>
      </c>
      <c r="P77" s="1">
        <v>1.7999999999999999E-2</v>
      </c>
      <c r="Q77" s="70" t="s">
        <v>487</v>
      </c>
      <c r="R77">
        <v>380</v>
      </c>
      <c r="S77" s="1">
        <v>9.7000000000000003E-2</v>
      </c>
      <c r="T77" s="70" t="s">
        <v>487</v>
      </c>
      <c r="U77">
        <v>304</v>
      </c>
      <c r="V77" s="2">
        <v>0.09</v>
      </c>
    </row>
    <row r="78" spans="1:22" x14ac:dyDescent="0.2">
      <c r="A78" s="104">
        <v>70</v>
      </c>
      <c r="E78" s="70"/>
      <c r="G78" s="1"/>
      <c r="H78" s="70" t="s">
        <v>488</v>
      </c>
      <c r="I78">
        <v>17</v>
      </c>
      <c r="J78" s="1">
        <v>1.7999999999999999E-2</v>
      </c>
      <c r="K78" s="70" t="s">
        <v>488</v>
      </c>
      <c r="L78">
        <v>553</v>
      </c>
      <c r="M78" s="1">
        <v>7.3999999999999996E-2</v>
      </c>
      <c r="N78" s="70" t="s">
        <v>488</v>
      </c>
      <c r="O78">
        <v>25</v>
      </c>
      <c r="P78" s="2">
        <v>0.01</v>
      </c>
      <c r="Q78" s="70" t="s">
        <v>488</v>
      </c>
      <c r="R78">
        <v>168</v>
      </c>
      <c r="S78" s="1">
        <v>4.2999999999999997E-2</v>
      </c>
      <c r="T78" s="70" t="s">
        <v>488</v>
      </c>
      <c r="U78">
        <v>146</v>
      </c>
      <c r="V78" s="1">
        <v>4.2999999999999997E-2</v>
      </c>
    </row>
    <row r="79" spans="1:22" x14ac:dyDescent="0.2">
      <c r="A79" s="104">
        <v>71</v>
      </c>
      <c r="G79" s="1"/>
      <c r="H79" t="s">
        <v>220</v>
      </c>
      <c r="I79">
        <v>11</v>
      </c>
      <c r="J79" s="1">
        <v>1.2E-2</v>
      </c>
      <c r="K79" t="s">
        <v>220</v>
      </c>
      <c r="L79">
        <v>83</v>
      </c>
      <c r="M79" s="1">
        <v>1.0999999999999999E-2</v>
      </c>
      <c r="N79" t="s">
        <v>220</v>
      </c>
      <c r="O79">
        <v>3</v>
      </c>
      <c r="P79" s="1">
        <v>1E-3</v>
      </c>
      <c r="Q79" t="s">
        <v>220</v>
      </c>
      <c r="R79">
        <v>31</v>
      </c>
      <c r="S79" s="1">
        <v>8.0000000000000002E-3</v>
      </c>
      <c r="T79" t="s">
        <v>220</v>
      </c>
      <c r="U79">
        <v>26</v>
      </c>
      <c r="V79" s="1">
        <v>8.0000000000000002E-3</v>
      </c>
    </row>
    <row r="80" spans="1:22" x14ac:dyDescent="0.2">
      <c r="A80" s="104">
        <v>72</v>
      </c>
      <c r="G80" s="1"/>
      <c r="H80" t="s">
        <v>483</v>
      </c>
      <c r="I80">
        <v>2</v>
      </c>
      <c r="J80" s="1">
        <v>2E-3</v>
      </c>
      <c r="K80" t="s">
        <v>483</v>
      </c>
      <c r="L80">
        <v>12</v>
      </c>
      <c r="M80" s="1">
        <v>2E-3</v>
      </c>
      <c r="N80" t="s">
        <v>483</v>
      </c>
      <c r="O80">
        <v>2</v>
      </c>
      <c r="P80" s="1">
        <v>1E-3</v>
      </c>
      <c r="Q80" t="s">
        <v>483</v>
      </c>
      <c r="R80">
        <v>12</v>
      </c>
      <c r="S80" s="1">
        <v>3.0000000000000001E-3</v>
      </c>
      <c r="T80" t="s">
        <v>483</v>
      </c>
      <c r="U80">
        <v>4</v>
      </c>
      <c r="V80" s="1">
        <v>1E-3</v>
      </c>
    </row>
    <row r="81" spans="1:22" x14ac:dyDescent="0.2">
      <c r="A81" s="104">
        <v>73</v>
      </c>
      <c r="K81" s="70" t="s">
        <v>485</v>
      </c>
      <c r="L81">
        <v>3774</v>
      </c>
      <c r="M81" s="1">
        <v>0.58099999999999996</v>
      </c>
      <c r="N81" s="70" t="s">
        <v>485</v>
      </c>
      <c r="O81">
        <v>1357</v>
      </c>
      <c r="P81" s="1">
        <v>0.875</v>
      </c>
      <c r="Q81" s="70" t="s">
        <v>485</v>
      </c>
      <c r="R81">
        <v>1550</v>
      </c>
      <c r="S81" s="1">
        <v>0.78200000000000003</v>
      </c>
      <c r="T81" s="70" t="s">
        <v>485</v>
      </c>
      <c r="U81">
        <v>2118</v>
      </c>
      <c r="V81" s="1">
        <v>0.65600000000000003</v>
      </c>
    </row>
    <row r="82" spans="1:22" x14ac:dyDescent="0.2">
      <c r="A82" s="104">
        <v>74</v>
      </c>
      <c r="K82" s="70" t="s">
        <v>486</v>
      </c>
      <c r="L82">
        <v>1619</v>
      </c>
      <c r="M82" s="1">
        <v>0.249</v>
      </c>
      <c r="N82" s="70" t="s">
        <v>486</v>
      </c>
      <c r="O82">
        <v>124</v>
      </c>
      <c r="P82" s="2">
        <v>0.08</v>
      </c>
      <c r="Q82" s="70" t="s">
        <v>486</v>
      </c>
      <c r="R82">
        <v>302</v>
      </c>
      <c r="S82" s="1">
        <v>0.152</v>
      </c>
      <c r="T82" s="70" t="s">
        <v>486</v>
      </c>
      <c r="U82">
        <v>682</v>
      </c>
      <c r="V82" s="1">
        <v>0.21099999999999999</v>
      </c>
    </row>
    <row r="83" spans="1:22" x14ac:dyDescent="0.2">
      <c r="A83" s="104">
        <v>75</v>
      </c>
      <c r="K83" s="70" t="s">
        <v>487</v>
      </c>
      <c r="L83">
        <v>697</v>
      </c>
      <c r="M83" s="1">
        <v>0.107</v>
      </c>
      <c r="N83" s="70" t="s">
        <v>487</v>
      </c>
      <c r="O83">
        <v>37</v>
      </c>
      <c r="P83" s="1">
        <v>2.4E-2</v>
      </c>
      <c r="Q83" s="70" t="s">
        <v>487</v>
      </c>
      <c r="R83">
        <v>82</v>
      </c>
      <c r="S83" s="1">
        <v>4.1000000000000002E-2</v>
      </c>
      <c r="T83" s="70" t="s">
        <v>487</v>
      </c>
      <c r="U83">
        <v>275</v>
      </c>
      <c r="V83" s="1">
        <v>8.5000000000000006E-2</v>
      </c>
    </row>
    <row r="84" spans="1:22" x14ac:dyDescent="0.2">
      <c r="A84" s="104">
        <v>76</v>
      </c>
      <c r="K84" s="70" t="s">
        <v>488</v>
      </c>
      <c r="L84">
        <v>334</v>
      </c>
      <c r="M84" s="1">
        <v>5.0999999999999997E-2</v>
      </c>
      <c r="N84" s="70" t="s">
        <v>488</v>
      </c>
      <c r="O84">
        <v>22</v>
      </c>
      <c r="P84" s="1">
        <v>1.4E-2</v>
      </c>
      <c r="Q84" s="70" t="s">
        <v>488</v>
      </c>
      <c r="R84">
        <v>39</v>
      </c>
      <c r="S84" s="2">
        <v>0.02</v>
      </c>
      <c r="T84" s="70" t="s">
        <v>488</v>
      </c>
      <c r="U84">
        <v>117</v>
      </c>
      <c r="V84" s="1">
        <v>3.5999999999999997E-2</v>
      </c>
    </row>
    <row r="85" spans="1:22" x14ac:dyDescent="0.2">
      <c r="A85" s="104">
        <v>77</v>
      </c>
      <c r="K85" t="s">
        <v>220</v>
      </c>
      <c r="L85">
        <v>68</v>
      </c>
      <c r="M85" s="2">
        <v>0.01</v>
      </c>
      <c r="N85" t="s">
        <v>220</v>
      </c>
      <c r="O85">
        <v>10</v>
      </c>
      <c r="P85" s="1">
        <v>6.0000000000000001E-3</v>
      </c>
      <c r="Q85" t="s">
        <v>220</v>
      </c>
      <c r="R85">
        <v>9</v>
      </c>
      <c r="S85" s="1">
        <v>5.0000000000000001E-3</v>
      </c>
      <c r="T85" t="s">
        <v>220</v>
      </c>
      <c r="U85">
        <v>36</v>
      </c>
      <c r="V85" s="1">
        <v>1.0999999999999999E-2</v>
      </c>
    </row>
    <row r="86" spans="1:22" x14ac:dyDescent="0.2">
      <c r="A86" s="104">
        <v>78</v>
      </c>
      <c r="K86" t="s">
        <v>483</v>
      </c>
      <c r="L86">
        <v>7</v>
      </c>
      <c r="M86" s="1">
        <v>1E-3</v>
      </c>
      <c r="N86" t="s">
        <v>483</v>
      </c>
      <c r="O86">
        <v>1</v>
      </c>
      <c r="P86" s="1">
        <v>1E-3</v>
      </c>
      <c r="Q86" t="s">
        <v>483</v>
      </c>
      <c r="T86" t="s">
        <v>483</v>
      </c>
      <c r="U86">
        <v>3</v>
      </c>
      <c r="V86" s="1">
        <v>1E-3</v>
      </c>
    </row>
    <row r="87" spans="1:22" s="73" customFormat="1" x14ac:dyDescent="0.2">
      <c r="A87" s="104">
        <v>79</v>
      </c>
      <c r="K87" s="70" t="s">
        <v>485</v>
      </c>
      <c r="L87">
        <v>2151</v>
      </c>
      <c r="M87" s="1">
        <v>0.65200000000000002</v>
      </c>
      <c r="N87" s="70" t="s">
        <v>485</v>
      </c>
      <c r="O87">
        <v>372</v>
      </c>
      <c r="P87" s="1">
        <v>0.73099999999999998</v>
      </c>
      <c r="Q87" s="70" t="s">
        <v>485</v>
      </c>
      <c r="R87">
        <v>961</v>
      </c>
      <c r="S87" s="1">
        <v>0.77800000000000002</v>
      </c>
      <c r="T87" s="70" t="s">
        <v>485</v>
      </c>
      <c r="U87">
        <v>2153</v>
      </c>
      <c r="V87" s="1">
        <v>0.64500000000000002</v>
      </c>
    </row>
    <row r="88" spans="1:22" x14ac:dyDescent="0.2">
      <c r="A88" s="104">
        <v>80</v>
      </c>
      <c r="K88" s="70" t="s">
        <v>486</v>
      </c>
      <c r="L88">
        <v>669</v>
      </c>
      <c r="M88" s="1">
        <v>0.20300000000000001</v>
      </c>
      <c r="N88" s="70" t="s">
        <v>486</v>
      </c>
      <c r="O88">
        <v>89</v>
      </c>
      <c r="P88" s="1">
        <v>0.17499999999999999</v>
      </c>
      <c r="Q88" s="70" t="s">
        <v>486</v>
      </c>
      <c r="R88">
        <v>192</v>
      </c>
      <c r="S88" s="1">
        <v>0.155</v>
      </c>
      <c r="T88" s="70" t="s">
        <v>486</v>
      </c>
      <c r="U88">
        <v>765</v>
      </c>
      <c r="V88" s="1">
        <v>0.22900000000000001</v>
      </c>
    </row>
    <row r="89" spans="1:22" x14ac:dyDescent="0.2">
      <c r="A89" s="104">
        <v>81</v>
      </c>
      <c r="K89" s="70" t="s">
        <v>487</v>
      </c>
      <c r="L89">
        <v>244</v>
      </c>
      <c r="M89" s="1">
        <v>7.3999999999999996E-2</v>
      </c>
      <c r="N89" s="70" t="s">
        <v>487</v>
      </c>
      <c r="O89">
        <v>23</v>
      </c>
      <c r="P89" s="1">
        <v>4.4999999999999998E-2</v>
      </c>
      <c r="Q89" s="70" t="s">
        <v>487</v>
      </c>
      <c r="R89">
        <v>43</v>
      </c>
      <c r="S89" s="1">
        <v>3.5000000000000003E-2</v>
      </c>
      <c r="T89" s="70" t="s">
        <v>487</v>
      </c>
      <c r="U89">
        <v>256</v>
      </c>
      <c r="V89" s="1">
        <v>7.6999999999999999E-2</v>
      </c>
    </row>
    <row r="90" spans="1:22" x14ac:dyDescent="0.2">
      <c r="A90" s="104">
        <v>82</v>
      </c>
      <c r="K90" s="70" t="s">
        <v>488</v>
      </c>
      <c r="L90">
        <v>177</v>
      </c>
      <c r="M90" s="1">
        <v>5.3999999999999999E-2</v>
      </c>
      <c r="N90" s="70" t="s">
        <v>488</v>
      </c>
      <c r="O90">
        <v>21</v>
      </c>
      <c r="P90" s="1">
        <v>4.1000000000000002E-2</v>
      </c>
      <c r="Q90" s="70" t="s">
        <v>488</v>
      </c>
      <c r="R90">
        <v>34</v>
      </c>
      <c r="S90" s="1">
        <v>2.8000000000000001E-2</v>
      </c>
      <c r="T90" s="70" t="s">
        <v>488</v>
      </c>
      <c r="U90">
        <v>119</v>
      </c>
      <c r="V90" s="1">
        <v>3.5999999999999997E-2</v>
      </c>
    </row>
    <row r="91" spans="1:22" x14ac:dyDescent="0.2">
      <c r="A91" s="104">
        <v>83</v>
      </c>
      <c r="K91" t="s">
        <v>220</v>
      </c>
      <c r="L91">
        <v>48</v>
      </c>
      <c r="M91" s="1">
        <v>1.4999999999999999E-2</v>
      </c>
      <c r="N91" t="s">
        <v>220</v>
      </c>
      <c r="O91">
        <v>2</v>
      </c>
      <c r="P91" s="1">
        <v>4.0000000000000001E-3</v>
      </c>
      <c r="Q91" t="s">
        <v>220</v>
      </c>
      <c r="R91">
        <v>4</v>
      </c>
      <c r="S91" s="1">
        <v>3.0000000000000001E-3</v>
      </c>
      <c r="T91" t="s">
        <v>220</v>
      </c>
      <c r="U91">
        <v>34</v>
      </c>
      <c r="V91" s="2">
        <v>0.01</v>
      </c>
    </row>
    <row r="92" spans="1:22" x14ac:dyDescent="0.2">
      <c r="A92" s="104">
        <v>84</v>
      </c>
      <c r="K92" t="s">
        <v>483</v>
      </c>
      <c r="L92">
        <v>12</v>
      </c>
      <c r="M92" s="1">
        <v>4.0000000000000001E-3</v>
      </c>
      <c r="N92" t="s">
        <v>483</v>
      </c>
      <c r="O92">
        <v>2</v>
      </c>
      <c r="P92" s="1">
        <v>4.0000000000000001E-3</v>
      </c>
      <c r="Q92" t="s">
        <v>483</v>
      </c>
      <c r="R92">
        <v>1</v>
      </c>
      <c r="S92" s="1">
        <v>1E-3</v>
      </c>
      <c r="T92" t="s">
        <v>483</v>
      </c>
      <c r="U92">
        <v>9</v>
      </c>
      <c r="V92" s="1">
        <v>3.0000000000000001E-3</v>
      </c>
    </row>
    <row r="93" spans="1:22" x14ac:dyDescent="0.2">
      <c r="A93" s="104">
        <v>85</v>
      </c>
      <c r="K93" s="70" t="s">
        <v>485</v>
      </c>
      <c r="L93">
        <v>2049</v>
      </c>
      <c r="M93" s="1">
        <v>0.71299999999999997</v>
      </c>
    </row>
    <row r="94" spans="1:22" x14ac:dyDescent="0.2">
      <c r="A94" s="104">
        <v>86</v>
      </c>
      <c r="K94" s="70" t="s">
        <v>486</v>
      </c>
      <c r="L94">
        <v>530</v>
      </c>
      <c r="M94" s="1">
        <v>0.184</v>
      </c>
    </row>
    <row r="95" spans="1:22" x14ac:dyDescent="0.2">
      <c r="A95" s="104">
        <v>87</v>
      </c>
      <c r="K95" s="70" t="s">
        <v>487</v>
      </c>
      <c r="L95">
        <v>182</v>
      </c>
      <c r="M95" s="1">
        <v>6.3E-2</v>
      </c>
    </row>
    <row r="96" spans="1:22" x14ac:dyDescent="0.2">
      <c r="A96" s="104">
        <v>88</v>
      </c>
      <c r="K96" s="70" t="s">
        <v>488</v>
      </c>
      <c r="L96">
        <v>82</v>
      </c>
      <c r="M96" s="1">
        <v>2.9000000000000001E-2</v>
      </c>
    </row>
    <row r="97" spans="1:13" x14ac:dyDescent="0.2">
      <c r="A97" s="104">
        <v>89</v>
      </c>
      <c r="K97" t="s">
        <v>220</v>
      </c>
      <c r="L97">
        <v>28</v>
      </c>
      <c r="M97" s="2">
        <v>0.01</v>
      </c>
    </row>
    <row r="98" spans="1:13" x14ac:dyDescent="0.2">
      <c r="A98" s="104">
        <v>90</v>
      </c>
      <c r="K98" t="s">
        <v>483</v>
      </c>
      <c r="L98">
        <v>3</v>
      </c>
      <c r="M98" s="1">
        <v>1E-3</v>
      </c>
    </row>
    <row r="99" spans="1:13" x14ac:dyDescent="0.2">
      <c r="A99" s="104">
        <v>91</v>
      </c>
      <c r="K99" s="70" t="s">
        <v>485</v>
      </c>
      <c r="L99">
        <v>2126</v>
      </c>
      <c r="M99" s="1">
        <v>0.73899999999999999</v>
      </c>
    </row>
    <row r="100" spans="1:13" x14ac:dyDescent="0.2">
      <c r="A100" s="104">
        <v>92</v>
      </c>
      <c r="K100" s="70" t="s">
        <v>486</v>
      </c>
      <c r="L100">
        <v>515</v>
      </c>
      <c r="M100" s="1">
        <v>0.17899999999999999</v>
      </c>
    </row>
    <row r="101" spans="1:13" x14ac:dyDescent="0.2">
      <c r="A101" s="104">
        <v>93</v>
      </c>
      <c r="K101" s="70" t="s">
        <v>487</v>
      </c>
      <c r="L101">
        <v>136</v>
      </c>
      <c r="M101" s="1">
        <v>4.7E-2</v>
      </c>
    </row>
    <row r="102" spans="1:13" x14ac:dyDescent="0.2">
      <c r="A102" s="104">
        <v>94</v>
      </c>
      <c r="K102" s="70" t="s">
        <v>488</v>
      </c>
      <c r="L102">
        <v>78</v>
      </c>
      <c r="M102" s="1">
        <v>2.7E-2</v>
      </c>
    </row>
    <row r="103" spans="1:13" x14ac:dyDescent="0.2">
      <c r="A103" s="104">
        <v>95</v>
      </c>
      <c r="K103" t="s">
        <v>220</v>
      </c>
      <c r="L103">
        <v>21</v>
      </c>
      <c r="M103" s="1">
        <v>7.0000000000000001E-3</v>
      </c>
    </row>
    <row r="104" spans="1:13" x14ac:dyDescent="0.2">
      <c r="A104" s="104">
        <v>96</v>
      </c>
      <c r="K104" t="s">
        <v>483</v>
      </c>
      <c r="L104">
        <v>2</v>
      </c>
      <c r="M104" s="1">
        <v>1E-3</v>
      </c>
    </row>
    <row r="105" spans="1:13" x14ac:dyDescent="0.2">
      <c r="A105" s="104">
        <v>97</v>
      </c>
      <c r="K105" s="70" t="s">
        <v>485</v>
      </c>
      <c r="L105">
        <v>4649</v>
      </c>
      <c r="M105" s="1">
        <v>0.58099999999999996</v>
      </c>
    </row>
    <row r="106" spans="1:13" x14ac:dyDescent="0.2">
      <c r="A106" s="104">
        <v>98</v>
      </c>
      <c r="K106" s="70" t="s">
        <v>486</v>
      </c>
      <c r="L106">
        <v>1773</v>
      </c>
      <c r="M106" s="1">
        <v>0.221</v>
      </c>
    </row>
    <row r="107" spans="1:13" x14ac:dyDescent="0.2">
      <c r="A107" s="104">
        <v>99</v>
      </c>
      <c r="K107" s="70" t="s">
        <v>487</v>
      </c>
      <c r="L107">
        <v>864</v>
      </c>
      <c r="M107" s="1">
        <v>0.108</v>
      </c>
    </row>
    <row r="108" spans="1:13" x14ac:dyDescent="0.2">
      <c r="A108" s="104">
        <v>100</v>
      </c>
      <c r="K108" s="70" t="s">
        <v>488</v>
      </c>
      <c r="L108">
        <v>630</v>
      </c>
      <c r="M108" s="1">
        <v>7.9000000000000001E-2</v>
      </c>
    </row>
    <row r="109" spans="1:13" x14ac:dyDescent="0.2">
      <c r="A109" s="104">
        <v>101</v>
      </c>
      <c r="K109" t="s">
        <v>220</v>
      </c>
      <c r="L109">
        <v>84</v>
      </c>
      <c r="M109" s="2">
        <v>0.01</v>
      </c>
    </row>
    <row r="110" spans="1:13" x14ac:dyDescent="0.2">
      <c r="A110" s="104">
        <v>102</v>
      </c>
      <c r="K110" t="s">
        <v>483</v>
      </c>
      <c r="L110">
        <v>8</v>
      </c>
      <c r="M110" s="1">
        <v>1E-3</v>
      </c>
    </row>
    <row r="111" spans="1:13" x14ac:dyDescent="0.2">
      <c r="A111" s="104">
        <v>103</v>
      </c>
      <c r="E111" s="70" t="s">
        <v>485</v>
      </c>
      <c r="F111">
        <v>496</v>
      </c>
      <c r="G111" s="1">
        <v>0.70499999999999996</v>
      </c>
      <c r="K111" s="70" t="s">
        <v>485</v>
      </c>
      <c r="L111">
        <v>4195</v>
      </c>
      <c r="M111" s="1">
        <v>0.60799999999999998</v>
      </c>
    </row>
    <row r="112" spans="1:13" x14ac:dyDescent="0.2">
      <c r="A112" s="104">
        <v>104</v>
      </c>
      <c r="E112" s="70" t="s">
        <v>486</v>
      </c>
      <c r="F112">
        <v>137</v>
      </c>
      <c r="G112" s="1">
        <v>0.19500000000000001</v>
      </c>
      <c r="K112" s="70" t="s">
        <v>486</v>
      </c>
      <c r="L112">
        <v>1494</v>
      </c>
      <c r="M112" s="1">
        <v>0.216</v>
      </c>
    </row>
    <row r="113" spans="1:13" x14ac:dyDescent="0.2">
      <c r="A113" s="104">
        <v>105</v>
      </c>
      <c r="E113" s="70" t="s">
        <v>487</v>
      </c>
      <c r="F113">
        <v>46</v>
      </c>
      <c r="G113" s="1">
        <v>6.5000000000000002E-2</v>
      </c>
      <c r="K113" s="70" t="s">
        <v>487</v>
      </c>
      <c r="L113">
        <v>683</v>
      </c>
      <c r="M113" s="1">
        <v>9.9000000000000005E-2</v>
      </c>
    </row>
    <row r="114" spans="1:13" x14ac:dyDescent="0.2">
      <c r="A114" s="104">
        <v>106</v>
      </c>
      <c r="E114" s="70" t="s">
        <v>488</v>
      </c>
      <c r="F114">
        <v>23</v>
      </c>
      <c r="G114" s="1">
        <v>3.3000000000000002E-2</v>
      </c>
      <c r="K114" s="70" t="s">
        <v>488</v>
      </c>
      <c r="L114">
        <v>434</v>
      </c>
      <c r="M114" s="1">
        <v>6.3E-2</v>
      </c>
    </row>
    <row r="115" spans="1:13" x14ac:dyDescent="0.2">
      <c r="A115" s="104">
        <v>107</v>
      </c>
      <c r="E115" t="s">
        <v>220</v>
      </c>
      <c r="F115">
        <v>2</v>
      </c>
      <c r="G115" s="1">
        <v>3.0000000000000001E-3</v>
      </c>
      <c r="K115" t="s">
        <v>220</v>
      </c>
      <c r="L115">
        <v>93</v>
      </c>
      <c r="M115" s="1">
        <v>1.2999999999999999E-2</v>
      </c>
    </row>
    <row r="116" spans="1:13" x14ac:dyDescent="0.2">
      <c r="A116" s="104">
        <v>108</v>
      </c>
      <c r="E116" t="s">
        <v>483</v>
      </c>
      <c r="K116" t="s">
        <v>483</v>
      </c>
      <c r="L116">
        <v>6</v>
      </c>
      <c r="M116" s="1">
        <v>1E-3</v>
      </c>
    </row>
    <row r="117" spans="1:13" x14ac:dyDescent="0.2">
      <c r="A117" s="104">
        <v>109</v>
      </c>
      <c r="K117" s="86" t="s">
        <v>485</v>
      </c>
      <c r="L117" s="73">
        <v>2083</v>
      </c>
      <c r="M117" s="88">
        <v>0.67</v>
      </c>
    </row>
    <row r="118" spans="1:13" x14ac:dyDescent="0.2">
      <c r="A118" s="104">
        <v>110</v>
      </c>
      <c r="K118" s="70" t="s">
        <v>486</v>
      </c>
      <c r="L118">
        <v>635</v>
      </c>
      <c r="M118" s="1">
        <v>0.20399999999999999</v>
      </c>
    </row>
    <row r="119" spans="1:13" x14ac:dyDescent="0.2">
      <c r="A119" s="104">
        <v>111</v>
      </c>
      <c r="K119" s="70" t="s">
        <v>487</v>
      </c>
      <c r="L119">
        <v>223</v>
      </c>
      <c r="M119" s="1">
        <v>7.1999999999999995E-2</v>
      </c>
    </row>
    <row r="120" spans="1:13" x14ac:dyDescent="0.2">
      <c r="A120" s="104">
        <v>112</v>
      </c>
      <c r="K120" s="70" t="s">
        <v>488</v>
      </c>
      <c r="L120">
        <v>129</v>
      </c>
      <c r="M120" s="1">
        <v>4.1000000000000002E-2</v>
      </c>
    </row>
    <row r="121" spans="1:13" x14ac:dyDescent="0.2">
      <c r="A121" s="104">
        <v>113</v>
      </c>
      <c r="K121" t="s">
        <v>220</v>
      </c>
      <c r="L121">
        <v>31</v>
      </c>
      <c r="M121" s="2">
        <v>0.01</v>
      </c>
    </row>
    <row r="122" spans="1:13" x14ac:dyDescent="0.2">
      <c r="A122" s="104">
        <v>114</v>
      </c>
      <c r="K122" t="s">
        <v>483</v>
      </c>
      <c r="L122">
        <v>8</v>
      </c>
      <c r="M122" s="1">
        <v>3.0000000000000001E-3</v>
      </c>
    </row>
    <row r="123" spans="1:13" x14ac:dyDescent="0.2">
      <c r="A123" s="104">
        <v>115</v>
      </c>
      <c r="K123" s="70" t="s">
        <v>485</v>
      </c>
      <c r="L123">
        <v>1130</v>
      </c>
      <c r="M123" s="1">
        <v>0.69699999999999995</v>
      </c>
    </row>
    <row r="124" spans="1:13" x14ac:dyDescent="0.2">
      <c r="A124" s="104">
        <v>116</v>
      </c>
      <c r="K124" s="70" t="s">
        <v>486</v>
      </c>
      <c r="L124">
        <v>320</v>
      </c>
      <c r="M124" s="1">
        <v>0.19700000000000001</v>
      </c>
    </row>
    <row r="125" spans="1:13" x14ac:dyDescent="0.2">
      <c r="A125" s="104">
        <v>117</v>
      </c>
      <c r="K125" s="70" t="s">
        <v>487</v>
      </c>
      <c r="L125">
        <v>91</v>
      </c>
      <c r="M125" s="1">
        <v>5.6000000000000001E-2</v>
      </c>
    </row>
    <row r="126" spans="1:13" x14ac:dyDescent="0.2">
      <c r="A126" s="104">
        <v>118</v>
      </c>
      <c r="K126" s="70" t="s">
        <v>488</v>
      </c>
      <c r="L126">
        <v>60</v>
      </c>
      <c r="M126" s="1">
        <v>3.6999999999999998E-2</v>
      </c>
    </row>
    <row r="127" spans="1:13" x14ac:dyDescent="0.2">
      <c r="A127" s="104">
        <v>119</v>
      </c>
      <c r="K127" t="s">
        <v>220</v>
      </c>
      <c r="L127">
        <v>19</v>
      </c>
      <c r="M127" s="1">
        <v>1.2E-2</v>
      </c>
    </row>
    <row r="128" spans="1:13" x14ac:dyDescent="0.2">
      <c r="A128" s="104">
        <v>120</v>
      </c>
      <c r="K128" t="s">
        <v>483</v>
      </c>
      <c r="L128">
        <v>2</v>
      </c>
      <c r="M128" s="1">
        <v>1E-3</v>
      </c>
    </row>
    <row r="129" spans="1:13" x14ac:dyDescent="0.2">
      <c r="A129" s="104">
        <v>121</v>
      </c>
      <c r="K129" s="70" t="s">
        <v>485</v>
      </c>
      <c r="L129">
        <v>518</v>
      </c>
      <c r="M129" s="1">
        <v>0.67400000000000004</v>
      </c>
    </row>
    <row r="130" spans="1:13" x14ac:dyDescent="0.2">
      <c r="A130" s="104">
        <v>122</v>
      </c>
      <c r="K130" s="70" t="s">
        <v>486</v>
      </c>
      <c r="L130">
        <v>161</v>
      </c>
      <c r="M130" s="1">
        <v>0.20899999999999999</v>
      </c>
    </row>
    <row r="131" spans="1:13" x14ac:dyDescent="0.2">
      <c r="A131" s="104">
        <v>123</v>
      </c>
      <c r="K131" s="70" t="s">
        <v>487</v>
      </c>
      <c r="L131">
        <v>51</v>
      </c>
      <c r="M131" s="1">
        <v>6.6000000000000003E-2</v>
      </c>
    </row>
    <row r="132" spans="1:13" x14ac:dyDescent="0.2">
      <c r="A132" s="104">
        <v>124</v>
      </c>
      <c r="K132" s="70" t="s">
        <v>488</v>
      </c>
      <c r="L132">
        <v>27</v>
      </c>
      <c r="M132" s="1">
        <v>3.5000000000000003E-2</v>
      </c>
    </row>
    <row r="133" spans="1:13" x14ac:dyDescent="0.2">
      <c r="A133" s="104">
        <v>125</v>
      </c>
      <c r="K133" t="s">
        <v>220</v>
      </c>
      <c r="L133">
        <v>10</v>
      </c>
      <c r="M133" s="1">
        <v>1.2999999999999999E-2</v>
      </c>
    </row>
    <row r="134" spans="1:13" x14ac:dyDescent="0.2">
      <c r="A134" s="104">
        <v>126</v>
      </c>
      <c r="K134" t="s">
        <v>483</v>
      </c>
      <c r="L134">
        <v>2</v>
      </c>
      <c r="M134" s="1">
        <v>3.0000000000000001E-3</v>
      </c>
    </row>
    <row r="135" spans="1:13" x14ac:dyDescent="0.2">
      <c r="A135" s="104">
        <v>127</v>
      </c>
      <c r="K135" s="86" t="s">
        <v>485</v>
      </c>
    </row>
    <row r="136" spans="1:13" x14ac:dyDescent="0.2">
      <c r="A136" s="104">
        <v>128</v>
      </c>
      <c r="K136" s="70" t="s">
        <v>486</v>
      </c>
    </row>
    <row r="137" spans="1:13" x14ac:dyDescent="0.2">
      <c r="A137" s="104">
        <v>129</v>
      </c>
      <c r="K137" s="70" t="s">
        <v>487</v>
      </c>
    </row>
    <row r="138" spans="1:13" x14ac:dyDescent="0.2">
      <c r="A138" s="104">
        <v>130</v>
      </c>
      <c r="K138" s="70" t="s">
        <v>488</v>
      </c>
    </row>
    <row r="139" spans="1:13" x14ac:dyDescent="0.2">
      <c r="A139" s="104">
        <v>131</v>
      </c>
      <c r="K139" t="s">
        <v>220</v>
      </c>
    </row>
    <row r="140" spans="1:13" x14ac:dyDescent="0.2">
      <c r="A140" s="104">
        <v>132</v>
      </c>
      <c r="K140" t="s">
        <v>483</v>
      </c>
    </row>
    <row r="141" spans="1:13" s="73" customFormat="1" x14ac:dyDescent="0.2">
      <c r="A141" s="104">
        <v>133</v>
      </c>
    </row>
    <row r="142" spans="1:13" x14ac:dyDescent="0.2">
      <c r="A142" s="104">
        <v>134</v>
      </c>
    </row>
    <row r="143" spans="1:13" x14ac:dyDescent="0.2">
      <c r="A143" s="104">
        <v>135</v>
      </c>
    </row>
    <row r="144" spans="1:13" x14ac:dyDescent="0.2">
      <c r="A144" s="104">
        <v>136</v>
      </c>
    </row>
    <row r="145" spans="1:10" x14ac:dyDescent="0.2">
      <c r="A145" s="104">
        <v>137</v>
      </c>
    </row>
    <row r="146" spans="1:10" x14ac:dyDescent="0.2">
      <c r="A146" s="104">
        <v>138</v>
      </c>
    </row>
    <row r="147" spans="1:10" x14ac:dyDescent="0.2">
      <c r="A147" s="104">
        <v>139</v>
      </c>
    </row>
    <row r="148" spans="1:10" x14ac:dyDescent="0.2">
      <c r="A148" s="104">
        <v>140</v>
      </c>
    </row>
    <row r="149" spans="1:10" x14ac:dyDescent="0.2">
      <c r="A149" s="104">
        <v>141</v>
      </c>
    </row>
    <row r="150" spans="1:10" x14ac:dyDescent="0.2">
      <c r="A150" s="104">
        <v>142</v>
      </c>
    </row>
    <row r="151" spans="1:10" x14ac:dyDescent="0.2">
      <c r="A151" s="104">
        <v>143</v>
      </c>
    </row>
    <row r="152" spans="1:10" x14ac:dyDescent="0.2">
      <c r="A152" s="104">
        <v>144</v>
      </c>
    </row>
    <row r="153" spans="1:10" x14ac:dyDescent="0.2">
      <c r="A153" s="104">
        <v>145</v>
      </c>
    </row>
    <row r="154" spans="1:10" x14ac:dyDescent="0.2">
      <c r="A154" s="104">
        <v>146</v>
      </c>
    </row>
    <row r="155" spans="1:10" x14ac:dyDescent="0.2">
      <c r="A155" s="104">
        <v>147</v>
      </c>
    </row>
    <row r="156" spans="1:10" x14ac:dyDescent="0.2">
      <c r="A156" s="104">
        <v>148</v>
      </c>
    </row>
    <row r="157" spans="1:10" x14ac:dyDescent="0.2">
      <c r="A157" s="104">
        <v>149</v>
      </c>
    </row>
    <row r="158" spans="1:10" x14ac:dyDescent="0.2">
      <c r="A158" s="104">
        <v>150</v>
      </c>
    </row>
    <row r="159" spans="1:10" x14ac:dyDescent="0.2">
      <c r="A159" s="104">
        <v>151</v>
      </c>
      <c r="H159" s="70" t="s">
        <v>485</v>
      </c>
      <c r="I159">
        <v>460</v>
      </c>
      <c r="J159" s="2">
        <v>0.74</v>
      </c>
    </row>
    <row r="160" spans="1:10" x14ac:dyDescent="0.2">
      <c r="A160" s="104">
        <v>152</v>
      </c>
      <c r="H160" s="70" t="s">
        <v>486</v>
      </c>
      <c r="I160">
        <v>98</v>
      </c>
      <c r="J160" s="1">
        <v>0.158</v>
      </c>
    </row>
    <row r="161" spans="1:10" x14ac:dyDescent="0.2">
      <c r="A161" s="104">
        <v>153</v>
      </c>
      <c r="H161" s="70" t="s">
        <v>487</v>
      </c>
      <c r="I161">
        <v>36</v>
      </c>
      <c r="J161" s="1">
        <v>5.8000000000000003E-2</v>
      </c>
    </row>
    <row r="162" spans="1:10" x14ac:dyDescent="0.2">
      <c r="A162" s="104">
        <v>154</v>
      </c>
      <c r="H162" s="70" t="s">
        <v>488</v>
      </c>
      <c r="I162">
        <v>23</v>
      </c>
      <c r="J162" s="1">
        <v>3.6999999999999998E-2</v>
      </c>
    </row>
    <row r="163" spans="1:10" x14ac:dyDescent="0.2">
      <c r="A163" s="104">
        <v>155</v>
      </c>
      <c r="H163" t="s">
        <v>220</v>
      </c>
      <c r="I163">
        <v>5</v>
      </c>
      <c r="J163" s="1">
        <v>8.0000000000000002E-3</v>
      </c>
    </row>
    <row r="164" spans="1:10" x14ac:dyDescent="0.2">
      <c r="A164" s="104">
        <v>156</v>
      </c>
      <c r="H164" s="70" t="s">
        <v>485</v>
      </c>
      <c r="I164">
        <v>465</v>
      </c>
      <c r="J164" s="1">
        <v>0.59699999999999998</v>
      </c>
    </row>
    <row r="165" spans="1:10" x14ac:dyDescent="0.2">
      <c r="A165" s="104">
        <v>157</v>
      </c>
      <c r="H165" s="70" t="s">
        <v>486</v>
      </c>
      <c r="I165">
        <v>174</v>
      </c>
      <c r="J165" s="1">
        <v>0.223</v>
      </c>
    </row>
    <row r="166" spans="1:10" x14ac:dyDescent="0.2">
      <c r="A166" s="104">
        <v>158</v>
      </c>
      <c r="H166" s="70" t="s">
        <v>487</v>
      </c>
      <c r="I166">
        <v>75</v>
      </c>
      <c r="J166" s="1">
        <v>9.6000000000000002E-2</v>
      </c>
    </row>
    <row r="167" spans="1:10" x14ac:dyDescent="0.2">
      <c r="A167" s="104">
        <v>159</v>
      </c>
      <c r="H167" s="70" t="s">
        <v>488</v>
      </c>
      <c r="I167">
        <v>43</v>
      </c>
      <c r="J167" s="1">
        <v>5.5E-2</v>
      </c>
    </row>
    <row r="168" spans="1:10" x14ac:dyDescent="0.2">
      <c r="A168" s="104">
        <v>160</v>
      </c>
      <c r="H168" t="s">
        <v>220</v>
      </c>
      <c r="I168">
        <v>22</v>
      </c>
      <c r="J168" s="1">
        <v>2.8000000000000001E-2</v>
      </c>
    </row>
    <row r="169" spans="1:10" x14ac:dyDescent="0.2">
      <c r="A169" s="104">
        <v>161</v>
      </c>
      <c r="H169" t="s">
        <v>483</v>
      </c>
    </row>
    <row r="170" spans="1:10" x14ac:dyDescent="0.2">
      <c r="A170" s="104">
        <v>162</v>
      </c>
      <c r="H170" s="86" t="s">
        <v>485</v>
      </c>
      <c r="I170" s="117">
        <f t="shared" ref="I170:I175" si="13">AVERAGEIF($H$15:$H$169,H15,$I$15:$I$169)</f>
        <v>1692.1538461538462</v>
      </c>
      <c r="J170" s="118">
        <f>I170/SUM($I$170:$I$175)</f>
        <v>0.59833637474098578</v>
      </c>
    </row>
    <row r="171" spans="1:10" x14ac:dyDescent="0.2">
      <c r="A171" s="104">
        <v>163</v>
      </c>
      <c r="H171" s="86" t="s">
        <v>486</v>
      </c>
      <c r="I171" s="117">
        <f t="shared" si="13"/>
        <v>683.23076923076928</v>
      </c>
      <c r="J171" s="118">
        <f t="shared" ref="J171:J175" si="14">I171/SUM($I$170:$I$175)</f>
        <v>0.24158667517271737</v>
      </c>
    </row>
    <row r="172" spans="1:10" x14ac:dyDescent="0.2">
      <c r="A172" s="104">
        <v>164</v>
      </c>
      <c r="H172" s="86" t="s">
        <v>487</v>
      </c>
      <c r="I172" s="117">
        <f t="shared" si="13"/>
        <v>300.61538461538464</v>
      </c>
      <c r="J172" s="118">
        <f t="shared" si="14"/>
        <v>0.10629596110954509</v>
      </c>
    </row>
    <row r="173" spans="1:10" x14ac:dyDescent="0.2">
      <c r="A173" s="104">
        <v>165</v>
      </c>
      <c r="H173" s="86" t="s">
        <v>488</v>
      </c>
      <c r="I173" s="117">
        <f t="shared" si="13"/>
        <v>111.69230769230769</v>
      </c>
      <c r="J173" s="118">
        <f t="shared" si="14"/>
        <v>3.9493791077548475E-2</v>
      </c>
    </row>
    <row r="174" spans="1:10" x14ac:dyDescent="0.2">
      <c r="A174" s="104">
        <v>166</v>
      </c>
      <c r="H174" s="73" t="s">
        <v>220</v>
      </c>
      <c r="I174" s="117">
        <f t="shared" si="13"/>
        <v>34.769230769230766</v>
      </c>
      <c r="J174" s="118">
        <f t="shared" si="14"/>
        <v>1.2294210445628038E-2</v>
      </c>
    </row>
    <row r="175" spans="1:10" x14ac:dyDescent="0.2">
      <c r="A175" s="104">
        <v>167</v>
      </c>
      <c r="H175" s="73" t="s">
        <v>483</v>
      </c>
      <c r="I175" s="117">
        <f t="shared" si="13"/>
        <v>5.6363636363636367</v>
      </c>
      <c r="J175" s="118">
        <f t="shared" si="14"/>
        <v>1.9929874535752614E-3</v>
      </c>
    </row>
    <row r="176" spans="1:10" x14ac:dyDescent="0.2">
      <c r="A176" s="104">
        <v>168</v>
      </c>
    </row>
    <row r="177" spans="1:1" x14ac:dyDescent="0.2">
      <c r="A177" s="104">
        <v>169</v>
      </c>
    </row>
    <row r="178" spans="1:1" x14ac:dyDescent="0.2">
      <c r="A178" s="104">
        <v>170</v>
      </c>
    </row>
    <row r="179" spans="1:1" x14ac:dyDescent="0.2">
      <c r="A179" s="104">
        <v>171</v>
      </c>
    </row>
    <row r="180" spans="1:1" x14ac:dyDescent="0.2">
      <c r="A180" s="104">
        <v>172</v>
      </c>
    </row>
    <row r="181" spans="1:1" x14ac:dyDescent="0.2">
      <c r="A181" s="104">
        <v>173</v>
      </c>
    </row>
    <row r="182" spans="1:1" x14ac:dyDescent="0.2">
      <c r="A182" s="104">
        <v>174</v>
      </c>
    </row>
    <row r="183" spans="1:1" x14ac:dyDescent="0.2">
      <c r="A183" s="104">
        <v>175</v>
      </c>
    </row>
    <row r="184" spans="1:1" x14ac:dyDescent="0.2">
      <c r="A184" s="104">
        <v>176</v>
      </c>
    </row>
    <row r="185" spans="1:1" x14ac:dyDescent="0.2">
      <c r="A185" s="104">
        <v>177</v>
      </c>
    </row>
    <row r="186" spans="1:1" x14ac:dyDescent="0.2">
      <c r="A186" s="104">
        <v>178</v>
      </c>
    </row>
    <row r="187" spans="1:1" x14ac:dyDescent="0.2">
      <c r="A187" s="104">
        <v>179</v>
      </c>
    </row>
    <row r="188" spans="1:1" x14ac:dyDescent="0.2">
      <c r="A188" s="104">
        <v>180</v>
      </c>
    </row>
    <row r="189" spans="1:1" x14ac:dyDescent="0.2">
      <c r="A189" s="104">
        <v>181</v>
      </c>
    </row>
    <row r="190" spans="1:1" x14ac:dyDescent="0.2">
      <c r="A190" s="104">
        <v>182</v>
      </c>
    </row>
    <row r="191" spans="1:1" x14ac:dyDescent="0.2">
      <c r="A191" s="104">
        <v>183</v>
      </c>
    </row>
    <row r="192" spans="1:1" x14ac:dyDescent="0.2">
      <c r="A192" s="104">
        <v>184</v>
      </c>
    </row>
    <row r="193" spans="1:1" x14ac:dyDescent="0.2">
      <c r="A193" s="104">
        <v>185</v>
      </c>
    </row>
    <row r="194" spans="1:1" x14ac:dyDescent="0.2">
      <c r="A194" s="104">
        <v>186</v>
      </c>
    </row>
    <row r="195" spans="1:1" x14ac:dyDescent="0.2">
      <c r="A195" s="104">
        <v>187</v>
      </c>
    </row>
    <row r="196" spans="1:1" x14ac:dyDescent="0.2">
      <c r="A196" s="104">
        <v>188</v>
      </c>
    </row>
    <row r="197" spans="1:1" x14ac:dyDescent="0.2">
      <c r="A197" s="104">
        <v>189</v>
      </c>
    </row>
    <row r="198" spans="1:1" x14ac:dyDescent="0.2">
      <c r="A198" s="104">
        <v>190</v>
      </c>
    </row>
    <row r="199" spans="1:1" x14ac:dyDescent="0.2">
      <c r="A199" s="104">
        <v>191</v>
      </c>
    </row>
    <row r="200" spans="1:1" x14ac:dyDescent="0.2">
      <c r="A200" s="104">
        <v>192</v>
      </c>
    </row>
    <row r="201" spans="1:1" x14ac:dyDescent="0.2">
      <c r="A201" s="104">
        <v>193</v>
      </c>
    </row>
    <row r="202" spans="1:1" x14ac:dyDescent="0.2">
      <c r="A202" s="104">
        <v>194</v>
      </c>
    </row>
    <row r="203" spans="1:1" x14ac:dyDescent="0.2">
      <c r="A203" s="104">
        <v>195</v>
      </c>
    </row>
    <row r="204" spans="1:1" x14ac:dyDescent="0.2">
      <c r="A204" s="104">
        <v>196</v>
      </c>
    </row>
    <row r="205" spans="1:1" x14ac:dyDescent="0.2">
      <c r="A205" s="104">
        <v>197</v>
      </c>
    </row>
    <row r="206" spans="1:1" x14ac:dyDescent="0.2">
      <c r="A206" s="104">
        <v>198</v>
      </c>
    </row>
    <row r="207" spans="1:1" x14ac:dyDescent="0.2">
      <c r="A207" s="104">
        <v>199</v>
      </c>
    </row>
    <row r="208" spans="1:1" x14ac:dyDescent="0.2">
      <c r="A208" s="104">
        <v>200</v>
      </c>
    </row>
    <row r="209" spans="1:1" x14ac:dyDescent="0.2">
      <c r="A209" s="104">
        <v>201</v>
      </c>
    </row>
    <row r="210" spans="1:1" x14ac:dyDescent="0.2">
      <c r="A210" s="104">
        <v>202</v>
      </c>
    </row>
    <row r="211" spans="1:1" x14ac:dyDescent="0.2">
      <c r="A211" s="104">
        <v>203</v>
      </c>
    </row>
    <row r="212" spans="1:1" x14ac:dyDescent="0.2">
      <c r="A212" s="104">
        <v>204</v>
      </c>
    </row>
    <row r="213" spans="1:1" x14ac:dyDescent="0.2">
      <c r="A213" s="104">
        <v>205</v>
      </c>
    </row>
    <row r="214" spans="1:1" x14ac:dyDescent="0.2">
      <c r="A214" s="104">
        <v>206</v>
      </c>
    </row>
    <row r="215" spans="1:1" x14ac:dyDescent="0.2">
      <c r="A215" s="104">
        <v>207</v>
      </c>
    </row>
    <row r="216" spans="1:1" x14ac:dyDescent="0.2">
      <c r="A216" s="104">
        <v>208</v>
      </c>
    </row>
    <row r="217" spans="1:1" x14ac:dyDescent="0.2">
      <c r="A217" s="104">
        <v>209</v>
      </c>
    </row>
    <row r="218" spans="1:1" x14ac:dyDescent="0.2">
      <c r="A218" s="104">
        <v>210</v>
      </c>
    </row>
    <row r="219" spans="1:1" x14ac:dyDescent="0.2">
      <c r="A219" s="104">
        <v>211</v>
      </c>
    </row>
    <row r="220" spans="1:1" x14ac:dyDescent="0.2">
      <c r="A220" s="104">
        <v>212</v>
      </c>
    </row>
    <row r="221" spans="1:1" x14ac:dyDescent="0.2">
      <c r="A221" s="104">
        <v>213</v>
      </c>
    </row>
    <row r="222" spans="1:1" x14ac:dyDescent="0.2">
      <c r="A222" s="104">
        <v>214</v>
      </c>
    </row>
    <row r="223" spans="1:1" x14ac:dyDescent="0.2">
      <c r="A223" s="104">
        <v>215</v>
      </c>
    </row>
    <row r="224" spans="1:1" x14ac:dyDescent="0.2">
      <c r="A224" s="104">
        <v>216</v>
      </c>
    </row>
    <row r="225" spans="1:1" x14ac:dyDescent="0.2">
      <c r="A225" s="104">
        <v>217</v>
      </c>
    </row>
    <row r="226" spans="1:1" x14ac:dyDescent="0.2">
      <c r="A226" s="104">
        <v>218</v>
      </c>
    </row>
    <row r="227" spans="1:1" x14ac:dyDescent="0.2">
      <c r="A227" s="104">
        <v>219</v>
      </c>
    </row>
    <row r="228" spans="1:1" x14ac:dyDescent="0.2">
      <c r="A228" s="104">
        <v>220</v>
      </c>
    </row>
    <row r="229" spans="1:1" x14ac:dyDescent="0.2">
      <c r="A229" s="104">
        <v>221</v>
      </c>
    </row>
    <row r="230" spans="1:1" x14ac:dyDescent="0.2">
      <c r="A230" s="104">
        <v>222</v>
      </c>
    </row>
    <row r="231" spans="1:1" x14ac:dyDescent="0.2">
      <c r="A231" s="104">
        <v>223</v>
      </c>
    </row>
    <row r="232" spans="1:1" x14ac:dyDescent="0.2">
      <c r="A232" s="104">
        <v>224</v>
      </c>
    </row>
    <row r="233" spans="1:1" x14ac:dyDescent="0.2">
      <c r="A233" s="104">
        <v>225</v>
      </c>
    </row>
    <row r="234" spans="1:1" x14ac:dyDescent="0.2">
      <c r="A234" s="104">
        <v>226</v>
      </c>
    </row>
    <row r="235" spans="1:1" x14ac:dyDescent="0.2">
      <c r="A235" s="104">
        <v>227</v>
      </c>
    </row>
    <row r="236" spans="1:1" x14ac:dyDescent="0.2">
      <c r="A236" s="104">
        <v>228</v>
      </c>
    </row>
    <row r="237" spans="1:1" x14ac:dyDescent="0.2">
      <c r="A237" s="104">
        <v>229</v>
      </c>
    </row>
    <row r="238" spans="1:1" x14ac:dyDescent="0.2">
      <c r="A238" s="104">
        <v>230</v>
      </c>
    </row>
    <row r="239" spans="1:1" x14ac:dyDescent="0.2">
      <c r="A239" s="104">
        <v>231</v>
      </c>
    </row>
    <row r="240" spans="1:1" x14ac:dyDescent="0.2">
      <c r="A240" s="104">
        <v>232</v>
      </c>
    </row>
    <row r="241" spans="1:16" x14ac:dyDescent="0.2">
      <c r="A241" s="104">
        <v>233</v>
      </c>
    </row>
    <row r="242" spans="1:16" x14ac:dyDescent="0.2">
      <c r="A242" s="104">
        <v>234</v>
      </c>
    </row>
    <row r="243" spans="1:16" x14ac:dyDescent="0.2">
      <c r="A243" s="104">
        <v>235</v>
      </c>
      <c r="N243" s="70" t="s">
        <v>485</v>
      </c>
      <c r="O243">
        <v>5</v>
      </c>
      <c r="P243" s="1">
        <v>0.625</v>
      </c>
    </row>
    <row r="244" spans="1:16" x14ac:dyDescent="0.2">
      <c r="A244" s="104">
        <v>236</v>
      </c>
      <c r="N244" s="70" t="s">
        <v>486</v>
      </c>
      <c r="O244">
        <v>3</v>
      </c>
      <c r="P244" s="1">
        <v>0.375</v>
      </c>
    </row>
    <row r="245" spans="1:16" x14ac:dyDescent="0.2">
      <c r="A245" s="104">
        <v>237</v>
      </c>
    </row>
    <row r="246" spans="1:16" x14ac:dyDescent="0.2">
      <c r="A246" s="104">
        <v>238</v>
      </c>
    </row>
    <row r="247" spans="1:16" x14ac:dyDescent="0.2">
      <c r="A247" s="104">
        <v>239</v>
      </c>
    </row>
    <row r="248" spans="1:16" x14ac:dyDescent="0.2">
      <c r="A248" s="104">
        <v>240</v>
      </c>
    </row>
    <row r="249" spans="1:16" s="73" customFormat="1" x14ac:dyDescent="0.2">
      <c r="A249" s="104">
        <v>241</v>
      </c>
    </row>
    <row r="250" spans="1:16" x14ac:dyDescent="0.2">
      <c r="A250" s="104">
        <v>242</v>
      </c>
    </row>
    <row r="251" spans="1:16" x14ac:dyDescent="0.2">
      <c r="A251" s="104">
        <v>243</v>
      </c>
    </row>
    <row r="252" spans="1:16" x14ac:dyDescent="0.2">
      <c r="A252" s="104">
        <v>244</v>
      </c>
    </row>
    <row r="253" spans="1:16" x14ac:dyDescent="0.2">
      <c r="A253" s="104">
        <v>245</v>
      </c>
    </row>
    <row r="254" spans="1:16" x14ac:dyDescent="0.2">
      <c r="A254" s="104">
        <v>246</v>
      </c>
    </row>
    <row r="255" spans="1:16" x14ac:dyDescent="0.2">
      <c r="A255" s="104">
        <v>247</v>
      </c>
    </row>
    <row r="256" spans="1:16" x14ac:dyDescent="0.2">
      <c r="A256" s="104">
        <v>248</v>
      </c>
    </row>
    <row r="257" spans="1:13" x14ac:dyDescent="0.2">
      <c r="A257" s="104">
        <v>249</v>
      </c>
    </row>
    <row r="258" spans="1:13" x14ac:dyDescent="0.2">
      <c r="A258" s="104">
        <v>250</v>
      </c>
    </row>
    <row r="259" spans="1:13" x14ac:dyDescent="0.2">
      <c r="A259" s="104">
        <v>251</v>
      </c>
    </row>
    <row r="260" spans="1:13" x14ac:dyDescent="0.2">
      <c r="A260" s="104">
        <v>252</v>
      </c>
    </row>
    <row r="261" spans="1:13" x14ac:dyDescent="0.2">
      <c r="A261" s="104">
        <v>253</v>
      </c>
    </row>
    <row r="262" spans="1:13" x14ac:dyDescent="0.2">
      <c r="A262" s="104">
        <v>254</v>
      </c>
    </row>
    <row r="263" spans="1:13" x14ac:dyDescent="0.2">
      <c r="A263" s="104">
        <v>255</v>
      </c>
    </row>
    <row r="264" spans="1:13" x14ac:dyDescent="0.2">
      <c r="A264" s="104">
        <v>256</v>
      </c>
    </row>
    <row r="265" spans="1:13" x14ac:dyDescent="0.2">
      <c r="A265" s="104">
        <v>257</v>
      </c>
    </row>
    <row r="266" spans="1:13" x14ac:dyDescent="0.2">
      <c r="A266" s="104">
        <v>258</v>
      </c>
    </row>
    <row r="267" spans="1:13" x14ac:dyDescent="0.2">
      <c r="A267" s="104">
        <v>259</v>
      </c>
      <c r="K267" s="70" t="s">
        <v>485</v>
      </c>
      <c r="L267">
        <v>405</v>
      </c>
      <c r="M267" s="1">
        <v>0.72599999999999998</v>
      </c>
    </row>
    <row r="268" spans="1:13" x14ac:dyDescent="0.2">
      <c r="A268" s="104">
        <v>260</v>
      </c>
      <c r="K268" s="70" t="s">
        <v>486</v>
      </c>
      <c r="L268">
        <v>99</v>
      </c>
      <c r="M268" s="1">
        <v>0.17699999999999999</v>
      </c>
    </row>
    <row r="269" spans="1:13" x14ac:dyDescent="0.2">
      <c r="A269" s="104">
        <v>261</v>
      </c>
      <c r="K269" s="70" t="s">
        <v>487</v>
      </c>
      <c r="L269">
        <v>34</v>
      </c>
      <c r="M269" s="1">
        <v>6.0999999999999999E-2</v>
      </c>
    </row>
    <row r="270" spans="1:13" x14ac:dyDescent="0.2">
      <c r="A270" s="104">
        <v>262</v>
      </c>
      <c r="K270" s="70" t="s">
        <v>488</v>
      </c>
      <c r="L270">
        <v>15</v>
      </c>
      <c r="M270" s="1">
        <v>2.7E-2</v>
      </c>
    </row>
    <row r="271" spans="1:13" x14ac:dyDescent="0.2">
      <c r="A271" s="104">
        <v>263</v>
      </c>
      <c r="K271" t="s">
        <v>220</v>
      </c>
      <c r="L271">
        <v>5</v>
      </c>
      <c r="M271" s="1">
        <v>8.9999999999999993E-3</v>
      </c>
    </row>
    <row r="272" spans="1:13" x14ac:dyDescent="0.2">
      <c r="A272" s="104">
        <v>264</v>
      </c>
      <c r="K272" t="s">
        <v>483</v>
      </c>
    </row>
    <row r="273" spans="1:13" x14ac:dyDescent="0.2">
      <c r="A273" s="104">
        <v>265</v>
      </c>
      <c r="K273" s="70" t="s">
        <v>485</v>
      </c>
      <c r="L273">
        <v>328</v>
      </c>
      <c r="M273" s="1">
        <v>0.71099999999999997</v>
      </c>
    </row>
    <row r="274" spans="1:13" x14ac:dyDescent="0.2">
      <c r="A274" s="104">
        <v>266</v>
      </c>
      <c r="K274" s="70" t="s">
        <v>486</v>
      </c>
      <c r="L274">
        <v>76</v>
      </c>
      <c r="M274" s="1">
        <v>0.16500000000000001</v>
      </c>
    </row>
    <row r="275" spans="1:13" x14ac:dyDescent="0.2">
      <c r="A275" s="104">
        <v>267</v>
      </c>
      <c r="K275" s="70" t="s">
        <v>487</v>
      </c>
      <c r="L275">
        <v>34</v>
      </c>
      <c r="M275" s="1">
        <v>7.3999999999999996E-2</v>
      </c>
    </row>
    <row r="276" spans="1:13" x14ac:dyDescent="0.2">
      <c r="A276" s="104">
        <v>268</v>
      </c>
      <c r="K276" s="70" t="s">
        <v>488</v>
      </c>
      <c r="L276">
        <v>20</v>
      </c>
      <c r="M276" s="1">
        <v>4.2999999999999997E-2</v>
      </c>
    </row>
    <row r="277" spans="1:13" x14ac:dyDescent="0.2">
      <c r="A277" s="104">
        <v>269</v>
      </c>
      <c r="K277" t="s">
        <v>220</v>
      </c>
      <c r="L277">
        <v>3</v>
      </c>
      <c r="M277" s="1">
        <v>7.0000000000000001E-3</v>
      </c>
    </row>
    <row r="278" spans="1:13" x14ac:dyDescent="0.2">
      <c r="A278" s="104">
        <v>270</v>
      </c>
      <c r="K278" t="s">
        <v>483</v>
      </c>
    </row>
    <row r="279" spans="1:13" x14ac:dyDescent="0.2">
      <c r="A279" s="104">
        <v>271</v>
      </c>
      <c r="K279" s="70" t="s">
        <v>485</v>
      </c>
      <c r="L279">
        <v>286</v>
      </c>
      <c r="M279" s="1">
        <v>0.69899999999999995</v>
      </c>
    </row>
    <row r="280" spans="1:13" x14ac:dyDescent="0.2">
      <c r="A280" s="104">
        <v>272</v>
      </c>
      <c r="K280" s="70" t="s">
        <v>486</v>
      </c>
      <c r="L280">
        <v>68</v>
      </c>
      <c r="M280" s="1">
        <v>0.16600000000000001</v>
      </c>
    </row>
    <row r="281" spans="1:13" x14ac:dyDescent="0.2">
      <c r="A281" s="104">
        <v>273</v>
      </c>
      <c r="K281" s="70" t="s">
        <v>487</v>
      </c>
      <c r="L281">
        <v>29</v>
      </c>
      <c r="M281" s="1">
        <v>7.0999999999999994E-2</v>
      </c>
    </row>
    <row r="282" spans="1:13" x14ac:dyDescent="0.2">
      <c r="A282" s="104">
        <v>274</v>
      </c>
      <c r="K282" s="70" t="s">
        <v>488</v>
      </c>
      <c r="L282">
        <v>20</v>
      </c>
      <c r="M282" s="1">
        <v>4.9000000000000002E-2</v>
      </c>
    </row>
    <row r="283" spans="1:13" x14ac:dyDescent="0.2">
      <c r="A283" s="104">
        <v>275</v>
      </c>
      <c r="K283" t="s">
        <v>220</v>
      </c>
      <c r="L283">
        <v>6</v>
      </c>
      <c r="M283" s="1">
        <v>1.4999999999999999E-2</v>
      </c>
    </row>
    <row r="284" spans="1:13" x14ac:dyDescent="0.2">
      <c r="A284" s="104">
        <v>276</v>
      </c>
      <c r="K284" s="39" t="s">
        <v>483</v>
      </c>
    </row>
    <row r="285" spans="1:13" x14ac:dyDescent="0.2">
      <c r="A285" s="104">
        <v>278</v>
      </c>
      <c r="K285" s="70" t="s">
        <v>485</v>
      </c>
      <c r="L285">
        <v>280</v>
      </c>
      <c r="M285" s="1">
        <v>0.69299999999999995</v>
      </c>
    </row>
    <row r="286" spans="1:13" x14ac:dyDescent="0.2">
      <c r="A286" s="104">
        <v>279</v>
      </c>
      <c r="K286" s="70" t="s">
        <v>486</v>
      </c>
      <c r="L286">
        <v>77</v>
      </c>
      <c r="M286" s="1">
        <v>0.191</v>
      </c>
    </row>
    <row r="287" spans="1:13" x14ac:dyDescent="0.2">
      <c r="A287" s="104">
        <v>280</v>
      </c>
      <c r="K287" s="70" t="s">
        <v>487</v>
      </c>
      <c r="L287">
        <v>27</v>
      </c>
      <c r="M287" s="1">
        <v>6.7000000000000004E-2</v>
      </c>
    </row>
    <row r="288" spans="1:13" x14ac:dyDescent="0.2">
      <c r="A288" s="104">
        <v>281</v>
      </c>
      <c r="K288" s="70" t="s">
        <v>488</v>
      </c>
      <c r="L288">
        <v>15</v>
      </c>
      <c r="M288" s="1">
        <v>3.6999999999999998E-2</v>
      </c>
    </row>
    <row r="289" spans="1:13" x14ac:dyDescent="0.2">
      <c r="A289" s="104">
        <v>282</v>
      </c>
      <c r="K289" t="s">
        <v>220</v>
      </c>
      <c r="L289">
        <v>5</v>
      </c>
      <c r="M289" s="1">
        <v>1.2E-2</v>
      </c>
    </row>
    <row r="290" spans="1:13" x14ac:dyDescent="0.2">
      <c r="A290" s="104">
        <v>283</v>
      </c>
      <c r="K290" t="s">
        <v>483</v>
      </c>
    </row>
    <row r="291" spans="1:13" x14ac:dyDescent="0.2">
      <c r="A291" s="104">
        <v>284</v>
      </c>
      <c r="K291" s="70" t="s">
        <v>485</v>
      </c>
      <c r="L291">
        <v>291</v>
      </c>
      <c r="M291" s="1">
        <v>0.66700000000000004</v>
      </c>
    </row>
    <row r="292" spans="1:13" x14ac:dyDescent="0.2">
      <c r="A292" s="104">
        <v>285</v>
      </c>
      <c r="K292" s="70" t="s">
        <v>486</v>
      </c>
      <c r="L292">
        <v>95</v>
      </c>
      <c r="M292" s="1">
        <v>0.218</v>
      </c>
    </row>
    <row r="293" spans="1:13" x14ac:dyDescent="0.2">
      <c r="A293" s="104">
        <v>286</v>
      </c>
      <c r="K293" s="70" t="s">
        <v>487</v>
      </c>
      <c r="L293">
        <v>26</v>
      </c>
      <c r="M293" s="2">
        <v>0.06</v>
      </c>
    </row>
    <row r="294" spans="1:13" x14ac:dyDescent="0.2">
      <c r="A294" s="104">
        <v>287</v>
      </c>
      <c r="K294" s="70" t="s">
        <v>488</v>
      </c>
      <c r="L294">
        <v>19</v>
      </c>
      <c r="M294" s="1">
        <v>4.3999999999999997E-2</v>
      </c>
    </row>
    <row r="295" spans="1:13" x14ac:dyDescent="0.2">
      <c r="A295" s="104">
        <v>288</v>
      </c>
      <c r="K295" t="s">
        <v>220</v>
      </c>
      <c r="L295">
        <v>5</v>
      </c>
      <c r="M295" s="1">
        <v>1.0999999999999999E-2</v>
      </c>
    </row>
    <row r="296" spans="1:13" x14ac:dyDescent="0.2">
      <c r="A296" s="104">
        <v>289</v>
      </c>
      <c r="K296" t="s">
        <v>483</v>
      </c>
    </row>
    <row r="297" spans="1:13" x14ac:dyDescent="0.2">
      <c r="A297" s="104">
        <v>290</v>
      </c>
      <c r="K297" s="70" t="s">
        <v>485</v>
      </c>
      <c r="L297">
        <v>223</v>
      </c>
      <c r="M297" s="1">
        <v>0.626</v>
      </c>
    </row>
    <row r="298" spans="1:13" x14ac:dyDescent="0.2">
      <c r="A298" s="104">
        <v>291</v>
      </c>
      <c r="K298" s="70" t="s">
        <v>486</v>
      </c>
      <c r="L298">
        <v>88</v>
      </c>
      <c r="M298" s="1">
        <v>0.247</v>
      </c>
    </row>
    <row r="299" spans="1:13" x14ac:dyDescent="0.2">
      <c r="A299" s="104">
        <v>292</v>
      </c>
      <c r="K299" s="70" t="s">
        <v>487</v>
      </c>
      <c r="L299">
        <v>22</v>
      </c>
      <c r="M299" s="1">
        <v>6.2E-2</v>
      </c>
    </row>
    <row r="300" spans="1:13" x14ac:dyDescent="0.2">
      <c r="A300" s="104">
        <v>293</v>
      </c>
      <c r="K300" s="70" t="s">
        <v>488</v>
      </c>
      <c r="L300">
        <v>17</v>
      </c>
      <c r="M300" s="1">
        <v>4.8000000000000001E-2</v>
      </c>
    </row>
    <row r="301" spans="1:13" x14ac:dyDescent="0.2">
      <c r="A301" s="104">
        <v>294</v>
      </c>
      <c r="K301" t="s">
        <v>220</v>
      </c>
      <c r="L301">
        <v>6</v>
      </c>
      <c r="M301" s="1">
        <v>1.7000000000000001E-2</v>
      </c>
    </row>
    <row r="302" spans="1:13" x14ac:dyDescent="0.2">
      <c r="A302" s="104">
        <v>295</v>
      </c>
      <c r="K302" s="39" t="s">
        <v>483</v>
      </c>
    </row>
    <row r="303" spans="1:13" x14ac:dyDescent="0.2">
      <c r="A303" s="104">
        <v>296</v>
      </c>
      <c r="K303" s="70" t="s">
        <v>485</v>
      </c>
      <c r="L303">
        <v>187</v>
      </c>
      <c r="M303" s="1">
        <v>0.66800000000000004</v>
      </c>
    </row>
    <row r="304" spans="1:13" x14ac:dyDescent="0.2">
      <c r="A304" s="104">
        <v>297</v>
      </c>
      <c r="K304" s="70" t="s">
        <v>486</v>
      </c>
      <c r="L304">
        <v>51</v>
      </c>
      <c r="M304" s="1">
        <v>0.182</v>
      </c>
    </row>
    <row r="305" spans="1:13" x14ac:dyDescent="0.2">
      <c r="A305" s="104">
        <v>298</v>
      </c>
      <c r="K305" s="70" t="s">
        <v>487</v>
      </c>
      <c r="L305">
        <v>23</v>
      </c>
      <c r="M305" s="1">
        <v>8.2000000000000003E-2</v>
      </c>
    </row>
    <row r="306" spans="1:13" x14ac:dyDescent="0.2">
      <c r="A306" s="104">
        <v>299</v>
      </c>
      <c r="K306" s="70" t="s">
        <v>488</v>
      </c>
      <c r="L306">
        <v>13</v>
      </c>
      <c r="M306" s="1">
        <v>4.5999999999999999E-2</v>
      </c>
    </row>
    <row r="307" spans="1:13" x14ac:dyDescent="0.2">
      <c r="A307" s="104">
        <v>300</v>
      </c>
      <c r="K307" t="s">
        <v>220</v>
      </c>
      <c r="L307">
        <v>5</v>
      </c>
      <c r="M307" s="1">
        <v>1.7999999999999999E-2</v>
      </c>
    </row>
    <row r="308" spans="1:13" x14ac:dyDescent="0.2">
      <c r="A308" s="104">
        <v>301</v>
      </c>
      <c r="K308" t="s">
        <v>483</v>
      </c>
      <c r="L308">
        <v>1</v>
      </c>
      <c r="M308" s="1">
        <v>4.0000000000000001E-3</v>
      </c>
    </row>
    <row r="309" spans="1:13" s="73" customFormat="1" x14ac:dyDescent="0.2">
      <c r="A309" s="104">
        <v>302</v>
      </c>
    </row>
    <row r="310" spans="1:13" x14ac:dyDescent="0.2">
      <c r="A310" s="104">
        <v>303</v>
      </c>
    </row>
    <row r="311" spans="1:13" x14ac:dyDescent="0.2">
      <c r="A311" s="104">
        <v>304</v>
      </c>
    </row>
    <row r="312" spans="1:13" x14ac:dyDescent="0.2">
      <c r="A312" s="104">
        <v>305</v>
      </c>
    </row>
    <row r="313" spans="1:13" x14ac:dyDescent="0.2">
      <c r="A313" s="104">
        <v>306</v>
      </c>
    </row>
    <row r="314" spans="1:13" x14ac:dyDescent="0.2">
      <c r="A314" s="104">
        <v>307</v>
      </c>
    </row>
    <row r="315" spans="1:13" x14ac:dyDescent="0.2">
      <c r="A315" s="104">
        <v>308</v>
      </c>
    </row>
    <row r="316" spans="1:13" x14ac:dyDescent="0.2">
      <c r="A316" s="104">
        <v>309</v>
      </c>
    </row>
    <row r="317" spans="1:13" x14ac:dyDescent="0.2">
      <c r="A317" s="104">
        <v>310</v>
      </c>
    </row>
    <row r="318" spans="1:13" x14ac:dyDescent="0.2">
      <c r="A318" s="104">
        <v>311</v>
      </c>
    </row>
    <row r="319" spans="1:13" x14ac:dyDescent="0.2">
      <c r="A319" s="104">
        <v>312</v>
      </c>
    </row>
    <row r="320" spans="1:13" x14ac:dyDescent="0.2">
      <c r="A320" s="104">
        <v>313</v>
      </c>
    </row>
    <row r="321" spans="1:16" x14ac:dyDescent="0.2">
      <c r="A321" s="104">
        <v>314</v>
      </c>
    </row>
    <row r="322" spans="1:16" x14ac:dyDescent="0.2">
      <c r="A322" s="104">
        <v>315</v>
      </c>
    </row>
    <row r="323" spans="1:16" x14ac:dyDescent="0.2">
      <c r="A323" s="104">
        <v>316</v>
      </c>
    </row>
    <row r="324" spans="1:16" x14ac:dyDescent="0.2">
      <c r="A324" s="104">
        <v>317</v>
      </c>
    </row>
    <row r="325" spans="1:16" x14ac:dyDescent="0.2">
      <c r="A325" s="104">
        <v>318</v>
      </c>
    </row>
    <row r="326" spans="1:16" x14ac:dyDescent="0.2">
      <c r="A326" s="104">
        <v>319</v>
      </c>
    </row>
    <row r="327" spans="1:16" x14ac:dyDescent="0.2">
      <c r="A327" s="104">
        <v>320</v>
      </c>
    </row>
    <row r="328" spans="1:16" x14ac:dyDescent="0.2">
      <c r="A328" s="104">
        <v>321</v>
      </c>
    </row>
    <row r="329" spans="1:16" x14ac:dyDescent="0.2">
      <c r="A329" s="104">
        <v>322</v>
      </c>
    </row>
    <row r="330" spans="1:16" x14ac:dyDescent="0.2">
      <c r="A330" s="104">
        <v>323</v>
      </c>
    </row>
    <row r="331" spans="1:16" x14ac:dyDescent="0.2">
      <c r="A331" s="104">
        <v>324</v>
      </c>
    </row>
    <row r="332" spans="1:16" x14ac:dyDescent="0.2">
      <c r="A332" s="104">
        <v>325</v>
      </c>
    </row>
    <row r="333" spans="1:16" x14ac:dyDescent="0.2">
      <c r="A333" s="104">
        <v>326</v>
      </c>
      <c r="N333" s="70" t="s">
        <v>485</v>
      </c>
      <c r="O333">
        <v>234</v>
      </c>
      <c r="P333" s="1">
        <v>0.59799999999999998</v>
      </c>
    </row>
    <row r="334" spans="1:16" x14ac:dyDescent="0.2">
      <c r="A334" s="104">
        <v>327</v>
      </c>
      <c r="N334" s="70" t="s">
        <v>486</v>
      </c>
      <c r="O334">
        <v>91</v>
      </c>
      <c r="P334" s="1">
        <v>0.23300000000000001</v>
      </c>
    </row>
    <row r="335" spans="1:16" x14ac:dyDescent="0.2">
      <c r="A335" s="104">
        <v>328</v>
      </c>
      <c r="N335" s="70" t="s">
        <v>487</v>
      </c>
      <c r="O335">
        <v>33</v>
      </c>
      <c r="P335" s="1">
        <v>8.4000000000000005E-2</v>
      </c>
    </row>
    <row r="336" spans="1:16" x14ac:dyDescent="0.2">
      <c r="A336" s="104">
        <v>329</v>
      </c>
      <c r="N336" s="70" t="s">
        <v>488</v>
      </c>
      <c r="O336">
        <v>26</v>
      </c>
      <c r="P336" s="1">
        <v>6.6000000000000003E-2</v>
      </c>
    </row>
    <row r="337" spans="1:16" x14ac:dyDescent="0.2">
      <c r="A337" s="104">
        <v>330</v>
      </c>
      <c r="N337" t="s">
        <v>220</v>
      </c>
      <c r="O337">
        <v>6</v>
      </c>
      <c r="P337" s="1">
        <v>1.4999999999999999E-2</v>
      </c>
    </row>
    <row r="338" spans="1:16" x14ac:dyDescent="0.2">
      <c r="A338" s="104">
        <v>331</v>
      </c>
      <c r="N338" t="s">
        <v>483</v>
      </c>
      <c r="O338">
        <v>1</v>
      </c>
      <c r="P338" s="1">
        <v>3.0000000000000001E-3</v>
      </c>
    </row>
    <row r="339" spans="1:16" x14ac:dyDescent="0.2">
      <c r="A339" s="104">
        <v>332</v>
      </c>
      <c r="P339" s="1"/>
    </row>
    <row r="340" spans="1:16" x14ac:dyDescent="0.2">
      <c r="A340" s="104">
        <v>333</v>
      </c>
      <c r="P340" s="1"/>
    </row>
    <row r="341" spans="1:16" x14ac:dyDescent="0.2">
      <c r="A341" s="104">
        <v>334</v>
      </c>
      <c r="P341" s="1"/>
    </row>
    <row r="342" spans="1:16" x14ac:dyDescent="0.2">
      <c r="A342" s="104">
        <v>335</v>
      </c>
      <c r="P342" s="1"/>
    </row>
    <row r="343" spans="1:16" x14ac:dyDescent="0.2">
      <c r="A343" s="104">
        <v>336</v>
      </c>
      <c r="P343" s="1"/>
    </row>
    <row r="344" spans="1:16" x14ac:dyDescent="0.2">
      <c r="A344" s="104">
        <v>337</v>
      </c>
      <c r="P344" s="1"/>
    </row>
    <row r="345" spans="1:16" x14ac:dyDescent="0.2">
      <c r="A345" s="104">
        <v>338</v>
      </c>
      <c r="P345" s="1"/>
    </row>
    <row r="346" spans="1:16" x14ac:dyDescent="0.2">
      <c r="A346" s="104">
        <v>339</v>
      </c>
      <c r="P346" s="1"/>
    </row>
    <row r="347" spans="1:16" x14ac:dyDescent="0.2">
      <c r="A347" s="104">
        <v>340</v>
      </c>
      <c r="P347" s="1"/>
    </row>
    <row r="348" spans="1:16" x14ac:dyDescent="0.2">
      <c r="A348" s="104">
        <v>341</v>
      </c>
      <c r="P348" s="1"/>
    </row>
    <row r="349" spans="1:16" x14ac:dyDescent="0.2">
      <c r="A349" s="104">
        <v>342</v>
      </c>
      <c r="P349" s="1"/>
    </row>
    <row r="350" spans="1:16" x14ac:dyDescent="0.2">
      <c r="A350" s="104">
        <v>343</v>
      </c>
      <c r="P350" s="1"/>
    </row>
    <row r="351" spans="1:16" x14ac:dyDescent="0.2">
      <c r="A351" s="104">
        <v>344</v>
      </c>
    </row>
    <row r="352" spans="1:16" x14ac:dyDescent="0.2">
      <c r="A352" s="104">
        <v>345</v>
      </c>
    </row>
    <row r="353" spans="1:1" x14ac:dyDescent="0.2">
      <c r="A353" s="104">
        <v>346</v>
      </c>
    </row>
    <row r="354" spans="1:1" x14ac:dyDescent="0.2">
      <c r="A354" s="104">
        <v>347</v>
      </c>
    </row>
    <row r="355" spans="1:1" x14ac:dyDescent="0.2">
      <c r="A355" s="104">
        <v>348</v>
      </c>
    </row>
    <row r="356" spans="1:1" x14ac:dyDescent="0.2">
      <c r="A356" s="104">
        <v>349</v>
      </c>
    </row>
    <row r="357" spans="1:1" x14ac:dyDescent="0.2">
      <c r="A357" s="104">
        <v>350</v>
      </c>
    </row>
    <row r="358" spans="1:1" x14ac:dyDescent="0.2">
      <c r="A358" s="104">
        <v>351</v>
      </c>
    </row>
    <row r="359" spans="1:1" x14ac:dyDescent="0.2">
      <c r="A359" s="104">
        <v>352</v>
      </c>
    </row>
    <row r="360" spans="1:1" x14ac:dyDescent="0.2">
      <c r="A360" s="104">
        <v>353</v>
      </c>
    </row>
    <row r="361" spans="1:1" x14ac:dyDescent="0.2">
      <c r="A361" s="104">
        <v>354</v>
      </c>
    </row>
    <row r="362" spans="1:1" x14ac:dyDescent="0.2">
      <c r="A362" s="104">
        <v>355</v>
      </c>
    </row>
    <row r="363" spans="1:1" x14ac:dyDescent="0.2">
      <c r="A363" s="104">
        <v>356</v>
      </c>
    </row>
    <row r="364" spans="1:1" x14ac:dyDescent="0.2">
      <c r="A364" s="104">
        <v>357</v>
      </c>
    </row>
    <row r="365" spans="1:1" x14ac:dyDescent="0.2">
      <c r="A365" s="104">
        <v>358</v>
      </c>
    </row>
    <row r="366" spans="1:1" x14ac:dyDescent="0.2">
      <c r="A366" s="104">
        <v>359</v>
      </c>
    </row>
    <row r="367" spans="1:1" x14ac:dyDescent="0.2">
      <c r="A367" s="104">
        <v>360</v>
      </c>
    </row>
    <row r="368" spans="1:1" x14ac:dyDescent="0.2">
      <c r="A368" s="104">
        <v>361</v>
      </c>
    </row>
    <row r="369" spans="1:1" x14ac:dyDescent="0.2">
      <c r="A369" s="104">
        <v>362</v>
      </c>
    </row>
    <row r="370" spans="1:1" x14ac:dyDescent="0.2">
      <c r="A370" s="104">
        <v>363</v>
      </c>
    </row>
    <row r="371" spans="1:1" x14ac:dyDescent="0.2">
      <c r="A371" s="104">
        <v>364</v>
      </c>
    </row>
    <row r="372" spans="1:1" x14ac:dyDescent="0.2">
      <c r="A372" s="104">
        <v>365</v>
      </c>
    </row>
    <row r="373" spans="1:1" x14ac:dyDescent="0.2">
      <c r="A373" s="104">
        <v>366</v>
      </c>
    </row>
    <row r="374" spans="1:1" x14ac:dyDescent="0.2">
      <c r="A374" s="104">
        <v>367</v>
      </c>
    </row>
    <row r="375" spans="1:1" s="73" customFormat="1" x14ac:dyDescent="0.2">
      <c r="A375" s="104">
        <v>368</v>
      </c>
    </row>
    <row r="376" spans="1:1" x14ac:dyDescent="0.2">
      <c r="A376" s="104">
        <v>369</v>
      </c>
    </row>
    <row r="377" spans="1:1" x14ac:dyDescent="0.2">
      <c r="A377" s="104">
        <v>370</v>
      </c>
    </row>
    <row r="378" spans="1:1" x14ac:dyDescent="0.2">
      <c r="A378" s="104">
        <v>371</v>
      </c>
    </row>
    <row r="379" spans="1:1" x14ac:dyDescent="0.2">
      <c r="A379" s="104">
        <v>372</v>
      </c>
    </row>
    <row r="380" spans="1:1" x14ac:dyDescent="0.2">
      <c r="A380" s="104">
        <v>373</v>
      </c>
    </row>
    <row r="381" spans="1:1" x14ac:dyDescent="0.2">
      <c r="A381" s="104">
        <v>374</v>
      </c>
    </row>
    <row r="382" spans="1:1" x14ac:dyDescent="0.2">
      <c r="A382" s="104">
        <v>375</v>
      </c>
    </row>
    <row r="383" spans="1:1" x14ac:dyDescent="0.2">
      <c r="A383" s="104">
        <v>376</v>
      </c>
    </row>
    <row r="384" spans="1:1" x14ac:dyDescent="0.2">
      <c r="A384" s="104">
        <v>377</v>
      </c>
    </row>
    <row r="385" spans="1:19" x14ac:dyDescent="0.2">
      <c r="A385" s="104">
        <v>378</v>
      </c>
    </row>
    <row r="386" spans="1:19" x14ac:dyDescent="0.2">
      <c r="A386" s="104">
        <v>379</v>
      </c>
    </row>
    <row r="387" spans="1:19" x14ac:dyDescent="0.2">
      <c r="A387" s="104">
        <v>380</v>
      </c>
    </row>
    <row r="388" spans="1:19" x14ac:dyDescent="0.2">
      <c r="A388" s="104">
        <v>381</v>
      </c>
    </row>
    <row r="389" spans="1:19" x14ac:dyDescent="0.2">
      <c r="A389" s="104">
        <v>382</v>
      </c>
    </row>
    <row r="390" spans="1:19" x14ac:dyDescent="0.2">
      <c r="A390" s="104">
        <v>383</v>
      </c>
    </row>
    <row r="391" spans="1:19" x14ac:dyDescent="0.2">
      <c r="A391" s="104">
        <v>384</v>
      </c>
    </row>
    <row r="392" spans="1:19" x14ac:dyDescent="0.2">
      <c r="A392" s="104">
        <v>385</v>
      </c>
    </row>
    <row r="393" spans="1:19" x14ac:dyDescent="0.2">
      <c r="A393" s="104">
        <v>386</v>
      </c>
      <c r="Q393" s="70" t="s">
        <v>485</v>
      </c>
      <c r="R393">
        <v>890</v>
      </c>
      <c r="S393" s="2">
        <v>0.75</v>
      </c>
    </row>
    <row r="394" spans="1:19" x14ac:dyDescent="0.2">
      <c r="A394" s="104">
        <v>387</v>
      </c>
      <c r="Q394" s="70" t="s">
        <v>486</v>
      </c>
      <c r="R394">
        <v>185</v>
      </c>
      <c r="S394" s="1">
        <v>0.156</v>
      </c>
    </row>
    <row r="395" spans="1:19" x14ac:dyDescent="0.2">
      <c r="A395" s="104">
        <v>388</v>
      </c>
      <c r="Q395" s="70" t="s">
        <v>487</v>
      </c>
      <c r="R395">
        <v>54</v>
      </c>
      <c r="S395" s="1">
        <v>4.5999999999999999E-2</v>
      </c>
    </row>
    <row r="396" spans="1:19" x14ac:dyDescent="0.2">
      <c r="A396" s="104">
        <v>389</v>
      </c>
      <c r="Q396" s="70" t="s">
        <v>488</v>
      </c>
      <c r="R396">
        <v>35</v>
      </c>
      <c r="S396" s="2">
        <v>0.03</v>
      </c>
    </row>
    <row r="397" spans="1:19" x14ac:dyDescent="0.2">
      <c r="A397" s="104">
        <v>390</v>
      </c>
      <c r="Q397" t="s">
        <v>220</v>
      </c>
      <c r="R397">
        <v>20</v>
      </c>
      <c r="S397" s="1">
        <v>1.7000000000000001E-2</v>
      </c>
    </row>
    <row r="398" spans="1:19" x14ac:dyDescent="0.2">
      <c r="A398" s="104">
        <v>391</v>
      </c>
      <c r="Q398" t="s">
        <v>483</v>
      </c>
      <c r="R398">
        <v>2</v>
      </c>
      <c r="S398" s="1">
        <v>2E-3</v>
      </c>
    </row>
    <row r="399" spans="1:19" x14ac:dyDescent="0.2">
      <c r="A399" s="104">
        <v>392</v>
      </c>
      <c r="Q399" s="70" t="s">
        <v>485</v>
      </c>
      <c r="R399">
        <v>836</v>
      </c>
      <c r="S399" s="1">
        <v>0.77600000000000002</v>
      </c>
    </row>
    <row r="400" spans="1:19" x14ac:dyDescent="0.2">
      <c r="A400" s="104">
        <v>393</v>
      </c>
      <c r="Q400" s="70" t="s">
        <v>486</v>
      </c>
      <c r="R400">
        <v>162</v>
      </c>
      <c r="S400" s="2">
        <v>0.15</v>
      </c>
    </row>
    <row r="401" spans="1:19" x14ac:dyDescent="0.2">
      <c r="A401" s="104">
        <v>394</v>
      </c>
      <c r="Q401" s="70" t="s">
        <v>487</v>
      </c>
      <c r="R401">
        <v>38</v>
      </c>
      <c r="S401" s="1">
        <v>3.5000000000000003E-2</v>
      </c>
    </row>
    <row r="402" spans="1:19" x14ac:dyDescent="0.2">
      <c r="A402" s="104">
        <v>395</v>
      </c>
      <c r="Q402" s="70" t="s">
        <v>488</v>
      </c>
      <c r="R402">
        <v>25</v>
      </c>
      <c r="S402" s="1">
        <v>2.3E-2</v>
      </c>
    </row>
    <row r="403" spans="1:19" x14ac:dyDescent="0.2">
      <c r="A403" s="104">
        <v>396</v>
      </c>
      <c r="Q403" t="s">
        <v>220</v>
      </c>
      <c r="R403">
        <v>14</v>
      </c>
      <c r="S403" s="1">
        <v>1.2999999999999999E-2</v>
      </c>
    </row>
    <row r="404" spans="1:19" x14ac:dyDescent="0.2">
      <c r="A404" s="104">
        <v>397</v>
      </c>
      <c r="Q404" t="s">
        <v>483</v>
      </c>
      <c r="R404">
        <v>3</v>
      </c>
      <c r="S404" s="1">
        <v>3.0000000000000001E-3</v>
      </c>
    </row>
    <row r="405" spans="1:19" x14ac:dyDescent="0.2">
      <c r="A405" s="104">
        <v>398</v>
      </c>
      <c r="Q405" s="70" t="s">
        <v>485</v>
      </c>
      <c r="R405">
        <v>711</v>
      </c>
      <c r="S405" s="1">
        <v>0.753</v>
      </c>
    </row>
    <row r="406" spans="1:19" x14ac:dyDescent="0.2">
      <c r="A406" s="104">
        <v>399</v>
      </c>
      <c r="Q406" s="70" t="s">
        <v>486</v>
      </c>
      <c r="R406">
        <v>154</v>
      </c>
      <c r="S406" s="1">
        <v>0.16300000000000001</v>
      </c>
    </row>
    <row r="407" spans="1:19" x14ac:dyDescent="0.2">
      <c r="A407" s="104">
        <v>400</v>
      </c>
      <c r="Q407" s="70" t="s">
        <v>487</v>
      </c>
      <c r="R407">
        <v>44</v>
      </c>
      <c r="S407" s="1">
        <v>4.7E-2</v>
      </c>
    </row>
    <row r="408" spans="1:19" x14ac:dyDescent="0.2">
      <c r="A408" s="104">
        <v>401</v>
      </c>
      <c r="Q408" s="70" t="s">
        <v>488</v>
      </c>
      <c r="R408">
        <v>24</v>
      </c>
      <c r="S408" s="1">
        <v>2.5000000000000001E-2</v>
      </c>
    </row>
    <row r="409" spans="1:19" x14ac:dyDescent="0.2">
      <c r="A409" s="104">
        <v>402</v>
      </c>
      <c r="Q409" t="s">
        <v>220</v>
      </c>
      <c r="R409">
        <v>9</v>
      </c>
      <c r="S409" s="2">
        <v>0.01</v>
      </c>
    </row>
    <row r="410" spans="1:19" x14ac:dyDescent="0.2">
      <c r="A410" s="104">
        <v>403</v>
      </c>
      <c r="Q410" t="s">
        <v>483</v>
      </c>
      <c r="R410">
        <v>2</v>
      </c>
      <c r="S410" s="1">
        <v>2E-3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opLeftCell="I6" zoomScale="108" workbookViewId="0">
      <selection activeCell="O31" sqref="O31"/>
    </sheetView>
  </sheetViews>
  <sheetFormatPr baseColWidth="10" defaultRowHeight="16" x14ac:dyDescent="0.2"/>
  <cols>
    <col min="3" max="3" width="10.83203125" customWidth="1"/>
  </cols>
  <sheetData>
    <row r="1" spans="1:22" x14ac:dyDescent="0.2">
      <c r="C1" t="s">
        <v>250</v>
      </c>
      <c r="F1" t="s">
        <v>249</v>
      </c>
      <c r="I1" t="s">
        <v>248</v>
      </c>
      <c r="L1" t="s">
        <v>247</v>
      </c>
      <c r="O1" t="s">
        <v>498</v>
      </c>
      <c r="R1" t="s">
        <v>246</v>
      </c>
      <c r="U1" t="s">
        <v>245</v>
      </c>
    </row>
    <row r="2" spans="1:22" x14ac:dyDescent="0.2">
      <c r="A2" t="s">
        <v>484</v>
      </c>
      <c r="B2" t="s">
        <v>481</v>
      </c>
      <c r="C2" s="14" t="s">
        <v>219</v>
      </c>
      <c r="D2" s="14" t="s">
        <v>482</v>
      </c>
      <c r="E2" t="s">
        <v>481</v>
      </c>
      <c r="F2" s="14" t="s">
        <v>219</v>
      </c>
      <c r="G2" s="14" t="s">
        <v>497</v>
      </c>
      <c r="H2" t="s">
        <v>481</v>
      </c>
      <c r="I2" s="14" t="s">
        <v>219</v>
      </c>
      <c r="J2" s="14" t="s">
        <v>482</v>
      </c>
      <c r="K2" t="s">
        <v>490</v>
      </c>
      <c r="L2" s="14" t="s">
        <v>219</v>
      </c>
      <c r="M2" s="14" t="s">
        <v>482</v>
      </c>
      <c r="N2" t="s">
        <v>490</v>
      </c>
      <c r="O2" s="14" t="s">
        <v>219</v>
      </c>
      <c r="P2" s="14" t="s">
        <v>482</v>
      </c>
      <c r="Q2" t="s">
        <v>490</v>
      </c>
      <c r="R2" s="14" t="s">
        <v>219</v>
      </c>
      <c r="S2" s="14" t="s">
        <v>482</v>
      </c>
      <c r="T2" t="s">
        <v>490</v>
      </c>
      <c r="U2" s="14" t="s">
        <v>219</v>
      </c>
      <c r="V2" s="14" t="s">
        <v>482</v>
      </c>
    </row>
    <row r="3" spans="1:22" x14ac:dyDescent="0.2">
      <c r="A3" s="70">
        <v>42986</v>
      </c>
      <c r="B3" s="70" t="s">
        <v>0</v>
      </c>
      <c r="C3">
        <v>2125</v>
      </c>
      <c r="D3" s="1">
        <v>0.64600000000000002</v>
      </c>
    </row>
    <row r="4" spans="1:22" x14ac:dyDescent="0.2">
      <c r="A4" s="70">
        <v>42987</v>
      </c>
      <c r="B4" s="70" t="s">
        <v>485</v>
      </c>
      <c r="C4">
        <v>2105</v>
      </c>
      <c r="D4" s="1">
        <v>0.69699999999999995</v>
      </c>
    </row>
    <row r="5" spans="1:22" x14ac:dyDescent="0.2">
      <c r="A5" s="70">
        <v>42988</v>
      </c>
      <c r="B5" s="70" t="s">
        <v>485</v>
      </c>
      <c r="C5">
        <v>2105</v>
      </c>
      <c r="D5" s="1">
        <v>0.69699999999999995</v>
      </c>
    </row>
    <row r="6" spans="1:22" x14ac:dyDescent="0.2">
      <c r="A6" s="70">
        <v>42989</v>
      </c>
      <c r="B6" s="70" t="s">
        <v>485</v>
      </c>
      <c r="C6">
        <v>2105</v>
      </c>
      <c r="D6" s="1">
        <v>0.69699999999999995</v>
      </c>
    </row>
    <row r="7" spans="1:22" x14ac:dyDescent="0.2">
      <c r="A7" s="86">
        <v>42990</v>
      </c>
      <c r="B7" s="86" t="s">
        <v>485</v>
      </c>
      <c r="C7" s="73">
        <v>2312</v>
      </c>
      <c r="D7" s="87">
        <v>0.68400000000000005</v>
      </c>
      <c r="E7" s="86" t="s">
        <v>485</v>
      </c>
      <c r="F7" s="73">
        <v>199</v>
      </c>
      <c r="G7" s="87">
        <v>0.57699999999999996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spans="1:22" x14ac:dyDescent="0.2">
      <c r="A8" s="70">
        <v>42991</v>
      </c>
      <c r="B8" s="70" t="s">
        <v>485</v>
      </c>
      <c r="C8">
        <v>2368</v>
      </c>
      <c r="D8" s="1">
        <v>0.80700000000000005</v>
      </c>
      <c r="E8" s="70" t="s">
        <v>485</v>
      </c>
      <c r="F8">
        <v>823</v>
      </c>
      <c r="G8" s="1">
        <v>0.438</v>
      </c>
    </row>
    <row r="9" spans="1:22" x14ac:dyDescent="0.2">
      <c r="A9" s="70">
        <v>42992</v>
      </c>
      <c r="B9" s="70" t="s">
        <v>485</v>
      </c>
      <c r="C9">
        <v>1657</v>
      </c>
      <c r="D9" s="1">
        <v>0.80900000000000005</v>
      </c>
      <c r="E9" s="70" t="s">
        <v>485</v>
      </c>
      <c r="F9">
        <v>1406</v>
      </c>
      <c r="G9" s="1">
        <v>0.46100000000000002</v>
      </c>
    </row>
    <row r="10" spans="1:22" x14ac:dyDescent="0.2">
      <c r="A10" s="70">
        <v>42993</v>
      </c>
      <c r="B10" s="70" t="s">
        <v>485</v>
      </c>
      <c r="C10">
        <v>1180</v>
      </c>
      <c r="D10" s="1">
        <v>0.82099999999999995</v>
      </c>
      <c r="E10" s="70" t="s">
        <v>485</v>
      </c>
      <c r="F10">
        <v>1514</v>
      </c>
      <c r="G10" s="1">
        <v>0.61399999999999999</v>
      </c>
    </row>
    <row r="11" spans="1:22" x14ac:dyDescent="0.2">
      <c r="A11" s="70">
        <v>42994</v>
      </c>
      <c r="B11" s="70" t="s">
        <v>485</v>
      </c>
      <c r="C11">
        <v>815</v>
      </c>
      <c r="D11" s="1">
        <v>0.82499999999999996</v>
      </c>
      <c r="E11" s="70" t="s">
        <v>485</v>
      </c>
      <c r="F11">
        <v>1555</v>
      </c>
      <c r="G11" s="1">
        <v>0.64500000000000002</v>
      </c>
    </row>
    <row r="12" spans="1:22" x14ac:dyDescent="0.2">
      <c r="A12" s="70">
        <v>43020</v>
      </c>
      <c r="E12" s="70" t="s">
        <v>485</v>
      </c>
      <c r="F12">
        <v>2608</v>
      </c>
      <c r="G12" s="1">
        <v>0.56799999999999995</v>
      </c>
    </row>
    <row r="13" spans="1:22" x14ac:dyDescent="0.2">
      <c r="A13" s="70">
        <v>43021</v>
      </c>
      <c r="E13" s="70" t="s">
        <v>485</v>
      </c>
      <c r="F13">
        <v>2541</v>
      </c>
      <c r="G13" s="1">
        <v>0.57199999999999995</v>
      </c>
    </row>
    <row r="14" spans="1:22" x14ac:dyDescent="0.2">
      <c r="A14" s="70">
        <v>43022</v>
      </c>
      <c r="E14" s="70" t="s">
        <v>485</v>
      </c>
      <c r="F14">
        <v>2325</v>
      </c>
      <c r="G14" s="2">
        <v>0.72</v>
      </c>
    </row>
    <row r="15" spans="1:22" x14ac:dyDescent="0.2">
      <c r="A15" s="70">
        <v>43023</v>
      </c>
      <c r="E15" s="70" t="s">
        <v>485</v>
      </c>
      <c r="F15">
        <v>2359</v>
      </c>
      <c r="G15" s="1">
        <v>0.71499999999999997</v>
      </c>
    </row>
    <row r="16" spans="1:22" x14ac:dyDescent="0.2">
      <c r="A16" s="86">
        <v>43024</v>
      </c>
      <c r="B16" s="73"/>
      <c r="C16" s="73"/>
      <c r="D16" s="73"/>
      <c r="E16" s="86" t="s">
        <v>485</v>
      </c>
      <c r="F16" s="73">
        <v>2345</v>
      </c>
      <c r="G16" s="87">
        <v>0.66700000000000004</v>
      </c>
      <c r="H16" s="86" t="s">
        <v>485</v>
      </c>
      <c r="I16" s="73">
        <v>200</v>
      </c>
      <c r="J16" s="87">
        <v>0.71399999999999997</v>
      </c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x14ac:dyDescent="0.2">
      <c r="A17" s="70">
        <v>43025</v>
      </c>
      <c r="E17" s="70" t="s">
        <v>485</v>
      </c>
      <c r="F17">
        <v>1591</v>
      </c>
      <c r="G17" s="1">
        <v>0.72899999999999998</v>
      </c>
      <c r="H17" s="70" t="s">
        <v>485</v>
      </c>
      <c r="I17">
        <v>1462</v>
      </c>
      <c r="J17" s="1">
        <v>0.53800000000000003</v>
      </c>
    </row>
    <row r="18" spans="1:22" x14ac:dyDescent="0.2">
      <c r="A18" s="70">
        <v>43026</v>
      </c>
      <c r="E18" s="70" t="s">
        <v>485</v>
      </c>
      <c r="F18">
        <v>821</v>
      </c>
      <c r="G18" s="1">
        <v>0.69699999999999995</v>
      </c>
      <c r="H18" s="70" t="s">
        <v>485</v>
      </c>
      <c r="I18">
        <v>1924</v>
      </c>
      <c r="J18" s="1">
        <v>0.501</v>
      </c>
    </row>
    <row r="19" spans="1:22" x14ac:dyDescent="0.2">
      <c r="A19" s="70">
        <v>43027</v>
      </c>
      <c r="E19" s="70" t="s">
        <v>485</v>
      </c>
      <c r="F19">
        <v>556</v>
      </c>
      <c r="G19" s="1">
        <v>0.66600000000000004</v>
      </c>
      <c r="H19" s="70" t="s">
        <v>485</v>
      </c>
      <c r="I19">
        <v>1907</v>
      </c>
      <c r="J19" s="1">
        <v>0.69499999999999995</v>
      </c>
    </row>
    <row r="20" spans="1:22" x14ac:dyDescent="0.2">
      <c r="A20" s="70">
        <v>43028</v>
      </c>
      <c r="E20" s="70" t="s">
        <v>485</v>
      </c>
      <c r="F20">
        <v>496</v>
      </c>
      <c r="G20" s="1">
        <v>0.70499999999999996</v>
      </c>
      <c r="H20" s="70" t="s">
        <v>485</v>
      </c>
      <c r="I20">
        <v>2054</v>
      </c>
      <c r="J20" s="1">
        <v>0.55100000000000005</v>
      </c>
    </row>
    <row r="21" spans="1:22" x14ac:dyDescent="0.2">
      <c r="A21" s="70">
        <v>43051</v>
      </c>
      <c r="D21" s="70"/>
      <c r="F21" s="1"/>
      <c r="G21" s="1"/>
      <c r="H21" s="70" t="s">
        <v>485</v>
      </c>
      <c r="I21">
        <v>2436</v>
      </c>
      <c r="J21" s="1">
        <v>0.57599999999999996</v>
      </c>
    </row>
    <row r="22" spans="1:22" x14ac:dyDescent="0.2">
      <c r="A22" s="70">
        <v>43052</v>
      </c>
      <c r="H22" s="70" t="s">
        <v>485</v>
      </c>
      <c r="I22">
        <v>2302</v>
      </c>
      <c r="J22" s="1">
        <v>0.624</v>
      </c>
    </row>
    <row r="23" spans="1:22" x14ac:dyDescent="0.2">
      <c r="A23" s="70">
        <v>43053</v>
      </c>
      <c r="H23" s="70" t="s">
        <v>485</v>
      </c>
      <c r="I23">
        <v>2272</v>
      </c>
      <c r="J23" s="1">
        <v>0.66800000000000004</v>
      </c>
    </row>
    <row r="24" spans="1:22" x14ac:dyDescent="0.2">
      <c r="A24" s="70">
        <v>43054</v>
      </c>
      <c r="H24" s="70" t="s">
        <v>485</v>
      </c>
      <c r="I24">
        <v>2549</v>
      </c>
      <c r="J24" s="1">
        <v>0.53200000000000003</v>
      </c>
    </row>
    <row r="25" spans="1:22" x14ac:dyDescent="0.2">
      <c r="A25" s="86">
        <v>43055</v>
      </c>
      <c r="B25" s="73"/>
      <c r="C25" s="73"/>
      <c r="D25" s="73"/>
      <c r="E25" s="73"/>
      <c r="F25" s="73"/>
      <c r="G25" s="73"/>
      <c r="H25" s="86" t="s">
        <v>485</v>
      </c>
      <c r="I25" s="73">
        <v>2169</v>
      </c>
      <c r="J25" s="87">
        <v>0.64500000000000002</v>
      </c>
      <c r="K25" s="86" t="s">
        <v>485</v>
      </c>
      <c r="L25" s="73">
        <v>555</v>
      </c>
      <c r="M25" s="87">
        <v>0.34899999999999998</v>
      </c>
      <c r="N25" s="73"/>
      <c r="O25" s="73"/>
      <c r="P25" s="73"/>
      <c r="Q25" s="73"/>
      <c r="R25" s="73"/>
      <c r="S25" s="73"/>
      <c r="T25" s="73"/>
      <c r="U25" s="73"/>
      <c r="V25" s="73"/>
    </row>
    <row r="26" spans="1:22" x14ac:dyDescent="0.2">
      <c r="A26" s="70">
        <v>43056</v>
      </c>
      <c r="H26" s="70" t="s">
        <v>485</v>
      </c>
      <c r="I26">
        <v>1314</v>
      </c>
      <c r="J26" s="1">
        <v>0.68200000000000005</v>
      </c>
      <c r="K26" s="70" t="s">
        <v>485</v>
      </c>
      <c r="L26">
        <v>2811</v>
      </c>
      <c r="M26" s="1">
        <v>0.63900000000000001</v>
      </c>
    </row>
    <row r="27" spans="1:22" s="73" customFormat="1" x14ac:dyDescent="0.2">
      <c r="A27" s="70">
        <v>43057</v>
      </c>
      <c r="B27"/>
      <c r="C27"/>
      <c r="D27"/>
      <c r="E27"/>
      <c r="F27"/>
      <c r="G27"/>
      <c r="H27" s="70" t="s">
        <v>485</v>
      </c>
      <c r="I27">
        <v>684</v>
      </c>
      <c r="J27" s="1">
        <v>0.74099999999999999</v>
      </c>
      <c r="K27" s="70" t="s">
        <v>485</v>
      </c>
      <c r="L27">
        <v>1622</v>
      </c>
      <c r="M27" s="1">
        <v>0.69299999999999995</v>
      </c>
      <c r="N27"/>
      <c r="O27"/>
      <c r="P27"/>
      <c r="Q27"/>
      <c r="R27"/>
      <c r="S27"/>
      <c r="T27"/>
      <c r="U27"/>
      <c r="V27"/>
    </row>
    <row r="28" spans="1:22" x14ac:dyDescent="0.2">
      <c r="A28" s="70">
        <v>43058</v>
      </c>
      <c r="H28" s="70" t="s">
        <v>485</v>
      </c>
      <c r="I28">
        <v>460</v>
      </c>
      <c r="J28" s="2">
        <v>0.74</v>
      </c>
      <c r="K28" s="70" t="s">
        <v>485</v>
      </c>
      <c r="L28">
        <v>1748</v>
      </c>
      <c r="M28" s="1">
        <v>0.71099999999999997</v>
      </c>
    </row>
    <row r="29" spans="1:22" x14ac:dyDescent="0.2">
      <c r="A29" s="89">
        <v>43059</v>
      </c>
      <c r="H29" s="70" t="s">
        <v>486</v>
      </c>
      <c r="I29">
        <v>174</v>
      </c>
      <c r="J29" s="1">
        <v>0.223</v>
      </c>
      <c r="K29" s="70" t="s">
        <v>485</v>
      </c>
      <c r="L29">
        <v>3409</v>
      </c>
      <c r="M29" s="1">
        <v>0.54400000000000004</v>
      </c>
    </row>
    <row r="30" spans="1:22" x14ac:dyDescent="0.2">
      <c r="A30" s="89">
        <v>43060</v>
      </c>
      <c r="K30" s="70" t="s">
        <v>485</v>
      </c>
      <c r="L30">
        <v>3942</v>
      </c>
      <c r="M30" s="1">
        <v>0.58099999999999996</v>
      </c>
    </row>
    <row r="31" spans="1:22" x14ac:dyDescent="0.2">
      <c r="A31" s="89">
        <v>43061</v>
      </c>
      <c r="K31" s="70" t="s">
        <v>485</v>
      </c>
      <c r="L31">
        <v>4459</v>
      </c>
      <c r="M31" s="1">
        <v>0.56399999999999995</v>
      </c>
    </row>
    <row r="32" spans="1:22" x14ac:dyDescent="0.2">
      <c r="A32" s="89">
        <v>43062</v>
      </c>
      <c r="K32" s="70" t="s">
        <v>485</v>
      </c>
      <c r="L32">
        <v>4660</v>
      </c>
      <c r="M32" s="1">
        <v>0.58699999999999997</v>
      </c>
    </row>
    <row r="33" spans="1:22" x14ac:dyDescent="0.2">
      <c r="A33" s="89">
        <v>43063</v>
      </c>
      <c r="K33" s="70" t="s">
        <v>485</v>
      </c>
      <c r="L33">
        <v>2012</v>
      </c>
      <c r="M33" s="1">
        <v>0.64600000000000002</v>
      </c>
    </row>
    <row r="34" spans="1:22" x14ac:dyDescent="0.2">
      <c r="A34" s="89">
        <v>43064</v>
      </c>
      <c r="K34" s="70" t="s">
        <v>485</v>
      </c>
      <c r="L34">
        <v>3515</v>
      </c>
      <c r="M34" s="1">
        <v>0.66900000000000004</v>
      </c>
    </row>
    <row r="35" spans="1:22" x14ac:dyDescent="0.2">
      <c r="A35" s="89">
        <v>43065</v>
      </c>
      <c r="K35" s="70" t="s">
        <v>485</v>
      </c>
      <c r="L35">
        <v>4359</v>
      </c>
      <c r="M35" s="1">
        <v>0.59899999999999998</v>
      </c>
    </row>
    <row r="36" spans="1:22" x14ac:dyDescent="0.2">
      <c r="A36" s="89">
        <v>43066</v>
      </c>
      <c r="K36" s="70" t="s">
        <v>485</v>
      </c>
      <c r="L36">
        <v>4258</v>
      </c>
      <c r="M36" s="1">
        <v>0.56899999999999995</v>
      </c>
    </row>
    <row r="37" spans="1:22" x14ac:dyDescent="0.2">
      <c r="A37" s="89">
        <v>43067</v>
      </c>
      <c r="K37" s="70" t="s">
        <v>485</v>
      </c>
      <c r="L37">
        <v>3774</v>
      </c>
      <c r="M37" s="1">
        <v>0.58099999999999996</v>
      </c>
    </row>
    <row r="38" spans="1:22" x14ac:dyDescent="0.2">
      <c r="A38" s="72">
        <v>43071</v>
      </c>
      <c r="K38" s="70" t="s">
        <v>485</v>
      </c>
      <c r="L38">
        <v>2049</v>
      </c>
      <c r="M38" s="1">
        <v>0.71299999999999997</v>
      </c>
    </row>
    <row r="39" spans="1:22" x14ac:dyDescent="0.2">
      <c r="A39" s="72">
        <v>43072</v>
      </c>
      <c r="K39" s="70" t="s">
        <v>485</v>
      </c>
      <c r="L39">
        <v>2126</v>
      </c>
      <c r="M39" s="1">
        <v>0.73899999999999999</v>
      </c>
    </row>
    <row r="40" spans="1:22" x14ac:dyDescent="0.2">
      <c r="A40" s="72">
        <v>43073</v>
      </c>
      <c r="K40" s="70" t="s">
        <v>485</v>
      </c>
      <c r="L40">
        <v>4649</v>
      </c>
      <c r="M40" s="1">
        <v>0.58099999999999996</v>
      </c>
    </row>
    <row r="41" spans="1:22" x14ac:dyDescent="0.2">
      <c r="A41" s="72">
        <v>43074</v>
      </c>
      <c r="K41" s="70" t="s">
        <v>485</v>
      </c>
      <c r="L41">
        <v>4195</v>
      </c>
      <c r="M41" s="1">
        <v>0.60799999999999998</v>
      </c>
      <c r="N41" s="70" t="s">
        <v>485</v>
      </c>
      <c r="O41">
        <v>5</v>
      </c>
      <c r="P41" s="1">
        <v>0.625</v>
      </c>
    </row>
    <row r="42" spans="1:22" x14ac:dyDescent="0.2">
      <c r="A42" s="86">
        <v>43075</v>
      </c>
      <c r="B42" s="73"/>
      <c r="C42" s="73"/>
      <c r="D42" s="73"/>
      <c r="E42" s="73"/>
      <c r="F42" s="73"/>
      <c r="G42" s="73"/>
      <c r="H42" s="73"/>
      <c r="I42" s="73"/>
      <c r="J42" s="73"/>
      <c r="K42" s="86" t="s">
        <v>485</v>
      </c>
      <c r="L42" s="73">
        <v>2083</v>
      </c>
      <c r="M42" s="88">
        <v>0.67</v>
      </c>
      <c r="N42" s="86" t="s">
        <v>485</v>
      </c>
      <c r="O42" s="73">
        <v>2547</v>
      </c>
      <c r="P42" s="87">
        <v>0.60899999999999999</v>
      </c>
      <c r="Q42" s="73"/>
      <c r="R42" s="73"/>
      <c r="S42" s="73"/>
      <c r="T42" s="73"/>
      <c r="U42" s="73"/>
      <c r="V42" s="73"/>
    </row>
    <row r="43" spans="1:22" x14ac:dyDescent="0.2">
      <c r="A43" s="72">
        <v>43076</v>
      </c>
      <c r="K43" s="70" t="s">
        <v>485</v>
      </c>
      <c r="L43">
        <v>1130</v>
      </c>
      <c r="M43" s="1">
        <v>0.69699999999999995</v>
      </c>
      <c r="N43" s="70" t="s">
        <v>485</v>
      </c>
      <c r="O43">
        <v>1513</v>
      </c>
      <c r="P43" s="1">
        <v>0.55500000000000005</v>
      </c>
    </row>
    <row r="44" spans="1:22" x14ac:dyDescent="0.2">
      <c r="A44" s="72">
        <v>43077</v>
      </c>
      <c r="K44" s="70" t="s">
        <v>485</v>
      </c>
      <c r="L44">
        <v>518</v>
      </c>
      <c r="M44" s="1">
        <v>0.67400000000000004</v>
      </c>
      <c r="N44" s="70" t="s">
        <v>485</v>
      </c>
      <c r="O44">
        <v>1693</v>
      </c>
      <c r="P44" s="1">
        <v>0.66500000000000004</v>
      </c>
    </row>
    <row r="45" spans="1:22" x14ac:dyDescent="0.2">
      <c r="A45" s="72">
        <v>43078</v>
      </c>
      <c r="K45" s="70" t="s">
        <v>485</v>
      </c>
      <c r="L45">
        <v>405</v>
      </c>
      <c r="M45" s="1">
        <v>0.72599999999999998</v>
      </c>
      <c r="N45" s="70" t="s">
        <v>485</v>
      </c>
      <c r="O45">
        <v>3651</v>
      </c>
      <c r="P45" s="1">
        <v>0.66400000000000003</v>
      </c>
    </row>
    <row r="46" spans="1:22" x14ac:dyDescent="0.2">
      <c r="A46" s="72">
        <v>43079</v>
      </c>
      <c r="K46" s="70" t="s">
        <v>485</v>
      </c>
      <c r="L46">
        <v>328</v>
      </c>
      <c r="M46" s="1">
        <v>0.71099999999999997</v>
      </c>
      <c r="N46" s="70" t="s">
        <v>485</v>
      </c>
      <c r="O46">
        <v>4468</v>
      </c>
      <c r="P46" s="1">
        <v>0.57199999999999995</v>
      </c>
    </row>
    <row r="47" spans="1:22" x14ac:dyDescent="0.2">
      <c r="A47" s="72">
        <v>43080</v>
      </c>
      <c r="K47" s="70" t="s">
        <v>485</v>
      </c>
      <c r="L47">
        <v>286</v>
      </c>
      <c r="M47" s="1">
        <v>0.69899999999999995</v>
      </c>
      <c r="N47" s="70" t="s">
        <v>485</v>
      </c>
      <c r="O47">
        <v>2211</v>
      </c>
      <c r="P47" s="1">
        <v>0.60799999999999998</v>
      </c>
    </row>
    <row r="48" spans="1:22" x14ac:dyDescent="0.2">
      <c r="A48" s="72">
        <v>43081</v>
      </c>
      <c r="K48" s="70" t="s">
        <v>485</v>
      </c>
      <c r="L48">
        <v>280</v>
      </c>
      <c r="M48" s="1">
        <v>0.69299999999999995</v>
      </c>
      <c r="N48" s="70" t="s">
        <v>485</v>
      </c>
      <c r="O48">
        <v>4035</v>
      </c>
      <c r="P48" s="1">
        <v>0.60299999999999998</v>
      </c>
    </row>
    <row r="49" spans="1:22" x14ac:dyDescent="0.2">
      <c r="A49" s="72">
        <v>43082</v>
      </c>
      <c r="K49" s="70" t="s">
        <v>485</v>
      </c>
      <c r="L49">
        <v>291</v>
      </c>
      <c r="M49" s="1">
        <v>0.66700000000000004</v>
      </c>
      <c r="N49" s="70" t="s">
        <v>485</v>
      </c>
      <c r="O49">
        <v>4285</v>
      </c>
      <c r="P49" s="1">
        <v>0.58399999999999996</v>
      </c>
    </row>
    <row r="50" spans="1:22" x14ac:dyDescent="0.2">
      <c r="A50" s="72">
        <v>43083</v>
      </c>
      <c r="K50" s="70" t="s">
        <v>485</v>
      </c>
      <c r="L50">
        <v>223</v>
      </c>
      <c r="M50" s="1">
        <v>0.626</v>
      </c>
      <c r="N50" s="70" t="s">
        <v>485</v>
      </c>
      <c r="O50">
        <v>5757</v>
      </c>
      <c r="P50" s="1">
        <v>0.69599999999999995</v>
      </c>
    </row>
    <row r="51" spans="1:22" x14ac:dyDescent="0.2">
      <c r="A51" s="72">
        <v>43084</v>
      </c>
      <c r="K51" s="70" t="s">
        <v>485</v>
      </c>
      <c r="L51">
        <v>187</v>
      </c>
      <c r="M51" s="1">
        <v>0.66800000000000004</v>
      </c>
      <c r="N51" s="70" t="s">
        <v>485</v>
      </c>
      <c r="O51">
        <v>3716</v>
      </c>
      <c r="P51" s="1">
        <v>0.67800000000000005</v>
      </c>
    </row>
    <row r="52" spans="1:22" x14ac:dyDescent="0.2">
      <c r="A52" s="86">
        <v>43085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86" t="s">
        <v>485</v>
      </c>
      <c r="O52" s="73">
        <v>1843</v>
      </c>
      <c r="P52" s="87">
        <v>0.71499999999999997</v>
      </c>
      <c r="Q52" s="86" t="s">
        <v>485</v>
      </c>
      <c r="R52" s="73">
        <v>423</v>
      </c>
      <c r="S52" s="87">
        <v>0.66200000000000003</v>
      </c>
      <c r="T52" s="73"/>
      <c r="U52" s="73"/>
      <c r="V52" s="73"/>
    </row>
    <row r="53" spans="1:22" x14ac:dyDescent="0.2">
      <c r="A53" s="72">
        <v>43086</v>
      </c>
      <c r="N53" s="70" t="s">
        <v>485</v>
      </c>
      <c r="O53">
        <v>2337</v>
      </c>
      <c r="P53" s="2">
        <v>0.89</v>
      </c>
      <c r="Q53" s="70" t="s">
        <v>485</v>
      </c>
      <c r="R53">
        <v>3173</v>
      </c>
      <c r="S53" s="1">
        <v>0.65400000000000003</v>
      </c>
    </row>
    <row r="54" spans="1:22" x14ac:dyDescent="0.2">
      <c r="A54" s="72">
        <v>43087</v>
      </c>
      <c r="N54" s="70" t="s">
        <v>485</v>
      </c>
      <c r="O54">
        <v>1357</v>
      </c>
      <c r="P54" s="1">
        <v>0.875</v>
      </c>
      <c r="Q54" s="70" t="s">
        <v>485</v>
      </c>
      <c r="R54">
        <v>4583</v>
      </c>
      <c r="S54" s="1">
        <v>0.64900000000000002</v>
      </c>
    </row>
    <row r="55" spans="1:22" x14ac:dyDescent="0.2">
      <c r="A55" s="72">
        <v>43088</v>
      </c>
      <c r="N55" s="70" t="s">
        <v>485</v>
      </c>
      <c r="O55">
        <v>372</v>
      </c>
      <c r="P55" s="1">
        <v>0.73099999999999998</v>
      </c>
      <c r="Q55" s="70" t="s">
        <v>485</v>
      </c>
      <c r="R55">
        <v>4281</v>
      </c>
      <c r="S55" s="1">
        <v>0.61199999999999999</v>
      </c>
    </row>
    <row r="56" spans="1:22" x14ac:dyDescent="0.2">
      <c r="A56" s="72">
        <v>43089</v>
      </c>
      <c r="N56" s="70" t="s">
        <v>485</v>
      </c>
      <c r="O56">
        <v>234</v>
      </c>
      <c r="P56" s="1">
        <v>0.59799999999999998</v>
      </c>
      <c r="Q56" s="70" t="s">
        <v>485</v>
      </c>
      <c r="R56">
        <v>4384</v>
      </c>
      <c r="S56" s="1">
        <v>0.59099999999999997</v>
      </c>
    </row>
    <row r="57" spans="1:22" x14ac:dyDescent="0.2">
      <c r="A57" s="72">
        <v>43089</v>
      </c>
      <c r="P57" s="1"/>
      <c r="Q57" s="70" t="s">
        <v>485</v>
      </c>
      <c r="R57">
        <v>2773</v>
      </c>
      <c r="S57" s="1">
        <v>0.59499999999999997</v>
      </c>
    </row>
    <row r="58" spans="1:22" x14ac:dyDescent="0.2">
      <c r="A58" s="72">
        <v>43089</v>
      </c>
      <c r="P58" s="1"/>
      <c r="Q58" s="70" t="s">
        <v>485</v>
      </c>
      <c r="R58">
        <v>2006</v>
      </c>
      <c r="S58" s="1">
        <v>0.50800000000000001</v>
      </c>
    </row>
    <row r="59" spans="1:22" x14ac:dyDescent="0.2">
      <c r="A59" s="72">
        <v>43101</v>
      </c>
      <c r="Q59" s="70" t="s">
        <v>485</v>
      </c>
      <c r="R59">
        <v>2090</v>
      </c>
      <c r="S59" s="1">
        <v>0.72099999999999997</v>
      </c>
    </row>
    <row r="60" spans="1:22" x14ac:dyDescent="0.2">
      <c r="A60" s="72">
        <v>43102</v>
      </c>
      <c r="Q60" s="70" t="s">
        <v>485</v>
      </c>
      <c r="R60">
        <v>2090</v>
      </c>
      <c r="S60" s="1">
        <v>0.72099999999999997</v>
      </c>
    </row>
    <row r="61" spans="1:22" x14ac:dyDescent="0.2">
      <c r="A61" s="72">
        <v>43103</v>
      </c>
      <c r="Q61" s="70" t="s">
        <v>485</v>
      </c>
      <c r="R61">
        <v>2090</v>
      </c>
      <c r="S61" s="1">
        <v>0.72099999999999997</v>
      </c>
    </row>
    <row r="62" spans="1:22" x14ac:dyDescent="0.2">
      <c r="A62" s="72">
        <v>43104</v>
      </c>
      <c r="Q62" s="70" t="s">
        <v>485</v>
      </c>
      <c r="R62">
        <v>3092</v>
      </c>
      <c r="S62" s="1">
        <v>0.67200000000000004</v>
      </c>
    </row>
    <row r="63" spans="1:22" x14ac:dyDescent="0.2">
      <c r="A63" s="86">
        <v>43105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86" t="s">
        <v>485</v>
      </c>
      <c r="R63" s="73">
        <v>2441</v>
      </c>
      <c r="S63" s="87">
        <v>0.621</v>
      </c>
      <c r="T63" s="86" t="s">
        <v>485</v>
      </c>
      <c r="U63" s="73">
        <v>208</v>
      </c>
      <c r="V63" s="87">
        <v>0.61899999999999999</v>
      </c>
    </row>
    <row r="64" spans="1:22" x14ac:dyDescent="0.2">
      <c r="A64" s="72">
        <v>43106</v>
      </c>
      <c r="Q64" s="70" t="s">
        <v>485</v>
      </c>
      <c r="R64">
        <v>1550</v>
      </c>
      <c r="S64" s="1">
        <v>0.78200000000000003</v>
      </c>
      <c r="T64" s="70" t="s">
        <v>485</v>
      </c>
      <c r="U64">
        <v>1259</v>
      </c>
      <c r="V64" s="1">
        <v>0.61199999999999999</v>
      </c>
    </row>
    <row r="65" spans="1:22" x14ac:dyDescent="0.2">
      <c r="A65" s="72">
        <v>43107</v>
      </c>
      <c r="Q65" s="70" t="s">
        <v>485</v>
      </c>
      <c r="R65">
        <v>961</v>
      </c>
      <c r="S65" s="1">
        <v>0.77800000000000002</v>
      </c>
      <c r="T65" s="70" t="s">
        <v>485</v>
      </c>
      <c r="U65">
        <v>1973</v>
      </c>
      <c r="V65" s="1">
        <v>0.52300000000000002</v>
      </c>
    </row>
    <row r="66" spans="1:22" x14ac:dyDescent="0.2">
      <c r="A66" s="72">
        <v>43108</v>
      </c>
      <c r="Q66" s="70" t="s">
        <v>485</v>
      </c>
      <c r="R66">
        <v>890</v>
      </c>
      <c r="S66" s="2">
        <v>0.75</v>
      </c>
      <c r="T66" s="70" t="s">
        <v>485</v>
      </c>
      <c r="U66">
        <v>1983</v>
      </c>
      <c r="V66" s="1">
        <v>0.44500000000000001</v>
      </c>
    </row>
    <row r="67" spans="1:22" x14ac:dyDescent="0.2">
      <c r="A67" s="72">
        <v>43109</v>
      </c>
      <c r="Q67" s="70" t="s">
        <v>485</v>
      </c>
      <c r="R67">
        <v>836</v>
      </c>
      <c r="S67" s="1">
        <v>0.77600000000000002</v>
      </c>
      <c r="T67" s="70" t="s">
        <v>485</v>
      </c>
      <c r="U67">
        <v>2001</v>
      </c>
      <c r="V67" s="1">
        <v>0.51700000000000002</v>
      </c>
    </row>
    <row r="68" spans="1:22" x14ac:dyDescent="0.2">
      <c r="A68" s="72">
        <v>43110</v>
      </c>
      <c r="Q68" s="70" t="s">
        <v>485</v>
      </c>
      <c r="R68">
        <v>711</v>
      </c>
      <c r="S68" s="1">
        <v>0.753</v>
      </c>
      <c r="T68" s="70" t="s">
        <v>485</v>
      </c>
      <c r="U68">
        <v>2170</v>
      </c>
      <c r="V68" s="1">
        <v>0.52700000000000002</v>
      </c>
    </row>
  </sheetData>
  <sortState ref="A3:V68">
    <sortCondition ref="A37"/>
  </sortState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61"/>
  <sheetViews>
    <sheetView zoomScale="139" workbookViewId="0">
      <pane xSplit="1" ySplit="1" topLeftCell="AR133" activePane="bottomRight" state="frozen"/>
      <selection pane="topRight" activeCell="B1" sqref="B1"/>
      <selection pane="bottomLeft" activeCell="A2" sqref="A2"/>
      <selection pane="bottomRight" activeCell="BB139" sqref="BB139"/>
    </sheetView>
  </sheetViews>
  <sheetFormatPr baseColWidth="10" defaultRowHeight="16" x14ac:dyDescent="0.2"/>
  <cols>
    <col min="23" max="23" width="12.33203125" bestFit="1" customWidth="1"/>
    <col min="37" max="37" width="12.33203125" bestFit="1" customWidth="1"/>
    <col min="51" max="51" width="12.33203125" bestFit="1" customWidth="1"/>
  </cols>
  <sheetData>
    <row r="1" spans="1:44" x14ac:dyDescent="0.2">
      <c r="A1" t="s">
        <v>566</v>
      </c>
      <c r="I1" t="s">
        <v>558</v>
      </c>
      <c r="Q1" t="s">
        <v>248</v>
      </c>
      <c r="W1" t="s">
        <v>247</v>
      </c>
      <c r="AD1" t="s">
        <v>498</v>
      </c>
      <c r="AK1" t="s">
        <v>246</v>
      </c>
      <c r="AR1" t="s">
        <v>245</v>
      </c>
    </row>
    <row r="2" spans="1:44" x14ac:dyDescent="0.2">
      <c r="A2" s="210">
        <f>H28</f>
        <v>23969.222222222223</v>
      </c>
      <c r="G2" t="s">
        <v>250</v>
      </c>
      <c r="I2" s="210">
        <f>P33</f>
        <v>18552.555555555555</v>
      </c>
      <c r="Q2" s="210">
        <f>W66</f>
        <v>20077.205882352941</v>
      </c>
      <c r="W2" s="210">
        <f>AD97</f>
        <v>31930.521739130436</v>
      </c>
      <c r="AD2" s="210">
        <f>AK117</f>
        <v>23760.714285714286</v>
      </c>
      <c r="AK2" s="210">
        <f>AR127</f>
        <v>33119.956521739128</v>
      </c>
      <c r="AR2" s="210">
        <f>AY147</f>
        <v>10176</v>
      </c>
    </row>
    <row r="3" spans="1:44" x14ac:dyDescent="0.2">
      <c r="A3" t="s">
        <v>466</v>
      </c>
      <c r="B3" t="s">
        <v>567</v>
      </c>
      <c r="C3" t="s">
        <v>560</v>
      </c>
      <c r="D3" t="s">
        <v>481</v>
      </c>
      <c r="E3" t="s">
        <v>561</v>
      </c>
      <c r="F3" t="s">
        <v>562</v>
      </c>
      <c r="G3" t="s">
        <v>563</v>
      </c>
    </row>
    <row r="4" spans="1:44" x14ac:dyDescent="0.2">
      <c r="A4" s="70">
        <v>42962</v>
      </c>
      <c r="B4">
        <v>1</v>
      </c>
      <c r="C4">
        <v>2</v>
      </c>
      <c r="D4">
        <v>4</v>
      </c>
      <c r="E4">
        <v>0</v>
      </c>
      <c r="F4">
        <f>B4+E4</f>
        <v>1</v>
      </c>
      <c r="G4">
        <f>SUM($F$4:F4)</f>
        <v>1</v>
      </c>
    </row>
    <row r="5" spans="1:44" x14ac:dyDescent="0.2">
      <c r="A5" s="70">
        <v>42963</v>
      </c>
      <c r="B5">
        <v>0</v>
      </c>
      <c r="C5">
        <v>0</v>
      </c>
      <c r="D5">
        <v>0</v>
      </c>
      <c r="E5">
        <v>0</v>
      </c>
      <c r="F5">
        <f t="shared" ref="F5:F68" si="0">B5+E5</f>
        <v>0</v>
      </c>
      <c r="G5">
        <f>SUM($F$4:F5)</f>
        <v>1</v>
      </c>
    </row>
    <row r="6" spans="1:44" x14ac:dyDescent="0.2">
      <c r="A6" s="211">
        <v>42964</v>
      </c>
      <c r="B6" s="212">
        <v>113</v>
      </c>
      <c r="C6" s="212">
        <v>469</v>
      </c>
      <c r="D6" s="212">
        <v>2231</v>
      </c>
      <c r="E6" s="212">
        <v>356</v>
      </c>
      <c r="F6" s="212">
        <f t="shared" si="0"/>
        <v>469</v>
      </c>
      <c r="G6" s="206">
        <f>SUM($F$4:F6)</f>
        <v>470</v>
      </c>
    </row>
    <row r="7" spans="1:44" x14ac:dyDescent="0.2">
      <c r="A7" s="70">
        <v>42965</v>
      </c>
      <c r="B7">
        <v>102</v>
      </c>
      <c r="C7">
        <v>1360</v>
      </c>
      <c r="D7">
        <v>5200</v>
      </c>
      <c r="E7">
        <v>1065</v>
      </c>
      <c r="F7">
        <f t="shared" si="0"/>
        <v>1167</v>
      </c>
      <c r="G7">
        <f>SUM($F$4:F7)</f>
        <v>1637</v>
      </c>
      <c r="J7" s="216">
        <v>42986</v>
      </c>
      <c r="K7" s="215">
        <f>SUM($F$4:J7)</f>
        <v>46732</v>
      </c>
    </row>
    <row r="8" spans="1:44" x14ac:dyDescent="0.2">
      <c r="A8" s="70">
        <v>42966</v>
      </c>
      <c r="B8">
        <v>70</v>
      </c>
      <c r="C8">
        <v>1731</v>
      </c>
      <c r="D8">
        <v>5638</v>
      </c>
      <c r="E8">
        <v>1004</v>
      </c>
      <c r="F8">
        <f t="shared" si="0"/>
        <v>1074</v>
      </c>
      <c r="G8">
        <f>SUM($F$4:F8)</f>
        <v>2711</v>
      </c>
      <c r="J8" s="70">
        <v>42987</v>
      </c>
      <c r="K8">
        <f>SUM($F$4:J8)</f>
        <v>93504</v>
      </c>
    </row>
    <row r="9" spans="1:44" x14ac:dyDescent="0.2">
      <c r="A9" s="70">
        <v>42967</v>
      </c>
      <c r="B9">
        <v>96</v>
      </c>
      <c r="C9">
        <v>2098</v>
      </c>
      <c r="D9">
        <v>6792</v>
      </c>
      <c r="E9">
        <v>809</v>
      </c>
      <c r="F9">
        <f t="shared" si="0"/>
        <v>905</v>
      </c>
      <c r="G9">
        <f>SUM($F$4:F9)</f>
        <v>3616</v>
      </c>
      <c r="J9" s="213">
        <v>42988</v>
      </c>
      <c r="K9" s="214">
        <f>SUM($F$4:J9)</f>
        <v>141013</v>
      </c>
    </row>
    <row r="10" spans="1:44" x14ac:dyDescent="0.2">
      <c r="A10" s="70">
        <v>42968</v>
      </c>
      <c r="B10">
        <v>100</v>
      </c>
      <c r="C10">
        <v>2586</v>
      </c>
      <c r="D10">
        <v>9703</v>
      </c>
      <c r="E10">
        <v>796</v>
      </c>
      <c r="F10">
        <f t="shared" si="0"/>
        <v>896</v>
      </c>
      <c r="G10">
        <f>SUM($F$4:F10)</f>
        <v>4512</v>
      </c>
      <c r="J10" s="70">
        <v>42989</v>
      </c>
      <c r="K10">
        <f>SUM($F$4:J10)</f>
        <v>189410</v>
      </c>
    </row>
    <row r="11" spans="1:44" x14ac:dyDescent="0.2">
      <c r="A11" s="70">
        <v>42969</v>
      </c>
      <c r="B11">
        <v>1284</v>
      </c>
      <c r="C11">
        <v>3974</v>
      </c>
      <c r="D11">
        <v>15602</v>
      </c>
      <c r="E11">
        <v>691</v>
      </c>
      <c r="F11">
        <f t="shared" si="0"/>
        <v>1975</v>
      </c>
      <c r="G11">
        <f>SUM($F$4:F11)</f>
        <v>6487</v>
      </c>
      <c r="J11" s="70">
        <v>42990</v>
      </c>
      <c r="K11">
        <f>SUM($F$4:J11)</f>
        <v>240862</v>
      </c>
    </row>
    <row r="12" spans="1:44" x14ac:dyDescent="0.2">
      <c r="A12" s="70">
        <v>42970</v>
      </c>
      <c r="B12">
        <v>956</v>
      </c>
      <c r="C12">
        <v>3662</v>
      </c>
      <c r="D12">
        <v>13871</v>
      </c>
      <c r="E12">
        <v>497</v>
      </c>
      <c r="F12">
        <f t="shared" si="0"/>
        <v>1453</v>
      </c>
      <c r="G12">
        <f>SUM($F$4:F12)</f>
        <v>7940</v>
      </c>
      <c r="J12" s="70">
        <v>42991</v>
      </c>
      <c r="K12">
        <f>SUM($F$4:J12)</f>
        <v>293246</v>
      </c>
    </row>
    <row r="13" spans="1:44" x14ac:dyDescent="0.2">
      <c r="A13" s="70">
        <v>42971</v>
      </c>
      <c r="B13">
        <v>750</v>
      </c>
      <c r="C13">
        <v>3604</v>
      </c>
      <c r="D13">
        <v>14676</v>
      </c>
      <c r="E13">
        <v>493</v>
      </c>
      <c r="F13">
        <f t="shared" si="0"/>
        <v>1243</v>
      </c>
      <c r="G13">
        <f>SUM($F$4:F13)</f>
        <v>9183</v>
      </c>
      <c r="J13" s="70">
        <v>42992</v>
      </c>
      <c r="K13">
        <f>SUM($F$4:J13)</f>
        <v>346664</v>
      </c>
    </row>
    <row r="14" spans="1:44" x14ac:dyDescent="0.2">
      <c r="A14" s="70">
        <v>42972</v>
      </c>
      <c r="B14">
        <v>1080</v>
      </c>
      <c r="C14">
        <v>3904</v>
      </c>
      <c r="D14">
        <v>15735</v>
      </c>
      <c r="E14">
        <v>395</v>
      </c>
      <c r="F14">
        <f t="shared" si="0"/>
        <v>1475</v>
      </c>
      <c r="G14">
        <f>SUM($F$4:F14)</f>
        <v>10658</v>
      </c>
      <c r="J14" s="70">
        <v>42993</v>
      </c>
      <c r="K14">
        <f>SUM($F$4:J14)</f>
        <v>401790</v>
      </c>
    </row>
    <row r="15" spans="1:44" x14ac:dyDescent="0.2">
      <c r="A15" s="70">
        <v>42973</v>
      </c>
      <c r="B15">
        <v>1068</v>
      </c>
      <c r="C15">
        <v>3743</v>
      </c>
      <c r="D15">
        <v>14206</v>
      </c>
      <c r="E15">
        <v>302</v>
      </c>
      <c r="F15">
        <f t="shared" si="0"/>
        <v>1370</v>
      </c>
      <c r="G15">
        <f>SUM($F$4:F15)</f>
        <v>12028</v>
      </c>
      <c r="J15" s="216">
        <v>42994</v>
      </c>
      <c r="K15" s="215">
        <f>SUM($F$4:J15)</f>
        <v>458182</v>
      </c>
    </row>
    <row r="16" spans="1:44" x14ac:dyDescent="0.2">
      <c r="A16" s="70">
        <v>42974</v>
      </c>
      <c r="B16">
        <v>106</v>
      </c>
      <c r="C16">
        <v>2820</v>
      </c>
      <c r="D16">
        <v>9350</v>
      </c>
      <c r="E16">
        <v>259</v>
      </c>
      <c r="F16">
        <f t="shared" si="0"/>
        <v>365</v>
      </c>
      <c r="G16">
        <f>SUM($F$4:F16)</f>
        <v>12393</v>
      </c>
    </row>
    <row r="17" spans="1:131" x14ac:dyDescent="0.2">
      <c r="A17" s="70">
        <v>42975</v>
      </c>
      <c r="B17">
        <v>161</v>
      </c>
      <c r="C17">
        <v>3565</v>
      </c>
      <c r="D17">
        <v>17850</v>
      </c>
      <c r="E17">
        <v>433</v>
      </c>
      <c r="F17">
        <f t="shared" si="0"/>
        <v>594</v>
      </c>
      <c r="G17">
        <f>SUM($F$4:F17)</f>
        <v>12987</v>
      </c>
    </row>
    <row r="18" spans="1:131" x14ac:dyDescent="0.2">
      <c r="A18" s="70">
        <v>42976</v>
      </c>
      <c r="B18">
        <v>1564</v>
      </c>
      <c r="C18">
        <v>4761</v>
      </c>
      <c r="D18">
        <v>18508</v>
      </c>
      <c r="E18">
        <v>331</v>
      </c>
      <c r="F18">
        <f t="shared" si="0"/>
        <v>1895</v>
      </c>
      <c r="G18">
        <f>SUM($F$4:F18)</f>
        <v>14882</v>
      </c>
    </row>
    <row r="19" spans="1:131" x14ac:dyDescent="0.2">
      <c r="A19" s="70">
        <v>42977</v>
      </c>
      <c r="B19">
        <v>1131</v>
      </c>
      <c r="C19">
        <v>4244</v>
      </c>
      <c r="D19">
        <v>16537</v>
      </c>
      <c r="E19">
        <v>259</v>
      </c>
      <c r="F19">
        <f t="shared" si="0"/>
        <v>1390</v>
      </c>
      <c r="G19" s="206">
        <f>SUM($F$4:F19)</f>
        <v>16272</v>
      </c>
    </row>
    <row r="20" spans="1:131" x14ac:dyDescent="0.2">
      <c r="A20" s="70">
        <v>42978</v>
      </c>
      <c r="B20">
        <v>775</v>
      </c>
      <c r="C20">
        <v>3894</v>
      </c>
      <c r="D20">
        <v>14519</v>
      </c>
      <c r="E20">
        <v>244</v>
      </c>
      <c r="F20">
        <f t="shared" si="0"/>
        <v>1019</v>
      </c>
      <c r="G20">
        <f>SUM($F$4:F20)</f>
        <v>17291</v>
      </c>
    </row>
    <row r="21" spans="1:131" x14ac:dyDescent="0.2">
      <c r="A21" s="70">
        <v>42979</v>
      </c>
      <c r="B21">
        <v>443</v>
      </c>
      <c r="C21">
        <v>3587</v>
      </c>
      <c r="D21">
        <v>13053</v>
      </c>
      <c r="E21">
        <v>241</v>
      </c>
      <c r="F21">
        <f t="shared" si="0"/>
        <v>684</v>
      </c>
      <c r="G21">
        <f>SUM($F$4:F21)</f>
        <v>17975</v>
      </c>
    </row>
    <row r="22" spans="1:131" x14ac:dyDescent="0.2">
      <c r="A22" s="70">
        <v>42980</v>
      </c>
      <c r="B22">
        <v>94</v>
      </c>
      <c r="C22">
        <v>3004</v>
      </c>
      <c r="D22">
        <v>8814</v>
      </c>
      <c r="E22">
        <v>160</v>
      </c>
      <c r="F22">
        <f t="shared" si="0"/>
        <v>254</v>
      </c>
      <c r="G22">
        <f>SUM($F$4:F22)</f>
        <v>18229</v>
      </c>
    </row>
    <row r="23" spans="1:131" x14ac:dyDescent="0.2">
      <c r="A23" s="70">
        <v>42981</v>
      </c>
      <c r="B23">
        <v>97</v>
      </c>
      <c r="C23">
        <v>3055</v>
      </c>
      <c r="D23">
        <v>8444</v>
      </c>
      <c r="E23">
        <v>188</v>
      </c>
      <c r="F23">
        <f t="shared" si="0"/>
        <v>285</v>
      </c>
      <c r="G23">
        <f>SUM($F$4:F23)</f>
        <v>18514</v>
      </c>
    </row>
    <row r="24" spans="1:131" x14ac:dyDescent="0.2">
      <c r="A24" s="70">
        <v>42982</v>
      </c>
      <c r="B24">
        <v>1152</v>
      </c>
      <c r="C24">
        <v>4385</v>
      </c>
      <c r="D24">
        <v>15913</v>
      </c>
      <c r="E24">
        <v>182</v>
      </c>
      <c r="F24">
        <f t="shared" si="0"/>
        <v>1334</v>
      </c>
      <c r="G24">
        <f>SUM($F$4:F24)</f>
        <v>19848</v>
      </c>
    </row>
    <row r="25" spans="1:131" x14ac:dyDescent="0.2">
      <c r="A25" s="70">
        <v>42983</v>
      </c>
      <c r="B25">
        <v>665</v>
      </c>
      <c r="C25">
        <v>3871</v>
      </c>
      <c r="D25">
        <v>13861</v>
      </c>
      <c r="E25">
        <v>179</v>
      </c>
      <c r="F25">
        <f t="shared" si="0"/>
        <v>844</v>
      </c>
      <c r="G25">
        <f>SUM($F$4:F25)</f>
        <v>20692</v>
      </c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</row>
    <row r="26" spans="1:131" x14ac:dyDescent="0.2">
      <c r="A26" s="70">
        <v>42984</v>
      </c>
      <c r="B26">
        <v>1018</v>
      </c>
      <c r="C26">
        <v>4218</v>
      </c>
      <c r="D26">
        <v>15300</v>
      </c>
      <c r="E26">
        <v>166</v>
      </c>
      <c r="F26">
        <f t="shared" si="0"/>
        <v>1184</v>
      </c>
      <c r="G26">
        <f>SUM($F$4:F26)</f>
        <v>21876</v>
      </c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  <c r="BR26" s="212"/>
      <c r="BS26" s="212"/>
      <c r="BT26" s="212"/>
      <c r="BU26" s="212"/>
      <c r="BV26" s="212"/>
      <c r="BW26" s="212"/>
      <c r="BX26" s="212"/>
      <c r="BY26" s="212"/>
      <c r="BZ26" s="212"/>
      <c r="CA26" s="212"/>
      <c r="CB26" s="212"/>
      <c r="CC26" s="212"/>
      <c r="CD26" s="212"/>
      <c r="CE26" s="212"/>
      <c r="CF26" s="212"/>
      <c r="CG26" s="212"/>
      <c r="CH26" s="212"/>
      <c r="CI26" s="212"/>
      <c r="CJ26" s="212"/>
      <c r="CK26" s="212"/>
      <c r="CL26" s="212"/>
      <c r="CM26" s="212"/>
      <c r="CN26" s="212"/>
      <c r="CO26" s="212"/>
      <c r="CP26" s="212"/>
      <c r="CQ26" s="212"/>
      <c r="CR26" s="212"/>
      <c r="CS26" s="212"/>
      <c r="CT26" s="212"/>
      <c r="CU26" s="212"/>
      <c r="CV26" s="212"/>
      <c r="CW26" s="212"/>
      <c r="CX26" s="212"/>
      <c r="CY26" s="212"/>
      <c r="CZ26" s="212"/>
      <c r="DA26" s="212"/>
      <c r="DB26" s="212"/>
      <c r="DC26" s="212"/>
      <c r="DD26" s="212"/>
      <c r="DE26" s="212"/>
      <c r="DF26" s="212"/>
      <c r="DG26" s="212"/>
      <c r="DH26" s="212"/>
      <c r="DI26" s="212"/>
      <c r="DJ26" s="212"/>
      <c r="DK26" s="212"/>
      <c r="DL26" s="212"/>
      <c r="DM26" s="212"/>
      <c r="DN26" s="212"/>
      <c r="DO26" s="212"/>
      <c r="DP26" s="212"/>
      <c r="DQ26" s="212"/>
      <c r="DR26" s="212"/>
      <c r="DS26" s="212"/>
      <c r="DT26" s="212"/>
      <c r="DU26" s="212"/>
      <c r="DV26" s="212"/>
      <c r="DW26" s="212"/>
      <c r="DX26" s="212"/>
      <c r="DY26" s="212"/>
      <c r="DZ26" s="212"/>
      <c r="EA26" s="212"/>
    </row>
    <row r="27" spans="1:131" x14ac:dyDescent="0.2">
      <c r="A27" s="70">
        <v>42985</v>
      </c>
      <c r="B27">
        <v>1030</v>
      </c>
      <c r="C27">
        <v>4249</v>
      </c>
      <c r="D27">
        <v>16132</v>
      </c>
      <c r="E27">
        <v>171</v>
      </c>
      <c r="F27">
        <f t="shared" si="0"/>
        <v>1201</v>
      </c>
      <c r="G27">
        <f>SUM($F$4:F27)</f>
        <v>23077</v>
      </c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212"/>
      <c r="BQ27" s="212"/>
      <c r="BR27" s="212"/>
      <c r="BS27" s="212"/>
      <c r="BT27" s="212"/>
      <c r="BU27" s="212"/>
      <c r="BV27" s="212"/>
      <c r="BW27" s="212"/>
      <c r="BX27" s="212"/>
      <c r="BY27" s="212"/>
      <c r="BZ27" s="212"/>
      <c r="CA27" s="212"/>
      <c r="CB27" s="212"/>
      <c r="CC27" s="212"/>
      <c r="CD27" s="212"/>
      <c r="CE27" s="212"/>
      <c r="CF27" s="212"/>
      <c r="CG27" s="212"/>
      <c r="CH27" s="212"/>
      <c r="CI27" s="212"/>
      <c r="CJ27" s="212"/>
      <c r="CK27" s="212"/>
      <c r="CL27" s="212"/>
      <c r="CM27" s="212"/>
      <c r="CN27" s="212"/>
      <c r="CO27" s="212"/>
      <c r="CP27" s="212"/>
      <c r="CQ27" s="212"/>
      <c r="CR27" s="212"/>
      <c r="CS27" s="212"/>
      <c r="CT27" s="212"/>
      <c r="CU27" s="212"/>
      <c r="CV27" s="212"/>
      <c r="CW27" s="212"/>
      <c r="CX27" s="212"/>
      <c r="CY27" s="212"/>
      <c r="CZ27" s="212"/>
      <c r="DA27" s="212"/>
      <c r="DB27" s="212"/>
      <c r="DC27" s="212"/>
      <c r="DD27" s="212"/>
      <c r="DE27" s="212"/>
      <c r="DF27" s="212"/>
      <c r="DG27" s="212"/>
      <c r="DH27" s="212"/>
      <c r="DI27" s="212"/>
      <c r="DJ27" s="212"/>
      <c r="DK27" s="212"/>
      <c r="DL27" s="212"/>
      <c r="DM27" s="212"/>
      <c r="DN27" s="212"/>
      <c r="DO27" s="212"/>
      <c r="DP27" s="212"/>
      <c r="DQ27" s="212"/>
      <c r="DR27" s="212"/>
      <c r="DS27" s="212"/>
      <c r="DT27" s="212"/>
      <c r="DU27" s="212"/>
      <c r="DV27" s="212"/>
      <c r="DW27" s="212"/>
      <c r="DX27" s="212"/>
      <c r="DY27" s="212"/>
      <c r="DZ27" s="212"/>
      <c r="EA27" s="212"/>
    </row>
    <row r="28" spans="1:131" s="206" customFormat="1" x14ac:dyDescent="0.2">
      <c r="A28" s="216">
        <v>42986</v>
      </c>
      <c r="B28" s="215">
        <v>131</v>
      </c>
      <c r="C28" s="215">
        <v>3321</v>
      </c>
      <c r="D28" s="215">
        <v>11812</v>
      </c>
      <c r="E28" s="215">
        <v>142</v>
      </c>
      <c r="F28" s="215">
        <f t="shared" si="0"/>
        <v>273</v>
      </c>
      <c r="G28" s="215">
        <f>SUM($F$4:F28)</f>
        <v>23350</v>
      </c>
      <c r="H28" s="207">
        <f>AVERAGE(G28:G36)</f>
        <v>23969.222222222223</v>
      </c>
      <c r="I28" s="212"/>
      <c r="J28" s="212"/>
      <c r="K28" s="212"/>
      <c r="L28" s="212"/>
      <c r="M28" s="212"/>
      <c r="N28" s="212"/>
      <c r="O28" s="212" t="s">
        <v>249</v>
      </c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212"/>
      <c r="BQ28" s="212"/>
      <c r="BR28" s="212"/>
      <c r="BS28" s="212"/>
      <c r="BT28" s="212"/>
      <c r="BU28" s="212"/>
      <c r="BV28" s="212"/>
      <c r="BW28" s="212"/>
      <c r="BX28" s="212"/>
      <c r="BY28" s="212"/>
      <c r="BZ28" s="212"/>
      <c r="CA28" s="212"/>
      <c r="CB28" s="212"/>
      <c r="CC28" s="212"/>
      <c r="CD28" s="212"/>
      <c r="CE28" s="212"/>
      <c r="CF28" s="212"/>
      <c r="CG28" s="212"/>
      <c r="CH28" s="212"/>
      <c r="CI28" s="212"/>
      <c r="CJ28" s="212"/>
      <c r="CK28" s="212"/>
      <c r="CL28" s="212"/>
      <c r="CM28" s="212"/>
      <c r="CN28" s="212"/>
      <c r="CO28" s="212"/>
      <c r="CP28" s="212"/>
      <c r="CQ28" s="212"/>
      <c r="CR28" s="212"/>
      <c r="CS28" s="212"/>
      <c r="CT28" s="212"/>
      <c r="CU28" s="212"/>
      <c r="CV28" s="212"/>
      <c r="CW28" s="212"/>
      <c r="CX28" s="212"/>
      <c r="CY28" s="212"/>
      <c r="CZ28" s="212"/>
      <c r="DA28" s="212"/>
      <c r="DB28" s="212"/>
      <c r="DC28" s="212"/>
      <c r="DD28" s="212"/>
      <c r="DE28" s="212"/>
      <c r="DF28" s="212"/>
      <c r="DG28" s="212"/>
      <c r="DH28" s="212"/>
      <c r="DI28" s="212"/>
      <c r="DJ28" s="212"/>
      <c r="DK28" s="212"/>
      <c r="DL28" s="212"/>
      <c r="DM28" s="212"/>
      <c r="DN28" s="212"/>
      <c r="DO28" s="212"/>
      <c r="DP28" s="212"/>
      <c r="DQ28" s="212"/>
      <c r="DR28" s="212"/>
      <c r="DS28" s="212"/>
      <c r="DT28" s="212"/>
      <c r="DU28" s="212"/>
      <c r="DV28" s="212"/>
      <c r="DW28" s="212"/>
      <c r="DX28" s="212"/>
      <c r="DY28" s="212"/>
      <c r="DZ28" s="212"/>
      <c r="EA28" s="212"/>
    </row>
    <row r="29" spans="1:131" x14ac:dyDescent="0.2">
      <c r="A29" s="70">
        <v>42987</v>
      </c>
      <c r="B29">
        <v>85</v>
      </c>
      <c r="C29">
        <v>3047</v>
      </c>
      <c r="D29">
        <v>8442</v>
      </c>
      <c r="E29">
        <v>111</v>
      </c>
      <c r="F29">
        <f t="shared" si="0"/>
        <v>196</v>
      </c>
      <c r="G29">
        <f>SUM($F$4:F29)</f>
        <v>23546</v>
      </c>
      <c r="I29" t="s">
        <v>466</v>
      </c>
      <c r="J29" t="s">
        <v>66</v>
      </c>
      <c r="K29" t="s">
        <v>560</v>
      </c>
      <c r="L29" t="s">
        <v>481</v>
      </c>
      <c r="M29" t="s">
        <v>561</v>
      </c>
      <c r="N29" t="s">
        <v>562</v>
      </c>
      <c r="O29" t="s">
        <v>563</v>
      </c>
      <c r="V29" s="212"/>
      <c r="W29" s="212"/>
      <c r="X29" s="212"/>
      <c r="Y29" s="212"/>
      <c r="Z29" s="212"/>
      <c r="AA29" s="212"/>
      <c r="AB29" s="212"/>
      <c r="AC29" s="212"/>
      <c r="AD29" s="212"/>
      <c r="AE29" s="212"/>
      <c r="AF29" s="212"/>
      <c r="AG29" s="212"/>
      <c r="AH29" s="212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212"/>
      <c r="BQ29" s="212"/>
      <c r="BR29" s="212"/>
      <c r="BS29" s="212"/>
      <c r="BT29" s="212"/>
      <c r="BU29" s="212"/>
      <c r="BV29" s="212"/>
      <c r="BW29" s="212"/>
      <c r="BX29" s="212"/>
      <c r="BY29" s="212"/>
      <c r="BZ29" s="212"/>
      <c r="CA29" s="212"/>
      <c r="CB29" s="212"/>
      <c r="CC29" s="212"/>
      <c r="CD29" s="212"/>
      <c r="CE29" s="212"/>
      <c r="CF29" s="212"/>
      <c r="CG29" s="212"/>
      <c r="CH29" s="212"/>
      <c r="CI29" s="212"/>
      <c r="CJ29" s="212"/>
      <c r="CK29" s="212"/>
      <c r="CL29" s="212"/>
      <c r="CM29" s="212"/>
      <c r="CN29" s="212"/>
      <c r="CO29" s="212"/>
      <c r="CP29" s="212"/>
      <c r="CQ29" s="212"/>
      <c r="CR29" s="212"/>
      <c r="CS29" s="212"/>
      <c r="CT29" s="212"/>
      <c r="CU29" s="212"/>
      <c r="CV29" s="212"/>
      <c r="CW29" s="212"/>
      <c r="CX29" s="212"/>
      <c r="CY29" s="212"/>
      <c r="CZ29" s="212"/>
      <c r="DA29" s="212"/>
      <c r="DB29" s="212"/>
      <c r="DC29" s="212"/>
      <c r="DD29" s="212"/>
      <c r="DE29" s="212"/>
      <c r="DF29" s="212"/>
      <c r="DG29" s="212"/>
      <c r="DH29" s="212"/>
      <c r="DI29" s="212"/>
      <c r="DJ29" s="212"/>
      <c r="DK29" s="212"/>
      <c r="DL29" s="212"/>
      <c r="DM29" s="212"/>
      <c r="DN29" s="212"/>
      <c r="DO29" s="212"/>
      <c r="DP29" s="212"/>
      <c r="DQ29" s="212"/>
      <c r="DR29" s="212"/>
      <c r="DS29" s="212"/>
      <c r="DT29" s="212"/>
      <c r="DU29" s="212"/>
      <c r="DV29" s="212"/>
      <c r="DW29" s="212"/>
      <c r="DX29" s="212"/>
      <c r="DY29" s="212"/>
      <c r="DZ29" s="212"/>
      <c r="EA29" s="212"/>
    </row>
    <row r="30" spans="1:131" s="214" customFormat="1" x14ac:dyDescent="0.2">
      <c r="A30" s="213">
        <v>42988</v>
      </c>
      <c r="B30" s="214">
        <v>90</v>
      </c>
      <c r="C30" s="214">
        <v>3026</v>
      </c>
      <c r="D30" s="214">
        <v>8498</v>
      </c>
      <c r="E30" s="214">
        <v>107</v>
      </c>
      <c r="F30" s="214">
        <f t="shared" si="0"/>
        <v>197</v>
      </c>
      <c r="G30" s="214">
        <f>SUM($F$4:F30)</f>
        <v>23743</v>
      </c>
      <c r="I30" s="213">
        <v>43353</v>
      </c>
      <c r="J30" s="214">
        <v>0</v>
      </c>
      <c r="K30" s="214">
        <v>0</v>
      </c>
      <c r="L30" s="214">
        <v>0</v>
      </c>
      <c r="M30" s="214">
        <v>0</v>
      </c>
      <c r="N30" s="214">
        <f>J30+M30</f>
        <v>0</v>
      </c>
      <c r="O30" s="214">
        <f>SUM($N$30:N30)</f>
        <v>0</v>
      </c>
    </row>
    <row r="31" spans="1:131" x14ac:dyDescent="0.2">
      <c r="A31" s="70">
        <v>42989</v>
      </c>
      <c r="B31">
        <v>133</v>
      </c>
      <c r="C31">
        <v>3577</v>
      </c>
      <c r="D31">
        <v>12696</v>
      </c>
      <c r="E31">
        <v>112</v>
      </c>
      <c r="F31">
        <f t="shared" si="0"/>
        <v>245</v>
      </c>
      <c r="G31">
        <f>SUM($F$4:F31)</f>
        <v>23988</v>
      </c>
      <c r="I31" s="70">
        <v>43354</v>
      </c>
      <c r="J31">
        <v>1</v>
      </c>
      <c r="K31">
        <v>1</v>
      </c>
      <c r="L31">
        <v>3</v>
      </c>
      <c r="M31">
        <v>0</v>
      </c>
      <c r="N31">
        <f t="shared" ref="N31:N94" si="1">J31+M31</f>
        <v>1</v>
      </c>
      <c r="O31">
        <f>SUM($N$30:N31)</f>
        <v>1</v>
      </c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  <c r="AM31" s="212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212"/>
      <c r="BB31" s="212"/>
      <c r="BC31" s="212"/>
      <c r="BD31" s="212"/>
      <c r="BE31" s="212"/>
      <c r="BF31" s="212"/>
      <c r="BG31" s="212"/>
      <c r="BH31" s="212"/>
      <c r="BI31" s="212"/>
      <c r="BJ31" s="212"/>
      <c r="BK31" s="212"/>
      <c r="BL31" s="212"/>
      <c r="BM31" s="212"/>
      <c r="BN31" s="212"/>
      <c r="BO31" s="212"/>
      <c r="BP31" s="212"/>
      <c r="BQ31" s="212"/>
      <c r="BR31" s="212"/>
      <c r="BS31" s="212"/>
      <c r="BT31" s="212"/>
      <c r="BU31" s="212"/>
      <c r="BV31" s="212"/>
      <c r="BW31" s="212"/>
      <c r="BX31" s="212"/>
      <c r="BY31" s="212"/>
      <c r="BZ31" s="212"/>
      <c r="CA31" s="212"/>
      <c r="CB31" s="212"/>
      <c r="CC31" s="212"/>
      <c r="CD31" s="212"/>
      <c r="CE31" s="212"/>
      <c r="CF31" s="212"/>
      <c r="CG31" s="212"/>
      <c r="CH31" s="212"/>
      <c r="CI31" s="212"/>
      <c r="CJ31" s="212"/>
      <c r="CK31" s="212"/>
      <c r="CL31" s="212"/>
      <c r="CM31" s="212"/>
      <c r="CN31" s="212"/>
      <c r="CO31" s="212"/>
      <c r="CP31" s="212"/>
      <c r="CQ31" s="212"/>
      <c r="CR31" s="212"/>
      <c r="CS31" s="212"/>
      <c r="CT31" s="212"/>
      <c r="CU31" s="212"/>
      <c r="CV31" s="212"/>
      <c r="CW31" s="212"/>
      <c r="CX31" s="212"/>
      <c r="CY31" s="212"/>
      <c r="CZ31" s="212"/>
      <c r="DA31" s="212"/>
      <c r="DB31" s="212"/>
      <c r="DC31" s="212"/>
      <c r="DD31" s="212"/>
      <c r="DE31" s="212"/>
      <c r="DF31" s="212"/>
      <c r="DG31" s="212"/>
      <c r="DH31" s="212"/>
      <c r="DI31" s="212"/>
      <c r="DJ31" s="212"/>
      <c r="DK31" s="212"/>
      <c r="DL31" s="212"/>
      <c r="DM31" s="212"/>
      <c r="DN31" s="212"/>
      <c r="DO31" s="212"/>
      <c r="DP31" s="212"/>
      <c r="DQ31" s="212"/>
      <c r="DR31" s="212"/>
      <c r="DS31" s="212"/>
      <c r="DT31" s="212"/>
      <c r="DU31" s="212"/>
      <c r="DV31" s="212"/>
      <c r="DW31" s="212"/>
      <c r="DX31" s="212"/>
      <c r="DY31" s="212"/>
      <c r="DZ31" s="212"/>
      <c r="EA31" s="212"/>
    </row>
    <row r="32" spans="1:131" x14ac:dyDescent="0.2">
      <c r="A32" s="70">
        <v>42990</v>
      </c>
      <c r="B32">
        <v>46</v>
      </c>
      <c r="C32">
        <v>3433</v>
      </c>
      <c r="D32">
        <v>10838</v>
      </c>
      <c r="E32">
        <v>90</v>
      </c>
      <c r="F32">
        <f t="shared" si="0"/>
        <v>136</v>
      </c>
      <c r="G32">
        <f>SUM($F$4:F32)</f>
        <v>24124</v>
      </c>
      <c r="I32" s="211">
        <v>43355</v>
      </c>
      <c r="J32">
        <v>69</v>
      </c>
      <c r="K32">
        <v>347</v>
      </c>
      <c r="L32">
        <v>1407</v>
      </c>
      <c r="M32">
        <v>279</v>
      </c>
      <c r="N32">
        <f t="shared" si="1"/>
        <v>348</v>
      </c>
      <c r="O32">
        <f>SUM($N$30:N32)</f>
        <v>349</v>
      </c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12"/>
      <c r="BB32" s="212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2"/>
      <c r="BN32" s="212"/>
      <c r="BO32" s="212"/>
      <c r="BP32" s="212"/>
      <c r="BQ32" s="212"/>
      <c r="BR32" s="212"/>
      <c r="BS32" s="212"/>
      <c r="BT32" s="212"/>
      <c r="BU32" s="212"/>
      <c r="BV32" s="212"/>
      <c r="BW32" s="212"/>
      <c r="BX32" s="212"/>
      <c r="BY32" s="212"/>
      <c r="BZ32" s="212"/>
      <c r="CA32" s="212"/>
      <c r="CB32" s="212"/>
      <c r="CC32" s="212"/>
      <c r="CD32" s="212"/>
      <c r="CE32" s="212"/>
      <c r="CF32" s="212"/>
      <c r="CG32" s="212"/>
      <c r="CH32" s="212"/>
      <c r="CI32" s="212"/>
      <c r="CJ32" s="212"/>
      <c r="CK32" s="212"/>
      <c r="CL32" s="212"/>
      <c r="CM32" s="212"/>
      <c r="CN32" s="212"/>
      <c r="CO32" s="212"/>
      <c r="CP32" s="212"/>
      <c r="CQ32" s="212"/>
      <c r="CR32" s="212"/>
      <c r="CS32" s="212"/>
      <c r="CT32" s="212"/>
      <c r="CU32" s="212"/>
      <c r="CV32" s="212"/>
      <c r="CW32" s="212"/>
      <c r="CX32" s="212"/>
      <c r="CY32" s="212"/>
      <c r="CZ32" s="212"/>
      <c r="DA32" s="212"/>
      <c r="DB32" s="212"/>
      <c r="DC32" s="212"/>
      <c r="DD32" s="212"/>
      <c r="DE32" s="212"/>
      <c r="DF32" s="212"/>
      <c r="DG32" s="212"/>
      <c r="DH32" s="212"/>
      <c r="DI32" s="212"/>
      <c r="DJ32" s="212"/>
      <c r="DK32" s="212"/>
      <c r="DL32" s="212"/>
      <c r="DM32" s="212"/>
      <c r="DN32" s="212"/>
      <c r="DO32" s="212"/>
      <c r="DP32" s="212"/>
      <c r="DQ32" s="212"/>
      <c r="DR32" s="212"/>
      <c r="DS32" s="212"/>
      <c r="DT32" s="212"/>
      <c r="DU32" s="212"/>
      <c r="DV32" s="212"/>
      <c r="DW32" s="212"/>
      <c r="DX32" s="212"/>
      <c r="DY32" s="212"/>
      <c r="DZ32" s="212"/>
      <c r="EA32" s="212"/>
    </row>
    <row r="33" spans="1:131" x14ac:dyDescent="0.2">
      <c r="A33" s="70">
        <v>42991</v>
      </c>
      <c r="B33">
        <v>7</v>
      </c>
      <c r="C33">
        <v>2959</v>
      </c>
      <c r="D33">
        <v>6740</v>
      </c>
      <c r="E33">
        <v>56</v>
      </c>
      <c r="F33">
        <f t="shared" si="0"/>
        <v>63</v>
      </c>
      <c r="G33">
        <f>SUM($F$4:F33)</f>
        <v>24187</v>
      </c>
      <c r="I33" s="208">
        <v>43356</v>
      </c>
      <c r="J33" s="209">
        <v>670</v>
      </c>
      <c r="K33" s="209">
        <v>1886</v>
      </c>
      <c r="L33" s="209">
        <v>7824</v>
      </c>
      <c r="M33" s="209">
        <v>993</v>
      </c>
      <c r="N33" s="209">
        <f t="shared" si="1"/>
        <v>1663</v>
      </c>
      <c r="O33" s="209">
        <f>SUM($N$30:N33)</f>
        <v>2012</v>
      </c>
      <c r="P33" s="207">
        <f>AVERAGE(O33:O68)</f>
        <v>18552.555555555555</v>
      </c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12"/>
      <c r="BO33" s="212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12"/>
      <c r="CB33" s="212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12"/>
      <c r="CO33" s="212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12"/>
      <c r="DB33" s="212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12"/>
      <c r="DO33" s="212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12"/>
    </row>
    <row r="34" spans="1:131" x14ac:dyDescent="0.2">
      <c r="A34" s="70">
        <v>42992</v>
      </c>
      <c r="B34">
        <v>1</v>
      </c>
      <c r="C34">
        <v>2069</v>
      </c>
      <c r="D34">
        <v>4419</v>
      </c>
      <c r="E34">
        <v>44</v>
      </c>
      <c r="F34">
        <f t="shared" si="0"/>
        <v>45</v>
      </c>
      <c r="G34">
        <f>SUM($F$4:F34)</f>
        <v>24232</v>
      </c>
      <c r="I34" s="70">
        <v>43357</v>
      </c>
      <c r="J34">
        <v>1096</v>
      </c>
      <c r="K34">
        <v>3080</v>
      </c>
      <c r="L34">
        <v>12559</v>
      </c>
      <c r="M34">
        <v>1031</v>
      </c>
      <c r="N34">
        <f t="shared" si="1"/>
        <v>2127</v>
      </c>
      <c r="O34">
        <f>SUM($N$30:N34)</f>
        <v>4139</v>
      </c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12"/>
      <c r="CB34" s="212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12"/>
      <c r="CO34" s="212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12"/>
      <c r="DB34" s="212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12"/>
      <c r="DO34" s="212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12"/>
    </row>
    <row r="35" spans="1:131" x14ac:dyDescent="0.2">
      <c r="A35" s="70">
        <v>42993</v>
      </c>
      <c r="B35">
        <v>2</v>
      </c>
      <c r="C35">
        <v>1449</v>
      </c>
      <c r="D35">
        <v>3205</v>
      </c>
      <c r="E35">
        <v>34</v>
      </c>
      <c r="F35">
        <f t="shared" si="0"/>
        <v>36</v>
      </c>
      <c r="G35">
        <f>SUM($F$4:F35)</f>
        <v>24268</v>
      </c>
      <c r="I35" s="70">
        <v>43358</v>
      </c>
      <c r="J35">
        <v>98</v>
      </c>
      <c r="K35">
        <v>2492</v>
      </c>
      <c r="L35">
        <v>9414</v>
      </c>
      <c r="M35">
        <v>748</v>
      </c>
      <c r="N35">
        <f t="shared" si="1"/>
        <v>846</v>
      </c>
      <c r="O35">
        <f>SUM($N$30:N35)</f>
        <v>4985</v>
      </c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12"/>
      <c r="CB35" s="212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12"/>
      <c r="CO35" s="212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12"/>
      <c r="DB35" s="212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</row>
    <row r="36" spans="1:131" s="206" customFormat="1" x14ac:dyDescent="0.2">
      <c r="A36" s="216">
        <v>42994</v>
      </c>
      <c r="B36" s="215">
        <v>1</v>
      </c>
      <c r="C36" s="215">
        <v>1001</v>
      </c>
      <c r="D36" s="215">
        <v>2054</v>
      </c>
      <c r="E36" s="215">
        <v>16</v>
      </c>
      <c r="F36" s="215">
        <f t="shared" si="0"/>
        <v>17</v>
      </c>
      <c r="G36" s="215">
        <f>SUM($F$4:F36)</f>
        <v>24285</v>
      </c>
      <c r="H36" s="215"/>
      <c r="I36" s="70">
        <v>43359</v>
      </c>
      <c r="J36">
        <v>79</v>
      </c>
      <c r="K36">
        <v>2438</v>
      </c>
      <c r="L36">
        <v>8428</v>
      </c>
      <c r="M36">
        <v>463</v>
      </c>
      <c r="N36">
        <f t="shared" si="1"/>
        <v>542</v>
      </c>
      <c r="O36">
        <f>SUM($N$30:N36)</f>
        <v>5527</v>
      </c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12"/>
      <c r="BO36" s="212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12"/>
      <c r="CB36" s="212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12"/>
      <c r="CO36" s="212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12"/>
      <c r="DB36" s="212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12"/>
      <c r="DO36" s="212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12"/>
    </row>
    <row r="37" spans="1:131" x14ac:dyDescent="0.2">
      <c r="A37" s="70">
        <v>42995</v>
      </c>
      <c r="B37">
        <v>1</v>
      </c>
      <c r="C37">
        <v>798</v>
      </c>
      <c r="D37">
        <v>1649</v>
      </c>
      <c r="E37">
        <v>11</v>
      </c>
      <c r="F37">
        <f t="shared" si="0"/>
        <v>12</v>
      </c>
      <c r="G37">
        <f>SUM($F$4:F37)</f>
        <v>24297</v>
      </c>
      <c r="I37" s="70">
        <v>43360</v>
      </c>
      <c r="J37">
        <v>667</v>
      </c>
      <c r="K37">
        <v>3030</v>
      </c>
      <c r="L37">
        <v>10006</v>
      </c>
      <c r="M37">
        <v>368</v>
      </c>
      <c r="N37">
        <f t="shared" si="1"/>
        <v>1035</v>
      </c>
      <c r="O37">
        <f>SUM($N$30:N37)</f>
        <v>6562</v>
      </c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12"/>
      <c r="BO37" s="212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12"/>
      <c r="CO37" s="212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12"/>
      <c r="DB37" s="212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12"/>
      <c r="DO37" s="212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12"/>
    </row>
    <row r="38" spans="1:131" x14ac:dyDescent="0.2">
      <c r="A38" s="70">
        <v>42996</v>
      </c>
      <c r="B38">
        <v>2</v>
      </c>
      <c r="C38">
        <v>1434</v>
      </c>
      <c r="D38">
        <v>2935</v>
      </c>
      <c r="E38">
        <v>26</v>
      </c>
      <c r="F38">
        <f t="shared" si="0"/>
        <v>28</v>
      </c>
      <c r="G38">
        <f>SUM($F$4:F38)</f>
        <v>24325</v>
      </c>
      <c r="I38" s="70">
        <v>43361</v>
      </c>
      <c r="J38">
        <v>171</v>
      </c>
      <c r="K38">
        <v>3851</v>
      </c>
      <c r="L38">
        <v>15630</v>
      </c>
      <c r="M38">
        <v>858</v>
      </c>
      <c r="N38">
        <f t="shared" si="1"/>
        <v>1029</v>
      </c>
      <c r="O38">
        <f>SUM($N$30:N38)</f>
        <v>7591</v>
      </c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  <c r="BC38" s="212"/>
      <c r="BD38" s="212"/>
      <c r="BE38" s="212"/>
      <c r="BF38" s="212"/>
      <c r="BG38" s="212"/>
      <c r="BH38" s="212"/>
      <c r="BI38" s="212"/>
      <c r="BJ38" s="212"/>
      <c r="BK38" s="212"/>
      <c r="BL38" s="212"/>
      <c r="BM38" s="212"/>
      <c r="BN38" s="212"/>
      <c r="BO38" s="212"/>
      <c r="BP38" s="212"/>
      <c r="BQ38" s="212"/>
      <c r="BR38" s="212"/>
      <c r="BS38" s="212"/>
      <c r="BT38" s="212"/>
      <c r="BU38" s="212"/>
      <c r="BV38" s="212"/>
      <c r="BW38" s="212"/>
      <c r="BX38" s="212"/>
      <c r="BY38" s="212"/>
      <c r="BZ38" s="212"/>
      <c r="CA38" s="212"/>
      <c r="CB38" s="212"/>
      <c r="CC38" s="212"/>
      <c r="CD38" s="212"/>
      <c r="CE38" s="212"/>
      <c r="CF38" s="212"/>
      <c r="CG38" s="212"/>
      <c r="CH38" s="212"/>
      <c r="CI38" s="212"/>
      <c r="CJ38" s="212"/>
      <c r="CK38" s="212"/>
      <c r="CL38" s="212"/>
      <c r="CM38" s="212"/>
      <c r="CN38" s="212"/>
      <c r="CO38" s="212"/>
      <c r="CP38" s="212"/>
      <c r="CQ38" s="212"/>
      <c r="CR38" s="212"/>
      <c r="CS38" s="212"/>
      <c r="CT38" s="212"/>
      <c r="CU38" s="212"/>
      <c r="CV38" s="212"/>
      <c r="CW38" s="212"/>
      <c r="CX38" s="212"/>
      <c r="CY38" s="212"/>
      <c r="CZ38" s="212"/>
      <c r="DA38" s="212"/>
      <c r="DB38" s="212"/>
      <c r="DC38" s="212"/>
      <c r="DD38" s="212"/>
      <c r="DE38" s="212"/>
      <c r="DF38" s="212"/>
      <c r="DG38" s="212"/>
      <c r="DH38" s="212"/>
      <c r="DI38" s="212"/>
      <c r="DJ38" s="212"/>
      <c r="DK38" s="212"/>
      <c r="DL38" s="212"/>
      <c r="DM38" s="212"/>
      <c r="DN38" s="212"/>
      <c r="DO38" s="212"/>
      <c r="DP38" s="212"/>
      <c r="DQ38" s="212"/>
      <c r="DR38" s="212"/>
      <c r="DS38" s="212"/>
      <c r="DT38" s="212"/>
      <c r="DU38" s="212"/>
      <c r="DV38" s="212"/>
      <c r="DW38" s="212"/>
      <c r="DX38" s="212"/>
      <c r="DY38" s="212"/>
      <c r="DZ38" s="212"/>
      <c r="EA38" s="212"/>
    </row>
    <row r="39" spans="1:131" x14ac:dyDescent="0.2">
      <c r="A39" s="70">
        <v>42997</v>
      </c>
      <c r="B39">
        <v>2</v>
      </c>
      <c r="C39">
        <v>822</v>
      </c>
      <c r="D39">
        <v>1769</v>
      </c>
      <c r="E39">
        <v>18</v>
      </c>
      <c r="F39">
        <f t="shared" si="0"/>
        <v>20</v>
      </c>
      <c r="G39">
        <f>SUM($F$4:F39)</f>
        <v>24345</v>
      </c>
      <c r="I39" s="70">
        <v>43362</v>
      </c>
      <c r="J39">
        <v>473</v>
      </c>
      <c r="K39">
        <v>3613</v>
      </c>
      <c r="L39">
        <v>14288</v>
      </c>
      <c r="M39">
        <v>427</v>
      </c>
      <c r="N39">
        <f t="shared" si="1"/>
        <v>900</v>
      </c>
      <c r="O39">
        <f>SUM($N$30:N39)</f>
        <v>8491</v>
      </c>
    </row>
    <row r="40" spans="1:131" x14ac:dyDescent="0.2">
      <c r="A40" s="70">
        <v>42998</v>
      </c>
      <c r="B40">
        <v>2</v>
      </c>
      <c r="C40">
        <v>603</v>
      </c>
      <c r="D40">
        <v>1380</v>
      </c>
      <c r="E40">
        <v>16</v>
      </c>
      <c r="F40">
        <f t="shared" si="0"/>
        <v>18</v>
      </c>
      <c r="G40">
        <f>SUM($F$4:F40)</f>
        <v>24363</v>
      </c>
      <c r="I40" s="70">
        <v>43363</v>
      </c>
      <c r="J40">
        <v>889</v>
      </c>
      <c r="K40">
        <v>3963</v>
      </c>
      <c r="L40">
        <v>16723</v>
      </c>
      <c r="M40">
        <v>286</v>
      </c>
      <c r="N40">
        <f t="shared" si="1"/>
        <v>1175</v>
      </c>
      <c r="O40">
        <f>SUM($N$30:N40)</f>
        <v>9666</v>
      </c>
    </row>
    <row r="41" spans="1:131" x14ac:dyDescent="0.2">
      <c r="A41" s="70">
        <v>42999</v>
      </c>
      <c r="B41">
        <v>0</v>
      </c>
      <c r="C41">
        <v>542</v>
      </c>
      <c r="D41">
        <v>1317</v>
      </c>
      <c r="E41">
        <v>13</v>
      </c>
      <c r="F41">
        <f t="shared" si="0"/>
        <v>13</v>
      </c>
      <c r="G41">
        <f>SUM($F$4:F41)</f>
        <v>24376</v>
      </c>
      <c r="I41" s="70">
        <v>43364</v>
      </c>
      <c r="J41">
        <v>917</v>
      </c>
      <c r="K41">
        <v>4085</v>
      </c>
      <c r="L41">
        <v>16603</v>
      </c>
      <c r="M41">
        <v>239</v>
      </c>
      <c r="N41">
        <f t="shared" si="1"/>
        <v>1156</v>
      </c>
      <c r="O41">
        <f>SUM($N$30:N41)</f>
        <v>10822</v>
      </c>
    </row>
    <row r="42" spans="1:131" x14ac:dyDescent="0.2">
      <c r="A42" s="70">
        <v>43000</v>
      </c>
      <c r="B42">
        <v>0</v>
      </c>
      <c r="C42">
        <v>478</v>
      </c>
      <c r="D42">
        <v>1104</v>
      </c>
      <c r="E42">
        <v>6</v>
      </c>
      <c r="F42">
        <f t="shared" si="0"/>
        <v>6</v>
      </c>
      <c r="G42">
        <f>SUM($F$4:F42)</f>
        <v>24382</v>
      </c>
      <c r="I42" s="70">
        <v>43365</v>
      </c>
      <c r="J42">
        <v>1165</v>
      </c>
      <c r="K42">
        <v>4201</v>
      </c>
      <c r="L42">
        <v>16012</v>
      </c>
      <c r="M42">
        <v>209</v>
      </c>
      <c r="N42">
        <f t="shared" si="1"/>
        <v>1374</v>
      </c>
      <c r="O42">
        <f>SUM($N$30:N42)</f>
        <v>12196</v>
      </c>
    </row>
    <row r="43" spans="1:131" x14ac:dyDescent="0.2">
      <c r="A43" s="70">
        <v>43001</v>
      </c>
      <c r="B43">
        <v>0</v>
      </c>
      <c r="C43">
        <v>391</v>
      </c>
      <c r="D43">
        <v>827</v>
      </c>
      <c r="E43">
        <v>6</v>
      </c>
      <c r="F43">
        <f t="shared" si="0"/>
        <v>6</v>
      </c>
      <c r="G43">
        <f>SUM($F$4:F43)</f>
        <v>24388</v>
      </c>
      <c r="I43" s="70">
        <v>43366</v>
      </c>
      <c r="J43">
        <v>120</v>
      </c>
      <c r="K43">
        <v>2994</v>
      </c>
      <c r="L43">
        <v>8515</v>
      </c>
      <c r="M43">
        <v>153</v>
      </c>
      <c r="N43">
        <f t="shared" si="1"/>
        <v>273</v>
      </c>
      <c r="O43">
        <f>SUM($N$30:N43)</f>
        <v>12469</v>
      </c>
    </row>
    <row r="44" spans="1:131" x14ac:dyDescent="0.2">
      <c r="A44" s="70">
        <v>43002</v>
      </c>
      <c r="B44">
        <v>22</v>
      </c>
      <c r="C44">
        <v>405</v>
      </c>
      <c r="D44">
        <v>807</v>
      </c>
      <c r="E44">
        <v>7</v>
      </c>
      <c r="F44">
        <f t="shared" si="0"/>
        <v>29</v>
      </c>
      <c r="G44">
        <f>SUM($F$4:F44)</f>
        <v>24417</v>
      </c>
      <c r="I44" s="70">
        <v>43367</v>
      </c>
      <c r="J44">
        <v>901</v>
      </c>
      <c r="K44">
        <v>3865</v>
      </c>
      <c r="L44">
        <v>12327</v>
      </c>
      <c r="M44">
        <v>172</v>
      </c>
      <c r="N44">
        <f t="shared" si="1"/>
        <v>1073</v>
      </c>
      <c r="O44">
        <f>SUM($N$30:N44)</f>
        <v>13542</v>
      </c>
    </row>
    <row r="45" spans="1:131" x14ac:dyDescent="0.2">
      <c r="A45" s="70">
        <v>43003</v>
      </c>
      <c r="B45">
        <v>1</v>
      </c>
      <c r="C45">
        <v>405</v>
      </c>
      <c r="D45">
        <v>869</v>
      </c>
      <c r="E45">
        <v>7</v>
      </c>
      <c r="F45">
        <f t="shared" si="0"/>
        <v>8</v>
      </c>
      <c r="G45">
        <f>SUM($F$4:F45)</f>
        <v>24425</v>
      </c>
      <c r="I45" s="70">
        <v>43368</v>
      </c>
      <c r="J45">
        <v>997</v>
      </c>
      <c r="K45">
        <v>4315</v>
      </c>
      <c r="L45">
        <v>16153</v>
      </c>
      <c r="M45">
        <v>183</v>
      </c>
      <c r="N45">
        <f t="shared" si="1"/>
        <v>1180</v>
      </c>
      <c r="O45">
        <f>SUM($N$30:N45)</f>
        <v>14722</v>
      </c>
    </row>
    <row r="46" spans="1:131" x14ac:dyDescent="0.2">
      <c r="A46" s="70">
        <v>43004</v>
      </c>
      <c r="B46">
        <v>0</v>
      </c>
      <c r="C46">
        <v>396</v>
      </c>
      <c r="D46">
        <v>974</v>
      </c>
      <c r="E46">
        <v>8</v>
      </c>
      <c r="F46">
        <f t="shared" si="0"/>
        <v>8</v>
      </c>
      <c r="G46">
        <f>SUM($F$4:F46)</f>
        <v>24433</v>
      </c>
      <c r="I46" s="70">
        <v>43369</v>
      </c>
      <c r="J46">
        <v>1111</v>
      </c>
      <c r="K46">
        <v>4543</v>
      </c>
      <c r="L46">
        <v>17388</v>
      </c>
      <c r="M46">
        <v>206</v>
      </c>
      <c r="N46">
        <f t="shared" si="1"/>
        <v>1317</v>
      </c>
      <c r="O46" s="206">
        <f>SUM($N$30:N46)</f>
        <v>16039</v>
      </c>
    </row>
    <row r="47" spans="1:131" x14ac:dyDescent="0.2">
      <c r="A47" s="70">
        <v>43005</v>
      </c>
      <c r="B47">
        <v>15</v>
      </c>
      <c r="C47">
        <v>375</v>
      </c>
      <c r="D47">
        <v>969</v>
      </c>
      <c r="E47">
        <v>4</v>
      </c>
      <c r="F47">
        <f t="shared" si="0"/>
        <v>19</v>
      </c>
      <c r="G47">
        <f>SUM($F$4:F47)</f>
        <v>24452</v>
      </c>
      <c r="I47" s="70">
        <v>43370</v>
      </c>
      <c r="J47">
        <v>1008</v>
      </c>
      <c r="K47">
        <v>4323</v>
      </c>
      <c r="L47">
        <v>15986</v>
      </c>
      <c r="M47">
        <v>170</v>
      </c>
      <c r="N47">
        <f t="shared" si="1"/>
        <v>1178</v>
      </c>
      <c r="O47">
        <f>SUM($N$30:N47)</f>
        <v>17217</v>
      </c>
    </row>
    <row r="48" spans="1:131" x14ac:dyDescent="0.2">
      <c r="A48" s="70">
        <v>43006</v>
      </c>
      <c r="B48">
        <v>2</v>
      </c>
      <c r="C48">
        <v>307</v>
      </c>
      <c r="D48">
        <v>964</v>
      </c>
      <c r="E48">
        <v>6</v>
      </c>
      <c r="F48">
        <f t="shared" si="0"/>
        <v>8</v>
      </c>
      <c r="G48">
        <f>SUM($F$4:F48)</f>
        <v>24460</v>
      </c>
      <c r="I48" s="70">
        <v>43371</v>
      </c>
      <c r="J48">
        <v>1150</v>
      </c>
      <c r="K48">
        <v>4494</v>
      </c>
      <c r="L48">
        <v>17052</v>
      </c>
      <c r="M48">
        <v>150</v>
      </c>
      <c r="N48">
        <f t="shared" si="1"/>
        <v>1300</v>
      </c>
      <c r="O48">
        <f>SUM($N$30:N48)</f>
        <v>18517</v>
      </c>
    </row>
    <row r="49" spans="1:22" x14ac:dyDescent="0.2">
      <c r="A49" s="70">
        <v>43007</v>
      </c>
      <c r="B49">
        <v>0</v>
      </c>
      <c r="C49">
        <v>349</v>
      </c>
      <c r="D49">
        <v>1088</v>
      </c>
      <c r="E49">
        <v>5</v>
      </c>
      <c r="F49">
        <f t="shared" si="0"/>
        <v>5</v>
      </c>
      <c r="G49">
        <f>SUM($F$4:F49)</f>
        <v>24465</v>
      </c>
      <c r="I49" s="70">
        <v>43372</v>
      </c>
      <c r="J49">
        <v>1088</v>
      </c>
      <c r="K49">
        <v>4476</v>
      </c>
      <c r="L49">
        <v>16225</v>
      </c>
      <c r="M49">
        <v>154</v>
      </c>
      <c r="N49">
        <f t="shared" si="1"/>
        <v>1242</v>
      </c>
      <c r="O49">
        <f>SUM($N$30:N49)</f>
        <v>19759</v>
      </c>
    </row>
    <row r="50" spans="1:22" x14ac:dyDescent="0.2">
      <c r="A50" s="70">
        <v>43008</v>
      </c>
      <c r="B50">
        <v>1</v>
      </c>
      <c r="C50">
        <v>316</v>
      </c>
      <c r="D50">
        <v>774</v>
      </c>
      <c r="E50">
        <v>6</v>
      </c>
      <c r="F50">
        <f t="shared" si="0"/>
        <v>7</v>
      </c>
      <c r="G50">
        <f>SUM($F$4:F50)</f>
        <v>24472</v>
      </c>
      <c r="I50" s="70">
        <v>43373</v>
      </c>
      <c r="J50">
        <v>565</v>
      </c>
      <c r="K50">
        <v>3909</v>
      </c>
      <c r="L50">
        <v>12918</v>
      </c>
      <c r="M50">
        <v>148</v>
      </c>
      <c r="N50">
        <f t="shared" si="1"/>
        <v>713</v>
      </c>
      <c r="O50">
        <f>SUM($N$30:N50)</f>
        <v>20472</v>
      </c>
    </row>
    <row r="51" spans="1:22" x14ac:dyDescent="0.2">
      <c r="A51" s="70">
        <v>43009</v>
      </c>
      <c r="B51">
        <v>0</v>
      </c>
      <c r="C51">
        <v>251</v>
      </c>
      <c r="D51">
        <v>529</v>
      </c>
      <c r="E51">
        <v>2</v>
      </c>
      <c r="F51">
        <f t="shared" si="0"/>
        <v>2</v>
      </c>
      <c r="G51">
        <f>SUM($F$4:F51)</f>
        <v>24474</v>
      </c>
      <c r="I51" s="70">
        <v>43374</v>
      </c>
      <c r="J51">
        <v>70</v>
      </c>
      <c r="K51">
        <v>2964</v>
      </c>
      <c r="L51">
        <v>7663</v>
      </c>
      <c r="M51">
        <v>105</v>
      </c>
      <c r="N51">
        <f t="shared" si="1"/>
        <v>175</v>
      </c>
      <c r="O51">
        <f>SUM($N$30:N51)</f>
        <v>20647</v>
      </c>
    </row>
    <row r="52" spans="1:22" x14ac:dyDescent="0.2">
      <c r="A52" s="70">
        <v>43010</v>
      </c>
      <c r="B52">
        <v>1</v>
      </c>
      <c r="C52">
        <v>215</v>
      </c>
      <c r="D52">
        <v>359</v>
      </c>
      <c r="E52">
        <v>5</v>
      </c>
      <c r="F52">
        <f t="shared" si="0"/>
        <v>6</v>
      </c>
      <c r="G52">
        <f>SUM($F$4:F52)</f>
        <v>24480</v>
      </c>
      <c r="I52" s="70">
        <v>43375</v>
      </c>
      <c r="J52">
        <v>84</v>
      </c>
      <c r="K52">
        <v>2923</v>
      </c>
      <c r="L52">
        <v>7341</v>
      </c>
      <c r="M52">
        <v>110</v>
      </c>
      <c r="N52">
        <f t="shared" si="1"/>
        <v>194</v>
      </c>
      <c r="O52">
        <f>SUM($N$30:N52)</f>
        <v>20841</v>
      </c>
    </row>
    <row r="53" spans="1:22" x14ac:dyDescent="0.2">
      <c r="A53" s="70">
        <v>43011</v>
      </c>
      <c r="B53">
        <v>0</v>
      </c>
      <c r="C53">
        <v>193</v>
      </c>
      <c r="D53">
        <v>360</v>
      </c>
      <c r="E53">
        <v>2</v>
      </c>
      <c r="F53">
        <f t="shared" si="0"/>
        <v>2</v>
      </c>
      <c r="G53">
        <f>SUM($F$4:F53)</f>
        <v>24482</v>
      </c>
      <c r="I53" s="70">
        <v>43376</v>
      </c>
      <c r="J53">
        <v>100</v>
      </c>
      <c r="K53">
        <v>2877</v>
      </c>
      <c r="L53">
        <v>7019</v>
      </c>
      <c r="M53">
        <v>84</v>
      </c>
      <c r="N53">
        <f t="shared" si="1"/>
        <v>184</v>
      </c>
      <c r="O53">
        <f>SUM($N$30:N53)</f>
        <v>21025</v>
      </c>
    </row>
    <row r="54" spans="1:22" x14ac:dyDescent="0.2">
      <c r="A54" s="70">
        <v>43012</v>
      </c>
      <c r="B54">
        <v>15</v>
      </c>
      <c r="C54">
        <v>203</v>
      </c>
      <c r="D54">
        <v>477</v>
      </c>
      <c r="E54">
        <v>1</v>
      </c>
      <c r="F54">
        <f t="shared" si="0"/>
        <v>16</v>
      </c>
      <c r="G54">
        <f>SUM($F$4:F54)</f>
        <v>24498</v>
      </c>
      <c r="I54" s="70">
        <v>43377</v>
      </c>
      <c r="J54">
        <v>909</v>
      </c>
      <c r="K54">
        <v>3725</v>
      </c>
      <c r="L54">
        <v>10810</v>
      </c>
      <c r="M54">
        <v>71</v>
      </c>
      <c r="N54">
        <f t="shared" si="1"/>
        <v>980</v>
      </c>
      <c r="O54">
        <f>SUM($N$30:N54)</f>
        <v>22005</v>
      </c>
    </row>
    <row r="55" spans="1:22" x14ac:dyDescent="0.2">
      <c r="A55" s="70">
        <v>43013</v>
      </c>
      <c r="B55">
        <v>0</v>
      </c>
      <c r="C55">
        <v>182</v>
      </c>
      <c r="D55">
        <v>330</v>
      </c>
      <c r="E55">
        <v>2</v>
      </c>
      <c r="F55">
        <f t="shared" si="0"/>
        <v>2</v>
      </c>
      <c r="G55">
        <f>SUM($F$4:F55)</f>
        <v>24500</v>
      </c>
      <c r="I55" s="70">
        <v>43378</v>
      </c>
      <c r="J55">
        <v>96</v>
      </c>
      <c r="K55">
        <v>2868</v>
      </c>
      <c r="L55">
        <v>7290</v>
      </c>
      <c r="M55">
        <v>69</v>
      </c>
      <c r="N55">
        <f t="shared" si="1"/>
        <v>165</v>
      </c>
      <c r="O55">
        <f>SUM($N$30:N55)</f>
        <v>22170</v>
      </c>
    </row>
    <row r="56" spans="1:22" x14ac:dyDescent="0.2">
      <c r="A56" s="70">
        <v>43014</v>
      </c>
      <c r="B56">
        <v>0</v>
      </c>
      <c r="C56">
        <v>196</v>
      </c>
      <c r="D56">
        <v>381</v>
      </c>
      <c r="E56">
        <v>6</v>
      </c>
      <c r="F56">
        <f t="shared" si="0"/>
        <v>6</v>
      </c>
      <c r="G56">
        <f>SUM($F$4:F56)</f>
        <v>24506</v>
      </c>
      <c r="I56" s="70">
        <v>43379</v>
      </c>
      <c r="J56">
        <v>969</v>
      </c>
      <c r="K56">
        <v>3822</v>
      </c>
      <c r="L56">
        <v>11497</v>
      </c>
      <c r="M56">
        <v>84</v>
      </c>
      <c r="N56">
        <f t="shared" si="1"/>
        <v>1053</v>
      </c>
      <c r="O56">
        <f>SUM($N$30:N56)</f>
        <v>23223</v>
      </c>
    </row>
    <row r="57" spans="1:22" x14ac:dyDescent="0.2">
      <c r="A57" s="70">
        <v>43015</v>
      </c>
      <c r="B57">
        <v>4</v>
      </c>
      <c r="C57">
        <v>211</v>
      </c>
      <c r="D57">
        <v>467</v>
      </c>
      <c r="E57">
        <v>2</v>
      </c>
      <c r="F57">
        <f t="shared" si="0"/>
        <v>6</v>
      </c>
      <c r="G57">
        <f>SUM($F$4:F57)</f>
        <v>24512</v>
      </c>
      <c r="I57" s="70">
        <v>43380</v>
      </c>
      <c r="J57">
        <v>600</v>
      </c>
      <c r="K57">
        <v>3616</v>
      </c>
      <c r="L57">
        <v>10390</v>
      </c>
      <c r="M57">
        <v>92</v>
      </c>
      <c r="N57">
        <f t="shared" si="1"/>
        <v>692</v>
      </c>
      <c r="O57">
        <f>SUM($N$30:N57)</f>
        <v>23915</v>
      </c>
    </row>
    <row r="58" spans="1:22" x14ac:dyDescent="0.2">
      <c r="A58" s="70">
        <v>43016</v>
      </c>
      <c r="B58">
        <v>0</v>
      </c>
      <c r="C58">
        <v>217</v>
      </c>
      <c r="D58">
        <v>459</v>
      </c>
      <c r="E58">
        <v>2</v>
      </c>
      <c r="F58">
        <f t="shared" si="0"/>
        <v>2</v>
      </c>
      <c r="G58">
        <f>SUM($F$4:F58)</f>
        <v>24514</v>
      </c>
      <c r="I58" s="70">
        <v>43381</v>
      </c>
      <c r="J58">
        <v>81</v>
      </c>
      <c r="K58">
        <v>3162</v>
      </c>
      <c r="L58">
        <v>8514</v>
      </c>
      <c r="M58">
        <v>91</v>
      </c>
      <c r="N58">
        <f t="shared" si="1"/>
        <v>172</v>
      </c>
      <c r="O58">
        <f>SUM($N$30:N58)</f>
        <v>24087</v>
      </c>
    </row>
    <row r="59" spans="1:22" x14ac:dyDescent="0.2">
      <c r="A59" s="70">
        <v>43017</v>
      </c>
      <c r="B59">
        <v>0</v>
      </c>
      <c r="C59">
        <v>286</v>
      </c>
      <c r="D59">
        <v>725</v>
      </c>
      <c r="E59">
        <v>2</v>
      </c>
      <c r="F59">
        <f t="shared" si="0"/>
        <v>2</v>
      </c>
      <c r="G59">
        <f>SUM($F$4:F59)</f>
        <v>24516</v>
      </c>
      <c r="I59" s="70">
        <v>43382</v>
      </c>
      <c r="J59">
        <v>646</v>
      </c>
      <c r="K59">
        <v>4439</v>
      </c>
      <c r="L59">
        <v>16846</v>
      </c>
      <c r="M59">
        <v>131</v>
      </c>
      <c r="N59">
        <f t="shared" si="1"/>
        <v>777</v>
      </c>
      <c r="O59">
        <f>SUM($N$30:N59)</f>
        <v>24864</v>
      </c>
    </row>
    <row r="60" spans="1:22" x14ac:dyDescent="0.2">
      <c r="A60" s="70">
        <v>43018</v>
      </c>
      <c r="B60">
        <v>0</v>
      </c>
      <c r="C60">
        <v>261</v>
      </c>
      <c r="D60">
        <v>712</v>
      </c>
      <c r="E60">
        <v>4</v>
      </c>
      <c r="F60">
        <f t="shared" si="0"/>
        <v>4</v>
      </c>
      <c r="G60">
        <f>SUM($F$4:F60)</f>
        <v>24520</v>
      </c>
      <c r="I60" s="70">
        <v>43383</v>
      </c>
      <c r="J60">
        <v>937</v>
      </c>
      <c r="K60">
        <v>4641</v>
      </c>
      <c r="L60">
        <v>16559</v>
      </c>
      <c r="M60">
        <v>142</v>
      </c>
      <c r="N60">
        <f t="shared" si="1"/>
        <v>1079</v>
      </c>
      <c r="O60">
        <f>SUM($N$30:N60)</f>
        <v>25943</v>
      </c>
    </row>
    <row r="61" spans="1:22" x14ac:dyDescent="0.2">
      <c r="A61" s="70">
        <v>43019</v>
      </c>
      <c r="B61">
        <v>0</v>
      </c>
      <c r="C61">
        <v>254</v>
      </c>
      <c r="D61">
        <v>644</v>
      </c>
      <c r="E61">
        <v>4</v>
      </c>
      <c r="F61">
        <f t="shared" si="0"/>
        <v>4</v>
      </c>
      <c r="G61">
        <f>SUM($F$4:F61)</f>
        <v>24524</v>
      </c>
      <c r="I61" s="70">
        <v>43384</v>
      </c>
      <c r="J61">
        <v>1196</v>
      </c>
      <c r="K61">
        <v>4786</v>
      </c>
      <c r="L61">
        <v>17116</v>
      </c>
      <c r="M61">
        <v>122</v>
      </c>
      <c r="N61">
        <f t="shared" si="1"/>
        <v>1318</v>
      </c>
      <c r="O61">
        <f>SUM($N$30:N61)</f>
        <v>27261</v>
      </c>
      <c r="V61" t="s">
        <v>622</v>
      </c>
    </row>
    <row r="62" spans="1:22" x14ac:dyDescent="0.2">
      <c r="A62" s="70">
        <v>43020</v>
      </c>
      <c r="B62">
        <v>0</v>
      </c>
      <c r="C62">
        <v>202</v>
      </c>
      <c r="D62">
        <v>519</v>
      </c>
      <c r="E62">
        <v>5</v>
      </c>
      <c r="F62">
        <f t="shared" si="0"/>
        <v>5</v>
      </c>
      <c r="G62">
        <f>SUM($F$4:F62)</f>
        <v>24529</v>
      </c>
      <c r="I62" s="70">
        <v>43385</v>
      </c>
      <c r="J62">
        <v>1057</v>
      </c>
      <c r="K62">
        <v>4639</v>
      </c>
      <c r="L62">
        <v>16839</v>
      </c>
      <c r="M62">
        <v>90</v>
      </c>
      <c r="N62">
        <f t="shared" si="1"/>
        <v>1147</v>
      </c>
      <c r="O62">
        <f>SUM($N$30:N62)</f>
        <v>28408</v>
      </c>
      <c r="P62" t="s">
        <v>466</v>
      </c>
      <c r="Q62" t="s">
        <v>66</v>
      </c>
      <c r="R62" t="s">
        <v>560</v>
      </c>
      <c r="S62" t="s">
        <v>481</v>
      </c>
      <c r="T62" t="s">
        <v>561</v>
      </c>
      <c r="U62" t="s">
        <v>562</v>
      </c>
      <c r="V62" t="s">
        <v>563</v>
      </c>
    </row>
    <row r="63" spans="1:22" s="214" customFormat="1" x14ac:dyDescent="0.2">
      <c r="A63" s="213">
        <v>43021</v>
      </c>
      <c r="B63" s="214">
        <v>0</v>
      </c>
      <c r="C63" s="214">
        <v>204</v>
      </c>
      <c r="D63" s="214">
        <v>525</v>
      </c>
      <c r="E63" s="214">
        <v>5</v>
      </c>
      <c r="F63" s="214">
        <f t="shared" si="0"/>
        <v>5</v>
      </c>
      <c r="G63" s="214">
        <f>SUM($F$4:F63)</f>
        <v>24534</v>
      </c>
      <c r="I63" s="213">
        <v>43386</v>
      </c>
      <c r="J63" s="214">
        <v>968</v>
      </c>
      <c r="K63" s="214">
        <v>4488</v>
      </c>
      <c r="L63" s="214">
        <v>15746</v>
      </c>
      <c r="M63" s="214">
        <v>82</v>
      </c>
      <c r="N63" s="214">
        <f t="shared" si="1"/>
        <v>1050</v>
      </c>
      <c r="O63" s="214">
        <f>SUM($N$30:N63)</f>
        <v>29458</v>
      </c>
      <c r="P63" s="213">
        <v>43021</v>
      </c>
      <c r="Q63" s="214">
        <v>2</v>
      </c>
      <c r="R63" s="214">
        <v>3</v>
      </c>
      <c r="S63" s="214">
        <v>7</v>
      </c>
      <c r="T63" s="214">
        <v>0</v>
      </c>
      <c r="U63" s="214">
        <f>Q63+T63</f>
        <v>2</v>
      </c>
      <c r="V63" s="214">
        <f>SUM($U$63:U63)</f>
        <v>2</v>
      </c>
    </row>
    <row r="64" spans="1:22" x14ac:dyDescent="0.2">
      <c r="A64" s="70">
        <v>43022</v>
      </c>
      <c r="B64">
        <v>0</v>
      </c>
      <c r="C64">
        <v>171</v>
      </c>
      <c r="D64">
        <v>367</v>
      </c>
      <c r="E64">
        <v>3</v>
      </c>
      <c r="F64">
        <f t="shared" si="0"/>
        <v>3</v>
      </c>
      <c r="G64">
        <f>SUM($F$4:F64)</f>
        <v>24537</v>
      </c>
      <c r="I64" s="70">
        <v>43387</v>
      </c>
      <c r="J64">
        <v>84</v>
      </c>
      <c r="K64">
        <v>3272</v>
      </c>
      <c r="L64">
        <v>8892</v>
      </c>
      <c r="M64">
        <v>69</v>
      </c>
      <c r="N64">
        <f t="shared" si="1"/>
        <v>153</v>
      </c>
      <c r="O64">
        <f>SUM($N$30:N64)</f>
        <v>29611</v>
      </c>
      <c r="P64" s="70">
        <v>43022</v>
      </c>
      <c r="Q64">
        <v>2</v>
      </c>
      <c r="R64">
        <v>2</v>
      </c>
      <c r="S64">
        <v>3</v>
      </c>
      <c r="T64">
        <v>0</v>
      </c>
      <c r="U64">
        <f t="shared" ref="U64:U127" si="2">Q64+T64</f>
        <v>2</v>
      </c>
      <c r="V64" s="212">
        <f>SUM($U$63:U64)</f>
        <v>4</v>
      </c>
    </row>
    <row r="65" spans="1:23" x14ac:dyDescent="0.2">
      <c r="A65" s="70">
        <v>43023</v>
      </c>
      <c r="B65">
        <v>0</v>
      </c>
      <c r="C65">
        <v>164</v>
      </c>
      <c r="D65">
        <v>319</v>
      </c>
      <c r="E65">
        <v>2</v>
      </c>
      <c r="F65">
        <f t="shared" si="0"/>
        <v>2</v>
      </c>
      <c r="G65">
        <f>SUM($F$4:F65)</f>
        <v>24539</v>
      </c>
      <c r="I65" s="70">
        <v>43388</v>
      </c>
      <c r="J65">
        <v>106</v>
      </c>
      <c r="K65">
        <v>3332</v>
      </c>
      <c r="L65">
        <v>9392</v>
      </c>
      <c r="M65">
        <v>63</v>
      </c>
      <c r="N65">
        <f t="shared" si="1"/>
        <v>169</v>
      </c>
      <c r="O65">
        <f>SUM($N$30:N65)</f>
        <v>29780</v>
      </c>
      <c r="P65" s="70">
        <v>43023</v>
      </c>
      <c r="Q65">
        <v>0</v>
      </c>
      <c r="R65">
        <v>0</v>
      </c>
      <c r="S65">
        <v>0</v>
      </c>
      <c r="T65">
        <v>0</v>
      </c>
      <c r="U65">
        <f t="shared" si="2"/>
        <v>0</v>
      </c>
      <c r="V65" s="212">
        <f>SUM($U$63:U65)</f>
        <v>4</v>
      </c>
    </row>
    <row r="66" spans="1:23" x14ac:dyDescent="0.2">
      <c r="A66" s="70">
        <v>43024</v>
      </c>
      <c r="B66">
        <v>0</v>
      </c>
      <c r="C66">
        <v>179</v>
      </c>
      <c r="D66">
        <v>478</v>
      </c>
      <c r="E66">
        <v>5</v>
      </c>
      <c r="F66">
        <f t="shared" si="0"/>
        <v>5</v>
      </c>
      <c r="G66">
        <f>SUM($F$4:F66)</f>
        <v>24544</v>
      </c>
      <c r="I66" s="70">
        <v>43389</v>
      </c>
      <c r="J66">
        <v>80</v>
      </c>
      <c r="K66">
        <v>3657</v>
      </c>
      <c r="L66">
        <v>12148</v>
      </c>
      <c r="M66">
        <v>75</v>
      </c>
      <c r="N66">
        <f t="shared" si="1"/>
        <v>155</v>
      </c>
      <c r="O66">
        <f>SUM($N$30:N66)</f>
        <v>29935</v>
      </c>
      <c r="P66" s="211">
        <v>43024</v>
      </c>
      <c r="Q66" s="215">
        <v>46</v>
      </c>
      <c r="R66" s="215">
        <v>280</v>
      </c>
      <c r="S66" s="215">
        <v>805</v>
      </c>
      <c r="T66" s="215">
        <v>234</v>
      </c>
      <c r="U66" s="215">
        <f t="shared" si="2"/>
        <v>280</v>
      </c>
      <c r="V66" s="215">
        <f>SUM($U$63:U66)</f>
        <v>284</v>
      </c>
      <c r="W66" s="207">
        <f>AVERAGE(V66:V99)</f>
        <v>20077.205882352941</v>
      </c>
    </row>
    <row r="67" spans="1:23" x14ac:dyDescent="0.2">
      <c r="A67" s="70">
        <v>43025</v>
      </c>
      <c r="B67">
        <v>0</v>
      </c>
      <c r="C67">
        <v>182</v>
      </c>
      <c r="D67">
        <v>436</v>
      </c>
      <c r="E67">
        <v>2</v>
      </c>
      <c r="F67">
        <f t="shared" si="0"/>
        <v>2</v>
      </c>
      <c r="G67">
        <f>SUM($F$4:F67)</f>
        <v>24546</v>
      </c>
      <c r="I67" s="70">
        <v>43390</v>
      </c>
      <c r="J67">
        <v>2</v>
      </c>
      <c r="K67">
        <v>3338</v>
      </c>
      <c r="L67">
        <v>6182</v>
      </c>
      <c r="M67">
        <v>45</v>
      </c>
      <c r="N67">
        <f t="shared" si="1"/>
        <v>47</v>
      </c>
      <c r="O67">
        <f>SUM($N$30:N67)</f>
        <v>29982</v>
      </c>
      <c r="P67" s="70">
        <v>43025</v>
      </c>
      <c r="Q67">
        <v>995</v>
      </c>
      <c r="R67">
        <v>2717</v>
      </c>
      <c r="S67">
        <v>9179</v>
      </c>
      <c r="T67">
        <v>1550</v>
      </c>
      <c r="U67">
        <f t="shared" si="2"/>
        <v>2545</v>
      </c>
      <c r="V67" s="212">
        <f>SUM($U$63:U67)</f>
        <v>2829</v>
      </c>
    </row>
    <row r="68" spans="1:23" x14ac:dyDescent="0.2">
      <c r="A68" s="70">
        <v>43026</v>
      </c>
      <c r="B68">
        <v>0</v>
      </c>
      <c r="C68">
        <v>183</v>
      </c>
      <c r="D68">
        <v>530</v>
      </c>
      <c r="E68">
        <v>1</v>
      </c>
      <c r="F68">
        <f t="shared" si="0"/>
        <v>1</v>
      </c>
      <c r="G68">
        <f>SUM($F$4:F68)</f>
        <v>24547</v>
      </c>
      <c r="I68" s="208">
        <v>43391</v>
      </c>
      <c r="J68" s="209">
        <v>5</v>
      </c>
      <c r="K68" s="209">
        <v>2294</v>
      </c>
      <c r="L68" s="209">
        <v>3761</v>
      </c>
      <c r="M68" s="209">
        <v>22</v>
      </c>
      <c r="N68" s="209">
        <f t="shared" si="1"/>
        <v>27</v>
      </c>
      <c r="O68" s="209">
        <f>SUM($N$30:N68)</f>
        <v>30009</v>
      </c>
      <c r="P68" s="70">
        <v>43026</v>
      </c>
      <c r="Q68">
        <v>1296</v>
      </c>
      <c r="R68">
        <v>3843</v>
      </c>
      <c r="S68">
        <v>14497</v>
      </c>
      <c r="T68">
        <v>1356</v>
      </c>
      <c r="U68">
        <f t="shared" si="2"/>
        <v>2652</v>
      </c>
      <c r="V68" s="212">
        <f>SUM($U$63:U68)</f>
        <v>5481</v>
      </c>
    </row>
    <row r="69" spans="1:23" x14ac:dyDescent="0.2">
      <c r="A69" s="70">
        <v>43027</v>
      </c>
      <c r="B69">
        <v>0</v>
      </c>
      <c r="C69">
        <v>174</v>
      </c>
      <c r="D69">
        <v>442</v>
      </c>
      <c r="E69">
        <v>4</v>
      </c>
      <c r="F69">
        <f t="shared" ref="F69:F132" si="3">B69+E69</f>
        <v>4</v>
      </c>
      <c r="G69">
        <f>SUM($F$4:F69)</f>
        <v>24551</v>
      </c>
      <c r="I69" s="70">
        <v>43392</v>
      </c>
      <c r="J69">
        <v>3</v>
      </c>
      <c r="K69">
        <v>1452</v>
      </c>
      <c r="L69">
        <v>2772</v>
      </c>
      <c r="M69">
        <v>22</v>
      </c>
      <c r="N69">
        <f t="shared" si="1"/>
        <v>25</v>
      </c>
      <c r="O69">
        <f>SUM($N$30:N69)</f>
        <v>30034</v>
      </c>
      <c r="P69" s="70">
        <v>43027</v>
      </c>
      <c r="Q69">
        <v>99</v>
      </c>
      <c r="R69">
        <v>2770</v>
      </c>
      <c r="S69">
        <v>8866</v>
      </c>
      <c r="T69">
        <v>745</v>
      </c>
      <c r="U69">
        <f t="shared" si="2"/>
        <v>844</v>
      </c>
      <c r="V69" s="212">
        <f>SUM($U$63:U69)</f>
        <v>6325</v>
      </c>
    </row>
    <row r="70" spans="1:23" x14ac:dyDescent="0.2">
      <c r="A70" s="70">
        <v>43028</v>
      </c>
      <c r="B70">
        <v>0</v>
      </c>
      <c r="C70">
        <v>149</v>
      </c>
      <c r="D70">
        <v>368</v>
      </c>
      <c r="E70">
        <v>4</v>
      </c>
      <c r="F70">
        <f t="shared" si="3"/>
        <v>4</v>
      </c>
      <c r="G70">
        <f>SUM($F$4:F70)</f>
        <v>24555</v>
      </c>
      <c r="I70" s="70">
        <v>43393</v>
      </c>
      <c r="J70">
        <v>4</v>
      </c>
      <c r="K70">
        <v>1123</v>
      </c>
      <c r="L70">
        <v>1831</v>
      </c>
      <c r="M70">
        <v>12</v>
      </c>
      <c r="N70">
        <f t="shared" si="1"/>
        <v>16</v>
      </c>
      <c r="O70">
        <f>SUM($N$30:N70)</f>
        <v>30050</v>
      </c>
      <c r="P70" s="70">
        <v>43028</v>
      </c>
      <c r="Q70">
        <v>1013</v>
      </c>
      <c r="R70">
        <v>3746</v>
      </c>
      <c r="S70">
        <v>12629</v>
      </c>
      <c r="T70">
        <v>528</v>
      </c>
      <c r="U70">
        <f t="shared" si="2"/>
        <v>1541</v>
      </c>
      <c r="V70" s="212">
        <f>SUM($U$63:U70)</f>
        <v>7866</v>
      </c>
    </row>
    <row r="71" spans="1:23" x14ac:dyDescent="0.2">
      <c r="A71" s="70">
        <v>43029</v>
      </c>
      <c r="B71">
        <v>0</v>
      </c>
      <c r="C71">
        <v>137</v>
      </c>
      <c r="D71">
        <v>265</v>
      </c>
      <c r="E71">
        <v>1</v>
      </c>
      <c r="F71">
        <f t="shared" si="3"/>
        <v>1</v>
      </c>
      <c r="G71">
        <f>SUM($F$4:F71)</f>
        <v>24556</v>
      </c>
      <c r="I71" s="70">
        <v>43394</v>
      </c>
      <c r="J71">
        <v>0</v>
      </c>
      <c r="K71">
        <v>931</v>
      </c>
      <c r="L71">
        <v>1493</v>
      </c>
      <c r="M71">
        <v>12</v>
      </c>
      <c r="N71">
        <f t="shared" si="1"/>
        <v>12</v>
      </c>
      <c r="O71">
        <f>SUM($N$30:N71)</f>
        <v>30062</v>
      </c>
      <c r="P71" s="70">
        <v>43029</v>
      </c>
      <c r="Q71">
        <v>75</v>
      </c>
      <c r="R71">
        <v>2716</v>
      </c>
      <c r="S71">
        <v>7304</v>
      </c>
      <c r="T71">
        <v>403</v>
      </c>
      <c r="U71">
        <f t="shared" si="2"/>
        <v>478</v>
      </c>
      <c r="V71" s="212">
        <f>SUM($U$63:U71)</f>
        <v>8344</v>
      </c>
    </row>
    <row r="72" spans="1:23" x14ac:dyDescent="0.2">
      <c r="A72" s="70">
        <v>43030</v>
      </c>
      <c r="B72">
        <v>0</v>
      </c>
      <c r="C72">
        <v>137</v>
      </c>
      <c r="D72">
        <v>269</v>
      </c>
      <c r="E72">
        <v>0</v>
      </c>
      <c r="F72">
        <f t="shared" si="3"/>
        <v>0</v>
      </c>
      <c r="G72">
        <f>SUM($F$4:F72)</f>
        <v>24556</v>
      </c>
      <c r="I72" s="70">
        <v>43395</v>
      </c>
      <c r="J72">
        <v>1</v>
      </c>
      <c r="K72">
        <v>765</v>
      </c>
      <c r="L72">
        <v>1473</v>
      </c>
      <c r="M72">
        <v>8</v>
      </c>
      <c r="N72">
        <f t="shared" si="1"/>
        <v>9</v>
      </c>
      <c r="O72">
        <f>SUM($N$30:N72)</f>
        <v>30071</v>
      </c>
      <c r="P72" s="70">
        <v>43030</v>
      </c>
      <c r="Q72">
        <v>67</v>
      </c>
      <c r="R72">
        <v>2729</v>
      </c>
      <c r="S72">
        <v>7196</v>
      </c>
      <c r="T72">
        <v>332</v>
      </c>
      <c r="U72">
        <f t="shared" si="2"/>
        <v>399</v>
      </c>
      <c r="V72" s="212">
        <f>SUM($U$63:U72)</f>
        <v>8743</v>
      </c>
    </row>
    <row r="73" spans="1:23" x14ac:dyDescent="0.2">
      <c r="A73" s="70">
        <v>43031</v>
      </c>
      <c r="B73">
        <v>0</v>
      </c>
      <c r="C73">
        <v>179</v>
      </c>
      <c r="D73">
        <v>426</v>
      </c>
      <c r="E73">
        <v>4</v>
      </c>
      <c r="F73">
        <f t="shared" si="3"/>
        <v>4</v>
      </c>
      <c r="G73">
        <f>SUM($F$4:F73)</f>
        <v>24560</v>
      </c>
      <c r="I73" s="70">
        <v>43396</v>
      </c>
      <c r="J73">
        <v>2</v>
      </c>
      <c r="K73">
        <v>889</v>
      </c>
      <c r="L73">
        <v>1763</v>
      </c>
      <c r="M73">
        <v>9</v>
      </c>
      <c r="N73">
        <f t="shared" si="1"/>
        <v>11</v>
      </c>
      <c r="O73">
        <f>SUM($N$30:N73)</f>
        <v>30082</v>
      </c>
      <c r="P73" s="70">
        <v>43031</v>
      </c>
      <c r="Q73">
        <v>1459</v>
      </c>
      <c r="R73">
        <v>4511</v>
      </c>
      <c r="S73">
        <v>17080</v>
      </c>
      <c r="T73">
        <v>419</v>
      </c>
      <c r="U73">
        <f t="shared" si="2"/>
        <v>1878</v>
      </c>
      <c r="V73" s="212">
        <f>SUM($U$63:U73)</f>
        <v>10621</v>
      </c>
    </row>
    <row r="74" spans="1:23" x14ac:dyDescent="0.2">
      <c r="A74" s="70">
        <v>43032</v>
      </c>
      <c r="B74">
        <v>16</v>
      </c>
      <c r="C74">
        <v>198</v>
      </c>
      <c r="D74">
        <v>496</v>
      </c>
      <c r="E74">
        <v>3</v>
      </c>
      <c r="F74">
        <f t="shared" si="3"/>
        <v>19</v>
      </c>
      <c r="G74">
        <f>SUM($F$4:F74)</f>
        <v>24579</v>
      </c>
      <c r="I74" s="70">
        <v>43397</v>
      </c>
      <c r="J74">
        <v>5</v>
      </c>
      <c r="K74">
        <v>751</v>
      </c>
      <c r="L74">
        <v>1546</v>
      </c>
      <c r="M74">
        <v>8</v>
      </c>
      <c r="N74">
        <f t="shared" si="1"/>
        <v>13</v>
      </c>
      <c r="O74">
        <f>SUM($N$30:N74)</f>
        <v>30095</v>
      </c>
      <c r="P74" s="70">
        <v>43032</v>
      </c>
      <c r="Q74">
        <v>1681</v>
      </c>
      <c r="R74">
        <v>4745</v>
      </c>
      <c r="S74">
        <v>16841</v>
      </c>
      <c r="T74">
        <v>326</v>
      </c>
      <c r="U74">
        <f t="shared" si="2"/>
        <v>2007</v>
      </c>
      <c r="V74" s="212">
        <f>SUM($U$63:U74)</f>
        <v>12628</v>
      </c>
    </row>
    <row r="75" spans="1:23" x14ac:dyDescent="0.2">
      <c r="A75" s="70">
        <v>43033</v>
      </c>
      <c r="B75">
        <v>0</v>
      </c>
      <c r="C75">
        <v>171</v>
      </c>
      <c r="D75">
        <v>504</v>
      </c>
      <c r="E75">
        <v>5</v>
      </c>
      <c r="F75">
        <f t="shared" si="3"/>
        <v>5</v>
      </c>
      <c r="G75">
        <f>SUM($F$4:F75)</f>
        <v>24584</v>
      </c>
      <c r="I75" s="70">
        <v>43398</v>
      </c>
      <c r="J75">
        <v>4</v>
      </c>
      <c r="K75">
        <v>865</v>
      </c>
      <c r="L75">
        <v>1897</v>
      </c>
      <c r="M75">
        <v>12</v>
      </c>
      <c r="N75">
        <f t="shared" si="1"/>
        <v>16</v>
      </c>
      <c r="O75">
        <f>SUM($N$30:N75)</f>
        <v>30111</v>
      </c>
      <c r="P75" s="70">
        <v>43033</v>
      </c>
      <c r="Q75">
        <v>86</v>
      </c>
      <c r="R75">
        <v>3429</v>
      </c>
      <c r="S75">
        <v>13064</v>
      </c>
      <c r="T75">
        <v>374</v>
      </c>
      <c r="U75">
        <f t="shared" si="2"/>
        <v>460</v>
      </c>
      <c r="V75" s="212">
        <f>SUM($U$63:U75)</f>
        <v>13088</v>
      </c>
    </row>
    <row r="76" spans="1:23" x14ac:dyDescent="0.2">
      <c r="A76" s="70">
        <v>43034</v>
      </c>
      <c r="B76">
        <v>1</v>
      </c>
      <c r="C76">
        <v>149</v>
      </c>
      <c r="D76">
        <v>429</v>
      </c>
      <c r="E76">
        <v>2</v>
      </c>
      <c r="F76">
        <f t="shared" si="3"/>
        <v>3</v>
      </c>
      <c r="G76">
        <f>SUM($F$4:F76)</f>
        <v>24587</v>
      </c>
      <c r="I76" s="70">
        <v>43399</v>
      </c>
      <c r="J76">
        <v>2</v>
      </c>
      <c r="K76">
        <v>698</v>
      </c>
      <c r="L76">
        <v>1747</v>
      </c>
      <c r="M76">
        <v>16</v>
      </c>
      <c r="N76">
        <f t="shared" si="1"/>
        <v>18</v>
      </c>
      <c r="O76">
        <f>SUM($N$30:N76)</f>
        <v>30129</v>
      </c>
      <c r="P76" s="70">
        <v>43034</v>
      </c>
      <c r="Q76">
        <v>668</v>
      </c>
      <c r="R76">
        <v>3857</v>
      </c>
      <c r="S76">
        <v>14760</v>
      </c>
      <c r="T76">
        <v>268</v>
      </c>
      <c r="U76">
        <f t="shared" si="2"/>
        <v>936</v>
      </c>
      <c r="V76" s="212">
        <f>SUM($U$63:U76)</f>
        <v>14024</v>
      </c>
    </row>
    <row r="77" spans="1:23" x14ac:dyDescent="0.2">
      <c r="A77" s="70">
        <v>43035</v>
      </c>
      <c r="B77">
        <v>0</v>
      </c>
      <c r="C77">
        <v>144</v>
      </c>
      <c r="D77">
        <v>330</v>
      </c>
      <c r="E77">
        <v>1</v>
      </c>
      <c r="F77">
        <f t="shared" si="3"/>
        <v>1</v>
      </c>
      <c r="G77">
        <f>SUM($F$4:F77)</f>
        <v>24588</v>
      </c>
      <c r="I77" s="70">
        <v>43400</v>
      </c>
      <c r="J77">
        <v>1</v>
      </c>
      <c r="K77">
        <v>566</v>
      </c>
      <c r="L77">
        <v>1234</v>
      </c>
      <c r="M77">
        <v>6</v>
      </c>
      <c r="N77">
        <f t="shared" si="1"/>
        <v>7</v>
      </c>
      <c r="O77">
        <f>SUM($N$30:N77)</f>
        <v>30136</v>
      </c>
      <c r="P77" s="70">
        <v>43035</v>
      </c>
      <c r="Q77">
        <v>394</v>
      </c>
      <c r="R77">
        <v>3411</v>
      </c>
      <c r="S77">
        <v>10813</v>
      </c>
      <c r="T77">
        <v>195</v>
      </c>
      <c r="U77">
        <f t="shared" si="2"/>
        <v>589</v>
      </c>
      <c r="V77" s="212">
        <f>SUM($U$63:U77)</f>
        <v>14613</v>
      </c>
    </row>
    <row r="78" spans="1:23" x14ac:dyDescent="0.2">
      <c r="A78" s="70">
        <v>43036</v>
      </c>
      <c r="B78">
        <v>0</v>
      </c>
      <c r="C78">
        <v>126</v>
      </c>
      <c r="D78">
        <v>292</v>
      </c>
      <c r="E78">
        <v>2</v>
      </c>
      <c r="F78">
        <f t="shared" si="3"/>
        <v>2</v>
      </c>
      <c r="G78">
        <f>SUM($F$4:F78)</f>
        <v>24590</v>
      </c>
      <c r="I78" s="70">
        <v>43401</v>
      </c>
      <c r="J78">
        <v>15</v>
      </c>
      <c r="K78">
        <v>525</v>
      </c>
      <c r="L78">
        <v>997</v>
      </c>
      <c r="M78">
        <v>12</v>
      </c>
      <c r="N78">
        <f t="shared" si="1"/>
        <v>27</v>
      </c>
      <c r="O78">
        <f>SUM($N$30:N78)</f>
        <v>30163</v>
      </c>
      <c r="P78" s="70">
        <v>43036</v>
      </c>
      <c r="Q78">
        <v>75</v>
      </c>
      <c r="R78">
        <v>2883</v>
      </c>
      <c r="S78">
        <v>7969</v>
      </c>
      <c r="T78">
        <v>179</v>
      </c>
      <c r="U78">
        <f t="shared" si="2"/>
        <v>254</v>
      </c>
      <c r="V78" s="212">
        <f>SUM($U$63:U78)</f>
        <v>14867</v>
      </c>
    </row>
    <row r="79" spans="1:23" x14ac:dyDescent="0.2">
      <c r="A79" s="70">
        <v>43037</v>
      </c>
      <c r="B79">
        <v>0</v>
      </c>
      <c r="C79">
        <v>114</v>
      </c>
      <c r="D79">
        <v>246</v>
      </c>
      <c r="E79">
        <v>1</v>
      </c>
      <c r="F79">
        <f t="shared" si="3"/>
        <v>1</v>
      </c>
      <c r="G79">
        <f>SUM($F$4:F79)</f>
        <v>24591</v>
      </c>
      <c r="I79" s="70">
        <v>43402</v>
      </c>
      <c r="J79">
        <v>0</v>
      </c>
      <c r="K79">
        <v>465</v>
      </c>
      <c r="L79">
        <v>1177</v>
      </c>
      <c r="M79">
        <v>5</v>
      </c>
      <c r="N79">
        <f t="shared" si="1"/>
        <v>5</v>
      </c>
      <c r="O79">
        <f>SUM($N$30:N79)</f>
        <v>30168</v>
      </c>
      <c r="P79" s="70">
        <v>43037</v>
      </c>
      <c r="Q79">
        <v>400</v>
      </c>
      <c r="R79">
        <v>3250</v>
      </c>
      <c r="S79">
        <v>9818</v>
      </c>
      <c r="T79">
        <v>158</v>
      </c>
      <c r="U79">
        <f t="shared" si="2"/>
        <v>558</v>
      </c>
      <c r="V79" s="206">
        <f>SUM($U$63:U79)</f>
        <v>15425</v>
      </c>
    </row>
    <row r="80" spans="1:23" x14ac:dyDescent="0.2">
      <c r="A80" s="70">
        <v>43038</v>
      </c>
      <c r="B80">
        <v>1</v>
      </c>
      <c r="C80">
        <v>137</v>
      </c>
      <c r="D80">
        <v>380</v>
      </c>
      <c r="E80">
        <v>2</v>
      </c>
      <c r="F80">
        <f t="shared" si="3"/>
        <v>3</v>
      </c>
      <c r="G80">
        <f>SUM($F$4:F80)</f>
        <v>24594</v>
      </c>
      <c r="I80" s="70">
        <v>43403</v>
      </c>
      <c r="J80">
        <v>3</v>
      </c>
      <c r="K80">
        <v>530</v>
      </c>
      <c r="L80">
        <v>1292</v>
      </c>
      <c r="M80">
        <v>8</v>
      </c>
      <c r="N80">
        <f t="shared" si="1"/>
        <v>11</v>
      </c>
      <c r="O80">
        <f>SUM($N$30:N80)</f>
        <v>30179</v>
      </c>
      <c r="P80" s="70">
        <v>43038</v>
      </c>
      <c r="Q80">
        <v>875</v>
      </c>
      <c r="R80">
        <v>4111</v>
      </c>
      <c r="S80">
        <v>15346</v>
      </c>
      <c r="T80">
        <v>196</v>
      </c>
      <c r="U80">
        <f t="shared" si="2"/>
        <v>1071</v>
      </c>
      <c r="V80" s="212">
        <f>SUM($U$63:U80)</f>
        <v>16496</v>
      </c>
    </row>
    <row r="81" spans="1:36" x14ac:dyDescent="0.2">
      <c r="A81" s="70">
        <v>43039</v>
      </c>
      <c r="B81">
        <v>0</v>
      </c>
      <c r="C81">
        <v>131</v>
      </c>
      <c r="D81">
        <v>349</v>
      </c>
      <c r="E81">
        <v>2</v>
      </c>
      <c r="F81">
        <f t="shared" si="3"/>
        <v>2</v>
      </c>
      <c r="G81">
        <f>SUM($F$4:F81)</f>
        <v>24596</v>
      </c>
      <c r="I81" s="70">
        <v>43404</v>
      </c>
      <c r="J81">
        <v>4</v>
      </c>
      <c r="K81">
        <v>484</v>
      </c>
      <c r="L81">
        <v>1096</v>
      </c>
      <c r="M81">
        <v>5</v>
      </c>
      <c r="N81">
        <f t="shared" si="1"/>
        <v>9</v>
      </c>
      <c r="O81">
        <f>SUM($N$30:N81)</f>
        <v>30188</v>
      </c>
      <c r="P81" s="70">
        <v>43039</v>
      </c>
      <c r="Q81">
        <v>1255</v>
      </c>
      <c r="R81">
        <v>4523</v>
      </c>
      <c r="S81">
        <v>15211</v>
      </c>
      <c r="T81">
        <v>185</v>
      </c>
      <c r="U81">
        <f t="shared" si="2"/>
        <v>1440</v>
      </c>
      <c r="V81" s="212">
        <f>SUM($U$63:U81)</f>
        <v>17936</v>
      </c>
    </row>
    <row r="82" spans="1:36" x14ac:dyDescent="0.2">
      <c r="A82" s="70">
        <v>43040</v>
      </c>
      <c r="B82">
        <v>0</v>
      </c>
      <c r="C82">
        <v>129</v>
      </c>
      <c r="D82">
        <v>342</v>
      </c>
      <c r="E82">
        <v>0</v>
      </c>
      <c r="F82">
        <f t="shared" si="3"/>
        <v>0</v>
      </c>
      <c r="G82">
        <f>SUM($F$4:F82)</f>
        <v>24596</v>
      </c>
      <c r="I82" s="70">
        <v>43405</v>
      </c>
      <c r="J82">
        <v>1</v>
      </c>
      <c r="K82">
        <v>467</v>
      </c>
      <c r="L82">
        <v>1012</v>
      </c>
      <c r="M82">
        <v>12</v>
      </c>
      <c r="N82">
        <f t="shared" si="1"/>
        <v>13</v>
      </c>
      <c r="O82">
        <f>SUM($N$30:N82)</f>
        <v>30201</v>
      </c>
      <c r="P82" s="70">
        <v>43040</v>
      </c>
      <c r="Q82">
        <v>1734</v>
      </c>
      <c r="R82">
        <v>4899</v>
      </c>
      <c r="S82">
        <v>17887</v>
      </c>
      <c r="T82">
        <v>157</v>
      </c>
      <c r="U82">
        <f t="shared" si="2"/>
        <v>1891</v>
      </c>
      <c r="V82" s="212">
        <f>SUM($U$63:U82)</f>
        <v>19827</v>
      </c>
    </row>
    <row r="83" spans="1:36" x14ac:dyDescent="0.2">
      <c r="A83" s="70">
        <v>43041</v>
      </c>
      <c r="B83">
        <v>0</v>
      </c>
      <c r="C83">
        <v>121</v>
      </c>
      <c r="D83">
        <v>268</v>
      </c>
      <c r="E83">
        <v>1</v>
      </c>
      <c r="F83">
        <f t="shared" si="3"/>
        <v>1</v>
      </c>
      <c r="G83">
        <f>SUM($F$4:F83)</f>
        <v>24597</v>
      </c>
      <c r="I83" s="70">
        <v>43406</v>
      </c>
      <c r="J83">
        <v>1</v>
      </c>
      <c r="K83">
        <v>455</v>
      </c>
      <c r="L83">
        <v>959</v>
      </c>
      <c r="M83">
        <v>5</v>
      </c>
      <c r="N83">
        <f t="shared" si="1"/>
        <v>6</v>
      </c>
      <c r="O83">
        <f>SUM($N$30:N83)</f>
        <v>30207</v>
      </c>
      <c r="P83" s="70">
        <v>43041</v>
      </c>
      <c r="Q83">
        <v>1526</v>
      </c>
      <c r="R83">
        <v>4757</v>
      </c>
      <c r="S83">
        <v>16170</v>
      </c>
      <c r="T83">
        <v>151</v>
      </c>
      <c r="U83">
        <f t="shared" si="2"/>
        <v>1677</v>
      </c>
      <c r="V83" s="212">
        <f>SUM($U$63:U83)</f>
        <v>21504</v>
      </c>
    </row>
    <row r="84" spans="1:36" x14ac:dyDescent="0.2">
      <c r="A84" s="70">
        <v>43042</v>
      </c>
      <c r="B84">
        <v>0</v>
      </c>
      <c r="C84">
        <v>141</v>
      </c>
      <c r="D84">
        <v>312</v>
      </c>
      <c r="E84">
        <v>7</v>
      </c>
      <c r="F84">
        <f t="shared" si="3"/>
        <v>7</v>
      </c>
      <c r="G84">
        <f>SUM($F$4:F84)</f>
        <v>24604</v>
      </c>
      <c r="I84" s="70">
        <v>43407</v>
      </c>
      <c r="J84">
        <v>4</v>
      </c>
      <c r="K84">
        <v>462</v>
      </c>
      <c r="L84">
        <v>931</v>
      </c>
      <c r="M84">
        <v>5</v>
      </c>
      <c r="N84">
        <f t="shared" si="1"/>
        <v>9</v>
      </c>
      <c r="O84">
        <f>SUM($N$30:N84)</f>
        <v>30216</v>
      </c>
      <c r="P84" s="70">
        <v>43042</v>
      </c>
      <c r="Q84">
        <v>1154</v>
      </c>
      <c r="R84">
        <v>4477</v>
      </c>
      <c r="S84">
        <v>15119</v>
      </c>
      <c r="T84">
        <v>196</v>
      </c>
      <c r="U84">
        <f t="shared" si="2"/>
        <v>1350</v>
      </c>
      <c r="V84" s="212">
        <f>SUM($U$63:U84)</f>
        <v>22854</v>
      </c>
    </row>
    <row r="85" spans="1:36" x14ac:dyDescent="0.2">
      <c r="A85" s="70">
        <v>43043</v>
      </c>
      <c r="B85">
        <v>0</v>
      </c>
      <c r="C85">
        <v>104</v>
      </c>
      <c r="D85">
        <v>255</v>
      </c>
      <c r="E85">
        <v>1</v>
      </c>
      <c r="F85">
        <f t="shared" si="3"/>
        <v>1</v>
      </c>
      <c r="G85">
        <f>SUM($F$4:F85)</f>
        <v>24605</v>
      </c>
      <c r="I85" s="70">
        <v>43408</v>
      </c>
      <c r="J85">
        <v>8</v>
      </c>
      <c r="K85">
        <v>378</v>
      </c>
      <c r="L85">
        <v>687</v>
      </c>
      <c r="M85">
        <v>3</v>
      </c>
      <c r="N85">
        <f t="shared" si="1"/>
        <v>11</v>
      </c>
      <c r="O85">
        <f>SUM($N$30:N85)</f>
        <v>30227</v>
      </c>
      <c r="P85" s="70">
        <v>43043</v>
      </c>
      <c r="Q85">
        <v>979</v>
      </c>
      <c r="R85">
        <v>3908</v>
      </c>
      <c r="S85">
        <v>11470</v>
      </c>
      <c r="T85">
        <v>101</v>
      </c>
      <c r="U85">
        <f t="shared" si="2"/>
        <v>1080</v>
      </c>
      <c r="V85" s="212">
        <f>SUM($U$63:U85)</f>
        <v>23934</v>
      </c>
    </row>
    <row r="86" spans="1:36" x14ac:dyDescent="0.2">
      <c r="A86" s="70">
        <v>43044</v>
      </c>
      <c r="B86">
        <v>0</v>
      </c>
      <c r="C86">
        <v>111</v>
      </c>
      <c r="D86">
        <v>213</v>
      </c>
      <c r="E86">
        <v>1</v>
      </c>
      <c r="F86">
        <f t="shared" si="3"/>
        <v>1</v>
      </c>
      <c r="G86">
        <f>SUM($F$4:F86)</f>
        <v>24606</v>
      </c>
      <c r="I86" s="70">
        <v>43409</v>
      </c>
      <c r="J86">
        <v>5</v>
      </c>
      <c r="K86">
        <v>311</v>
      </c>
      <c r="L86">
        <v>605</v>
      </c>
      <c r="M86">
        <v>2</v>
      </c>
      <c r="N86">
        <f t="shared" si="1"/>
        <v>7</v>
      </c>
      <c r="O86">
        <f>SUM($N$30:N86)</f>
        <v>30234</v>
      </c>
      <c r="P86" s="70">
        <v>43044</v>
      </c>
      <c r="Q86">
        <v>1327</v>
      </c>
      <c r="R86">
        <v>4166</v>
      </c>
      <c r="S86">
        <v>11879</v>
      </c>
      <c r="T86">
        <v>82</v>
      </c>
      <c r="U86">
        <f t="shared" si="2"/>
        <v>1409</v>
      </c>
      <c r="V86" s="212">
        <f>SUM($U$63:U86)</f>
        <v>25343</v>
      </c>
    </row>
    <row r="87" spans="1:36" x14ac:dyDescent="0.2">
      <c r="A87" s="70">
        <v>43045</v>
      </c>
      <c r="B87">
        <v>0</v>
      </c>
      <c r="C87">
        <v>122</v>
      </c>
      <c r="D87">
        <v>344</v>
      </c>
      <c r="E87">
        <v>3</v>
      </c>
      <c r="F87">
        <f t="shared" si="3"/>
        <v>3</v>
      </c>
      <c r="G87">
        <f>SUM($F$4:F87)</f>
        <v>24609</v>
      </c>
      <c r="I87" s="70">
        <v>43410</v>
      </c>
      <c r="J87">
        <v>1</v>
      </c>
      <c r="K87">
        <v>373</v>
      </c>
      <c r="L87">
        <v>1033</v>
      </c>
      <c r="M87">
        <v>2</v>
      </c>
      <c r="N87">
        <f t="shared" si="1"/>
        <v>3</v>
      </c>
      <c r="O87">
        <f>SUM($N$30:N87)</f>
        <v>30237</v>
      </c>
      <c r="P87" s="70">
        <v>43045</v>
      </c>
      <c r="Q87">
        <v>1244</v>
      </c>
      <c r="R87">
        <v>4533</v>
      </c>
      <c r="S87">
        <v>16422</v>
      </c>
      <c r="T87">
        <v>124</v>
      </c>
      <c r="U87">
        <f t="shared" si="2"/>
        <v>1368</v>
      </c>
      <c r="V87" s="212">
        <f>SUM($U$63:U87)</f>
        <v>26711</v>
      </c>
    </row>
    <row r="88" spans="1:36" x14ac:dyDescent="0.2">
      <c r="A88" s="70">
        <v>43046</v>
      </c>
      <c r="B88">
        <v>0</v>
      </c>
      <c r="C88">
        <v>120</v>
      </c>
      <c r="D88">
        <v>278</v>
      </c>
      <c r="E88">
        <v>2</v>
      </c>
      <c r="F88">
        <f t="shared" si="3"/>
        <v>2</v>
      </c>
      <c r="G88">
        <f>SUM($F$4:F88)</f>
        <v>24611</v>
      </c>
      <c r="I88" s="70">
        <v>43411</v>
      </c>
      <c r="J88">
        <v>2</v>
      </c>
      <c r="K88">
        <v>367</v>
      </c>
      <c r="L88">
        <v>839</v>
      </c>
      <c r="M88">
        <v>4</v>
      </c>
      <c r="N88">
        <f t="shared" si="1"/>
        <v>6</v>
      </c>
      <c r="O88">
        <f>SUM($N$30:N88)</f>
        <v>30243</v>
      </c>
      <c r="P88" s="70">
        <v>43046</v>
      </c>
      <c r="Q88">
        <v>994</v>
      </c>
      <c r="R88">
        <v>4260</v>
      </c>
      <c r="S88">
        <v>13937</v>
      </c>
      <c r="T88">
        <v>125</v>
      </c>
      <c r="U88">
        <f t="shared" si="2"/>
        <v>1119</v>
      </c>
      <c r="V88" s="212">
        <f>SUM($U$63:U88)</f>
        <v>27830</v>
      </c>
    </row>
    <row r="89" spans="1:36" x14ac:dyDescent="0.2">
      <c r="A89" s="70">
        <v>43047</v>
      </c>
      <c r="B89">
        <v>1</v>
      </c>
      <c r="C89">
        <v>129</v>
      </c>
      <c r="D89">
        <v>290</v>
      </c>
      <c r="E89">
        <v>0</v>
      </c>
      <c r="F89">
        <f t="shared" si="3"/>
        <v>1</v>
      </c>
      <c r="G89">
        <f>SUM($F$4:F89)</f>
        <v>24612</v>
      </c>
      <c r="I89" s="70">
        <v>43412</v>
      </c>
      <c r="J89">
        <v>0</v>
      </c>
      <c r="K89">
        <v>346</v>
      </c>
      <c r="L89">
        <v>867</v>
      </c>
      <c r="M89">
        <v>6</v>
      </c>
      <c r="N89">
        <f t="shared" si="1"/>
        <v>6</v>
      </c>
      <c r="O89">
        <f>SUM($N$30:N89)</f>
        <v>30249</v>
      </c>
      <c r="P89" s="70">
        <v>43047</v>
      </c>
      <c r="Q89">
        <v>331</v>
      </c>
      <c r="R89">
        <v>3542</v>
      </c>
      <c r="S89">
        <v>11906</v>
      </c>
      <c r="T89">
        <v>116</v>
      </c>
      <c r="U89">
        <f t="shared" si="2"/>
        <v>447</v>
      </c>
      <c r="V89" s="212">
        <f>SUM($U$63:U89)</f>
        <v>28277</v>
      </c>
    </row>
    <row r="90" spans="1:36" x14ac:dyDescent="0.2">
      <c r="A90" s="70">
        <v>43048</v>
      </c>
      <c r="B90">
        <v>0</v>
      </c>
      <c r="C90">
        <v>97</v>
      </c>
      <c r="D90">
        <v>218</v>
      </c>
      <c r="E90">
        <v>1</v>
      </c>
      <c r="F90">
        <f t="shared" si="3"/>
        <v>1</v>
      </c>
      <c r="G90">
        <f>SUM($F$4:F90)</f>
        <v>24613</v>
      </c>
      <c r="I90" s="70">
        <v>43413</v>
      </c>
      <c r="J90">
        <v>6</v>
      </c>
      <c r="K90">
        <v>328</v>
      </c>
      <c r="L90">
        <v>800</v>
      </c>
      <c r="M90">
        <v>10</v>
      </c>
      <c r="N90">
        <f t="shared" si="1"/>
        <v>16</v>
      </c>
      <c r="O90">
        <f>SUM($N$30:N90)</f>
        <v>30265</v>
      </c>
      <c r="P90" s="70">
        <v>43048</v>
      </c>
      <c r="Q90">
        <v>82</v>
      </c>
      <c r="R90">
        <v>3195</v>
      </c>
      <c r="S90">
        <v>10319</v>
      </c>
      <c r="T90">
        <v>84</v>
      </c>
      <c r="U90">
        <f t="shared" si="2"/>
        <v>166</v>
      </c>
      <c r="V90" s="212">
        <f>SUM($U$63:U90)</f>
        <v>28443</v>
      </c>
    </row>
    <row r="91" spans="1:36" x14ac:dyDescent="0.2">
      <c r="A91" s="70">
        <v>43049</v>
      </c>
      <c r="B91">
        <v>0</v>
      </c>
      <c r="C91">
        <v>97</v>
      </c>
      <c r="D91">
        <v>226</v>
      </c>
      <c r="E91">
        <v>0</v>
      </c>
      <c r="F91">
        <f t="shared" si="3"/>
        <v>0</v>
      </c>
      <c r="G91">
        <f>SUM($F$4:F91)</f>
        <v>24613</v>
      </c>
      <c r="I91" s="70">
        <v>43414</v>
      </c>
      <c r="J91">
        <v>0</v>
      </c>
      <c r="K91">
        <v>336</v>
      </c>
      <c r="L91">
        <v>834</v>
      </c>
      <c r="M91">
        <v>5</v>
      </c>
      <c r="N91">
        <f t="shared" si="1"/>
        <v>5</v>
      </c>
      <c r="O91">
        <f>SUM($N$30:N91)</f>
        <v>30270</v>
      </c>
      <c r="P91" s="70">
        <v>43049</v>
      </c>
      <c r="Q91">
        <v>1068</v>
      </c>
      <c r="R91">
        <v>4358</v>
      </c>
      <c r="S91">
        <v>15390</v>
      </c>
      <c r="T91">
        <v>112</v>
      </c>
      <c r="U91">
        <f t="shared" si="2"/>
        <v>1180</v>
      </c>
      <c r="V91" s="212">
        <f>SUM($U$63:U91)</f>
        <v>29623</v>
      </c>
    </row>
    <row r="92" spans="1:36" x14ac:dyDescent="0.2">
      <c r="A92" s="70">
        <v>43050</v>
      </c>
      <c r="B92">
        <v>0</v>
      </c>
      <c r="C92">
        <v>87</v>
      </c>
      <c r="D92">
        <v>251</v>
      </c>
      <c r="E92">
        <v>2</v>
      </c>
      <c r="F92">
        <f t="shared" si="3"/>
        <v>2</v>
      </c>
      <c r="G92">
        <f>SUM($F$4:F92)</f>
        <v>24615</v>
      </c>
      <c r="I92" s="70">
        <v>43415</v>
      </c>
      <c r="J92">
        <v>1</v>
      </c>
      <c r="K92">
        <v>286</v>
      </c>
      <c r="L92">
        <v>644</v>
      </c>
      <c r="M92">
        <v>2</v>
      </c>
      <c r="N92">
        <f t="shared" si="1"/>
        <v>3</v>
      </c>
      <c r="O92">
        <f>SUM($N$30:N92)</f>
        <v>30273</v>
      </c>
      <c r="P92" s="70">
        <v>43050</v>
      </c>
      <c r="Q92">
        <v>62</v>
      </c>
      <c r="R92">
        <v>3025</v>
      </c>
      <c r="S92">
        <v>10692</v>
      </c>
      <c r="T92">
        <v>87</v>
      </c>
      <c r="U92">
        <f t="shared" si="2"/>
        <v>149</v>
      </c>
      <c r="V92" s="212">
        <f>SUM($U$63:U92)</f>
        <v>29772</v>
      </c>
    </row>
    <row r="93" spans="1:36" x14ac:dyDescent="0.2">
      <c r="A93" s="70">
        <v>43051</v>
      </c>
      <c r="B93">
        <v>97</v>
      </c>
      <c r="C93">
        <v>179</v>
      </c>
      <c r="D93">
        <v>341</v>
      </c>
      <c r="E93">
        <v>2</v>
      </c>
      <c r="F93">
        <f t="shared" si="3"/>
        <v>99</v>
      </c>
      <c r="G93">
        <f>SUM($F$4:F93)</f>
        <v>24714</v>
      </c>
      <c r="I93" s="70">
        <v>43416</v>
      </c>
      <c r="J93">
        <v>46</v>
      </c>
      <c r="K93">
        <v>289</v>
      </c>
      <c r="L93">
        <v>590</v>
      </c>
      <c r="M93">
        <v>0</v>
      </c>
      <c r="N93">
        <f t="shared" si="1"/>
        <v>46</v>
      </c>
      <c r="O93">
        <f>SUM($N$30:N93)</f>
        <v>30319</v>
      </c>
      <c r="P93" s="70">
        <v>43051</v>
      </c>
      <c r="Q93">
        <v>1315</v>
      </c>
      <c r="R93">
        <v>4267</v>
      </c>
      <c r="S93">
        <v>13878</v>
      </c>
      <c r="T93">
        <v>76</v>
      </c>
      <c r="U93">
        <f t="shared" si="2"/>
        <v>1391</v>
      </c>
      <c r="V93" s="212">
        <f>SUM($U$63:U93)</f>
        <v>31163</v>
      </c>
      <c r="AC93" t="s">
        <v>247</v>
      </c>
    </row>
    <row r="94" spans="1:36" x14ac:dyDescent="0.2">
      <c r="A94" s="70">
        <v>43052</v>
      </c>
      <c r="B94">
        <v>15</v>
      </c>
      <c r="C94">
        <v>118</v>
      </c>
      <c r="D94">
        <v>258</v>
      </c>
      <c r="E94">
        <v>0</v>
      </c>
      <c r="F94">
        <f t="shared" si="3"/>
        <v>15</v>
      </c>
      <c r="G94">
        <f>SUM($F$4:F94)</f>
        <v>24729</v>
      </c>
      <c r="I94" s="70">
        <v>43417</v>
      </c>
      <c r="J94">
        <v>15</v>
      </c>
      <c r="K94">
        <v>315</v>
      </c>
      <c r="L94">
        <v>707</v>
      </c>
      <c r="M94">
        <v>2</v>
      </c>
      <c r="N94">
        <f t="shared" si="1"/>
        <v>17</v>
      </c>
      <c r="O94">
        <f>SUM($N$30:N94)</f>
        <v>30336</v>
      </c>
      <c r="P94" s="70">
        <v>43052</v>
      </c>
      <c r="Q94">
        <v>429</v>
      </c>
      <c r="R94">
        <v>3732</v>
      </c>
      <c r="S94">
        <v>13045</v>
      </c>
      <c r="T94">
        <v>94</v>
      </c>
      <c r="U94">
        <f t="shared" si="2"/>
        <v>523</v>
      </c>
      <c r="V94" s="212">
        <f>SUM($U$63:U94)</f>
        <v>31686</v>
      </c>
      <c r="W94" t="s">
        <v>466</v>
      </c>
      <c r="X94" t="s">
        <v>66</v>
      </c>
      <c r="Y94" t="s">
        <v>560</v>
      </c>
      <c r="Z94" t="s">
        <v>481</v>
      </c>
      <c r="AA94" t="s">
        <v>561</v>
      </c>
      <c r="AB94" t="s">
        <v>562</v>
      </c>
      <c r="AC94" t="s">
        <v>563</v>
      </c>
    </row>
    <row r="95" spans="1:36" s="214" customFormat="1" x14ac:dyDescent="0.2">
      <c r="A95" s="213">
        <v>43053</v>
      </c>
      <c r="B95" s="214">
        <v>0</v>
      </c>
      <c r="C95" s="214">
        <v>115</v>
      </c>
      <c r="D95" s="214">
        <v>244</v>
      </c>
      <c r="E95" s="214">
        <v>0</v>
      </c>
      <c r="F95" s="214">
        <f t="shared" si="3"/>
        <v>0</v>
      </c>
      <c r="G95" s="214">
        <f>SUM($F$4:F95)</f>
        <v>24729</v>
      </c>
      <c r="I95" s="213">
        <v>43418</v>
      </c>
      <c r="J95" s="214">
        <v>0</v>
      </c>
      <c r="K95" s="214">
        <v>299</v>
      </c>
      <c r="L95" s="214">
        <v>674</v>
      </c>
      <c r="M95" s="214">
        <v>2</v>
      </c>
      <c r="N95" s="214">
        <f t="shared" ref="N95:N158" si="4">J95+M95</f>
        <v>2</v>
      </c>
      <c r="O95" s="214">
        <f>SUM($N$30:N95)</f>
        <v>30338</v>
      </c>
      <c r="P95" s="213">
        <v>43053</v>
      </c>
      <c r="Q95" s="214">
        <v>78</v>
      </c>
      <c r="R95" s="214">
        <v>3441</v>
      </c>
      <c r="S95" s="214">
        <v>11064</v>
      </c>
      <c r="T95" s="214">
        <v>99</v>
      </c>
      <c r="U95" s="214">
        <f t="shared" si="2"/>
        <v>177</v>
      </c>
      <c r="V95" s="214">
        <f>SUM($U$63:U95)</f>
        <v>31863</v>
      </c>
      <c r="W95" s="213">
        <v>43053</v>
      </c>
      <c r="X95" s="214">
        <v>0</v>
      </c>
      <c r="Y95" s="214">
        <v>0</v>
      </c>
      <c r="Z95" s="214">
        <v>0</v>
      </c>
      <c r="AA95" s="214">
        <v>0</v>
      </c>
      <c r="AB95" s="214">
        <f>X95+AA95</f>
        <v>0</v>
      </c>
      <c r="AC95" s="214">
        <f>SUM($AB$95:AB95)</f>
        <v>0</v>
      </c>
    </row>
    <row r="96" spans="1:36" x14ac:dyDescent="0.2">
      <c r="A96" s="70">
        <v>43054</v>
      </c>
      <c r="B96">
        <v>0</v>
      </c>
      <c r="C96">
        <v>103</v>
      </c>
      <c r="D96">
        <v>222</v>
      </c>
      <c r="E96">
        <v>0</v>
      </c>
      <c r="F96">
        <f t="shared" si="3"/>
        <v>0</v>
      </c>
      <c r="G96">
        <f>SUM($F$4:F96)</f>
        <v>24729</v>
      </c>
      <c r="I96" s="70">
        <v>43419</v>
      </c>
      <c r="J96">
        <v>2</v>
      </c>
      <c r="K96">
        <v>312</v>
      </c>
      <c r="L96">
        <v>752</v>
      </c>
      <c r="M96">
        <v>4</v>
      </c>
      <c r="N96">
        <f t="shared" si="4"/>
        <v>6</v>
      </c>
      <c r="O96">
        <f>SUM($N$30:N96)</f>
        <v>30344</v>
      </c>
      <c r="P96" s="70">
        <v>43054</v>
      </c>
      <c r="Q96">
        <v>1477</v>
      </c>
      <c r="R96">
        <v>4835</v>
      </c>
      <c r="S96">
        <v>16933</v>
      </c>
      <c r="T96">
        <v>86</v>
      </c>
      <c r="U96">
        <f t="shared" si="2"/>
        <v>1563</v>
      </c>
      <c r="V96" s="212">
        <f>SUM($U$63:U96)</f>
        <v>33426</v>
      </c>
      <c r="W96" s="70">
        <v>43054</v>
      </c>
      <c r="X96">
        <v>3</v>
      </c>
      <c r="Y96">
        <v>3</v>
      </c>
      <c r="Z96">
        <v>7</v>
      </c>
      <c r="AA96">
        <v>0</v>
      </c>
      <c r="AB96">
        <f t="shared" ref="AB96:AB160" si="5">X96+AA96</f>
        <v>3</v>
      </c>
      <c r="AC96" s="212">
        <f>SUM($AB$95:AB96)</f>
        <v>3</v>
      </c>
      <c r="AD96" s="212"/>
      <c r="AE96" s="212"/>
      <c r="AF96" s="212"/>
      <c r="AG96" s="212"/>
      <c r="AH96" s="212"/>
      <c r="AI96" s="212"/>
      <c r="AJ96" s="212"/>
    </row>
    <row r="97" spans="1:36" x14ac:dyDescent="0.2">
      <c r="A97" s="70">
        <v>43055</v>
      </c>
      <c r="B97">
        <v>0</v>
      </c>
      <c r="C97">
        <v>118</v>
      </c>
      <c r="D97">
        <v>394</v>
      </c>
      <c r="E97">
        <v>0</v>
      </c>
      <c r="F97">
        <f t="shared" si="3"/>
        <v>0</v>
      </c>
      <c r="G97">
        <f>SUM($F$4:F97)</f>
        <v>24729</v>
      </c>
      <c r="I97" s="70">
        <v>43420</v>
      </c>
      <c r="J97">
        <v>1</v>
      </c>
      <c r="K97">
        <v>312</v>
      </c>
      <c r="L97">
        <v>825</v>
      </c>
      <c r="M97">
        <v>5</v>
      </c>
      <c r="N97">
        <f t="shared" si="4"/>
        <v>6</v>
      </c>
      <c r="O97">
        <f>SUM($N$30:N97)</f>
        <v>30350</v>
      </c>
      <c r="P97" s="70">
        <v>43055</v>
      </c>
      <c r="Q97">
        <v>39</v>
      </c>
      <c r="R97">
        <v>3610</v>
      </c>
      <c r="S97">
        <v>11835</v>
      </c>
      <c r="T97">
        <v>90</v>
      </c>
      <c r="U97">
        <f t="shared" si="2"/>
        <v>129</v>
      </c>
      <c r="V97" s="212">
        <f>SUM($U$63:U97)</f>
        <v>33555</v>
      </c>
      <c r="W97" s="211">
        <v>43055</v>
      </c>
      <c r="X97" s="215">
        <v>1096</v>
      </c>
      <c r="Y97" s="215">
        <v>1590</v>
      </c>
      <c r="Z97" s="215">
        <v>5877</v>
      </c>
      <c r="AA97" s="215">
        <v>496</v>
      </c>
      <c r="AB97" s="215">
        <f t="shared" si="5"/>
        <v>1592</v>
      </c>
      <c r="AC97" s="215">
        <f>SUM($AB$95:AB97)</f>
        <v>1595</v>
      </c>
      <c r="AD97" s="207">
        <f>AVERAGE(AC97:AC119)</f>
        <v>31930.521739130436</v>
      </c>
      <c r="AE97" s="212"/>
      <c r="AF97" s="212"/>
      <c r="AG97" s="212"/>
      <c r="AH97" s="212"/>
      <c r="AI97" s="212"/>
      <c r="AJ97" s="212"/>
    </row>
    <row r="98" spans="1:36" x14ac:dyDescent="0.2">
      <c r="A98" s="70">
        <v>43056</v>
      </c>
      <c r="B98">
        <v>0</v>
      </c>
      <c r="C98">
        <v>122</v>
      </c>
      <c r="D98">
        <v>291</v>
      </c>
      <c r="E98">
        <v>2</v>
      </c>
      <c r="F98">
        <f t="shared" si="3"/>
        <v>2</v>
      </c>
      <c r="G98">
        <f>SUM($F$4:F98)</f>
        <v>24731</v>
      </c>
      <c r="I98" s="70">
        <v>43421</v>
      </c>
      <c r="J98">
        <v>1</v>
      </c>
      <c r="K98">
        <v>303</v>
      </c>
      <c r="L98">
        <v>846</v>
      </c>
      <c r="M98">
        <v>3</v>
      </c>
      <c r="N98">
        <f t="shared" si="4"/>
        <v>4</v>
      </c>
      <c r="O98">
        <f>SUM($N$30:N98)</f>
        <v>30354</v>
      </c>
      <c r="P98" s="70">
        <v>43056</v>
      </c>
      <c r="Q98">
        <v>3</v>
      </c>
      <c r="R98">
        <v>2987</v>
      </c>
      <c r="S98">
        <v>6252</v>
      </c>
      <c r="T98">
        <v>52</v>
      </c>
      <c r="U98">
        <f t="shared" si="2"/>
        <v>55</v>
      </c>
      <c r="V98" s="212">
        <f>SUM($U$63:U98)</f>
        <v>33610</v>
      </c>
      <c r="W98" s="70">
        <v>43056</v>
      </c>
      <c r="X98">
        <v>2635</v>
      </c>
      <c r="Y98">
        <v>4408</v>
      </c>
      <c r="Z98">
        <v>13563</v>
      </c>
      <c r="AA98">
        <v>1425</v>
      </c>
      <c r="AB98">
        <f t="shared" si="5"/>
        <v>4060</v>
      </c>
      <c r="AC98" s="212">
        <f>SUM($AB$95:AB98)</f>
        <v>5655</v>
      </c>
      <c r="AD98" s="212"/>
      <c r="AE98" s="212"/>
      <c r="AF98" s="212"/>
      <c r="AG98" s="212"/>
      <c r="AH98" s="212"/>
      <c r="AI98" s="212"/>
      <c r="AJ98" s="212"/>
    </row>
    <row r="99" spans="1:36" x14ac:dyDescent="0.2">
      <c r="A99" s="70">
        <v>43057</v>
      </c>
      <c r="B99">
        <v>0</v>
      </c>
      <c r="C99">
        <v>83</v>
      </c>
      <c r="D99">
        <v>193</v>
      </c>
      <c r="E99">
        <v>0</v>
      </c>
      <c r="F99">
        <f t="shared" si="3"/>
        <v>0</v>
      </c>
      <c r="G99">
        <f>SUM($F$4:F99)</f>
        <v>24731</v>
      </c>
      <c r="I99" s="70">
        <v>43422</v>
      </c>
      <c r="J99">
        <v>2</v>
      </c>
      <c r="K99">
        <v>240</v>
      </c>
      <c r="L99">
        <v>536</v>
      </c>
      <c r="M99">
        <v>1</v>
      </c>
      <c r="N99">
        <f t="shared" si="4"/>
        <v>3</v>
      </c>
      <c r="O99">
        <f>SUM($N$30:N99)</f>
        <v>30357</v>
      </c>
      <c r="P99" s="216">
        <v>43057</v>
      </c>
      <c r="Q99" s="215">
        <v>2</v>
      </c>
      <c r="R99" s="215">
        <v>1798</v>
      </c>
      <c r="S99" s="215">
        <v>2506</v>
      </c>
      <c r="T99" s="215">
        <v>22</v>
      </c>
      <c r="U99" s="215">
        <f t="shared" si="2"/>
        <v>24</v>
      </c>
      <c r="V99" s="215">
        <f>SUM($U$63:U99)</f>
        <v>33634</v>
      </c>
      <c r="W99" s="70">
        <v>43057</v>
      </c>
      <c r="X99">
        <v>79</v>
      </c>
      <c r="Y99">
        <v>2354</v>
      </c>
      <c r="Z99">
        <v>6748</v>
      </c>
      <c r="AA99">
        <v>1057</v>
      </c>
      <c r="AB99">
        <f t="shared" si="5"/>
        <v>1136</v>
      </c>
      <c r="AC99" s="212">
        <f>SUM($AB$95:AB99)</f>
        <v>6791</v>
      </c>
      <c r="AD99" s="212"/>
      <c r="AE99" s="212"/>
      <c r="AF99" s="212"/>
      <c r="AG99" s="212"/>
      <c r="AH99" s="212"/>
      <c r="AI99" s="212"/>
      <c r="AJ99" s="212"/>
    </row>
    <row r="100" spans="1:36" x14ac:dyDescent="0.2">
      <c r="A100" s="70">
        <v>43058</v>
      </c>
      <c r="B100">
        <v>0</v>
      </c>
      <c r="C100">
        <v>87</v>
      </c>
      <c r="D100">
        <v>161</v>
      </c>
      <c r="E100">
        <v>1</v>
      </c>
      <c r="F100">
        <f t="shared" si="3"/>
        <v>1</v>
      </c>
      <c r="G100">
        <f>SUM($F$4:F100)</f>
        <v>24732</v>
      </c>
      <c r="I100" s="70">
        <v>43423</v>
      </c>
      <c r="J100">
        <v>2</v>
      </c>
      <c r="K100">
        <v>218</v>
      </c>
      <c r="L100">
        <v>504</v>
      </c>
      <c r="M100">
        <v>4</v>
      </c>
      <c r="N100">
        <f t="shared" si="4"/>
        <v>6</v>
      </c>
      <c r="O100">
        <f>SUM($N$30:N100)</f>
        <v>30363</v>
      </c>
      <c r="P100" s="70">
        <v>43058</v>
      </c>
      <c r="Q100">
        <v>1</v>
      </c>
      <c r="R100">
        <v>1116</v>
      </c>
      <c r="S100">
        <v>1691</v>
      </c>
      <c r="T100">
        <v>15</v>
      </c>
      <c r="U100">
        <f t="shared" si="2"/>
        <v>16</v>
      </c>
      <c r="V100" s="212">
        <f>SUM($U$63:U100)</f>
        <v>33650</v>
      </c>
      <c r="W100" s="70">
        <v>43058</v>
      </c>
      <c r="X100">
        <v>85</v>
      </c>
      <c r="Y100">
        <v>2476</v>
      </c>
      <c r="Z100">
        <v>6979</v>
      </c>
      <c r="AA100">
        <v>626</v>
      </c>
      <c r="AB100">
        <f t="shared" si="5"/>
        <v>711</v>
      </c>
      <c r="AC100" s="212">
        <f>SUM($AB$95:AB100)</f>
        <v>7502</v>
      </c>
      <c r="AD100" s="212"/>
      <c r="AE100" s="212"/>
      <c r="AF100" s="212"/>
      <c r="AG100" s="212"/>
      <c r="AH100" s="212"/>
      <c r="AI100" s="212"/>
      <c r="AJ100" s="212"/>
    </row>
    <row r="101" spans="1:36" x14ac:dyDescent="0.2">
      <c r="A101" s="70">
        <v>43059</v>
      </c>
      <c r="B101">
        <v>0</v>
      </c>
      <c r="C101">
        <v>130</v>
      </c>
      <c r="D101">
        <v>434</v>
      </c>
      <c r="E101">
        <v>2</v>
      </c>
      <c r="F101">
        <f t="shared" si="3"/>
        <v>2</v>
      </c>
      <c r="G101">
        <f>SUM($F$4:F101)</f>
        <v>24734</v>
      </c>
      <c r="I101" s="70">
        <v>43424</v>
      </c>
      <c r="J101">
        <v>1</v>
      </c>
      <c r="K101">
        <v>316</v>
      </c>
      <c r="L101">
        <v>921</v>
      </c>
      <c r="M101">
        <v>1</v>
      </c>
      <c r="N101">
        <f t="shared" si="4"/>
        <v>2</v>
      </c>
      <c r="O101">
        <f>SUM($N$30:N101)</f>
        <v>30365</v>
      </c>
      <c r="P101" s="70">
        <v>43059</v>
      </c>
      <c r="Q101">
        <v>4</v>
      </c>
      <c r="R101">
        <v>1532</v>
      </c>
      <c r="S101">
        <v>3017</v>
      </c>
      <c r="T101">
        <v>23</v>
      </c>
      <c r="U101">
        <f t="shared" si="2"/>
        <v>27</v>
      </c>
      <c r="V101" s="212">
        <f>SUM($U$63:U101)</f>
        <v>33677</v>
      </c>
      <c r="W101" s="70">
        <v>43059</v>
      </c>
      <c r="X101">
        <v>2931</v>
      </c>
      <c r="Y101">
        <v>6283</v>
      </c>
      <c r="Z101">
        <v>23610</v>
      </c>
      <c r="AA101">
        <v>965</v>
      </c>
      <c r="AB101">
        <f t="shared" si="5"/>
        <v>3896</v>
      </c>
      <c r="AC101" s="212">
        <f>SUM($AB$95:AB101)</f>
        <v>11398</v>
      </c>
      <c r="AD101" s="212"/>
      <c r="AE101" s="212"/>
      <c r="AF101" s="212"/>
      <c r="AG101" s="212"/>
      <c r="AH101" s="212"/>
      <c r="AI101" s="212"/>
      <c r="AJ101" s="212"/>
    </row>
    <row r="102" spans="1:36" x14ac:dyDescent="0.2">
      <c r="A102" s="70">
        <v>43060</v>
      </c>
      <c r="B102">
        <v>0</v>
      </c>
      <c r="C102">
        <v>121</v>
      </c>
      <c r="D102">
        <v>297</v>
      </c>
      <c r="E102">
        <v>0</v>
      </c>
      <c r="F102">
        <f t="shared" si="3"/>
        <v>0</v>
      </c>
      <c r="G102">
        <f>SUM($F$4:F102)</f>
        <v>24734</v>
      </c>
      <c r="I102" s="70">
        <v>43425</v>
      </c>
      <c r="J102">
        <v>3</v>
      </c>
      <c r="K102">
        <v>273</v>
      </c>
      <c r="L102">
        <v>716</v>
      </c>
      <c r="M102">
        <v>4</v>
      </c>
      <c r="N102">
        <f t="shared" si="4"/>
        <v>7</v>
      </c>
      <c r="O102">
        <f>SUM($N$30:N102)</f>
        <v>30372</v>
      </c>
      <c r="P102" s="70">
        <v>43060</v>
      </c>
      <c r="Q102">
        <v>3</v>
      </c>
      <c r="R102">
        <v>951</v>
      </c>
      <c r="S102">
        <v>1982</v>
      </c>
      <c r="T102">
        <v>9</v>
      </c>
      <c r="U102">
        <f t="shared" si="2"/>
        <v>12</v>
      </c>
      <c r="V102" s="212">
        <f>SUM($U$63:U102)</f>
        <v>33689</v>
      </c>
      <c r="W102" s="70">
        <v>43060</v>
      </c>
      <c r="X102">
        <v>3765</v>
      </c>
      <c r="Y102">
        <v>6816</v>
      </c>
      <c r="Z102">
        <v>22694</v>
      </c>
      <c r="AA102">
        <v>522</v>
      </c>
      <c r="AB102">
        <f t="shared" si="5"/>
        <v>4287</v>
      </c>
      <c r="AC102" s="212">
        <f>SUM($AB$95:AB102)</f>
        <v>15685</v>
      </c>
      <c r="AD102" s="212"/>
      <c r="AE102" s="212"/>
      <c r="AF102" s="212"/>
      <c r="AG102" s="212"/>
      <c r="AH102" s="212"/>
      <c r="AI102" s="212"/>
      <c r="AJ102" s="212"/>
    </row>
    <row r="103" spans="1:36" x14ac:dyDescent="0.2">
      <c r="A103" s="70">
        <v>43061</v>
      </c>
      <c r="B103">
        <v>31</v>
      </c>
      <c r="C103">
        <v>125</v>
      </c>
      <c r="D103">
        <v>333</v>
      </c>
      <c r="E103">
        <v>1</v>
      </c>
      <c r="F103">
        <f t="shared" si="3"/>
        <v>32</v>
      </c>
      <c r="G103">
        <f>SUM($F$4:F103)</f>
        <v>24766</v>
      </c>
      <c r="I103" s="70">
        <v>43426</v>
      </c>
      <c r="J103">
        <v>20</v>
      </c>
      <c r="K103">
        <v>274</v>
      </c>
      <c r="L103">
        <v>704</v>
      </c>
      <c r="M103">
        <v>3</v>
      </c>
      <c r="N103">
        <f t="shared" si="4"/>
        <v>23</v>
      </c>
      <c r="O103">
        <f>SUM($N$30:N103)</f>
        <v>30395</v>
      </c>
      <c r="P103" s="70">
        <v>43061</v>
      </c>
      <c r="Q103">
        <v>22</v>
      </c>
      <c r="R103">
        <v>794</v>
      </c>
      <c r="S103">
        <v>1754</v>
      </c>
      <c r="T103">
        <v>11</v>
      </c>
      <c r="U103">
        <f t="shared" si="2"/>
        <v>33</v>
      </c>
      <c r="V103" s="212">
        <f>SUM($U$63:U103)</f>
        <v>33722</v>
      </c>
      <c r="W103" s="70">
        <v>43061</v>
      </c>
      <c r="X103">
        <v>4843</v>
      </c>
      <c r="Y103">
        <v>7940</v>
      </c>
      <c r="Z103">
        <v>27994</v>
      </c>
      <c r="AA103">
        <v>406</v>
      </c>
      <c r="AB103">
        <f t="shared" si="5"/>
        <v>5249</v>
      </c>
      <c r="AC103" s="212">
        <f>SUM($AB$95:AB103)</f>
        <v>20934</v>
      </c>
      <c r="AD103" s="212"/>
      <c r="AE103" s="212"/>
      <c r="AF103" s="212"/>
      <c r="AG103" s="212"/>
      <c r="AH103" s="212"/>
      <c r="AI103" s="212"/>
      <c r="AJ103" s="212"/>
    </row>
    <row r="104" spans="1:36" x14ac:dyDescent="0.2">
      <c r="A104" s="70">
        <v>43062</v>
      </c>
      <c r="B104">
        <v>47</v>
      </c>
      <c r="C104">
        <v>156</v>
      </c>
      <c r="D104">
        <v>394</v>
      </c>
      <c r="E104">
        <v>3</v>
      </c>
      <c r="F104">
        <f t="shared" si="3"/>
        <v>50</v>
      </c>
      <c r="G104">
        <f>SUM($F$4:F104)</f>
        <v>24816</v>
      </c>
      <c r="I104" s="70">
        <v>43427</v>
      </c>
      <c r="J104">
        <v>45</v>
      </c>
      <c r="K104">
        <v>291</v>
      </c>
      <c r="L104">
        <v>684</v>
      </c>
      <c r="M104">
        <v>5</v>
      </c>
      <c r="N104">
        <f t="shared" si="4"/>
        <v>50</v>
      </c>
      <c r="O104">
        <f>SUM($N$30:N104)</f>
        <v>30445</v>
      </c>
      <c r="P104" s="70">
        <v>43062</v>
      </c>
      <c r="Q104">
        <v>10</v>
      </c>
      <c r="R104">
        <v>735</v>
      </c>
      <c r="S104">
        <v>1521</v>
      </c>
      <c r="T104">
        <v>11</v>
      </c>
      <c r="U104">
        <f t="shared" si="2"/>
        <v>21</v>
      </c>
      <c r="V104" s="212">
        <f>SUM($U$63:U104)</f>
        <v>33743</v>
      </c>
      <c r="W104" s="70">
        <v>43062</v>
      </c>
      <c r="X104">
        <v>4819</v>
      </c>
      <c r="Y104">
        <v>7969</v>
      </c>
      <c r="Z104">
        <v>27980</v>
      </c>
      <c r="AA104">
        <v>345</v>
      </c>
      <c r="AB104">
        <f t="shared" si="5"/>
        <v>5164</v>
      </c>
      <c r="AC104" s="212">
        <f>SUM($AB$95:AB104)</f>
        <v>26098</v>
      </c>
      <c r="AD104" s="212"/>
      <c r="AE104" s="212"/>
      <c r="AF104" s="212"/>
      <c r="AG104" s="212"/>
      <c r="AH104" s="212"/>
      <c r="AI104" s="212"/>
      <c r="AJ104" s="212"/>
    </row>
    <row r="105" spans="1:36" x14ac:dyDescent="0.2">
      <c r="A105" s="70">
        <v>43063</v>
      </c>
      <c r="B105">
        <v>0</v>
      </c>
      <c r="C105">
        <v>87</v>
      </c>
      <c r="D105">
        <v>193</v>
      </c>
      <c r="E105">
        <v>3</v>
      </c>
      <c r="F105">
        <f t="shared" si="3"/>
        <v>3</v>
      </c>
      <c r="G105">
        <f>SUM($F$4:F105)</f>
        <v>24819</v>
      </c>
      <c r="I105" s="70">
        <v>43428</v>
      </c>
      <c r="J105">
        <v>4</v>
      </c>
      <c r="K105">
        <v>189</v>
      </c>
      <c r="L105">
        <v>497</v>
      </c>
      <c r="M105">
        <v>1</v>
      </c>
      <c r="N105">
        <f t="shared" si="4"/>
        <v>5</v>
      </c>
      <c r="O105">
        <f>SUM($N$30:N105)</f>
        <v>30450</v>
      </c>
      <c r="P105" s="70">
        <v>43063</v>
      </c>
      <c r="Q105">
        <v>0</v>
      </c>
      <c r="R105">
        <v>565</v>
      </c>
      <c r="S105">
        <v>1290</v>
      </c>
      <c r="T105">
        <v>6</v>
      </c>
      <c r="U105">
        <f t="shared" si="2"/>
        <v>6</v>
      </c>
      <c r="V105" s="212">
        <f>SUM($U$63:U105)</f>
        <v>33749</v>
      </c>
      <c r="W105" s="70">
        <v>43063</v>
      </c>
      <c r="X105">
        <v>153</v>
      </c>
      <c r="Y105">
        <v>3157</v>
      </c>
      <c r="Z105">
        <v>10510</v>
      </c>
      <c r="AA105">
        <v>234</v>
      </c>
      <c r="AB105">
        <f t="shared" si="5"/>
        <v>387</v>
      </c>
      <c r="AC105" s="212">
        <f>SUM($AB$95:AB105)</f>
        <v>26485</v>
      </c>
      <c r="AD105" s="212"/>
      <c r="AE105" s="212"/>
      <c r="AF105" s="212"/>
      <c r="AG105" s="212"/>
      <c r="AH105" s="212"/>
      <c r="AI105" s="212"/>
      <c r="AJ105" s="212"/>
    </row>
    <row r="106" spans="1:36" x14ac:dyDescent="0.2">
      <c r="A106" s="70">
        <v>43064</v>
      </c>
      <c r="B106">
        <v>0</v>
      </c>
      <c r="C106">
        <v>79</v>
      </c>
      <c r="D106">
        <v>224</v>
      </c>
      <c r="E106">
        <v>2</v>
      </c>
      <c r="F106">
        <f t="shared" si="3"/>
        <v>2</v>
      </c>
      <c r="G106">
        <f>SUM($F$4:F106)</f>
        <v>24821</v>
      </c>
      <c r="I106" s="70">
        <v>43429</v>
      </c>
      <c r="J106">
        <v>3</v>
      </c>
      <c r="K106">
        <v>202</v>
      </c>
      <c r="L106">
        <v>445</v>
      </c>
      <c r="M106">
        <v>0</v>
      </c>
      <c r="N106">
        <f t="shared" si="4"/>
        <v>3</v>
      </c>
      <c r="O106">
        <f>SUM($N$30:N106)</f>
        <v>30453</v>
      </c>
      <c r="P106" s="70">
        <v>43064</v>
      </c>
      <c r="Q106">
        <v>0</v>
      </c>
      <c r="R106">
        <v>485</v>
      </c>
      <c r="S106">
        <v>842</v>
      </c>
      <c r="T106">
        <v>2</v>
      </c>
      <c r="U106">
        <f t="shared" si="2"/>
        <v>2</v>
      </c>
      <c r="V106" s="212">
        <f>SUM($U$63:U106)</f>
        <v>33751</v>
      </c>
      <c r="W106" s="70">
        <v>43064</v>
      </c>
      <c r="X106">
        <v>2477</v>
      </c>
      <c r="Y106">
        <v>5290</v>
      </c>
      <c r="Z106">
        <v>18435</v>
      </c>
      <c r="AA106">
        <v>190</v>
      </c>
      <c r="AB106">
        <f t="shared" si="5"/>
        <v>2667</v>
      </c>
      <c r="AC106" s="212">
        <f>SUM($AB$95:AB106)</f>
        <v>29152</v>
      </c>
      <c r="AD106" s="212"/>
      <c r="AE106" s="212"/>
      <c r="AF106" s="212"/>
      <c r="AG106" s="212"/>
      <c r="AH106" s="212"/>
      <c r="AI106" s="212"/>
      <c r="AJ106" s="212"/>
    </row>
    <row r="107" spans="1:36" x14ac:dyDescent="0.2">
      <c r="A107" s="70">
        <v>43065</v>
      </c>
      <c r="B107">
        <v>0</v>
      </c>
      <c r="C107">
        <v>91</v>
      </c>
      <c r="D107">
        <v>230</v>
      </c>
      <c r="E107">
        <v>3</v>
      </c>
      <c r="F107">
        <f t="shared" si="3"/>
        <v>3</v>
      </c>
      <c r="G107">
        <f>SUM($F$4:F107)</f>
        <v>24824</v>
      </c>
      <c r="I107" s="70">
        <v>43430</v>
      </c>
      <c r="J107">
        <v>7</v>
      </c>
      <c r="K107">
        <v>207</v>
      </c>
      <c r="L107">
        <v>430</v>
      </c>
      <c r="M107">
        <v>0</v>
      </c>
      <c r="N107">
        <f t="shared" si="4"/>
        <v>7</v>
      </c>
      <c r="O107">
        <f>SUM($N$30:N107)</f>
        <v>30460</v>
      </c>
      <c r="P107" s="70">
        <v>43065</v>
      </c>
      <c r="Q107">
        <v>0</v>
      </c>
      <c r="R107">
        <v>498</v>
      </c>
      <c r="S107">
        <v>816</v>
      </c>
      <c r="T107">
        <v>5</v>
      </c>
      <c r="U107">
        <f t="shared" si="2"/>
        <v>5</v>
      </c>
      <c r="V107" s="212">
        <f>SUM($U$63:U107)</f>
        <v>33756</v>
      </c>
      <c r="W107" s="70">
        <v>43065</v>
      </c>
      <c r="X107">
        <v>4386</v>
      </c>
      <c r="Y107">
        <v>7308</v>
      </c>
      <c r="Z107">
        <v>31462</v>
      </c>
      <c r="AA107">
        <v>216</v>
      </c>
      <c r="AB107">
        <f t="shared" si="5"/>
        <v>4602</v>
      </c>
      <c r="AC107" s="212">
        <f>SUM($AB$95:AB107)</f>
        <v>33754</v>
      </c>
      <c r="AD107" s="212"/>
      <c r="AE107" s="212"/>
      <c r="AF107" s="212"/>
      <c r="AG107" s="212"/>
      <c r="AH107" s="212"/>
      <c r="AI107" s="212"/>
      <c r="AJ107" s="212"/>
    </row>
    <row r="108" spans="1:36" x14ac:dyDescent="0.2">
      <c r="A108" s="70">
        <v>43066</v>
      </c>
      <c r="B108">
        <v>0</v>
      </c>
      <c r="C108">
        <v>102</v>
      </c>
      <c r="D108">
        <v>396</v>
      </c>
      <c r="E108">
        <v>1</v>
      </c>
      <c r="F108">
        <f t="shared" si="3"/>
        <v>1</v>
      </c>
      <c r="G108">
        <f>SUM($F$4:F108)</f>
        <v>24825</v>
      </c>
      <c r="I108" s="70">
        <v>43431</v>
      </c>
      <c r="J108">
        <v>5</v>
      </c>
      <c r="K108">
        <v>244</v>
      </c>
      <c r="L108">
        <v>550</v>
      </c>
      <c r="M108">
        <v>4</v>
      </c>
      <c r="N108">
        <f t="shared" si="4"/>
        <v>9</v>
      </c>
      <c r="O108">
        <f>SUM($N$30:N108)</f>
        <v>30469</v>
      </c>
      <c r="P108" s="70">
        <v>43066</v>
      </c>
      <c r="Q108">
        <v>0</v>
      </c>
      <c r="R108">
        <v>522</v>
      </c>
      <c r="S108">
        <v>1254</v>
      </c>
      <c r="T108">
        <v>10</v>
      </c>
      <c r="U108">
        <f t="shared" si="2"/>
        <v>10</v>
      </c>
      <c r="V108" s="212">
        <f>SUM($U$63:U108)</f>
        <v>33766</v>
      </c>
      <c r="W108" s="70">
        <v>43066</v>
      </c>
      <c r="X108">
        <v>4294</v>
      </c>
      <c r="Y108">
        <v>7517</v>
      </c>
      <c r="Z108">
        <v>29009</v>
      </c>
      <c r="AA108">
        <v>218</v>
      </c>
      <c r="AB108">
        <f t="shared" si="5"/>
        <v>4512</v>
      </c>
      <c r="AC108" s="212">
        <f>SUM($AB$95:AB108)</f>
        <v>38266</v>
      </c>
      <c r="AD108" s="212"/>
      <c r="AE108" s="212"/>
      <c r="AF108" s="212"/>
      <c r="AG108" s="212"/>
      <c r="AH108" s="212"/>
      <c r="AI108" s="212"/>
      <c r="AJ108" s="212"/>
    </row>
    <row r="109" spans="1:36" x14ac:dyDescent="0.2">
      <c r="A109" s="70">
        <v>43067</v>
      </c>
      <c r="B109">
        <v>9</v>
      </c>
      <c r="C109">
        <v>118</v>
      </c>
      <c r="D109">
        <v>340</v>
      </c>
      <c r="E109">
        <v>1</v>
      </c>
      <c r="F109">
        <f t="shared" si="3"/>
        <v>10</v>
      </c>
      <c r="G109">
        <f>SUM($F$4:F109)</f>
        <v>24835</v>
      </c>
      <c r="I109" s="70">
        <v>43432</v>
      </c>
      <c r="J109">
        <v>13</v>
      </c>
      <c r="K109">
        <v>225</v>
      </c>
      <c r="L109">
        <v>585</v>
      </c>
      <c r="M109">
        <v>3</v>
      </c>
      <c r="N109">
        <f t="shared" si="4"/>
        <v>16</v>
      </c>
      <c r="O109">
        <f>SUM($N$30:N109)</f>
        <v>30485</v>
      </c>
      <c r="P109" s="70">
        <v>43067</v>
      </c>
      <c r="Q109">
        <v>0</v>
      </c>
      <c r="R109">
        <v>479</v>
      </c>
      <c r="S109">
        <v>964</v>
      </c>
      <c r="T109">
        <v>4</v>
      </c>
      <c r="U109">
        <f t="shared" si="2"/>
        <v>4</v>
      </c>
      <c r="V109" s="212">
        <f>SUM($U$63:U109)</f>
        <v>33770</v>
      </c>
      <c r="W109" s="70">
        <v>43067</v>
      </c>
      <c r="X109">
        <v>3262</v>
      </c>
      <c r="Y109">
        <v>6545</v>
      </c>
      <c r="Z109">
        <v>22862</v>
      </c>
      <c r="AA109">
        <v>219</v>
      </c>
      <c r="AB109">
        <f t="shared" si="5"/>
        <v>3481</v>
      </c>
      <c r="AC109" s="212">
        <f>SUM($AB$95:AB109)</f>
        <v>41747</v>
      </c>
      <c r="AD109" s="212"/>
      <c r="AE109" s="212"/>
      <c r="AF109" s="212"/>
      <c r="AG109" s="212"/>
      <c r="AH109" s="212"/>
      <c r="AI109" s="212"/>
      <c r="AJ109" s="212"/>
    </row>
    <row r="110" spans="1:36" x14ac:dyDescent="0.2">
      <c r="A110" s="70">
        <v>43068</v>
      </c>
      <c r="B110">
        <v>0</v>
      </c>
      <c r="C110">
        <v>92</v>
      </c>
      <c r="D110">
        <v>265</v>
      </c>
      <c r="E110">
        <v>0</v>
      </c>
      <c r="F110">
        <f t="shared" si="3"/>
        <v>0</v>
      </c>
      <c r="G110">
        <f>SUM($F$4:F110)</f>
        <v>24835</v>
      </c>
      <c r="I110" s="70">
        <v>43433</v>
      </c>
      <c r="J110">
        <v>8</v>
      </c>
      <c r="K110">
        <v>218</v>
      </c>
      <c r="L110">
        <v>490</v>
      </c>
      <c r="M110">
        <v>3</v>
      </c>
      <c r="N110">
        <f t="shared" si="4"/>
        <v>11</v>
      </c>
      <c r="O110">
        <f>SUM($N$30:N110)</f>
        <v>30496</v>
      </c>
      <c r="P110" s="70">
        <v>43068</v>
      </c>
      <c r="Q110">
        <v>1</v>
      </c>
      <c r="R110">
        <v>431</v>
      </c>
      <c r="S110">
        <v>876</v>
      </c>
      <c r="T110">
        <v>2</v>
      </c>
      <c r="U110">
        <f t="shared" si="2"/>
        <v>3</v>
      </c>
      <c r="V110" s="212">
        <f>SUM($U$63:U110)</f>
        <v>33773</v>
      </c>
      <c r="W110" s="70">
        <v>43068</v>
      </c>
      <c r="X110">
        <v>134</v>
      </c>
      <c r="Y110">
        <v>3331</v>
      </c>
      <c r="Z110">
        <v>11641</v>
      </c>
      <c r="AA110">
        <v>191</v>
      </c>
      <c r="AB110">
        <f t="shared" si="5"/>
        <v>325</v>
      </c>
      <c r="AC110" s="206">
        <f>SUM($AB$95:AB110)</f>
        <v>42072</v>
      </c>
      <c r="AD110" s="212"/>
      <c r="AE110" s="212"/>
      <c r="AF110" s="212"/>
      <c r="AG110" s="212"/>
      <c r="AH110" s="212"/>
      <c r="AI110" s="212"/>
      <c r="AJ110" s="212"/>
    </row>
    <row r="111" spans="1:36" x14ac:dyDescent="0.2">
      <c r="A111" s="70">
        <v>43069</v>
      </c>
      <c r="B111">
        <v>0</v>
      </c>
      <c r="C111">
        <v>91</v>
      </c>
      <c r="D111">
        <v>307</v>
      </c>
      <c r="E111">
        <v>0</v>
      </c>
      <c r="F111">
        <f t="shared" si="3"/>
        <v>0</v>
      </c>
      <c r="G111">
        <f>SUM($F$4:F111)</f>
        <v>24835</v>
      </c>
      <c r="I111" s="70">
        <v>43434</v>
      </c>
      <c r="J111">
        <v>3</v>
      </c>
      <c r="K111">
        <v>211</v>
      </c>
      <c r="L111">
        <v>498</v>
      </c>
      <c r="M111">
        <v>1</v>
      </c>
      <c r="N111">
        <f t="shared" si="4"/>
        <v>4</v>
      </c>
      <c r="O111">
        <f>SUM($N$30:N111)</f>
        <v>30500</v>
      </c>
      <c r="P111" s="70">
        <v>43069</v>
      </c>
      <c r="Q111">
        <v>2</v>
      </c>
      <c r="R111">
        <v>408</v>
      </c>
      <c r="S111">
        <v>824</v>
      </c>
      <c r="T111">
        <v>4</v>
      </c>
      <c r="U111">
        <f t="shared" si="2"/>
        <v>6</v>
      </c>
      <c r="V111" s="212">
        <f>SUM($U$63:U111)</f>
        <v>33779</v>
      </c>
      <c r="W111" s="70">
        <v>43069</v>
      </c>
      <c r="X111">
        <v>113</v>
      </c>
      <c r="Y111">
        <v>3345</v>
      </c>
      <c r="Z111">
        <v>11891</v>
      </c>
      <c r="AA111">
        <v>184</v>
      </c>
      <c r="AB111">
        <f t="shared" si="5"/>
        <v>297</v>
      </c>
      <c r="AC111" s="212">
        <f>SUM($AB$95:AB111)</f>
        <v>42369</v>
      </c>
      <c r="AD111" s="212"/>
      <c r="AE111" s="212"/>
      <c r="AF111" s="212"/>
      <c r="AG111" s="212"/>
      <c r="AH111" s="212"/>
      <c r="AI111" s="212"/>
      <c r="AJ111" s="212"/>
    </row>
    <row r="112" spans="1:36" x14ac:dyDescent="0.2">
      <c r="A112" s="70">
        <v>43070</v>
      </c>
      <c r="B112">
        <v>0</v>
      </c>
      <c r="C112">
        <v>85</v>
      </c>
      <c r="D112">
        <v>282</v>
      </c>
      <c r="E112">
        <v>0</v>
      </c>
      <c r="F112">
        <f t="shared" si="3"/>
        <v>0</v>
      </c>
      <c r="G112">
        <f>SUM($F$4:F112)</f>
        <v>24835</v>
      </c>
      <c r="I112" s="70">
        <v>43435</v>
      </c>
      <c r="J112">
        <v>2</v>
      </c>
      <c r="K112">
        <v>205</v>
      </c>
      <c r="L112">
        <v>537</v>
      </c>
      <c r="M112">
        <v>0</v>
      </c>
      <c r="N112">
        <f t="shared" si="4"/>
        <v>2</v>
      </c>
      <c r="O112">
        <f>SUM($N$30:N112)</f>
        <v>30502</v>
      </c>
      <c r="P112" s="70">
        <v>43070</v>
      </c>
      <c r="Q112">
        <v>0</v>
      </c>
      <c r="R112">
        <v>395</v>
      </c>
      <c r="S112">
        <v>769</v>
      </c>
      <c r="T112">
        <v>0</v>
      </c>
      <c r="U112">
        <f t="shared" si="2"/>
        <v>0</v>
      </c>
      <c r="V112" s="212">
        <f>SUM($U$63:U112)</f>
        <v>33779</v>
      </c>
      <c r="W112" s="70">
        <v>43070</v>
      </c>
      <c r="X112">
        <v>94</v>
      </c>
      <c r="Y112">
        <v>3302</v>
      </c>
      <c r="Z112">
        <v>11405</v>
      </c>
      <c r="AA112">
        <v>186</v>
      </c>
      <c r="AB112">
        <f t="shared" si="5"/>
        <v>280</v>
      </c>
      <c r="AC112" s="212">
        <f>SUM($AB$95:AB112)</f>
        <v>42649</v>
      </c>
      <c r="AD112" s="212"/>
      <c r="AE112" s="212"/>
      <c r="AF112" s="212"/>
      <c r="AG112" s="212"/>
      <c r="AH112" s="212"/>
      <c r="AI112" s="212"/>
      <c r="AJ112" s="212"/>
    </row>
    <row r="113" spans="1:44" x14ac:dyDescent="0.2">
      <c r="A113" s="70">
        <v>43071</v>
      </c>
      <c r="B113">
        <v>0</v>
      </c>
      <c r="C113">
        <v>77</v>
      </c>
      <c r="D113">
        <v>205</v>
      </c>
      <c r="E113">
        <v>3</v>
      </c>
      <c r="F113">
        <f t="shared" si="3"/>
        <v>3</v>
      </c>
      <c r="G113">
        <f>SUM($F$4:F113)</f>
        <v>24838</v>
      </c>
      <c r="I113" s="70">
        <v>43436</v>
      </c>
      <c r="J113">
        <v>8</v>
      </c>
      <c r="K113">
        <v>182</v>
      </c>
      <c r="L113">
        <v>414</v>
      </c>
      <c r="M113">
        <v>1</v>
      </c>
      <c r="N113">
        <f t="shared" si="4"/>
        <v>9</v>
      </c>
      <c r="O113">
        <f>SUM($N$30:N113)</f>
        <v>30511</v>
      </c>
      <c r="P113" s="70">
        <v>43071</v>
      </c>
      <c r="Q113">
        <v>0</v>
      </c>
      <c r="R113">
        <v>322</v>
      </c>
      <c r="S113">
        <v>631</v>
      </c>
      <c r="T113">
        <v>4</v>
      </c>
      <c r="U113">
        <f t="shared" si="2"/>
        <v>4</v>
      </c>
      <c r="V113" s="212">
        <f>SUM($U$63:U113)</f>
        <v>33783</v>
      </c>
      <c r="W113" s="70">
        <v>43071</v>
      </c>
      <c r="X113">
        <v>86</v>
      </c>
      <c r="Y113">
        <v>2918</v>
      </c>
      <c r="Z113">
        <v>8049</v>
      </c>
      <c r="AA113">
        <v>112</v>
      </c>
      <c r="AB113">
        <f t="shared" si="5"/>
        <v>198</v>
      </c>
      <c r="AC113" s="212">
        <f>SUM($AB$95:AB113)</f>
        <v>42847</v>
      </c>
      <c r="AD113" s="212"/>
      <c r="AE113" s="212"/>
      <c r="AF113" s="212"/>
      <c r="AG113" s="212"/>
      <c r="AH113" s="212"/>
      <c r="AI113" s="212"/>
      <c r="AJ113" s="212" t="s">
        <v>621</v>
      </c>
    </row>
    <row r="114" spans="1:44" x14ac:dyDescent="0.2">
      <c r="A114" s="70">
        <v>43072</v>
      </c>
      <c r="B114">
        <v>0</v>
      </c>
      <c r="C114">
        <v>63</v>
      </c>
      <c r="D114">
        <v>129</v>
      </c>
      <c r="E114">
        <v>3</v>
      </c>
      <c r="F114">
        <f t="shared" si="3"/>
        <v>3</v>
      </c>
      <c r="G114">
        <f>SUM($F$4:F114)</f>
        <v>24841</v>
      </c>
      <c r="I114" s="70">
        <v>43437</v>
      </c>
      <c r="J114">
        <v>5</v>
      </c>
      <c r="K114">
        <v>164</v>
      </c>
      <c r="L114">
        <v>379</v>
      </c>
      <c r="M114">
        <v>1</v>
      </c>
      <c r="N114">
        <f t="shared" si="4"/>
        <v>6</v>
      </c>
      <c r="O114">
        <f>SUM($N$30:N114)</f>
        <v>30517</v>
      </c>
      <c r="P114" s="70">
        <v>43072</v>
      </c>
      <c r="Q114">
        <v>0</v>
      </c>
      <c r="R114">
        <v>292</v>
      </c>
      <c r="S114">
        <v>526</v>
      </c>
      <c r="T114">
        <v>2</v>
      </c>
      <c r="U114">
        <f t="shared" si="2"/>
        <v>2</v>
      </c>
      <c r="V114" s="212">
        <f>SUM($U$63:U114)</f>
        <v>33785</v>
      </c>
      <c r="W114" s="70">
        <v>43072</v>
      </c>
      <c r="X114">
        <v>91</v>
      </c>
      <c r="Y114">
        <v>2911</v>
      </c>
      <c r="Z114">
        <v>7440</v>
      </c>
      <c r="AA114">
        <v>114</v>
      </c>
      <c r="AB114">
        <f t="shared" si="5"/>
        <v>205</v>
      </c>
      <c r="AC114" s="212">
        <f>SUM($AB$95:AB114)</f>
        <v>43052</v>
      </c>
      <c r="AD114" s="39" t="s">
        <v>466</v>
      </c>
      <c r="AE114" s="39" t="s">
        <v>66</v>
      </c>
      <c r="AF114" s="39" t="s">
        <v>560</v>
      </c>
      <c r="AG114" s="39" t="s">
        <v>481</v>
      </c>
      <c r="AH114" s="39" t="s">
        <v>561</v>
      </c>
      <c r="AI114" t="s">
        <v>562</v>
      </c>
      <c r="AJ114" t="s">
        <v>563</v>
      </c>
    </row>
    <row r="115" spans="1:44" s="214" customFormat="1" x14ac:dyDescent="0.2">
      <c r="A115" s="213">
        <v>43073</v>
      </c>
      <c r="B115" s="214">
        <v>0</v>
      </c>
      <c r="C115" s="214">
        <v>79</v>
      </c>
      <c r="D115" s="214">
        <v>198</v>
      </c>
      <c r="E115" s="214">
        <v>0</v>
      </c>
      <c r="F115" s="214">
        <f t="shared" si="3"/>
        <v>0</v>
      </c>
      <c r="G115" s="214">
        <f>SUM($F$4:F115)</f>
        <v>24841</v>
      </c>
      <c r="I115" s="213">
        <v>43438</v>
      </c>
      <c r="J115" s="214">
        <v>6</v>
      </c>
      <c r="K115" s="214">
        <v>180</v>
      </c>
      <c r="L115" s="214">
        <v>440</v>
      </c>
      <c r="M115" s="214">
        <v>1</v>
      </c>
      <c r="N115" s="214">
        <f t="shared" si="4"/>
        <v>7</v>
      </c>
      <c r="O115" s="214">
        <f>SUM($N$30:N115)</f>
        <v>30524</v>
      </c>
      <c r="P115" s="213">
        <v>43073</v>
      </c>
      <c r="Q115" s="214">
        <v>1</v>
      </c>
      <c r="R115" s="214">
        <v>348</v>
      </c>
      <c r="S115" s="214">
        <v>720</v>
      </c>
      <c r="T115" s="214">
        <v>5</v>
      </c>
      <c r="U115" s="214">
        <f t="shared" si="2"/>
        <v>6</v>
      </c>
      <c r="V115" s="214">
        <f>SUM($U$63:U115)</f>
        <v>33791</v>
      </c>
      <c r="W115" s="213">
        <v>43073</v>
      </c>
      <c r="X115" s="214">
        <v>4881</v>
      </c>
      <c r="Y115" s="214">
        <v>8053</v>
      </c>
      <c r="Z115" s="214">
        <v>30729</v>
      </c>
      <c r="AA115" s="214">
        <v>120</v>
      </c>
      <c r="AB115" s="214">
        <f t="shared" si="5"/>
        <v>5001</v>
      </c>
      <c r="AC115" s="214">
        <f>SUM($AB$95:AB115)</f>
        <v>48053</v>
      </c>
      <c r="AD115" s="218" t="s">
        <v>605</v>
      </c>
      <c r="AE115" s="219">
        <v>5</v>
      </c>
      <c r="AF115" s="219">
        <v>5</v>
      </c>
      <c r="AG115" s="219">
        <v>21</v>
      </c>
      <c r="AH115" s="219">
        <v>0</v>
      </c>
      <c r="AI115" s="214">
        <f>AE115+AH115</f>
        <v>5</v>
      </c>
      <c r="AJ115" s="214">
        <f>SUM($AI$115:AI115)</f>
        <v>5</v>
      </c>
    </row>
    <row r="116" spans="1:44" x14ac:dyDescent="0.2">
      <c r="A116" s="70">
        <v>43074</v>
      </c>
      <c r="B116">
        <v>0</v>
      </c>
      <c r="C116">
        <v>92</v>
      </c>
      <c r="D116">
        <v>268</v>
      </c>
      <c r="E116">
        <v>1</v>
      </c>
      <c r="F116">
        <f t="shared" si="3"/>
        <v>1</v>
      </c>
      <c r="G116">
        <f>SUM($F$4:F116)</f>
        <v>24842</v>
      </c>
      <c r="I116" s="70">
        <v>43439</v>
      </c>
      <c r="J116">
        <v>13</v>
      </c>
      <c r="K116">
        <v>194</v>
      </c>
      <c r="L116">
        <v>478</v>
      </c>
      <c r="M116">
        <v>2</v>
      </c>
      <c r="N116">
        <f t="shared" si="4"/>
        <v>15</v>
      </c>
      <c r="O116">
        <f>SUM($N$30:N116)</f>
        <v>30539</v>
      </c>
      <c r="P116" s="70">
        <v>43074</v>
      </c>
      <c r="Q116">
        <v>1</v>
      </c>
      <c r="R116">
        <v>298</v>
      </c>
      <c r="S116">
        <v>625</v>
      </c>
      <c r="T116">
        <v>2</v>
      </c>
      <c r="U116">
        <f t="shared" si="2"/>
        <v>3</v>
      </c>
      <c r="V116" s="212">
        <f>SUM($U$63:U116)</f>
        <v>33794</v>
      </c>
      <c r="W116" s="70">
        <v>43074</v>
      </c>
      <c r="X116">
        <v>3736</v>
      </c>
      <c r="Y116">
        <v>6950</v>
      </c>
      <c r="Z116">
        <v>25201</v>
      </c>
      <c r="AA116">
        <v>129</v>
      </c>
      <c r="AB116">
        <f t="shared" si="5"/>
        <v>3865</v>
      </c>
      <c r="AC116" s="212">
        <f>SUM($AB$95:AB116)</f>
        <v>51918</v>
      </c>
      <c r="AD116" s="217" t="s">
        <v>606</v>
      </c>
      <c r="AE116" s="39">
        <v>5</v>
      </c>
      <c r="AF116" s="39">
        <v>8</v>
      </c>
      <c r="AG116" s="39">
        <v>22</v>
      </c>
      <c r="AH116" s="39">
        <v>2</v>
      </c>
      <c r="AI116">
        <f t="shared" ref="AI116:AI161" si="6">AE116+AH116</f>
        <v>7</v>
      </c>
      <c r="AJ116" s="212">
        <f>SUM($AI$115:AI116)</f>
        <v>12</v>
      </c>
    </row>
    <row r="117" spans="1:44" x14ac:dyDescent="0.2">
      <c r="A117" s="70">
        <v>43075</v>
      </c>
      <c r="B117">
        <v>0</v>
      </c>
      <c r="C117">
        <v>79</v>
      </c>
      <c r="D117">
        <v>245</v>
      </c>
      <c r="E117">
        <v>0</v>
      </c>
      <c r="F117">
        <f t="shared" si="3"/>
        <v>0</v>
      </c>
      <c r="G117">
        <f>SUM($F$4:F117)</f>
        <v>24842</v>
      </c>
      <c r="I117" s="70">
        <v>43440</v>
      </c>
      <c r="J117">
        <v>12</v>
      </c>
      <c r="K117">
        <v>187</v>
      </c>
      <c r="L117">
        <v>440</v>
      </c>
      <c r="M117">
        <v>2</v>
      </c>
      <c r="N117">
        <f t="shared" si="4"/>
        <v>14</v>
      </c>
      <c r="O117">
        <f>SUM($N$30:N117)</f>
        <v>30553</v>
      </c>
      <c r="P117" s="70">
        <v>43075</v>
      </c>
      <c r="Q117">
        <v>1</v>
      </c>
      <c r="R117">
        <v>323</v>
      </c>
      <c r="S117">
        <v>698</v>
      </c>
      <c r="T117">
        <v>6</v>
      </c>
      <c r="U117">
        <f t="shared" si="2"/>
        <v>7</v>
      </c>
      <c r="V117" s="212">
        <f>SUM($U$63:U117)</f>
        <v>33801</v>
      </c>
      <c r="W117" s="70">
        <v>43075</v>
      </c>
      <c r="X117">
        <v>38</v>
      </c>
      <c r="Y117">
        <v>3343</v>
      </c>
      <c r="Z117">
        <v>9780</v>
      </c>
      <c r="AA117">
        <v>116</v>
      </c>
      <c r="AB117">
        <f t="shared" si="5"/>
        <v>154</v>
      </c>
      <c r="AC117" s="212">
        <f>SUM($AB$95:AB117)</f>
        <v>52072</v>
      </c>
      <c r="AD117" s="220" t="s">
        <v>607</v>
      </c>
      <c r="AE117" s="221">
        <v>3718</v>
      </c>
      <c r="AF117" s="221">
        <v>4182</v>
      </c>
      <c r="AG117" s="221">
        <v>12914</v>
      </c>
      <c r="AH117" s="221">
        <v>467</v>
      </c>
      <c r="AI117" s="215">
        <f t="shared" si="6"/>
        <v>4185</v>
      </c>
      <c r="AJ117" s="215">
        <f>SUM($AI$115:AI117)</f>
        <v>4197</v>
      </c>
      <c r="AK117" s="207">
        <f>AVERAGE(AJ117:AJ130)</f>
        <v>23760.714285714286</v>
      </c>
    </row>
    <row r="118" spans="1:44" x14ac:dyDescent="0.2">
      <c r="A118" s="70">
        <v>43076</v>
      </c>
      <c r="B118">
        <v>0</v>
      </c>
      <c r="C118">
        <v>71</v>
      </c>
      <c r="D118">
        <v>191</v>
      </c>
      <c r="E118">
        <v>0</v>
      </c>
      <c r="F118">
        <f t="shared" si="3"/>
        <v>0</v>
      </c>
      <c r="G118">
        <f>SUM($F$4:F118)</f>
        <v>24842</v>
      </c>
      <c r="I118" s="70">
        <v>43441</v>
      </c>
      <c r="J118">
        <v>1</v>
      </c>
      <c r="K118">
        <v>182</v>
      </c>
      <c r="L118">
        <v>443</v>
      </c>
      <c r="M118">
        <v>4</v>
      </c>
      <c r="N118">
        <f t="shared" si="4"/>
        <v>5</v>
      </c>
      <c r="O118">
        <f>SUM($N$30:N118)</f>
        <v>30558</v>
      </c>
      <c r="P118" s="70">
        <v>43076</v>
      </c>
      <c r="Q118">
        <v>0</v>
      </c>
      <c r="R118">
        <v>329</v>
      </c>
      <c r="S118">
        <v>707</v>
      </c>
      <c r="T118">
        <v>2</v>
      </c>
      <c r="U118">
        <f t="shared" si="2"/>
        <v>2</v>
      </c>
      <c r="V118" s="212">
        <f>SUM($U$63:U118)</f>
        <v>33803</v>
      </c>
      <c r="W118" s="70">
        <v>43076</v>
      </c>
      <c r="X118">
        <v>17</v>
      </c>
      <c r="Y118">
        <v>2919</v>
      </c>
      <c r="Z118">
        <v>4781</v>
      </c>
      <c r="AA118">
        <v>52</v>
      </c>
      <c r="AB118">
        <f t="shared" si="5"/>
        <v>69</v>
      </c>
      <c r="AC118" s="212">
        <f>SUM($AB$95:AB118)</f>
        <v>52141</v>
      </c>
      <c r="AD118" s="217" t="s">
        <v>608</v>
      </c>
      <c r="AE118" s="39">
        <v>678</v>
      </c>
      <c r="AF118" s="39">
        <v>2734</v>
      </c>
      <c r="AG118" s="39">
        <v>9748</v>
      </c>
      <c r="AH118" s="39">
        <v>1709</v>
      </c>
      <c r="AI118">
        <f t="shared" si="6"/>
        <v>2387</v>
      </c>
      <c r="AJ118" s="212">
        <f>SUM($AI$115:AI118)</f>
        <v>6584</v>
      </c>
    </row>
    <row r="119" spans="1:44" x14ac:dyDescent="0.2">
      <c r="A119" s="70">
        <v>43077</v>
      </c>
      <c r="B119">
        <v>0</v>
      </c>
      <c r="C119">
        <v>63</v>
      </c>
      <c r="D119">
        <v>294</v>
      </c>
      <c r="E119">
        <v>0</v>
      </c>
      <c r="F119">
        <f t="shared" si="3"/>
        <v>0</v>
      </c>
      <c r="G119">
        <f>SUM($F$4:F119)</f>
        <v>24842</v>
      </c>
      <c r="I119" s="70">
        <v>43442</v>
      </c>
      <c r="J119">
        <v>0</v>
      </c>
      <c r="K119">
        <v>154</v>
      </c>
      <c r="L119">
        <v>352</v>
      </c>
      <c r="M119">
        <v>3</v>
      </c>
      <c r="N119">
        <f t="shared" si="4"/>
        <v>3</v>
      </c>
      <c r="O119">
        <f>SUM($N$30:N119)</f>
        <v>30561</v>
      </c>
      <c r="P119" s="70">
        <v>43077</v>
      </c>
      <c r="Q119">
        <v>1</v>
      </c>
      <c r="R119">
        <v>261</v>
      </c>
      <c r="S119">
        <v>610</v>
      </c>
      <c r="T119">
        <v>3</v>
      </c>
      <c r="U119">
        <f t="shared" si="2"/>
        <v>4</v>
      </c>
      <c r="V119" s="212">
        <f>SUM($U$63:U119)</f>
        <v>33807</v>
      </c>
      <c r="W119" s="216">
        <v>43077</v>
      </c>
      <c r="X119" s="215">
        <v>1</v>
      </c>
      <c r="Y119" s="215">
        <v>1578</v>
      </c>
      <c r="Z119" s="215">
        <v>2426</v>
      </c>
      <c r="AA119" s="215">
        <v>25</v>
      </c>
      <c r="AB119" s="215">
        <f t="shared" si="5"/>
        <v>26</v>
      </c>
      <c r="AC119" s="215">
        <f>SUM($AB$95:AB119)</f>
        <v>52167</v>
      </c>
      <c r="AD119" s="217" t="s">
        <v>609</v>
      </c>
      <c r="AE119" s="39">
        <v>98</v>
      </c>
      <c r="AF119" s="39">
        <v>2558</v>
      </c>
      <c r="AG119" s="39">
        <v>9351</v>
      </c>
      <c r="AH119" s="39">
        <v>1028</v>
      </c>
      <c r="AI119">
        <f t="shared" si="6"/>
        <v>1126</v>
      </c>
      <c r="AJ119" s="212">
        <f>SUM($AI$115:AI119)</f>
        <v>7710</v>
      </c>
    </row>
    <row r="120" spans="1:44" x14ac:dyDescent="0.2">
      <c r="A120" s="70">
        <v>43078</v>
      </c>
      <c r="B120">
        <v>0</v>
      </c>
      <c r="C120">
        <v>52</v>
      </c>
      <c r="D120">
        <v>115</v>
      </c>
      <c r="E120">
        <v>0</v>
      </c>
      <c r="F120">
        <f t="shared" si="3"/>
        <v>0</v>
      </c>
      <c r="G120">
        <f>SUM($F$4:F120)</f>
        <v>24842</v>
      </c>
      <c r="I120" s="70">
        <v>43443</v>
      </c>
      <c r="J120">
        <v>0</v>
      </c>
      <c r="K120">
        <v>142</v>
      </c>
      <c r="L120">
        <v>246</v>
      </c>
      <c r="M120">
        <v>3</v>
      </c>
      <c r="N120">
        <f t="shared" si="4"/>
        <v>3</v>
      </c>
      <c r="O120">
        <f>SUM($N$30:N120)</f>
        <v>30564</v>
      </c>
      <c r="P120" s="70">
        <v>43078</v>
      </c>
      <c r="Q120">
        <v>0</v>
      </c>
      <c r="R120">
        <v>236</v>
      </c>
      <c r="S120">
        <v>456</v>
      </c>
      <c r="T120">
        <v>3</v>
      </c>
      <c r="U120">
        <f t="shared" si="2"/>
        <v>3</v>
      </c>
      <c r="V120" s="212">
        <f>SUM($U$63:U120)</f>
        <v>33810</v>
      </c>
      <c r="W120" s="70">
        <v>43078</v>
      </c>
      <c r="X120">
        <v>22</v>
      </c>
      <c r="Y120">
        <v>986</v>
      </c>
      <c r="Z120">
        <v>1488</v>
      </c>
      <c r="AA120">
        <v>19</v>
      </c>
      <c r="AB120">
        <f t="shared" si="5"/>
        <v>41</v>
      </c>
      <c r="AC120" s="212">
        <f>SUM($AB$95:AB120)</f>
        <v>52208</v>
      </c>
      <c r="AD120" s="217" t="s">
        <v>610</v>
      </c>
      <c r="AE120" s="39">
        <v>3058</v>
      </c>
      <c r="AF120" s="39">
        <v>5519</v>
      </c>
      <c r="AG120" s="39">
        <v>18679</v>
      </c>
      <c r="AH120" s="39">
        <v>588</v>
      </c>
      <c r="AI120">
        <f t="shared" si="6"/>
        <v>3646</v>
      </c>
      <c r="AJ120" s="212">
        <f>SUM($AI$115:AI120)</f>
        <v>11356</v>
      </c>
    </row>
    <row r="121" spans="1:44" x14ac:dyDescent="0.2">
      <c r="A121" s="70">
        <v>43079</v>
      </c>
      <c r="B121">
        <v>0</v>
      </c>
      <c r="C121">
        <v>60</v>
      </c>
      <c r="D121">
        <v>200</v>
      </c>
      <c r="E121">
        <v>0</v>
      </c>
      <c r="F121">
        <f t="shared" si="3"/>
        <v>0</v>
      </c>
      <c r="G121">
        <f>SUM($F$4:F121)</f>
        <v>24842</v>
      </c>
      <c r="I121" s="70">
        <v>43444</v>
      </c>
      <c r="J121">
        <v>0</v>
      </c>
      <c r="K121">
        <v>152</v>
      </c>
      <c r="L121">
        <v>349</v>
      </c>
      <c r="M121">
        <v>3</v>
      </c>
      <c r="N121">
        <f t="shared" si="4"/>
        <v>3</v>
      </c>
      <c r="O121">
        <f>SUM($N$30:N121)</f>
        <v>30567</v>
      </c>
      <c r="P121" s="70">
        <v>43079</v>
      </c>
      <c r="Q121">
        <v>0</v>
      </c>
      <c r="R121">
        <v>224</v>
      </c>
      <c r="S121">
        <v>480</v>
      </c>
      <c r="T121">
        <v>4</v>
      </c>
      <c r="U121">
        <f t="shared" si="2"/>
        <v>4</v>
      </c>
      <c r="V121" s="212">
        <f>SUM($U$63:U121)</f>
        <v>33814</v>
      </c>
      <c r="W121" s="70">
        <v>43079</v>
      </c>
      <c r="X121">
        <v>13</v>
      </c>
      <c r="Y121">
        <v>805</v>
      </c>
      <c r="Z121">
        <v>1320</v>
      </c>
      <c r="AA121">
        <v>19</v>
      </c>
      <c r="AB121">
        <f t="shared" si="5"/>
        <v>32</v>
      </c>
      <c r="AC121" s="212">
        <f>SUM($AB$95:AB121)</f>
        <v>52240</v>
      </c>
      <c r="AD121" s="217" t="s">
        <v>611</v>
      </c>
      <c r="AE121" s="39">
        <v>5307</v>
      </c>
      <c r="AF121" s="39">
        <v>7833</v>
      </c>
      <c r="AG121" s="39">
        <v>31514</v>
      </c>
      <c r="AH121" s="39">
        <v>477</v>
      </c>
      <c r="AI121">
        <f t="shared" si="6"/>
        <v>5784</v>
      </c>
      <c r="AJ121" s="212">
        <f>SUM($AI$115:AI121)</f>
        <v>17140</v>
      </c>
    </row>
    <row r="122" spans="1:44" x14ac:dyDescent="0.2">
      <c r="A122" s="70">
        <v>43080</v>
      </c>
      <c r="B122">
        <v>93</v>
      </c>
      <c r="C122">
        <v>166</v>
      </c>
      <c r="D122">
        <v>368</v>
      </c>
      <c r="E122">
        <v>2</v>
      </c>
      <c r="F122">
        <f t="shared" si="3"/>
        <v>95</v>
      </c>
      <c r="G122">
        <f>SUM($F$4:F122)</f>
        <v>24937</v>
      </c>
      <c r="I122" s="70">
        <v>43445</v>
      </c>
      <c r="J122">
        <v>25</v>
      </c>
      <c r="K122">
        <v>187</v>
      </c>
      <c r="L122">
        <v>395</v>
      </c>
      <c r="M122">
        <v>2</v>
      </c>
      <c r="N122">
        <f t="shared" si="4"/>
        <v>27</v>
      </c>
      <c r="O122">
        <f>SUM($N$30:N122)</f>
        <v>30594</v>
      </c>
      <c r="P122" s="70">
        <v>43080</v>
      </c>
      <c r="Q122">
        <v>0</v>
      </c>
      <c r="R122">
        <v>236</v>
      </c>
      <c r="S122">
        <v>418</v>
      </c>
      <c r="T122">
        <v>1</v>
      </c>
      <c r="U122">
        <f t="shared" si="2"/>
        <v>1</v>
      </c>
      <c r="V122" s="212">
        <f>SUM($U$63:U122)</f>
        <v>33815</v>
      </c>
      <c r="W122" s="70">
        <v>43080</v>
      </c>
      <c r="X122">
        <v>0</v>
      </c>
      <c r="Y122">
        <v>751</v>
      </c>
      <c r="Z122">
        <v>1293</v>
      </c>
      <c r="AA122">
        <v>14</v>
      </c>
      <c r="AB122">
        <f t="shared" si="5"/>
        <v>14</v>
      </c>
      <c r="AC122" s="212">
        <f>SUM($AB$95:AB122)</f>
        <v>52254</v>
      </c>
      <c r="AD122" s="217" t="s">
        <v>612</v>
      </c>
      <c r="AE122" s="39">
        <v>821</v>
      </c>
      <c r="AF122" s="39">
        <v>3663</v>
      </c>
      <c r="AG122" s="39">
        <v>12634</v>
      </c>
      <c r="AH122" s="39">
        <v>482</v>
      </c>
      <c r="AI122">
        <f t="shared" si="6"/>
        <v>1303</v>
      </c>
      <c r="AJ122" s="212">
        <f>SUM($AI$115:AI122)</f>
        <v>18443</v>
      </c>
    </row>
    <row r="123" spans="1:44" x14ac:dyDescent="0.2">
      <c r="A123" s="70">
        <v>43081</v>
      </c>
      <c r="B123">
        <v>0</v>
      </c>
      <c r="C123">
        <v>65</v>
      </c>
      <c r="D123">
        <v>128</v>
      </c>
      <c r="E123">
        <v>1</v>
      </c>
      <c r="F123">
        <f t="shared" si="3"/>
        <v>1</v>
      </c>
      <c r="G123">
        <f>SUM($F$4:F123)</f>
        <v>24938</v>
      </c>
      <c r="I123" s="70">
        <v>43446</v>
      </c>
      <c r="J123">
        <v>0</v>
      </c>
      <c r="K123">
        <v>167</v>
      </c>
      <c r="L123">
        <v>338</v>
      </c>
      <c r="M123">
        <v>3</v>
      </c>
      <c r="N123">
        <f t="shared" si="4"/>
        <v>3</v>
      </c>
      <c r="O123">
        <f>SUM($N$30:N123)</f>
        <v>30597</v>
      </c>
      <c r="P123" s="70">
        <v>43081</v>
      </c>
      <c r="Q123">
        <v>0</v>
      </c>
      <c r="R123">
        <v>247</v>
      </c>
      <c r="S123">
        <v>552</v>
      </c>
      <c r="T123">
        <v>3</v>
      </c>
      <c r="U123">
        <f t="shared" si="2"/>
        <v>3</v>
      </c>
      <c r="V123" s="212">
        <f>SUM($U$63:U123)</f>
        <v>33818</v>
      </c>
      <c r="W123" s="70">
        <v>43081</v>
      </c>
      <c r="X123">
        <v>1</v>
      </c>
      <c r="Y123">
        <v>680</v>
      </c>
      <c r="Z123">
        <v>1163</v>
      </c>
      <c r="AA123">
        <v>10</v>
      </c>
      <c r="AB123">
        <f t="shared" si="5"/>
        <v>11</v>
      </c>
      <c r="AC123" s="212">
        <f>SUM($AB$95:AB123)</f>
        <v>52265</v>
      </c>
      <c r="AD123" s="217" t="s">
        <v>613</v>
      </c>
      <c r="AE123" s="39">
        <v>3830</v>
      </c>
      <c r="AF123" s="39">
        <v>6719</v>
      </c>
      <c r="AG123" s="39">
        <v>22785</v>
      </c>
      <c r="AH123" s="39">
        <v>413</v>
      </c>
      <c r="AI123">
        <f t="shared" si="6"/>
        <v>4243</v>
      </c>
      <c r="AJ123" s="212">
        <f>SUM($AI$115:AI123)</f>
        <v>22686</v>
      </c>
      <c r="AQ123" t="s">
        <v>246</v>
      </c>
    </row>
    <row r="124" spans="1:44" ht="17" customHeight="1" x14ac:dyDescent="0.2">
      <c r="A124" s="70">
        <v>43082</v>
      </c>
      <c r="B124">
        <v>0</v>
      </c>
      <c r="C124">
        <v>74</v>
      </c>
      <c r="D124">
        <v>171</v>
      </c>
      <c r="E124">
        <v>0</v>
      </c>
      <c r="F124">
        <f t="shared" si="3"/>
        <v>0</v>
      </c>
      <c r="G124">
        <f>SUM($F$4:F124)</f>
        <v>24938</v>
      </c>
      <c r="I124" s="70">
        <v>43447</v>
      </c>
      <c r="J124">
        <v>0</v>
      </c>
      <c r="K124">
        <v>209</v>
      </c>
      <c r="L124">
        <v>478</v>
      </c>
      <c r="M124">
        <v>1</v>
      </c>
      <c r="N124">
        <f t="shared" si="4"/>
        <v>1</v>
      </c>
      <c r="O124">
        <f>SUM($N$30:N124)</f>
        <v>30598</v>
      </c>
      <c r="P124" s="70">
        <v>43082</v>
      </c>
      <c r="Q124">
        <v>0</v>
      </c>
      <c r="R124">
        <v>282</v>
      </c>
      <c r="S124">
        <v>621</v>
      </c>
      <c r="T124">
        <v>2</v>
      </c>
      <c r="U124">
        <f t="shared" si="2"/>
        <v>2</v>
      </c>
      <c r="V124" s="212">
        <f>SUM($U$63:U124)</f>
        <v>33820</v>
      </c>
      <c r="W124" s="70">
        <v>43082</v>
      </c>
      <c r="X124">
        <v>5</v>
      </c>
      <c r="Y124">
        <v>783</v>
      </c>
      <c r="Z124">
        <v>1325</v>
      </c>
      <c r="AA124">
        <v>11</v>
      </c>
      <c r="AB124">
        <f t="shared" si="5"/>
        <v>16</v>
      </c>
      <c r="AC124" s="212">
        <f>SUM($AB$95:AB124)</f>
        <v>52281</v>
      </c>
      <c r="AD124" s="217" t="s">
        <v>614</v>
      </c>
      <c r="AE124" s="39">
        <v>3954</v>
      </c>
      <c r="AF124" s="39">
        <v>7363</v>
      </c>
      <c r="AG124" s="39">
        <v>25135</v>
      </c>
      <c r="AH124" s="39">
        <v>549</v>
      </c>
      <c r="AI124">
        <f t="shared" si="6"/>
        <v>4503</v>
      </c>
      <c r="AJ124" s="212">
        <f>SUM($AI$115:AI124)</f>
        <v>27189</v>
      </c>
      <c r="AK124" s="39" t="s">
        <v>466</v>
      </c>
      <c r="AL124" s="39" t="s">
        <v>66</v>
      </c>
      <c r="AM124" s="39" t="s">
        <v>560</v>
      </c>
      <c r="AN124" s="39" t="s">
        <v>481</v>
      </c>
      <c r="AO124" s="39" t="s">
        <v>561</v>
      </c>
      <c r="AP124" t="s">
        <v>562</v>
      </c>
      <c r="AQ124" t="s">
        <v>563</v>
      </c>
    </row>
    <row r="125" spans="1:44" s="214" customFormat="1" x14ac:dyDescent="0.2">
      <c r="A125" s="213">
        <v>43083</v>
      </c>
      <c r="B125" s="214">
        <v>0</v>
      </c>
      <c r="C125" s="214">
        <v>73</v>
      </c>
      <c r="D125" s="214">
        <v>143</v>
      </c>
      <c r="E125" s="214">
        <v>0</v>
      </c>
      <c r="F125" s="214">
        <f t="shared" si="3"/>
        <v>0</v>
      </c>
      <c r="G125" s="214">
        <f>SUM($F$4:F125)</f>
        <v>24938</v>
      </c>
      <c r="I125" s="213">
        <v>43448</v>
      </c>
      <c r="J125" s="214">
        <v>0</v>
      </c>
      <c r="K125" s="214">
        <v>141</v>
      </c>
      <c r="L125" s="214">
        <v>306</v>
      </c>
      <c r="M125" s="214">
        <v>0</v>
      </c>
      <c r="N125" s="214">
        <f t="shared" si="4"/>
        <v>0</v>
      </c>
      <c r="O125" s="214">
        <f>SUM($N$30:N125)</f>
        <v>30598</v>
      </c>
      <c r="P125" s="213">
        <v>43083</v>
      </c>
      <c r="Q125" s="214">
        <v>1</v>
      </c>
      <c r="R125" s="214">
        <v>220</v>
      </c>
      <c r="S125" s="214">
        <v>487</v>
      </c>
      <c r="T125" s="214">
        <v>0</v>
      </c>
      <c r="U125" s="214">
        <f t="shared" si="2"/>
        <v>1</v>
      </c>
      <c r="V125" s="214">
        <f>SUM($U$63:U125)</f>
        <v>33821</v>
      </c>
      <c r="W125" s="213">
        <v>43083</v>
      </c>
      <c r="X125" s="214">
        <v>18</v>
      </c>
      <c r="Y125" s="214">
        <v>557</v>
      </c>
      <c r="Z125" s="214">
        <v>1170</v>
      </c>
      <c r="AA125" s="214">
        <v>10</v>
      </c>
      <c r="AB125" s="214">
        <f t="shared" si="5"/>
        <v>28</v>
      </c>
      <c r="AC125" s="214">
        <f>SUM($AB$95:AB125)</f>
        <v>52309</v>
      </c>
      <c r="AD125" s="218" t="s">
        <v>568</v>
      </c>
      <c r="AE125" s="219">
        <v>5257</v>
      </c>
      <c r="AF125" s="219">
        <v>8325</v>
      </c>
      <c r="AG125" s="219">
        <v>30998</v>
      </c>
      <c r="AH125" s="219">
        <v>325</v>
      </c>
      <c r="AI125" s="214">
        <f t="shared" si="6"/>
        <v>5582</v>
      </c>
      <c r="AJ125" s="214">
        <f>SUM($AI$115:AI125)</f>
        <v>32771</v>
      </c>
      <c r="AK125" s="218" t="s">
        <v>568</v>
      </c>
      <c r="AL125" s="219">
        <v>1</v>
      </c>
      <c r="AM125" s="219">
        <v>1</v>
      </c>
      <c r="AN125" s="219">
        <v>1</v>
      </c>
      <c r="AO125" s="219">
        <v>0</v>
      </c>
      <c r="AP125" s="214">
        <f>AL125+AO125</f>
        <v>1</v>
      </c>
      <c r="AQ125" s="214">
        <f>SUM($AP$125:AP125)</f>
        <v>1</v>
      </c>
    </row>
    <row r="126" spans="1:44" x14ac:dyDescent="0.2">
      <c r="A126" s="70">
        <v>43084</v>
      </c>
      <c r="B126">
        <v>0</v>
      </c>
      <c r="C126">
        <v>55</v>
      </c>
      <c r="D126">
        <v>104</v>
      </c>
      <c r="E126">
        <v>1</v>
      </c>
      <c r="F126">
        <f t="shared" si="3"/>
        <v>1</v>
      </c>
      <c r="G126">
        <f>SUM($F$4:F126)</f>
        <v>24939</v>
      </c>
      <c r="I126" s="70">
        <v>43449</v>
      </c>
      <c r="J126">
        <v>0</v>
      </c>
      <c r="K126">
        <v>139</v>
      </c>
      <c r="L126">
        <v>326</v>
      </c>
      <c r="M126">
        <v>4</v>
      </c>
      <c r="N126">
        <f t="shared" si="4"/>
        <v>4</v>
      </c>
      <c r="O126">
        <f>SUM($N$30:N126)</f>
        <v>30602</v>
      </c>
      <c r="P126" s="70">
        <v>43084</v>
      </c>
      <c r="Q126">
        <v>0</v>
      </c>
      <c r="R126">
        <v>203</v>
      </c>
      <c r="S126">
        <v>505</v>
      </c>
      <c r="T126">
        <v>3</v>
      </c>
      <c r="U126">
        <f t="shared" si="2"/>
        <v>3</v>
      </c>
      <c r="V126" s="212">
        <f>SUM($U$63:U126)</f>
        <v>33824</v>
      </c>
      <c r="W126" s="70">
        <v>43084</v>
      </c>
      <c r="X126">
        <v>1</v>
      </c>
      <c r="Y126">
        <v>453</v>
      </c>
      <c r="Z126">
        <v>1001</v>
      </c>
      <c r="AA126">
        <v>5</v>
      </c>
      <c r="AB126">
        <f t="shared" si="5"/>
        <v>6</v>
      </c>
      <c r="AC126" s="212">
        <f>SUM($AB$95:AB126)</f>
        <v>52315</v>
      </c>
      <c r="AD126" s="217" t="s">
        <v>569</v>
      </c>
      <c r="AE126" s="39">
        <v>2488</v>
      </c>
      <c r="AF126" s="39">
        <v>5516</v>
      </c>
      <c r="AG126" s="39">
        <v>17837</v>
      </c>
      <c r="AH126" s="39">
        <v>261</v>
      </c>
      <c r="AI126">
        <f t="shared" si="6"/>
        <v>2749</v>
      </c>
      <c r="AJ126" s="212">
        <f>SUM($AI$115:AI126)</f>
        <v>35520</v>
      </c>
      <c r="AK126" s="217" t="s">
        <v>569</v>
      </c>
      <c r="AL126" s="39">
        <v>0</v>
      </c>
      <c r="AM126" s="39">
        <v>1</v>
      </c>
      <c r="AN126" s="39">
        <v>1</v>
      </c>
      <c r="AO126" s="39">
        <v>1</v>
      </c>
      <c r="AP126">
        <f t="shared" ref="AP126:AP161" si="7">AL126+AO126</f>
        <v>1</v>
      </c>
      <c r="AQ126" s="212">
        <f>SUM($AP$125:AP126)</f>
        <v>2</v>
      </c>
    </row>
    <row r="127" spans="1:44" x14ac:dyDescent="0.2">
      <c r="A127" s="70">
        <v>43085</v>
      </c>
      <c r="B127">
        <v>0</v>
      </c>
      <c r="C127">
        <v>47</v>
      </c>
      <c r="D127">
        <v>111</v>
      </c>
      <c r="E127">
        <v>1</v>
      </c>
      <c r="F127">
        <f t="shared" si="3"/>
        <v>1</v>
      </c>
      <c r="G127">
        <f>SUM($F$4:F127)</f>
        <v>24940</v>
      </c>
      <c r="I127" s="70">
        <v>43450</v>
      </c>
      <c r="J127">
        <v>0</v>
      </c>
      <c r="K127">
        <v>136</v>
      </c>
      <c r="L127">
        <v>252</v>
      </c>
      <c r="M127">
        <v>1</v>
      </c>
      <c r="N127">
        <f t="shared" si="4"/>
        <v>1</v>
      </c>
      <c r="O127">
        <f>SUM($N$30:N127)</f>
        <v>30603</v>
      </c>
      <c r="P127" s="70">
        <v>43085</v>
      </c>
      <c r="Q127">
        <v>0</v>
      </c>
      <c r="R127">
        <v>192</v>
      </c>
      <c r="S127">
        <v>363</v>
      </c>
      <c r="T127">
        <v>2</v>
      </c>
      <c r="U127">
        <f t="shared" si="2"/>
        <v>2</v>
      </c>
      <c r="V127" s="212">
        <f>SUM($U$63:U127)</f>
        <v>33826</v>
      </c>
      <c r="W127" s="70">
        <v>43085</v>
      </c>
      <c r="X127">
        <v>0</v>
      </c>
      <c r="Y127">
        <v>372</v>
      </c>
      <c r="Z127">
        <v>618</v>
      </c>
      <c r="AA127">
        <v>8</v>
      </c>
      <c r="AB127">
        <f t="shared" si="5"/>
        <v>8</v>
      </c>
      <c r="AC127" s="212">
        <f>SUM($AB$95:AB127)</f>
        <v>52323</v>
      </c>
      <c r="AD127" s="217" t="s">
        <v>570</v>
      </c>
      <c r="AE127" s="39">
        <v>21</v>
      </c>
      <c r="AF127" s="39">
        <v>2840</v>
      </c>
      <c r="AG127" s="39">
        <v>7085</v>
      </c>
      <c r="AH127" s="39">
        <v>161</v>
      </c>
      <c r="AI127">
        <f t="shared" si="6"/>
        <v>182</v>
      </c>
      <c r="AJ127" s="212">
        <f>SUM($AI$115:AI127)</f>
        <v>35702</v>
      </c>
      <c r="AK127" s="220" t="s">
        <v>570</v>
      </c>
      <c r="AL127" s="221">
        <v>74</v>
      </c>
      <c r="AM127" s="221">
        <v>639</v>
      </c>
      <c r="AN127" s="221">
        <v>2102</v>
      </c>
      <c r="AO127" s="221">
        <v>565</v>
      </c>
      <c r="AP127" s="215">
        <f t="shared" si="7"/>
        <v>639</v>
      </c>
      <c r="AQ127" s="215">
        <f>SUM($AP$125:AP127)</f>
        <v>641</v>
      </c>
      <c r="AR127" s="207">
        <f>AVERAGE(AQ127:AQ149)</f>
        <v>33119.956521739128</v>
      </c>
    </row>
    <row r="128" spans="1:44" x14ac:dyDescent="0.2">
      <c r="A128" s="70">
        <v>43086</v>
      </c>
      <c r="B128">
        <v>0</v>
      </c>
      <c r="C128">
        <v>41</v>
      </c>
      <c r="D128">
        <v>99</v>
      </c>
      <c r="E128">
        <v>0</v>
      </c>
      <c r="F128">
        <f t="shared" si="3"/>
        <v>0</v>
      </c>
      <c r="G128">
        <f>SUM($F$4:F128)</f>
        <v>24940</v>
      </c>
      <c r="I128" s="70">
        <v>43451</v>
      </c>
      <c r="J128">
        <v>0</v>
      </c>
      <c r="K128">
        <v>121</v>
      </c>
      <c r="L128">
        <v>271</v>
      </c>
      <c r="M128">
        <v>1</v>
      </c>
      <c r="N128">
        <f t="shared" si="4"/>
        <v>1</v>
      </c>
      <c r="O128">
        <f>SUM($N$30:N128)</f>
        <v>30604</v>
      </c>
      <c r="P128" s="70">
        <v>43086</v>
      </c>
      <c r="Q128">
        <v>0</v>
      </c>
      <c r="R128">
        <v>179</v>
      </c>
      <c r="S128">
        <v>412</v>
      </c>
      <c r="T128">
        <v>0</v>
      </c>
      <c r="U128">
        <f t="shared" ref="U128:U161" si="8">Q128+T128</f>
        <v>0</v>
      </c>
      <c r="V128" s="212">
        <f>SUM($U$63:U128)</f>
        <v>33826</v>
      </c>
      <c r="W128" s="70">
        <v>43086</v>
      </c>
      <c r="X128">
        <v>14</v>
      </c>
      <c r="Y128">
        <v>354</v>
      </c>
      <c r="Z128">
        <v>623</v>
      </c>
      <c r="AA128">
        <v>6</v>
      </c>
      <c r="AB128">
        <f t="shared" si="5"/>
        <v>20</v>
      </c>
      <c r="AC128" s="212">
        <f>SUM($AB$95:AB128)</f>
        <v>52343</v>
      </c>
      <c r="AD128" s="217" t="s">
        <v>571</v>
      </c>
      <c r="AE128" s="39">
        <v>1419</v>
      </c>
      <c r="AF128" s="39">
        <v>3665</v>
      </c>
      <c r="AG128" s="39">
        <v>5585</v>
      </c>
      <c r="AH128" s="39">
        <v>57</v>
      </c>
      <c r="AI128">
        <f t="shared" si="6"/>
        <v>1476</v>
      </c>
      <c r="AJ128" s="212">
        <f>SUM($AI$115:AI128)</f>
        <v>37178</v>
      </c>
      <c r="AK128" s="217" t="s">
        <v>571</v>
      </c>
      <c r="AL128" s="39">
        <v>3034</v>
      </c>
      <c r="AM128" s="39">
        <v>4859</v>
      </c>
      <c r="AN128" s="39">
        <v>16045</v>
      </c>
      <c r="AO128" s="39">
        <v>1420</v>
      </c>
      <c r="AP128">
        <f t="shared" si="7"/>
        <v>4454</v>
      </c>
      <c r="AQ128" s="212">
        <f>SUM($AP$125:AP128)</f>
        <v>5095</v>
      </c>
    </row>
    <row r="129" spans="1:50" x14ac:dyDescent="0.2">
      <c r="A129" s="70">
        <v>43087</v>
      </c>
      <c r="B129">
        <v>0</v>
      </c>
      <c r="C129">
        <v>62</v>
      </c>
      <c r="D129">
        <v>176</v>
      </c>
      <c r="E129">
        <v>0</v>
      </c>
      <c r="F129">
        <f t="shared" si="3"/>
        <v>0</v>
      </c>
      <c r="G129">
        <f>SUM($F$4:F129)</f>
        <v>24940</v>
      </c>
      <c r="I129" s="70">
        <v>43452</v>
      </c>
      <c r="J129">
        <v>0</v>
      </c>
      <c r="K129">
        <v>146</v>
      </c>
      <c r="L129">
        <v>347</v>
      </c>
      <c r="M129">
        <v>1</v>
      </c>
      <c r="N129">
        <f t="shared" si="4"/>
        <v>1</v>
      </c>
      <c r="O129">
        <f>SUM($N$30:N129)</f>
        <v>30605</v>
      </c>
      <c r="P129" s="70">
        <v>43087</v>
      </c>
      <c r="Q129">
        <v>0</v>
      </c>
      <c r="R129">
        <v>203</v>
      </c>
      <c r="S129">
        <v>472</v>
      </c>
      <c r="T129">
        <v>3</v>
      </c>
      <c r="U129">
        <f t="shared" si="8"/>
        <v>3</v>
      </c>
      <c r="V129" s="212">
        <f>SUM($U$63:U129)</f>
        <v>33829</v>
      </c>
      <c r="W129" s="70">
        <v>43087</v>
      </c>
      <c r="X129">
        <v>12</v>
      </c>
      <c r="Y129">
        <v>374</v>
      </c>
      <c r="Z129">
        <v>730</v>
      </c>
      <c r="AA129">
        <v>4</v>
      </c>
      <c r="AB129">
        <f t="shared" si="5"/>
        <v>16</v>
      </c>
      <c r="AC129" s="212">
        <f>SUM($AB$95:AB129)</f>
        <v>52359</v>
      </c>
      <c r="AD129" s="217" t="s">
        <v>572</v>
      </c>
      <c r="AE129" s="39">
        <v>837</v>
      </c>
      <c r="AF129" s="39">
        <v>2407</v>
      </c>
      <c r="AG129" s="39">
        <v>3714</v>
      </c>
      <c r="AH129" s="39">
        <v>38</v>
      </c>
      <c r="AI129">
        <f t="shared" si="6"/>
        <v>875</v>
      </c>
      <c r="AJ129" s="212">
        <f>SUM($AI$115:AI129)</f>
        <v>38053</v>
      </c>
      <c r="AK129" s="217" t="s">
        <v>572</v>
      </c>
      <c r="AL129" s="39">
        <v>4352</v>
      </c>
      <c r="AM129" s="39">
        <v>7068</v>
      </c>
      <c r="AN129" s="39">
        <v>28469</v>
      </c>
      <c r="AO129" s="39">
        <v>1312</v>
      </c>
      <c r="AP129">
        <f t="shared" si="7"/>
        <v>5664</v>
      </c>
      <c r="AQ129" s="212">
        <f>SUM($AP$125:AP129)</f>
        <v>10759</v>
      </c>
    </row>
    <row r="130" spans="1:50" x14ac:dyDescent="0.2">
      <c r="A130" s="70">
        <v>43088</v>
      </c>
      <c r="B130">
        <v>0</v>
      </c>
      <c r="C130">
        <v>60</v>
      </c>
      <c r="D130">
        <v>146</v>
      </c>
      <c r="E130">
        <v>0</v>
      </c>
      <c r="F130">
        <f t="shared" si="3"/>
        <v>0</v>
      </c>
      <c r="G130">
        <f>SUM($F$4:F130)</f>
        <v>24940</v>
      </c>
      <c r="I130" s="70">
        <v>43453</v>
      </c>
      <c r="J130">
        <v>0</v>
      </c>
      <c r="K130">
        <v>138</v>
      </c>
      <c r="L130">
        <v>259</v>
      </c>
      <c r="M130">
        <v>2</v>
      </c>
      <c r="N130">
        <f t="shared" si="4"/>
        <v>2</v>
      </c>
      <c r="O130">
        <f>SUM($N$30:N130)</f>
        <v>30607</v>
      </c>
      <c r="P130" s="70">
        <v>43088</v>
      </c>
      <c r="Q130">
        <v>0</v>
      </c>
      <c r="R130">
        <v>203</v>
      </c>
      <c r="S130">
        <v>482</v>
      </c>
      <c r="T130">
        <v>3</v>
      </c>
      <c r="U130">
        <f t="shared" si="8"/>
        <v>3</v>
      </c>
      <c r="V130" s="212">
        <f>SUM($U$63:U130)</f>
        <v>33832</v>
      </c>
      <c r="W130" s="70">
        <v>43088</v>
      </c>
      <c r="X130">
        <v>0</v>
      </c>
      <c r="Y130">
        <v>345</v>
      </c>
      <c r="Z130">
        <v>562</v>
      </c>
      <c r="AA130">
        <v>6</v>
      </c>
      <c r="AB130">
        <f t="shared" si="5"/>
        <v>6</v>
      </c>
      <c r="AC130" s="212">
        <f>SUM($AB$95:AB130)</f>
        <v>52365</v>
      </c>
      <c r="AD130" s="222" t="s">
        <v>573</v>
      </c>
      <c r="AE130" s="221">
        <v>44</v>
      </c>
      <c r="AF130" s="221">
        <v>990</v>
      </c>
      <c r="AG130" s="221">
        <v>1433</v>
      </c>
      <c r="AH130" s="221">
        <v>24</v>
      </c>
      <c r="AI130" s="215">
        <f t="shared" si="6"/>
        <v>68</v>
      </c>
      <c r="AJ130" s="206">
        <f>SUM($AI$115:AI130)</f>
        <v>38121</v>
      </c>
      <c r="AK130" s="217" t="s">
        <v>573</v>
      </c>
      <c r="AL130" s="39">
        <v>4004</v>
      </c>
      <c r="AM130" s="39">
        <v>7012</v>
      </c>
      <c r="AN130" s="39">
        <v>28202</v>
      </c>
      <c r="AO130" s="39">
        <v>887</v>
      </c>
      <c r="AP130">
        <f t="shared" si="7"/>
        <v>4891</v>
      </c>
      <c r="AQ130" s="212">
        <f>SUM($AP$125:AP130)</f>
        <v>15650</v>
      </c>
    </row>
    <row r="131" spans="1:50" x14ac:dyDescent="0.2">
      <c r="A131" s="70">
        <v>43089</v>
      </c>
      <c r="B131">
        <v>0</v>
      </c>
      <c r="C131">
        <v>63</v>
      </c>
      <c r="D131">
        <v>156</v>
      </c>
      <c r="E131">
        <v>0</v>
      </c>
      <c r="F131">
        <f t="shared" si="3"/>
        <v>0</v>
      </c>
      <c r="G131">
        <f>SUM($F$4:F131)</f>
        <v>24940</v>
      </c>
      <c r="I131" s="70">
        <v>43454</v>
      </c>
      <c r="J131">
        <v>1</v>
      </c>
      <c r="K131">
        <v>143</v>
      </c>
      <c r="L131">
        <v>380</v>
      </c>
      <c r="M131">
        <v>0</v>
      </c>
      <c r="N131">
        <f t="shared" si="4"/>
        <v>1</v>
      </c>
      <c r="O131">
        <f>SUM($N$30:N131)</f>
        <v>30608</v>
      </c>
      <c r="P131" s="70">
        <v>43089</v>
      </c>
      <c r="Q131">
        <v>1</v>
      </c>
      <c r="R131">
        <v>208</v>
      </c>
      <c r="S131">
        <v>770</v>
      </c>
      <c r="T131">
        <v>4</v>
      </c>
      <c r="U131">
        <f t="shared" si="8"/>
        <v>5</v>
      </c>
      <c r="V131" s="212">
        <f>SUM($U$63:U131)</f>
        <v>33837</v>
      </c>
      <c r="W131" s="70">
        <v>43089</v>
      </c>
      <c r="X131">
        <v>0</v>
      </c>
      <c r="Y131">
        <v>370</v>
      </c>
      <c r="Z131">
        <v>913</v>
      </c>
      <c r="AA131">
        <v>7</v>
      </c>
      <c r="AB131">
        <f t="shared" si="5"/>
        <v>7</v>
      </c>
      <c r="AC131" s="212">
        <f>SUM($AB$95:AB131)</f>
        <v>52372</v>
      </c>
      <c r="AD131" s="217" t="s">
        <v>574</v>
      </c>
      <c r="AE131" s="39">
        <v>2</v>
      </c>
      <c r="AF131" s="39">
        <v>787</v>
      </c>
      <c r="AG131" s="39">
        <v>1481</v>
      </c>
      <c r="AH131" s="39">
        <v>18</v>
      </c>
      <c r="AI131">
        <f t="shared" si="6"/>
        <v>20</v>
      </c>
      <c r="AJ131" s="212">
        <f>SUM($AI$115:AI131)</f>
        <v>38141</v>
      </c>
      <c r="AK131" s="217" t="s">
        <v>574</v>
      </c>
      <c r="AL131" s="39">
        <v>4060</v>
      </c>
      <c r="AM131" s="39">
        <v>7443</v>
      </c>
      <c r="AN131" s="39">
        <v>31939</v>
      </c>
      <c r="AO131" s="39">
        <v>743</v>
      </c>
      <c r="AP131">
        <f t="shared" si="7"/>
        <v>4803</v>
      </c>
      <c r="AQ131" s="212">
        <f>SUM($AP$125:AP131)</f>
        <v>20453</v>
      </c>
    </row>
    <row r="132" spans="1:50" x14ac:dyDescent="0.2">
      <c r="A132" s="70">
        <v>43090</v>
      </c>
      <c r="B132">
        <v>0</v>
      </c>
      <c r="C132">
        <v>46</v>
      </c>
      <c r="D132">
        <v>125</v>
      </c>
      <c r="E132">
        <v>1</v>
      </c>
      <c r="F132">
        <f t="shared" si="3"/>
        <v>1</v>
      </c>
      <c r="G132">
        <f>SUM($F$4:F132)</f>
        <v>24941</v>
      </c>
      <c r="I132" s="70">
        <v>43455</v>
      </c>
      <c r="J132">
        <v>0</v>
      </c>
      <c r="K132">
        <v>123</v>
      </c>
      <c r="L132">
        <v>283</v>
      </c>
      <c r="M132">
        <v>3</v>
      </c>
      <c r="N132">
        <f t="shared" si="4"/>
        <v>3</v>
      </c>
      <c r="O132">
        <f>SUM($N$30:N132)</f>
        <v>30611</v>
      </c>
      <c r="P132" s="70">
        <v>43090</v>
      </c>
      <c r="Q132">
        <v>0</v>
      </c>
      <c r="R132">
        <v>176</v>
      </c>
      <c r="S132">
        <v>526</v>
      </c>
      <c r="T132">
        <v>1</v>
      </c>
      <c r="U132">
        <f t="shared" si="8"/>
        <v>1</v>
      </c>
      <c r="V132" s="212">
        <f>SUM($U$63:U132)</f>
        <v>33838</v>
      </c>
      <c r="W132" s="70">
        <v>43090</v>
      </c>
      <c r="X132">
        <v>0</v>
      </c>
      <c r="Y132">
        <v>284</v>
      </c>
      <c r="Z132">
        <v>665</v>
      </c>
      <c r="AA132">
        <v>6</v>
      </c>
      <c r="AB132">
        <f t="shared" si="5"/>
        <v>6</v>
      </c>
      <c r="AC132" s="212">
        <f>SUM($AB$95:AB132)</f>
        <v>52378</v>
      </c>
      <c r="AD132" s="217" t="s">
        <v>575</v>
      </c>
      <c r="AE132" s="39">
        <v>2</v>
      </c>
      <c r="AF132" s="39">
        <v>497</v>
      </c>
      <c r="AG132" s="39">
        <v>830</v>
      </c>
      <c r="AH132" s="39">
        <v>22</v>
      </c>
      <c r="AI132">
        <f t="shared" si="6"/>
        <v>24</v>
      </c>
      <c r="AJ132" s="212">
        <f>SUM($AI$115:AI132)</f>
        <v>38165</v>
      </c>
      <c r="AK132" s="217" t="s">
        <v>575</v>
      </c>
      <c r="AL132" s="39">
        <v>1526</v>
      </c>
      <c r="AM132" s="39">
        <v>4690</v>
      </c>
      <c r="AN132" s="39">
        <v>18520</v>
      </c>
      <c r="AO132" s="39">
        <v>455</v>
      </c>
      <c r="AP132">
        <f t="shared" si="7"/>
        <v>1981</v>
      </c>
      <c r="AQ132" s="212">
        <f>SUM($AP$125:AP132)</f>
        <v>22434</v>
      </c>
    </row>
    <row r="133" spans="1:50" x14ac:dyDescent="0.2">
      <c r="A133" s="70">
        <v>43091</v>
      </c>
      <c r="B133">
        <v>0</v>
      </c>
      <c r="C133">
        <v>44</v>
      </c>
      <c r="D133">
        <v>99</v>
      </c>
      <c r="E133">
        <v>0</v>
      </c>
      <c r="F133">
        <f t="shared" ref="F133:F161" si="9">B133+E133</f>
        <v>0</v>
      </c>
      <c r="G133">
        <f>SUM($F$4:F133)</f>
        <v>24941</v>
      </c>
      <c r="I133" s="70">
        <v>43456</v>
      </c>
      <c r="J133">
        <v>0</v>
      </c>
      <c r="K133">
        <v>124</v>
      </c>
      <c r="L133">
        <v>286</v>
      </c>
      <c r="M133">
        <v>2</v>
      </c>
      <c r="N133">
        <f t="shared" si="4"/>
        <v>2</v>
      </c>
      <c r="O133">
        <f>SUM($N$30:N133)</f>
        <v>30613</v>
      </c>
      <c r="P133" s="70">
        <v>43091</v>
      </c>
      <c r="Q133">
        <v>0</v>
      </c>
      <c r="R133">
        <v>148</v>
      </c>
      <c r="S133">
        <v>349</v>
      </c>
      <c r="T133">
        <v>1</v>
      </c>
      <c r="U133">
        <f t="shared" si="8"/>
        <v>1</v>
      </c>
      <c r="V133" s="212">
        <f>SUM($U$63:U133)</f>
        <v>33839</v>
      </c>
      <c r="W133" s="70">
        <v>43091</v>
      </c>
      <c r="X133">
        <v>0</v>
      </c>
      <c r="Y133">
        <v>213</v>
      </c>
      <c r="Z133">
        <v>449</v>
      </c>
      <c r="AA133">
        <v>4</v>
      </c>
      <c r="AB133">
        <f t="shared" si="5"/>
        <v>4</v>
      </c>
      <c r="AC133" s="212">
        <f>SUM($AB$95:AB133)</f>
        <v>52382</v>
      </c>
      <c r="AD133" s="217" t="s">
        <v>576</v>
      </c>
      <c r="AE133" s="39">
        <v>1</v>
      </c>
      <c r="AF133" s="39">
        <v>379</v>
      </c>
      <c r="AG133" s="39">
        <v>605</v>
      </c>
      <c r="AH133" s="39">
        <v>9</v>
      </c>
      <c r="AI133">
        <f t="shared" si="6"/>
        <v>10</v>
      </c>
      <c r="AJ133" s="212">
        <f>SUM($AI$115:AI133)</f>
        <v>38175</v>
      </c>
      <c r="AK133" s="217" t="s">
        <v>576</v>
      </c>
      <c r="AL133" s="39">
        <v>980</v>
      </c>
      <c r="AM133" s="39">
        <v>3971</v>
      </c>
      <c r="AN133" s="39">
        <v>16081</v>
      </c>
      <c r="AO133" s="39">
        <v>337</v>
      </c>
      <c r="AP133">
        <f t="shared" si="7"/>
        <v>1317</v>
      </c>
      <c r="AQ133" s="212">
        <f>SUM($AP$125:AP133)</f>
        <v>23751</v>
      </c>
    </row>
    <row r="134" spans="1:50" x14ac:dyDescent="0.2">
      <c r="A134" s="70">
        <v>43092</v>
      </c>
      <c r="B134">
        <v>0</v>
      </c>
      <c r="C134">
        <v>50</v>
      </c>
      <c r="D134">
        <v>97</v>
      </c>
      <c r="E134">
        <v>0</v>
      </c>
      <c r="F134">
        <f t="shared" si="9"/>
        <v>0</v>
      </c>
      <c r="G134">
        <f>SUM($F$4:F134)</f>
        <v>24941</v>
      </c>
      <c r="I134" s="70">
        <v>43457</v>
      </c>
      <c r="J134">
        <v>0</v>
      </c>
      <c r="K134">
        <v>97</v>
      </c>
      <c r="L134">
        <v>195</v>
      </c>
      <c r="M134">
        <v>0</v>
      </c>
      <c r="N134">
        <f t="shared" si="4"/>
        <v>0</v>
      </c>
      <c r="O134">
        <f>SUM($N$30:N134)</f>
        <v>30613</v>
      </c>
      <c r="P134" s="70">
        <v>43092</v>
      </c>
      <c r="Q134">
        <v>0</v>
      </c>
      <c r="R134">
        <v>136</v>
      </c>
      <c r="S134">
        <v>251</v>
      </c>
      <c r="T134">
        <v>3</v>
      </c>
      <c r="U134">
        <f t="shared" si="8"/>
        <v>3</v>
      </c>
      <c r="V134" s="212">
        <f>SUM($U$63:U134)</f>
        <v>33842</v>
      </c>
      <c r="W134" s="70">
        <v>43092</v>
      </c>
      <c r="X134">
        <v>2</v>
      </c>
      <c r="Y134">
        <v>177</v>
      </c>
      <c r="Z134">
        <v>300</v>
      </c>
      <c r="AA134">
        <v>4</v>
      </c>
      <c r="AB134">
        <f t="shared" si="5"/>
        <v>6</v>
      </c>
      <c r="AC134" s="212">
        <f>SUM($AB$95:AB134)</f>
        <v>52388</v>
      </c>
      <c r="AD134" s="217" t="s">
        <v>577</v>
      </c>
      <c r="AE134" s="39">
        <v>0</v>
      </c>
      <c r="AF134" s="39">
        <v>272</v>
      </c>
      <c r="AG134" s="39">
        <v>435</v>
      </c>
      <c r="AH134" s="39">
        <v>6</v>
      </c>
      <c r="AI134">
        <f t="shared" si="6"/>
        <v>6</v>
      </c>
      <c r="AJ134" s="212">
        <f>SUM($AI$115:AI134)</f>
        <v>38181</v>
      </c>
      <c r="AK134" s="217" t="s">
        <v>577</v>
      </c>
      <c r="AL134" s="39">
        <v>93</v>
      </c>
      <c r="AM134" s="39">
        <v>2878</v>
      </c>
      <c r="AN134" s="39">
        <v>8032</v>
      </c>
      <c r="AO134" s="39">
        <v>232</v>
      </c>
      <c r="AP134">
        <f t="shared" si="7"/>
        <v>325</v>
      </c>
      <c r="AQ134" s="212">
        <f>SUM($AP$125:AP134)</f>
        <v>24076</v>
      </c>
    </row>
    <row r="135" spans="1:50" s="212" customFormat="1" x14ac:dyDescent="0.2">
      <c r="A135" s="72">
        <v>43093</v>
      </c>
      <c r="B135" s="212">
        <v>0</v>
      </c>
      <c r="C135" s="212">
        <v>34</v>
      </c>
      <c r="D135" s="212">
        <v>49</v>
      </c>
      <c r="E135" s="212">
        <v>1</v>
      </c>
      <c r="F135" s="212">
        <f t="shared" si="9"/>
        <v>1</v>
      </c>
      <c r="G135" s="212">
        <f>SUM($F$4:F135)</f>
        <v>24942</v>
      </c>
      <c r="I135" s="72">
        <v>43458</v>
      </c>
      <c r="J135" s="212">
        <v>0</v>
      </c>
      <c r="K135" s="212">
        <v>89</v>
      </c>
      <c r="L135" s="212">
        <v>179</v>
      </c>
      <c r="M135" s="212">
        <v>0</v>
      </c>
      <c r="N135" s="212">
        <f t="shared" si="4"/>
        <v>0</v>
      </c>
      <c r="O135" s="212">
        <f>SUM($N$30:N135)</f>
        <v>30613</v>
      </c>
      <c r="P135" s="72">
        <v>43093</v>
      </c>
      <c r="Q135" s="212">
        <v>0</v>
      </c>
      <c r="R135" s="212">
        <v>121</v>
      </c>
      <c r="S135" s="212">
        <v>247</v>
      </c>
      <c r="T135" s="212">
        <v>0</v>
      </c>
      <c r="U135" s="212">
        <f t="shared" si="8"/>
        <v>0</v>
      </c>
      <c r="V135" s="212">
        <f>SUM($U$63:U135)</f>
        <v>33842</v>
      </c>
      <c r="W135" s="72">
        <v>43093</v>
      </c>
      <c r="X135" s="212">
        <v>0</v>
      </c>
      <c r="Y135" s="212">
        <v>166</v>
      </c>
      <c r="Z135" s="212">
        <v>274</v>
      </c>
      <c r="AA135" s="212">
        <v>2</v>
      </c>
      <c r="AB135" s="212">
        <f t="shared" si="5"/>
        <v>2</v>
      </c>
      <c r="AC135" s="212">
        <f>SUM($AB$95:AB135)</f>
        <v>52390</v>
      </c>
      <c r="AD135" s="217" t="s">
        <v>578</v>
      </c>
      <c r="AE135" s="39">
        <v>0</v>
      </c>
      <c r="AF135" s="39">
        <v>242</v>
      </c>
      <c r="AG135" s="39">
        <v>268</v>
      </c>
      <c r="AH135" s="39">
        <v>10</v>
      </c>
      <c r="AI135">
        <f t="shared" si="6"/>
        <v>10</v>
      </c>
      <c r="AJ135" s="212">
        <f>SUM($AI$115:AI135)</f>
        <v>38191</v>
      </c>
      <c r="AK135" s="217" t="s">
        <v>578</v>
      </c>
      <c r="AL135" s="39">
        <v>1934</v>
      </c>
      <c r="AM135" s="39">
        <v>4682</v>
      </c>
      <c r="AN135" s="39">
        <v>19248</v>
      </c>
      <c r="AO135" s="39">
        <v>232</v>
      </c>
      <c r="AP135">
        <f t="shared" si="7"/>
        <v>2166</v>
      </c>
      <c r="AQ135" s="212">
        <f>SUM($AP$125:AP135)</f>
        <v>26242</v>
      </c>
    </row>
    <row r="136" spans="1:50" x14ac:dyDescent="0.2">
      <c r="A136" s="70">
        <v>43094</v>
      </c>
      <c r="B136">
        <v>0</v>
      </c>
      <c r="C136">
        <v>47</v>
      </c>
      <c r="D136">
        <v>89</v>
      </c>
      <c r="E136">
        <v>0</v>
      </c>
      <c r="F136">
        <f t="shared" si="9"/>
        <v>0</v>
      </c>
      <c r="G136">
        <f>SUM($F$4:F136)</f>
        <v>24942</v>
      </c>
      <c r="I136" s="70">
        <v>43459</v>
      </c>
      <c r="J136">
        <v>1</v>
      </c>
      <c r="K136">
        <v>107</v>
      </c>
      <c r="L136">
        <v>310</v>
      </c>
      <c r="M136">
        <v>1</v>
      </c>
      <c r="N136">
        <f t="shared" si="4"/>
        <v>2</v>
      </c>
      <c r="O136">
        <f>SUM($N$30:N136)</f>
        <v>30615</v>
      </c>
      <c r="P136" s="70">
        <v>43094</v>
      </c>
      <c r="Q136">
        <v>0</v>
      </c>
      <c r="R136">
        <v>129</v>
      </c>
      <c r="S136">
        <v>289</v>
      </c>
      <c r="T136">
        <v>3</v>
      </c>
      <c r="U136">
        <f t="shared" si="8"/>
        <v>3</v>
      </c>
      <c r="V136" s="212">
        <f>SUM($U$63:U136)</f>
        <v>33845</v>
      </c>
      <c r="W136" s="70">
        <v>43094</v>
      </c>
      <c r="X136">
        <v>0</v>
      </c>
      <c r="Y136">
        <v>193</v>
      </c>
      <c r="Z136">
        <v>398</v>
      </c>
      <c r="AA136">
        <v>0</v>
      </c>
      <c r="AB136">
        <f t="shared" si="5"/>
        <v>0</v>
      </c>
      <c r="AC136" s="212">
        <f>SUM($AB$95:AB136)</f>
        <v>52390</v>
      </c>
      <c r="AD136" s="217" t="s">
        <v>579</v>
      </c>
      <c r="AE136" s="39">
        <v>0</v>
      </c>
      <c r="AF136" s="39">
        <v>242</v>
      </c>
      <c r="AG136" s="39">
        <v>333</v>
      </c>
      <c r="AH136" s="39">
        <v>6</v>
      </c>
      <c r="AI136">
        <f t="shared" si="6"/>
        <v>6</v>
      </c>
      <c r="AJ136" s="212">
        <f>SUM($AI$115:AI136)</f>
        <v>38197</v>
      </c>
      <c r="AK136" s="217" t="s">
        <v>579</v>
      </c>
      <c r="AL136" s="39">
        <v>4244</v>
      </c>
      <c r="AM136" s="39">
        <v>7384</v>
      </c>
      <c r="AN136" s="39">
        <v>29873</v>
      </c>
      <c r="AO136" s="39">
        <v>266</v>
      </c>
      <c r="AP136">
        <f t="shared" si="7"/>
        <v>4510</v>
      </c>
      <c r="AQ136" s="212">
        <f>SUM($AP$125:AP136)</f>
        <v>30752</v>
      </c>
    </row>
    <row r="137" spans="1:50" x14ac:dyDescent="0.2">
      <c r="A137" s="70">
        <v>43095</v>
      </c>
      <c r="B137">
        <v>0</v>
      </c>
      <c r="C137">
        <v>45</v>
      </c>
      <c r="D137">
        <v>87</v>
      </c>
      <c r="E137">
        <v>0</v>
      </c>
      <c r="F137">
        <f t="shared" si="9"/>
        <v>0</v>
      </c>
      <c r="G137">
        <f>SUM($F$4:F137)</f>
        <v>24942</v>
      </c>
      <c r="I137" s="70">
        <v>43460</v>
      </c>
      <c r="J137">
        <v>0</v>
      </c>
      <c r="K137">
        <v>108</v>
      </c>
      <c r="L137">
        <v>285</v>
      </c>
      <c r="M137">
        <v>1</v>
      </c>
      <c r="N137">
        <f t="shared" si="4"/>
        <v>1</v>
      </c>
      <c r="O137">
        <f>SUM($N$30:N137)</f>
        <v>30616</v>
      </c>
      <c r="P137" s="70">
        <v>43095</v>
      </c>
      <c r="Q137">
        <v>0</v>
      </c>
      <c r="R137">
        <v>140</v>
      </c>
      <c r="S137">
        <v>328</v>
      </c>
      <c r="T137">
        <v>3</v>
      </c>
      <c r="U137">
        <f t="shared" si="8"/>
        <v>3</v>
      </c>
      <c r="V137" s="212">
        <f>SUM($U$63:U137)</f>
        <v>33848</v>
      </c>
      <c r="W137" s="70">
        <v>43095</v>
      </c>
      <c r="X137">
        <v>0</v>
      </c>
      <c r="Y137">
        <v>202</v>
      </c>
      <c r="Z137">
        <v>334</v>
      </c>
      <c r="AA137">
        <v>3</v>
      </c>
      <c r="AB137">
        <f t="shared" si="5"/>
        <v>3</v>
      </c>
      <c r="AC137" s="212">
        <f>SUM($AB$95:AB137)</f>
        <v>52393</v>
      </c>
      <c r="AD137" s="217" t="s">
        <v>580</v>
      </c>
      <c r="AE137" s="39">
        <v>2</v>
      </c>
      <c r="AF137" s="39">
        <v>234</v>
      </c>
      <c r="AG137" s="39">
        <v>369</v>
      </c>
      <c r="AH137" s="39">
        <v>5</v>
      </c>
      <c r="AI137">
        <f t="shared" si="6"/>
        <v>7</v>
      </c>
      <c r="AJ137" s="212">
        <f>SUM($AI$115:AI137)</f>
        <v>38204</v>
      </c>
      <c r="AK137" s="217" t="s">
        <v>580</v>
      </c>
      <c r="AL137" s="39">
        <v>1082</v>
      </c>
      <c r="AM137" s="39">
        <v>4247</v>
      </c>
      <c r="AN137" s="39">
        <v>17770</v>
      </c>
      <c r="AO137" s="39">
        <v>254</v>
      </c>
      <c r="AP137">
        <f t="shared" si="7"/>
        <v>1336</v>
      </c>
      <c r="AQ137" s="212">
        <f>SUM($AP$125:AP137)</f>
        <v>32088</v>
      </c>
    </row>
    <row r="138" spans="1:50" x14ac:dyDescent="0.2">
      <c r="A138" s="70">
        <v>43096</v>
      </c>
      <c r="B138">
        <v>0</v>
      </c>
      <c r="C138">
        <v>50</v>
      </c>
      <c r="D138">
        <v>82</v>
      </c>
      <c r="E138">
        <v>1</v>
      </c>
      <c r="F138">
        <f t="shared" si="9"/>
        <v>1</v>
      </c>
      <c r="G138">
        <f>SUM($F$4:F138)</f>
        <v>24943</v>
      </c>
      <c r="I138" s="70">
        <v>43461</v>
      </c>
      <c r="J138">
        <v>0</v>
      </c>
      <c r="K138">
        <v>112</v>
      </c>
      <c r="L138">
        <v>342</v>
      </c>
      <c r="M138">
        <v>1</v>
      </c>
      <c r="N138">
        <f t="shared" si="4"/>
        <v>1</v>
      </c>
      <c r="O138">
        <f>SUM($N$30:N138)</f>
        <v>30617</v>
      </c>
      <c r="P138" s="70">
        <v>43096</v>
      </c>
      <c r="Q138">
        <v>0</v>
      </c>
      <c r="R138">
        <v>136</v>
      </c>
      <c r="S138">
        <v>286</v>
      </c>
      <c r="T138">
        <v>1</v>
      </c>
      <c r="U138">
        <f t="shared" si="8"/>
        <v>1</v>
      </c>
      <c r="V138" s="212">
        <f>SUM($U$63:U138)</f>
        <v>33849</v>
      </c>
      <c r="W138" s="70">
        <v>43096</v>
      </c>
      <c r="X138">
        <v>0</v>
      </c>
      <c r="Y138">
        <v>188</v>
      </c>
      <c r="Z138">
        <v>342</v>
      </c>
      <c r="AA138">
        <v>3</v>
      </c>
      <c r="AB138">
        <f t="shared" si="5"/>
        <v>3</v>
      </c>
      <c r="AC138" s="212">
        <f>SUM($AB$95:AB138)</f>
        <v>52396</v>
      </c>
      <c r="AD138" s="217" t="s">
        <v>581</v>
      </c>
      <c r="AE138" s="39">
        <v>0</v>
      </c>
      <c r="AF138" s="39">
        <v>210</v>
      </c>
      <c r="AG138" s="39">
        <v>308</v>
      </c>
      <c r="AH138" s="39">
        <v>1</v>
      </c>
      <c r="AI138">
        <f t="shared" si="6"/>
        <v>1</v>
      </c>
      <c r="AJ138" s="212">
        <f>SUM($AI$115:AI138)</f>
        <v>38205</v>
      </c>
      <c r="AK138" s="217" t="s">
        <v>581</v>
      </c>
      <c r="AL138" s="39">
        <v>3191</v>
      </c>
      <c r="AM138" s="39">
        <v>6482</v>
      </c>
      <c r="AN138" s="39">
        <v>22688</v>
      </c>
      <c r="AO138" s="39">
        <v>260</v>
      </c>
      <c r="AP138">
        <f t="shared" si="7"/>
        <v>3451</v>
      </c>
      <c r="AQ138" s="212">
        <f>SUM($AP$125:AP138)</f>
        <v>35539</v>
      </c>
    </row>
    <row r="139" spans="1:50" x14ac:dyDescent="0.2">
      <c r="A139" s="70">
        <v>43097</v>
      </c>
      <c r="B139">
        <v>0</v>
      </c>
      <c r="C139">
        <v>37</v>
      </c>
      <c r="D139">
        <v>62</v>
      </c>
      <c r="E139">
        <v>0</v>
      </c>
      <c r="F139">
        <f t="shared" si="9"/>
        <v>0</v>
      </c>
      <c r="G139">
        <f>SUM($F$4:F139)</f>
        <v>24943</v>
      </c>
      <c r="I139" s="70">
        <v>43462</v>
      </c>
      <c r="J139">
        <v>0</v>
      </c>
      <c r="K139">
        <v>118</v>
      </c>
      <c r="L139">
        <v>285</v>
      </c>
      <c r="M139">
        <v>4</v>
      </c>
      <c r="N139">
        <f t="shared" si="4"/>
        <v>4</v>
      </c>
      <c r="O139">
        <f>SUM($N$30:N139)</f>
        <v>30621</v>
      </c>
      <c r="P139" s="70">
        <v>43097</v>
      </c>
      <c r="Q139">
        <v>0</v>
      </c>
      <c r="R139">
        <v>130</v>
      </c>
      <c r="S139">
        <v>282</v>
      </c>
      <c r="T139">
        <v>3</v>
      </c>
      <c r="U139">
        <f t="shared" si="8"/>
        <v>3</v>
      </c>
      <c r="V139" s="212">
        <f>SUM($U$63:U139)</f>
        <v>33852</v>
      </c>
      <c r="W139" s="70">
        <v>43097</v>
      </c>
      <c r="X139">
        <v>0</v>
      </c>
      <c r="Y139">
        <v>197</v>
      </c>
      <c r="Z139">
        <v>308</v>
      </c>
      <c r="AA139">
        <v>6</v>
      </c>
      <c r="AB139">
        <f t="shared" si="5"/>
        <v>6</v>
      </c>
      <c r="AC139" s="212">
        <f>SUM($AB$95:AB139)</f>
        <v>52402</v>
      </c>
      <c r="AD139" s="217" t="s">
        <v>582</v>
      </c>
      <c r="AE139" s="39">
        <v>1</v>
      </c>
      <c r="AF139" s="39">
        <v>172</v>
      </c>
      <c r="AG139" s="39">
        <v>290</v>
      </c>
      <c r="AH139" s="39">
        <v>6</v>
      </c>
      <c r="AI139">
        <f t="shared" si="6"/>
        <v>7</v>
      </c>
      <c r="AJ139" s="212">
        <f>SUM($AI$115:AI139)</f>
        <v>38212</v>
      </c>
      <c r="AK139" s="217" t="s">
        <v>582</v>
      </c>
      <c r="AL139" s="39">
        <v>2999</v>
      </c>
      <c r="AM139" s="39">
        <v>6283</v>
      </c>
      <c r="AN139" s="39">
        <v>24869</v>
      </c>
      <c r="AO139" s="39">
        <v>224</v>
      </c>
      <c r="AP139">
        <f t="shared" si="7"/>
        <v>3223</v>
      </c>
      <c r="AQ139" s="212">
        <f>SUM($AP$125:AP139)</f>
        <v>38762</v>
      </c>
    </row>
    <row r="140" spans="1:50" x14ac:dyDescent="0.2">
      <c r="A140" s="70">
        <v>43098</v>
      </c>
      <c r="B140">
        <v>1</v>
      </c>
      <c r="C140">
        <v>56</v>
      </c>
      <c r="D140">
        <v>116</v>
      </c>
      <c r="E140">
        <v>0</v>
      </c>
      <c r="F140">
        <f t="shared" si="9"/>
        <v>1</v>
      </c>
      <c r="G140">
        <f>SUM($F$4:F140)</f>
        <v>24944</v>
      </c>
      <c r="I140" s="70">
        <v>43463</v>
      </c>
      <c r="J140">
        <v>0</v>
      </c>
      <c r="K140">
        <v>99</v>
      </c>
      <c r="L140">
        <v>272</v>
      </c>
      <c r="M140">
        <v>0</v>
      </c>
      <c r="N140">
        <f t="shared" si="4"/>
        <v>0</v>
      </c>
      <c r="O140">
        <f>SUM($N$30:N140)</f>
        <v>30621</v>
      </c>
      <c r="P140" s="70">
        <v>43098</v>
      </c>
      <c r="Q140">
        <v>2</v>
      </c>
      <c r="R140">
        <v>115</v>
      </c>
      <c r="S140">
        <v>255</v>
      </c>
      <c r="T140">
        <v>2</v>
      </c>
      <c r="U140">
        <f t="shared" si="8"/>
        <v>4</v>
      </c>
      <c r="V140" s="212">
        <f>SUM($U$63:U140)</f>
        <v>33856</v>
      </c>
      <c r="W140" s="70">
        <v>43098</v>
      </c>
      <c r="X140">
        <v>1</v>
      </c>
      <c r="Y140">
        <v>162</v>
      </c>
      <c r="Z140">
        <v>356</v>
      </c>
      <c r="AA140">
        <v>3</v>
      </c>
      <c r="AB140">
        <f t="shared" si="5"/>
        <v>4</v>
      </c>
      <c r="AC140" s="212">
        <f>SUM($AB$95:AB140)</f>
        <v>52406</v>
      </c>
      <c r="AD140" s="217" t="s">
        <v>583</v>
      </c>
      <c r="AE140" s="39">
        <v>0</v>
      </c>
      <c r="AF140" s="39">
        <v>172</v>
      </c>
      <c r="AG140" s="39">
        <v>250</v>
      </c>
      <c r="AH140" s="39">
        <v>6</v>
      </c>
      <c r="AI140">
        <f t="shared" si="6"/>
        <v>6</v>
      </c>
      <c r="AJ140" s="212">
        <f>SUM($AI$115:AI140)</f>
        <v>38218</v>
      </c>
      <c r="AK140" s="217" t="s">
        <v>583</v>
      </c>
      <c r="AL140" s="39">
        <v>2943</v>
      </c>
      <c r="AM140" s="39">
        <v>6218</v>
      </c>
      <c r="AN140" s="39">
        <v>22895</v>
      </c>
      <c r="AO140" s="39">
        <v>206</v>
      </c>
      <c r="AP140">
        <f t="shared" si="7"/>
        <v>3149</v>
      </c>
      <c r="AQ140" s="206">
        <f>SUM($AP$125:AP140)</f>
        <v>41911</v>
      </c>
    </row>
    <row r="141" spans="1:50" x14ac:dyDescent="0.2">
      <c r="A141" s="70">
        <v>43099</v>
      </c>
      <c r="B141">
        <v>0</v>
      </c>
      <c r="C141">
        <v>36</v>
      </c>
      <c r="D141">
        <v>60</v>
      </c>
      <c r="E141">
        <v>1</v>
      </c>
      <c r="F141">
        <f t="shared" si="9"/>
        <v>1</v>
      </c>
      <c r="G141">
        <f>SUM($F$4:F141)</f>
        <v>24945</v>
      </c>
      <c r="I141" s="70">
        <v>43464</v>
      </c>
      <c r="J141">
        <v>1</v>
      </c>
      <c r="K141">
        <v>97</v>
      </c>
      <c r="L141">
        <v>186</v>
      </c>
      <c r="M141">
        <v>0</v>
      </c>
      <c r="N141">
        <f t="shared" si="4"/>
        <v>1</v>
      </c>
      <c r="O141">
        <f>SUM($N$30:N141)</f>
        <v>30622</v>
      </c>
      <c r="P141" s="70">
        <v>43099</v>
      </c>
      <c r="Q141">
        <v>0</v>
      </c>
      <c r="R141">
        <v>96</v>
      </c>
      <c r="S141">
        <v>183</v>
      </c>
      <c r="T141">
        <v>1</v>
      </c>
      <c r="U141">
        <f t="shared" si="8"/>
        <v>1</v>
      </c>
      <c r="V141" s="212">
        <f>SUM($U$63:U141)</f>
        <v>33857</v>
      </c>
      <c r="W141" s="70">
        <v>43099</v>
      </c>
      <c r="X141">
        <v>0</v>
      </c>
      <c r="Y141">
        <v>138</v>
      </c>
      <c r="Z141">
        <v>252</v>
      </c>
      <c r="AA141">
        <v>1</v>
      </c>
      <c r="AB141">
        <f t="shared" si="5"/>
        <v>1</v>
      </c>
      <c r="AC141" s="212">
        <f>SUM($AB$95:AB141)</f>
        <v>52407</v>
      </c>
      <c r="AD141" s="217" t="s">
        <v>584</v>
      </c>
      <c r="AE141" s="39">
        <v>4</v>
      </c>
      <c r="AF141" s="39">
        <v>146</v>
      </c>
      <c r="AG141" s="39">
        <v>216</v>
      </c>
      <c r="AH141" s="39">
        <v>8</v>
      </c>
      <c r="AI141">
        <f t="shared" si="6"/>
        <v>12</v>
      </c>
      <c r="AJ141" s="212">
        <f>SUM($AI$115:AI141)</f>
        <v>38230</v>
      </c>
      <c r="AK141" s="217" t="s">
        <v>584</v>
      </c>
      <c r="AL141" s="39">
        <v>99</v>
      </c>
      <c r="AM141" s="39">
        <v>3053</v>
      </c>
      <c r="AN141" s="39">
        <v>8983</v>
      </c>
      <c r="AO141" s="39">
        <v>143</v>
      </c>
      <c r="AP141">
        <f t="shared" si="7"/>
        <v>242</v>
      </c>
      <c r="AQ141" s="212">
        <f>SUM($AP$125:AP141)</f>
        <v>42153</v>
      </c>
    </row>
    <row r="142" spans="1:50" x14ac:dyDescent="0.2">
      <c r="A142" s="70">
        <v>43100</v>
      </c>
      <c r="B142">
        <v>0</v>
      </c>
      <c r="C142">
        <v>30</v>
      </c>
      <c r="D142">
        <v>46</v>
      </c>
      <c r="E142">
        <v>0</v>
      </c>
      <c r="F142">
        <f t="shared" si="9"/>
        <v>0</v>
      </c>
      <c r="G142">
        <f>SUM($F$4:F142)</f>
        <v>24945</v>
      </c>
      <c r="I142" s="70">
        <v>43465</v>
      </c>
      <c r="J142">
        <v>0</v>
      </c>
      <c r="K142">
        <v>82</v>
      </c>
      <c r="L142">
        <v>195</v>
      </c>
      <c r="M142">
        <v>0</v>
      </c>
      <c r="N142">
        <f t="shared" si="4"/>
        <v>0</v>
      </c>
      <c r="O142">
        <f>SUM($N$30:N142)</f>
        <v>30622</v>
      </c>
      <c r="P142" s="70">
        <v>43100</v>
      </c>
      <c r="Q142">
        <v>0</v>
      </c>
      <c r="R142">
        <v>99</v>
      </c>
      <c r="S142">
        <v>172</v>
      </c>
      <c r="T142">
        <v>4</v>
      </c>
      <c r="U142">
        <f t="shared" si="8"/>
        <v>4</v>
      </c>
      <c r="V142" s="212">
        <f>SUM($U$63:U142)</f>
        <v>33861</v>
      </c>
      <c r="W142" s="70">
        <v>43100</v>
      </c>
      <c r="X142">
        <v>0</v>
      </c>
      <c r="Y142">
        <v>124</v>
      </c>
      <c r="Z142">
        <v>231</v>
      </c>
      <c r="AA142">
        <v>3</v>
      </c>
      <c r="AB142">
        <f t="shared" si="5"/>
        <v>3</v>
      </c>
      <c r="AC142" s="212">
        <f>SUM($AB$95:AB142)</f>
        <v>52410</v>
      </c>
      <c r="AD142" s="217" t="s">
        <v>585</v>
      </c>
      <c r="AE142" s="39">
        <v>2</v>
      </c>
      <c r="AF142" s="39">
        <v>99</v>
      </c>
      <c r="AG142" s="39">
        <v>173</v>
      </c>
      <c r="AH142" s="39">
        <v>1</v>
      </c>
      <c r="AI142">
        <f t="shared" si="6"/>
        <v>3</v>
      </c>
      <c r="AJ142" s="212">
        <f>SUM($AI$115:AI142)</f>
        <v>38233</v>
      </c>
      <c r="AK142" s="217" t="s">
        <v>585</v>
      </c>
      <c r="AL142" s="39">
        <v>98</v>
      </c>
      <c r="AM142" s="39">
        <v>2911</v>
      </c>
      <c r="AN142" s="39">
        <v>12320</v>
      </c>
      <c r="AO142" s="39">
        <v>105</v>
      </c>
      <c r="AP142">
        <f t="shared" si="7"/>
        <v>203</v>
      </c>
      <c r="AQ142" s="212">
        <f>SUM($AP$125:AP142)</f>
        <v>42356</v>
      </c>
    </row>
    <row r="143" spans="1:50" x14ac:dyDescent="0.2">
      <c r="A143" s="70">
        <v>43101</v>
      </c>
      <c r="B143">
        <v>0</v>
      </c>
      <c r="C143">
        <v>33</v>
      </c>
      <c r="D143">
        <v>73</v>
      </c>
      <c r="E143">
        <v>1</v>
      </c>
      <c r="F143">
        <f t="shared" si="9"/>
        <v>1</v>
      </c>
      <c r="G143">
        <f>SUM($F$4:F143)</f>
        <v>24946</v>
      </c>
      <c r="I143" s="70">
        <v>43101</v>
      </c>
      <c r="J143">
        <v>0</v>
      </c>
      <c r="K143">
        <v>72</v>
      </c>
      <c r="L143">
        <v>138</v>
      </c>
      <c r="M143">
        <v>1</v>
      </c>
      <c r="N143">
        <f t="shared" si="4"/>
        <v>1</v>
      </c>
      <c r="O143">
        <f>SUM($N$30:N143)</f>
        <v>30623</v>
      </c>
      <c r="P143" s="70">
        <v>43101</v>
      </c>
      <c r="Q143">
        <v>0</v>
      </c>
      <c r="R143">
        <v>93</v>
      </c>
      <c r="S143">
        <v>180</v>
      </c>
      <c r="T143">
        <v>0</v>
      </c>
      <c r="U143">
        <f t="shared" si="8"/>
        <v>0</v>
      </c>
      <c r="V143" s="212">
        <f>SUM($U$63:U143)</f>
        <v>33861</v>
      </c>
      <c r="W143" s="70">
        <v>43101</v>
      </c>
      <c r="X143">
        <v>0</v>
      </c>
      <c r="Y143">
        <v>116</v>
      </c>
      <c r="Z143">
        <v>201</v>
      </c>
      <c r="AA143">
        <v>0</v>
      </c>
      <c r="AB143">
        <f t="shared" si="5"/>
        <v>0</v>
      </c>
      <c r="AC143" s="212">
        <f>SUM($AB$95:AB143)</f>
        <v>52410</v>
      </c>
      <c r="AD143" s="217" t="s">
        <v>586</v>
      </c>
      <c r="AE143" s="39">
        <v>2</v>
      </c>
      <c r="AF143" s="39">
        <v>99</v>
      </c>
      <c r="AG143" s="39">
        <v>128</v>
      </c>
      <c r="AH143" s="39">
        <v>2</v>
      </c>
      <c r="AI143">
        <f t="shared" si="6"/>
        <v>4</v>
      </c>
      <c r="AJ143" s="212">
        <f>SUM($AI$115:AI143)</f>
        <v>38237</v>
      </c>
      <c r="AK143" s="217" t="s">
        <v>586</v>
      </c>
      <c r="AL143" s="39">
        <v>77</v>
      </c>
      <c r="AM143" s="39">
        <v>2933</v>
      </c>
      <c r="AN143" s="39">
        <v>7653</v>
      </c>
      <c r="AO143" s="39">
        <v>107</v>
      </c>
      <c r="AP143">
        <f t="shared" si="7"/>
        <v>184</v>
      </c>
      <c r="AQ143" s="212">
        <f>SUM($AP$125:AP143)</f>
        <v>42540</v>
      </c>
      <c r="AX143" s="204" t="s">
        <v>245</v>
      </c>
    </row>
    <row r="144" spans="1:50" x14ac:dyDescent="0.2">
      <c r="A144" s="70">
        <v>43102</v>
      </c>
      <c r="B144">
        <v>0</v>
      </c>
      <c r="C144">
        <v>42</v>
      </c>
      <c r="D144">
        <v>80</v>
      </c>
      <c r="E144">
        <v>0</v>
      </c>
      <c r="F144">
        <f t="shared" si="9"/>
        <v>0</v>
      </c>
      <c r="G144">
        <f>SUM($F$4:F144)</f>
        <v>24946</v>
      </c>
      <c r="I144" s="70">
        <v>43102</v>
      </c>
      <c r="J144">
        <v>0</v>
      </c>
      <c r="K144">
        <v>89</v>
      </c>
      <c r="L144">
        <v>224</v>
      </c>
      <c r="M144">
        <v>1</v>
      </c>
      <c r="N144">
        <f t="shared" si="4"/>
        <v>1</v>
      </c>
      <c r="O144">
        <f>SUM($N$30:N144)</f>
        <v>30624</v>
      </c>
      <c r="P144" s="70">
        <v>43102</v>
      </c>
      <c r="Q144">
        <v>0</v>
      </c>
      <c r="R144">
        <v>133</v>
      </c>
      <c r="S144">
        <v>210</v>
      </c>
      <c r="T144">
        <v>0</v>
      </c>
      <c r="U144">
        <f t="shared" si="8"/>
        <v>0</v>
      </c>
      <c r="V144" s="212">
        <f>SUM($U$63:U144)</f>
        <v>33861</v>
      </c>
      <c r="W144" s="70">
        <v>43102</v>
      </c>
      <c r="X144">
        <v>1</v>
      </c>
      <c r="Y144">
        <v>166</v>
      </c>
      <c r="Z144">
        <v>257</v>
      </c>
      <c r="AA144">
        <v>1</v>
      </c>
      <c r="AB144">
        <f t="shared" si="5"/>
        <v>2</v>
      </c>
      <c r="AC144" s="212">
        <f>SUM($AB$95:AB144)</f>
        <v>52412</v>
      </c>
      <c r="AD144" s="217" t="s">
        <v>587</v>
      </c>
      <c r="AE144" s="39">
        <v>2</v>
      </c>
      <c r="AF144" s="39">
        <v>149</v>
      </c>
      <c r="AG144" s="39">
        <v>230</v>
      </c>
      <c r="AH144" s="39">
        <v>4</v>
      </c>
      <c r="AI144">
        <f t="shared" si="6"/>
        <v>6</v>
      </c>
      <c r="AJ144" s="212">
        <f>SUM($AI$115:AI144)</f>
        <v>38243</v>
      </c>
      <c r="AK144" s="217" t="s">
        <v>587</v>
      </c>
      <c r="AL144" s="39">
        <v>3720</v>
      </c>
      <c r="AM144" s="39">
        <v>7091</v>
      </c>
      <c r="AN144" s="39">
        <v>25394</v>
      </c>
      <c r="AO144" s="39">
        <v>207</v>
      </c>
      <c r="AP144">
        <f t="shared" si="7"/>
        <v>3927</v>
      </c>
      <c r="AQ144" s="212">
        <f>SUM($AP$125:AP144)</f>
        <v>46467</v>
      </c>
      <c r="AR144" s="39" t="s">
        <v>466</v>
      </c>
      <c r="AS144" s="39" t="s">
        <v>66</v>
      </c>
      <c r="AT144" s="39" t="s">
        <v>560</v>
      </c>
      <c r="AU144" s="39" t="s">
        <v>481</v>
      </c>
      <c r="AV144" s="39" t="s">
        <v>561</v>
      </c>
      <c r="AW144" t="s">
        <v>562</v>
      </c>
      <c r="AX144" t="s">
        <v>563</v>
      </c>
    </row>
    <row r="145" spans="1:51" s="214" customFormat="1" x14ac:dyDescent="0.2">
      <c r="A145" s="213">
        <v>43103</v>
      </c>
      <c r="B145" s="214">
        <v>0</v>
      </c>
      <c r="C145" s="214">
        <v>41</v>
      </c>
      <c r="D145" s="214">
        <v>74</v>
      </c>
      <c r="E145" s="214">
        <v>0</v>
      </c>
      <c r="F145" s="214">
        <f t="shared" si="9"/>
        <v>0</v>
      </c>
      <c r="G145" s="214">
        <f>SUM($F$4:F145)</f>
        <v>24946</v>
      </c>
      <c r="I145" s="213">
        <v>43103</v>
      </c>
      <c r="J145" s="214">
        <v>0</v>
      </c>
      <c r="K145" s="214">
        <v>98</v>
      </c>
      <c r="L145" s="214">
        <v>212</v>
      </c>
      <c r="M145" s="214">
        <v>0</v>
      </c>
      <c r="N145" s="214">
        <f t="shared" si="4"/>
        <v>0</v>
      </c>
      <c r="O145" s="214">
        <f>SUM($N$30:N145)</f>
        <v>30624</v>
      </c>
      <c r="P145" s="213">
        <v>43103</v>
      </c>
      <c r="Q145" s="214">
        <v>0</v>
      </c>
      <c r="R145" s="214">
        <v>127</v>
      </c>
      <c r="S145" s="214">
        <v>259</v>
      </c>
      <c r="T145" s="214">
        <v>3</v>
      </c>
      <c r="U145" s="214">
        <f t="shared" si="8"/>
        <v>3</v>
      </c>
      <c r="V145" s="214">
        <f>SUM($U$63:U145)</f>
        <v>33864</v>
      </c>
      <c r="W145" s="213">
        <v>43103</v>
      </c>
      <c r="X145" s="214">
        <v>0</v>
      </c>
      <c r="Y145" s="214">
        <v>142</v>
      </c>
      <c r="Z145" s="214">
        <v>199</v>
      </c>
      <c r="AA145" s="214">
        <v>3</v>
      </c>
      <c r="AB145" s="214">
        <f t="shared" si="5"/>
        <v>3</v>
      </c>
      <c r="AC145" s="214">
        <f>SUM($AB$95:AB145)</f>
        <v>52415</v>
      </c>
      <c r="AD145" s="217" t="s">
        <v>588</v>
      </c>
      <c r="AE145" s="39">
        <v>0</v>
      </c>
      <c r="AF145" s="39">
        <v>134</v>
      </c>
      <c r="AG145" s="39">
        <v>187</v>
      </c>
      <c r="AH145" s="39">
        <v>3</v>
      </c>
      <c r="AI145">
        <f t="shared" si="6"/>
        <v>3</v>
      </c>
      <c r="AJ145" s="212">
        <f>SUM($AI$115:AI145)</f>
        <v>38246</v>
      </c>
      <c r="AK145" s="218" t="s">
        <v>588</v>
      </c>
      <c r="AL145" s="219">
        <v>3606</v>
      </c>
      <c r="AM145" s="219">
        <v>7067</v>
      </c>
      <c r="AN145" s="219">
        <v>24207</v>
      </c>
      <c r="AO145" s="219">
        <v>181</v>
      </c>
      <c r="AP145" s="214">
        <f t="shared" si="7"/>
        <v>3787</v>
      </c>
      <c r="AQ145" s="214">
        <f>SUM($AP$125:AP145)</f>
        <v>50254</v>
      </c>
      <c r="AR145" s="218" t="s">
        <v>588</v>
      </c>
      <c r="AS145" s="219">
        <v>4</v>
      </c>
      <c r="AT145" s="219">
        <v>4</v>
      </c>
      <c r="AU145" s="219">
        <v>7</v>
      </c>
      <c r="AV145" s="219">
        <v>0</v>
      </c>
      <c r="AW145" s="214">
        <f>AS145+AV145</f>
        <v>4</v>
      </c>
      <c r="AX145" s="214">
        <f>SUM($AW$145:AW145)</f>
        <v>4</v>
      </c>
    </row>
    <row r="146" spans="1:51" x14ac:dyDescent="0.2">
      <c r="A146" s="70">
        <v>43104</v>
      </c>
      <c r="B146">
        <v>0</v>
      </c>
      <c r="C146">
        <v>36</v>
      </c>
      <c r="D146">
        <v>75</v>
      </c>
      <c r="E146">
        <v>0</v>
      </c>
      <c r="F146">
        <f t="shared" si="9"/>
        <v>0</v>
      </c>
      <c r="G146">
        <f>SUM($F$4:F146)</f>
        <v>24946</v>
      </c>
      <c r="I146" s="70">
        <v>43104</v>
      </c>
      <c r="J146">
        <v>0</v>
      </c>
      <c r="K146">
        <v>79</v>
      </c>
      <c r="L146">
        <v>165</v>
      </c>
      <c r="M146">
        <v>2</v>
      </c>
      <c r="N146">
        <f t="shared" si="4"/>
        <v>2</v>
      </c>
      <c r="O146">
        <f>SUM($N$30:N146)</f>
        <v>30626</v>
      </c>
      <c r="P146" s="70">
        <v>43104</v>
      </c>
      <c r="Q146">
        <v>0</v>
      </c>
      <c r="R146">
        <v>109</v>
      </c>
      <c r="S146">
        <v>205</v>
      </c>
      <c r="T146">
        <v>2</v>
      </c>
      <c r="U146">
        <f t="shared" si="8"/>
        <v>2</v>
      </c>
      <c r="V146" s="212">
        <f>SUM($U$63:U146)</f>
        <v>33866</v>
      </c>
      <c r="W146" s="70">
        <v>43104</v>
      </c>
      <c r="X146">
        <v>0</v>
      </c>
      <c r="Y146">
        <v>138</v>
      </c>
      <c r="Z146">
        <v>298</v>
      </c>
      <c r="AA146">
        <v>4</v>
      </c>
      <c r="AB146">
        <f t="shared" si="5"/>
        <v>4</v>
      </c>
      <c r="AC146" s="212">
        <f>SUM($AB$95:AB146)</f>
        <v>52419</v>
      </c>
      <c r="AD146" s="217" t="s">
        <v>589</v>
      </c>
      <c r="AE146" s="39">
        <v>0</v>
      </c>
      <c r="AF146" s="39">
        <v>121</v>
      </c>
      <c r="AG146" s="39">
        <v>165</v>
      </c>
      <c r="AH146" s="39">
        <v>0</v>
      </c>
      <c r="AI146">
        <f t="shared" si="6"/>
        <v>0</v>
      </c>
      <c r="AJ146" s="212">
        <f>SUM($AI$115:AI146)</f>
        <v>38246</v>
      </c>
      <c r="AK146" s="217" t="s">
        <v>589</v>
      </c>
      <c r="AL146" s="39">
        <v>1317</v>
      </c>
      <c r="AM146" s="39">
        <v>4640</v>
      </c>
      <c r="AN146" s="39">
        <v>14220</v>
      </c>
      <c r="AO146" s="39">
        <v>140</v>
      </c>
      <c r="AP146">
        <f t="shared" si="7"/>
        <v>1457</v>
      </c>
      <c r="AQ146" s="212">
        <f>SUM($AP$125:AP146)</f>
        <v>51711</v>
      </c>
      <c r="AR146" s="217" t="s">
        <v>589</v>
      </c>
      <c r="AS146" s="39">
        <v>0</v>
      </c>
      <c r="AT146" s="39">
        <v>0</v>
      </c>
      <c r="AU146" s="39">
        <v>0</v>
      </c>
      <c r="AV146" s="39">
        <v>0</v>
      </c>
      <c r="AW146">
        <f t="shared" ref="AW146:AW161" si="10">AS146+AV146</f>
        <v>0</v>
      </c>
      <c r="AX146" s="212">
        <f>SUM($AW$145:AW146)</f>
        <v>4</v>
      </c>
    </row>
    <row r="147" spans="1:51" x14ac:dyDescent="0.2">
      <c r="A147" s="70">
        <v>43105</v>
      </c>
      <c r="B147">
        <v>0</v>
      </c>
      <c r="C147">
        <v>38</v>
      </c>
      <c r="D147">
        <v>66</v>
      </c>
      <c r="E147">
        <v>0</v>
      </c>
      <c r="F147">
        <f t="shared" si="9"/>
        <v>0</v>
      </c>
      <c r="G147">
        <f>SUM($F$4:F147)</f>
        <v>24946</v>
      </c>
      <c r="I147" s="70">
        <v>43105</v>
      </c>
      <c r="J147">
        <v>0</v>
      </c>
      <c r="K147">
        <v>91</v>
      </c>
      <c r="L147">
        <v>212</v>
      </c>
      <c r="M147">
        <v>2</v>
      </c>
      <c r="N147">
        <f t="shared" si="4"/>
        <v>2</v>
      </c>
      <c r="O147">
        <f>SUM($N$30:N147)</f>
        <v>30628</v>
      </c>
      <c r="P147" s="70">
        <v>43105</v>
      </c>
      <c r="Q147">
        <v>0</v>
      </c>
      <c r="R147">
        <v>96</v>
      </c>
      <c r="S147">
        <v>177</v>
      </c>
      <c r="T147">
        <v>0</v>
      </c>
      <c r="U147">
        <f t="shared" si="8"/>
        <v>0</v>
      </c>
      <c r="V147" s="212">
        <f>SUM($U$63:U147)</f>
        <v>33866</v>
      </c>
      <c r="W147" s="70">
        <v>43105</v>
      </c>
      <c r="X147">
        <v>0</v>
      </c>
      <c r="Y147">
        <v>137</v>
      </c>
      <c r="Z147">
        <v>304</v>
      </c>
      <c r="AA147">
        <v>3</v>
      </c>
      <c r="AB147">
        <f t="shared" si="5"/>
        <v>3</v>
      </c>
      <c r="AC147" s="212">
        <f>SUM($AB$95:AB147)</f>
        <v>52422</v>
      </c>
      <c r="AD147" s="217" t="s">
        <v>590</v>
      </c>
      <c r="AE147" s="39">
        <v>0</v>
      </c>
      <c r="AF147" s="39">
        <v>125</v>
      </c>
      <c r="AG147" s="39">
        <v>132</v>
      </c>
      <c r="AH147" s="39">
        <v>1</v>
      </c>
      <c r="AI147">
        <f t="shared" si="6"/>
        <v>1</v>
      </c>
      <c r="AJ147" s="212">
        <f>SUM($AI$115:AI147)</f>
        <v>38247</v>
      </c>
      <c r="AK147" s="217" t="s">
        <v>590</v>
      </c>
      <c r="AL147" s="39">
        <v>656</v>
      </c>
      <c r="AM147" s="39">
        <v>4058</v>
      </c>
      <c r="AN147" s="39">
        <v>13370</v>
      </c>
      <c r="AO147" s="39">
        <v>136</v>
      </c>
      <c r="AP147">
        <f t="shared" si="7"/>
        <v>792</v>
      </c>
      <c r="AQ147" s="212">
        <f>SUM($AP$125:AP147)</f>
        <v>52503</v>
      </c>
      <c r="AR147" s="220" t="s">
        <v>590</v>
      </c>
      <c r="AS147" s="221">
        <v>81</v>
      </c>
      <c r="AT147" s="221">
        <v>336</v>
      </c>
      <c r="AU147" s="221">
        <v>1065</v>
      </c>
      <c r="AV147" s="221">
        <v>257</v>
      </c>
      <c r="AW147" s="215">
        <f t="shared" si="10"/>
        <v>338</v>
      </c>
      <c r="AX147" s="215">
        <f>SUM($AW$145:AW147)</f>
        <v>342</v>
      </c>
      <c r="AY147" s="207">
        <f>AVERAGE(AX147:AX160)</f>
        <v>10176</v>
      </c>
    </row>
    <row r="148" spans="1:51" x14ac:dyDescent="0.2">
      <c r="A148" s="70">
        <v>43106</v>
      </c>
      <c r="B148">
        <v>0</v>
      </c>
      <c r="C148">
        <v>32</v>
      </c>
      <c r="D148">
        <v>67</v>
      </c>
      <c r="E148">
        <v>1</v>
      </c>
      <c r="F148">
        <f t="shared" si="9"/>
        <v>1</v>
      </c>
      <c r="G148">
        <f>SUM($F$4:F148)</f>
        <v>24947</v>
      </c>
      <c r="I148" s="70">
        <v>43106</v>
      </c>
      <c r="J148">
        <v>0</v>
      </c>
      <c r="K148">
        <v>62</v>
      </c>
      <c r="L148">
        <v>129</v>
      </c>
      <c r="M148">
        <v>1</v>
      </c>
      <c r="N148">
        <f t="shared" si="4"/>
        <v>1</v>
      </c>
      <c r="O148">
        <f>SUM($N$30:N148)</f>
        <v>30629</v>
      </c>
      <c r="P148" s="70">
        <v>43106</v>
      </c>
      <c r="Q148">
        <v>0</v>
      </c>
      <c r="R148">
        <v>86</v>
      </c>
      <c r="S148">
        <v>158</v>
      </c>
      <c r="T148">
        <v>2</v>
      </c>
      <c r="U148">
        <f t="shared" si="8"/>
        <v>2</v>
      </c>
      <c r="V148" s="212">
        <f>SUM($U$63:U148)</f>
        <v>33868</v>
      </c>
      <c r="W148" s="70">
        <v>43106</v>
      </c>
      <c r="X148">
        <v>2</v>
      </c>
      <c r="Y148">
        <v>94</v>
      </c>
      <c r="Z148">
        <v>163</v>
      </c>
      <c r="AA148">
        <v>1</v>
      </c>
      <c r="AB148">
        <f t="shared" si="5"/>
        <v>3</v>
      </c>
      <c r="AC148" s="212">
        <f>SUM($AB$95:AB148)</f>
        <v>52425</v>
      </c>
      <c r="AD148" s="217" t="s">
        <v>591</v>
      </c>
      <c r="AE148" s="39">
        <v>0</v>
      </c>
      <c r="AF148" s="39">
        <v>76</v>
      </c>
      <c r="AG148" s="39">
        <v>102</v>
      </c>
      <c r="AH148" s="39">
        <v>2</v>
      </c>
      <c r="AI148">
        <f t="shared" si="6"/>
        <v>2</v>
      </c>
      <c r="AJ148" s="212">
        <f>SUM($AI$115:AI148)</f>
        <v>38249</v>
      </c>
      <c r="AK148" s="217" t="s">
        <v>591</v>
      </c>
      <c r="AL148" s="39">
        <v>156</v>
      </c>
      <c r="AM148" s="39">
        <v>3032</v>
      </c>
      <c r="AN148" s="39">
        <v>4502</v>
      </c>
      <c r="AO148" s="39">
        <v>44</v>
      </c>
      <c r="AP148">
        <f t="shared" si="7"/>
        <v>200</v>
      </c>
      <c r="AQ148" s="212">
        <f>SUM($AP$125:AP148)</f>
        <v>52703</v>
      </c>
      <c r="AR148" s="217" t="s">
        <v>591</v>
      </c>
      <c r="AS148" s="39">
        <v>497</v>
      </c>
      <c r="AT148" s="39">
        <v>2059</v>
      </c>
      <c r="AU148" s="39">
        <v>6297</v>
      </c>
      <c r="AV148" s="39">
        <v>1377</v>
      </c>
      <c r="AW148">
        <f t="shared" si="10"/>
        <v>1874</v>
      </c>
      <c r="AX148" s="212">
        <f>SUM($AW$145:AW148)</f>
        <v>2216</v>
      </c>
    </row>
    <row r="149" spans="1:51" x14ac:dyDescent="0.2">
      <c r="A149" s="70">
        <v>43107</v>
      </c>
      <c r="B149">
        <v>0</v>
      </c>
      <c r="C149">
        <v>36</v>
      </c>
      <c r="D149">
        <v>58</v>
      </c>
      <c r="E149">
        <v>0</v>
      </c>
      <c r="F149">
        <f t="shared" si="9"/>
        <v>0</v>
      </c>
      <c r="G149">
        <f>SUM($F$4:F149)</f>
        <v>24947</v>
      </c>
      <c r="I149" s="70">
        <v>43107</v>
      </c>
      <c r="J149">
        <v>0</v>
      </c>
      <c r="K149">
        <v>65</v>
      </c>
      <c r="L149">
        <v>122</v>
      </c>
      <c r="M149">
        <v>1</v>
      </c>
      <c r="N149">
        <f t="shared" si="4"/>
        <v>1</v>
      </c>
      <c r="O149">
        <f>SUM($N$30:N149)</f>
        <v>30630</v>
      </c>
      <c r="P149" s="70">
        <v>43107</v>
      </c>
      <c r="Q149">
        <v>0</v>
      </c>
      <c r="R149">
        <v>91</v>
      </c>
      <c r="S149">
        <v>161</v>
      </c>
      <c r="T149">
        <v>1</v>
      </c>
      <c r="U149">
        <f t="shared" si="8"/>
        <v>1</v>
      </c>
      <c r="V149" s="212">
        <f>SUM($U$63:U149)</f>
        <v>33869</v>
      </c>
      <c r="W149" s="70">
        <v>43107</v>
      </c>
      <c r="X149">
        <v>4</v>
      </c>
      <c r="Y149">
        <v>114</v>
      </c>
      <c r="Z149">
        <v>245</v>
      </c>
      <c r="AA149">
        <v>1</v>
      </c>
      <c r="AB149">
        <f t="shared" si="5"/>
        <v>5</v>
      </c>
      <c r="AC149" s="212">
        <f>SUM($AB$95:AB149)</f>
        <v>52430</v>
      </c>
      <c r="AD149" s="217" t="s">
        <v>592</v>
      </c>
      <c r="AE149" s="39">
        <v>0</v>
      </c>
      <c r="AF149" s="39">
        <v>93</v>
      </c>
      <c r="AG149" s="39">
        <v>140</v>
      </c>
      <c r="AH149" s="39">
        <v>1</v>
      </c>
      <c r="AI149">
        <f t="shared" si="6"/>
        <v>1</v>
      </c>
      <c r="AJ149" s="212">
        <f>SUM($AI$115:AI149)</f>
        <v>38250</v>
      </c>
      <c r="AK149" s="222" t="s">
        <v>592</v>
      </c>
      <c r="AL149" s="221">
        <v>193</v>
      </c>
      <c r="AM149" s="221">
        <v>2146</v>
      </c>
      <c r="AN149" s="221">
        <v>2978</v>
      </c>
      <c r="AO149" s="221">
        <v>23</v>
      </c>
      <c r="AP149" s="215">
        <f t="shared" si="7"/>
        <v>216</v>
      </c>
      <c r="AQ149" s="215">
        <f>SUM($AP$125:AP149)</f>
        <v>52919</v>
      </c>
      <c r="AR149" s="217" t="s">
        <v>592</v>
      </c>
      <c r="AS149" s="39">
        <v>1510</v>
      </c>
      <c r="AT149" s="39">
        <v>3788</v>
      </c>
      <c r="AU149" s="39">
        <v>14142</v>
      </c>
      <c r="AV149" s="39">
        <v>1151</v>
      </c>
      <c r="AW149">
        <f t="shared" si="10"/>
        <v>2661</v>
      </c>
      <c r="AX149" s="212">
        <f>SUM($AW$145:AW149)</f>
        <v>4877</v>
      </c>
    </row>
    <row r="150" spans="1:51" x14ac:dyDescent="0.2">
      <c r="A150" s="70">
        <v>43108</v>
      </c>
      <c r="B150">
        <v>62</v>
      </c>
      <c r="C150">
        <v>110</v>
      </c>
      <c r="D150">
        <v>221</v>
      </c>
      <c r="E150">
        <v>0</v>
      </c>
      <c r="F150">
        <f t="shared" si="9"/>
        <v>62</v>
      </c>
      <c r="G150">
        <f>SUM($F$4:F150)</f>
        <v>25009</v>
      </c>
      <c r="I150" s="70">
        <v>43108</v>
      </c>
      <c r="J150">
        <v>29</v>
      </c>
      <c r="K150">
        <v>109</v>
      </c>
      <c r="L150">
        <v>255</v>
      </c>
      <c r="M150">
        <v>1</v>
      </c>
      <c r="N150">
        <f t="shared" si="4"/>
        <v>30</v>
      </c>
      <c r="O150">
        <f>SUM($N$30:N150)</f>
        <v>30660</v>
      </c>
      <c r="P150" s="70">
        <v>43108</v>
      </c>
      <c r="Q150">
        <v>0</v>
      </c>
      <c r="R150">
        <v>83</v>
      </c>
      <c r="S150">
        <v>186</v>
      </c>
      <c r="T150">
        <v>0</v>
      </c>
      <c r="U150">
        <f t="shared" si="8"/>
        <v>0</v>
      </c>
      <c r="V150" s="212">
        <f>SUM($U$63:U150)</f>
        <v>33869</v>
      </c>
      <c r="W150" s="70">
        <v>43108</v>
      </c>
      <c r="X150">
        <v>0</v>
      </c>
      <c r="Y150">
        <v>111</v>
      </c>
      <c r="Z150">
        <v>261</v>
      </c>
      <c r="AA150">
        <v>1</v>
      </c>
      <c r="AB150">
        <f t="shared" si="5"/>
        <v>1</v>
      </c>
      <c r="AC150" s="212">
        <f>SUM($AB$95:AB150)</f>
        <v>52431</v>
      </c>
      <c r="AD150" s="217" t="s">
        <v>593</v>
      </c>
      <c r="AE150" s="39">
        <v>29</v>
      </c>
      <c r="AF150" s="39">
        <v>122</v>
      </c>
      <c r="AG150" s="39">
        <v>187</v>
      </c>
      <c r="AH150" s="39">
        <v>4</v>
      </c>
      <c r="AI150">
        <f t="shared" si="6"/>
        <v>33</v>
      </c>
      <c r="AJ150" s="212">
        <f>SUM($AI$115:AI150)</f>
        <v>38283</v>
      </c>
      <c r="AK150" s="217" t="s">
        <v>593</v>
      </c>
      <c r="AL150" s="39">
        <v>258</v>
      </c>
      <c r="AM150" s="39">
        <v>1823</v>
      </c>
      <c r="AN150" s="39">
        <v>3562</v>
      </c>
      <c r="AO150" s="39">
        <v>21</v>
      </c>
      <c r="AP150">
        <f t="shared" si="7"/>
        <v>279</v>
      </c>
      <c r="AQ150" s="212">
        <f>SUM($AP$125:AP150)</f>
        <v>53198</v>
      </c>
      <c r="AR150" s="217" t="s">
        <v>593</v>
      </c>
      <c r="AS150" s="39">
        <v>1724</v>
      </c>
      <c r="AT150" s="39">
        <v>4463</v>
      </c>
      <c r="AU150" s="39">
        <v>18207</v>
      </c>
      <c r="AV150" s="39">
        <v>876</v>
      </c>
      <c r="AW150">
        <f t="shared" si="10"/>
        <v>2600</v>
      </c>
      <c r="AX150" s="212">
        <f>SUM($AW$145:AW150)</f>
        <v>7477</v>
      </c>
    </row>
    <row r="151" spans="1:51" x14ac:dyDescent="0.2">
      <c r="A151" s="70">
        <v>43109</v>
      </c>
      <c r="B151">
        <v>85</v>
      </c>
      <c r="C151">
        <v>115</v>
      </c>
      <c r="D151">
        <v>229</v>
      </c>
      <c r="E151">
        <v>1</v>
      </c>
      <c r="F151">
        <f t="shared" si="9"/>
        <v>86</v>
      </c>
      <c r="G151">
        <f>SUM($F$4:F151)</f>
        <v>25095</v>
      </c>
      <c r="I151" s="70">
        <v>43109</v>
      </c>
      <c r="J151">
        <v>37</v>
      </c>
      <c r="K151">
        <v>124</v>
      </c>
      <c r="L151">
        <v>262</v>
      </c>
      <c r="M151">
        <v>1</v>
      </c>
      <c r="N151">
        <f t="shared" si="4"/>
        <v>38</v>
      </c>
      <c r="O151">
        <f>SUM($N$30:N151)</f>
        <v>30698</v>
      </c>
      <c r="P151" s="70">
        <v>43109</v>
      </c>
      <c r="Q151">
        <v>0</v>
      </c>
      <c r="R151">
        <v>112</v>
      </c>
      <c r="S151">
        <v>202</v>
      </c>
      <c r="T151">
        <v>0</v>
      </c>
      <c r="U151">
        <f t="shared" si="8"/>
        <v>0</v>
      </c>
      <c r="V151" s="212">
        <f>SUM($U$63:U151)</f>
        <v>33869</v>
      </c>
      <c r="W151" s="70">
        <v>43109</v>
      </c>
      <c r="X151">
        <v>0</v>
      </c>
      <c r="Y151">
        <v>113</v>
      </c>
      <c r="Z151">
        <v>163</v>
      </c>
      <c r="AA151">
        <v>1</v>
      </c>
      <c r="AB151">
        <f t="shared" si="5"/>
        <v>1</v>
      </c>
      <c r="AC151" s="212">
        <f>SUM($AB$95:AB151)</f>
        <v>52432</v>
      </c>
      <c r="AD151" s="217" t="s">
        <v>594</v>
      </c>
      <c r="AE151" s="39">
        <v>30</v>
      </c>
      <c r="AF151" s="39">
        <v>120</v>
      </c>
      <c r="AG151" s="39">
        <v>162</v>
      </c>
      <c r="AH151" s="39">
        <v>3</v>
      </c>
      <c r="AI151">
        <f t="shared" si="6"/>
        <v>33</v>
      </c>
      <c r="AJ151" s="212">
        <f>SUM($AI$115:AI151)</f>
        <v>38316</v>
      </c>
      <c r="AK151" s="217" t="s">
        <v>594</v>
      </c>
      <c r="AL151" s="39">
        <v>298</v>
      </c>
      <c r="AM151" s="39">
        <v>1485</v>
      </c>
      <c r="AN151" s="39">
        <v>3033</v>
      </c>
      <c r="AO151" s="39">
        <v>21</v>
      </c>
      <c r="AP151">
        <f t="shared" si="7"/>
        <v>319</v>
      </c>
      <c r="AQ151" s="212">
        <f>SUM($AP$125:AP151)</f>
        <v>53517</v>
      </c>
      <c r="AR151" s="217" t="s">
        <v>594</v>
      </c>
      <c r="AS151" s="39">
        <v>1091</v>
      </c>
      <c r="AT151" s="39">
        <v>3887</v>
      </c>
      <c r="AU151" s="39">
        <v>15616</v>
      </c>
      <c r="AV151" s="39">
        <v>577</v>
      </c>
      <c r="AW151">
        <f t="shared" si="10"/>
        <v>1668</v>
      </c>
      <c r="AX151" s="212">
        <f>SUM($AW$145:AW151)</f>
        <v>9145</v>
      </c>
    </row>
    <row r="152" spans="1:51" x14ac:dyDescent="0.2">
      <c r="A152" s="70">
        <v>43110</v>
      </c>
      <c r="B152">
        <v>30</v>
      </c>
      <c r="C152">
        <v>73</v>
      </c>
      <c r="D152">
        <v>132</v>
      </c>
      <c r="E152">
        <v>1</v>
      </c>
      <c r="F152">
        <f t="shared" si="9"/>
        <v>31</v>
      </c>
      <c r="G152">
        <f>SUM($F$4:F152)</f>
        <v>25126</v>
      </c>
      <c r="I152" s="70">
        <v>43110</v>
      </c>
      <c r="J152">
        <v>11</v>
      </c>
      <c r="K152">
        <v>106</v>
      </c>
      <c r="L152">
        <v>247</v>
      </c>
      <c r="M152">
        <v>0</v>
      </c>
      <c r="N152">
        <f t="shared" si="4"/>
        <v>11</v>
      </c>
      <c r="O152">
        <f>SUM($N$30:N152)</f>
        <v>30709</v>
      </c>
      <c r="P152" s="70">
        <v>43110</v>
      </c>
      <c r="Q152">
        <v>0</v>
      </c>
      <c r="R152">
        <v>115</v>
      </c>
      <c r="S152">
        <v>213</v>
      </c>
      <c r="T152">
        <v>3</v>
      </c>
      <c r="U152">
        <f t="shared" si="8"/>
        <v>3</v>
      </c>
      <c r="V152" s="212">
        <f>SUM($U$63:U152)</f>
        <v>33872</v>
      </c>
      <c r="W152" s="70">
        <v>43110</v>
      </c>
      <c r="X152">
        <v>3</v>
      </c>
      <c r="Y152">
        <v>113</v>
      </c>
      <c r="Z152">
        <v>232</v>
      </c>
      <c r="AA152">
        <v>4</v>
      </c>
      <c r="AB152">
        <f t="shared" si="5"/>
        <v>7</v>
      </c>
      <c r="AC152" s="212">
        <f>SUM($AB$95:AB152)</f>
        <v>52439</v>
      </c>
      <c r="AD152" s="217" t="s">
        <v>595</v>
      </c>
      <c r="AE152" s="39">
        <v>2</v>
      </c>
      <c r="AF152" s="39">
        <v>100</v>
      </c>
      <c r="AG152" s="39">
        <v>157</v>
      </c>
      <c r="AH152" s="39">
        <v>3</v>
      </c>
      <c r="AI152">
        <f t="shared" si="6"/>
        <v>5</v>
      </c>
      <c r="AJ152" s="212">
        <f>SUM($AI$115:AI152)</f>
        <v>38321</v>
      </c>
      <c r="AK152" s="217" t="s">
        <v>595</v>
      </c>
      <c r="AL152" s="39">
        <v>167</v>
      </c>
      <c r="AM152" s="39">
        <v>1366</v>
      </c>
      <c r="AN152" s="39">
        <v>2648</v>
      </c>
      <c r="AO152" s="39">
        <v>17</v>
      </c>
      <c r="AP152">
        <f t="shared" si="7"/>
        <v>184</v>
      </c>
      <c r="AQ152" s="212">
        <f>SUM($AP$125:AP152)</f>
        <v>53701</v>
      </c>
      <c r="AR152" s="217" t="s">
        <v>595</v>
      </c>
      <c r="AS152" s="230">
        <v>952</v>
      </c>
      <c r="AT152" s="230">
        <v>4143</v>
      </c>
      <c r="AU152" s="230">
        <v>16517</v>
      </c>
      <c r="AV152" s="230">
        <v>653</v>
      </c>
      <c r="AW152" s="212">
        <f t="shared" si="10"/>
        <v>1605</v>
      </c>
      <c r="AX152" s="212">
        <f>SUM($AW$145:AW152)</f>
        <v>10750</v>
      </c>
    </row>
    <row r="153" spans="1:51" x14ac:dyDescent="0.2">
      <c r="A153" s="70">
        <v>43111</v>
      </c>
      <c r="B153">
        <v>0</v>
      </c>
      <c r="C153">
        <v>37</v>
      </c>
      <c r="D153">
        <v>67</v>
      </c>
      <c r="E153">
        <v>0</v>
      </c>
      <c r="F153">
        <f t="shared" si="9"/>
        <v>0</v>
      </c>
      <c r="G153">
        <f>SUM($F$4:F153)</f>
        <v>25126</v>
      </c>
      <c r="I153" s="70">
        <v>43111</v>
      </c>
      <c r="J153">
        <v>0</v>
      </c>
      <c r="K153">
        <v>81</v>
      </c>
      <c r="L153">
        <v>223</v>
      </c>
      <c r="M153">
        <v>0</v>
      </c>
      <c r="N153">
        <f t="shared" si="4"/>
        <v>0</v>
      </c>
      <c r="O153">
        <f>SUM($N$30:N153)</f>
        <v>30709</v>
      </c>
      <c r="P153" s="70">
        <v>43111</v>
      </c>
      <c r="Q153">
        <v>0</v>
      </c>
      <c r="R153">
        <v>103</v>
      </c>
      <c r="S153">
        <v>284</v>
      </c>
      <c r="T153">
        <v>1</v>
      </c>
      <c r="U153">
        <f t="shared" si="8"/>
        <v>1</v>
      </c>
      <c r="V153" s="212">
        <f>SUM($U$63:U153)</f>
        <v>33873</v>
      </c>
      <c r="W153" s="70">
        <v>43111</v>
      </c>
      <c r="X153">
        <v>2</v>
      </c>
      <c r="Y153">
        <v>93</v>
      </c>
      <c r="Z153">
        <v>222</v>
      </c>
      <c r="AA153">
        <v>1</v>
      </c>
      <c r="AB153">
        <f t="shared" si="5"/>
        <v>3</v>
      </c>
      <c r="AC153" s="212">
        <f>SUM($AB$95:AB153)</f>
        <v>52442</v>
      </c>
      <c r="AD153" s="217" t="s">
        <v>596</v>
      </c>
      <c r="AE153" s="39">
        <v>0</v>
      </c>
      <c r="AF153" s="39">
        <v>96</v>
      </c>
      <c r="AG153" s="39">
        <v>157</v>
      </c>
      <c r="AH153" s="39">
        <v>5</v>
      </c>
      <c r="AI153">
        <f t="shared" si="6"/>
        <v>5</v>
      </c>
      <c r="AJ153" s="212">
        <f>SUM($AI$115:AI153)</f>
        <v>38326</v>
      </c>
      <c r="AK153" s="217" t="s">
        <v>596</v>
      </c>
      <c r="AL153" s="39">
        <v>163</v>
      </c>
      <c r="AM153" s="39">
        <v>1074</v>
      </c>
      <c r="AN153" s="39">
        <v>2157</v>
      </c>
      <c r="AO153" s="39">
        <v>24</v>
      </c>
      <c r="AP153">
        <f t="shared" si="7"/>
        <v>187</v>
      </c>
      <c r="AQ153" s="212">
        <f>SUM($AP$125:AP153)</f>
        <v>53888</v>
      </c>
      <c r="AR153" s="217" t="s">
        <v>596</v>
      </c>
      <c r="AS153" s="39">
        <v>750</v>
      </c>
      <c r="AT153" s="39">
        <v>3828</v>
      </c>
      <c r="AU153" s="39">
        <v>14997</v>
      </c>
      <c r="AV153" s="39">
        <v>456</v>
      </c>
      <c r="AW153">
        <f t="shared" si="10"/>
        <v>1206</v>
      </c>
      <c r="AX153" s="212">
        <f>SUM($AW$145:AW153)</f>
        <v>11956</v>
      </c>
    </row>
    <row r="154" spans="1:51" x14ac:dyDescent="0.2">
      <c r="A154" s="70">
        <v>43112</v>
      </c>
      <c r="B154">
        <v>0</v>
      </c>
      <c r="C154">
        <v>26</v>
      </c>
      <c r="D154">
        <v>49</v>
      </c>
      <c r="E154">
        <v>0</v>
      </c>
      <c r="F154">
        <f t="shared" si="9"/>
        <v>0</v>
      </c>
      <c r="G154">
        <f>SUM($F$4:F154)</f>
        <v>25126</v>
      </c>
      <c r="I154" s="70">
        <v>43112</v>
      </c>
      <c r="J154">
        <v>0</v>
      </c>
      <c r="K154">
        <v>77</v>
      </c>
      <c r="L154">
        <v>198</v>
      </c>
      <c r="M154">
        <v>0</v>
      </c>
      <c r="N154">
        <f t="shared" si="4"/>
        <v>0</v>
      </c>
      <c r="O154">
        <f>SUM($N$30:N154)</f>
        <v>30709</v>
      </c>
      <c r="P154" s="70">
        <v>43112</v>
      </c>
      <c r="Q154">
        <v>1</v>
      </c>
      <c r="R154">
        <v>91</v>
      </c>
      <c r="S154">
        <v>211</v>
      </c>
      <c r="T154">
        <v>1</v>
      </c>
      <c r="U154">
        <f t="shared" si="8"/>
        <v>2</v>
      </c>
      <c r="V154" s="212">
        <f>SUM($U$63:U154)</f>
        <v>33875</v>
      </c>
      <c r="W154" s="70">
        <v>43112</v>
      </c>
      <c r="X154">
        <v>0</v>
      </c>
      <c r="Y154">
        <v>90</v>
      </c>
      <c r="Z154">
        <v>202</v>
      </c>
      <c r="AA154">
        <v>3</v>
      </c>
      <c r="AB154">
        <f t="shared" si="5"/>
        <v>3</v>
      </c>
      <c r="AC154" s="212">
        <f>SUM($AB$95:AB154)</f>
        <v>52445</v>
      </c>
      <c r="AD154" s="217" t="s">
        <v>597</v>
      </c>
      <c r="AE154" s="39">
        <v>1</v>
      </c>
      <c r="AF154" s="39">
        <v>87</v>
      </c>
      <c r="AG154" s="39">
        <v>156</v>
      </c>
      <c r="AH154" s="39">
        <v>2</v>
      </c>
      <c r="AI154">
        <f t="shared" si="6"/>
        <v>3</v>
      </c>
      <c r="AJ154" s="212">
        <f>SUM($AI$115:AI154)</f>
        <v>38329</v>
      </c>
      <c r="AK154" s="217" t="s">
        <v>597</v>
      </c>
      <c r="AL154" s="39">
        <v>170</v>
      </c>
      <c r="AM154" s="39">
        <v>911</v>
      </c>
      <c r="AN154" s="39">
        <v>1597</v>
      </c>
      <c r="AO154" s="39">
        <v>16</v>
      </c>
      <c r="AP154">
        <f t="shared" si="7"/>
        <v>186</v>
      </c>
      <c r="AQ154" s="212">
        <f>SUM($AP$125:AP154)</f>
        <v>54074</v>
      </c>
      <c r="AR154" s="217" t="s">
        <v>597</v>
      </c>
      <c r="AS154" s="39">
        <v>122</v>
      </c>
      <c r="AT154" s="39">
        <v>3124</v>
      </c>
      <c r="AU154" s="39">
        <v>10835</v>
      </c>
      <c r="AV154" s="39">
        <v>359</v>
      </c>
      <c r="AW154">
        <f t="shared" si="10"/>
        <v>481</v>
      </c>
      <c r="AX154" s="212">
        <f>SUM($AW$145:AW154)</f>
        <v>12437</v>
      </c>
    </row>
    <row r="155" spans="1:51" x14ac:dyDescent="0.2">
      <c r="A155" s="70">
        <v>43113</v>
      </c>
      <c r="B155">
        <v>0</v>
      </c>
      <c r="C155">
        <v>36</v>
      </c>
      <c r="D155">
        <v>97</v>
      </c>
      <c r="E155">
        <v>0</v>
      </c>
      <c r="F155">
        <f t="shared" si="9"/>
        <v>0</v>
      </c>
      <c r="G155">
        <f>SUM($F$4:F155)</f>
        <v>25126</v>
      </c>
      <c r="I155" s="70">
        <v>43113</v>
      </c>
      <c r="J155">
        <v>0</v>
      </c>
      <c r="K155">
        <v>66</v>
      </c>
      <c r="L155">
        <v>177</v>
      </c>
      <c r="M155">
        <v>0</v>
      </c>
      <c r="N155">
        <f t="shared" si="4"/>
        <v>0</v>
      </c>
      <c r="O155">
        <f>SUM($N$30:N155)</f>
        <v>30709</v>
      </c>
      <c r="P155" s="70">
        <v>43113</v>
      </c>
      <c r="Q155">
        <v>0</v>
      </c>
      <c r="R155">
        <v>71</v>
      </c>
      <c r="S155">
        <v>122</v>
      </c>
      <c r="T155">
        <v>0</v>
      </c>
      <c r="U155">
        <f t="shared" si="8"/>
        <v>0</v>
      </c>
      <c r="V155" s="212">
        <f>SUM($U$63:U155)</f>
        <v>33875</v>
      </c>
      <c r="W155" s="70">
        <v>43113</v>
      </c>
      <c r="X155">
        <v>0</v>
      </c>
      <c r="Y155">
        <v>85</v>
      </c>
      <c r="Z155">
        <v>154</v>
      </c>
      <c r="AA155">
        <v>0</v>
      </c>
      <c r="AB155">
        <f t="shared" si="5"/>
        <v>0</v>
      </c>
      <c r="AC155" s="212">
        <f>SUM($AB$95:AB155)</f>
        <v>52445</v>
      </c>
      <c r="AD155" s="217" t="s">
        <v>598</v>
      </c>
      <c r="AE155" s="39">
        <v>0</v>
      </c>
      <c r="AF155" s="39">
        <v>65</v>
      </c>
      <c r="AG155" s="39">
        <v>107</v>
      </c>
      <c r="AH155" s="39">
        <v>2</v>
      </c>
      <c r="AI155">
        <f t="shared" si="6"/>
        <v>2</v>
      </c>
      <c r="AJ155" s="212">
        <f>SUM($AI$115:AI155)</f>
        <v>38331</v>
      </c>
      <c r="AK155" s="217" t="s">
        <v>598</v>
      </c>
      <c r="AL155" s="39">
        <v>165</v>
      </c>
      <c r="AM155" s="39">
        <v>765</v>
      </c>
      <c r="AN155" s="39">
        <v>1301</v>
      </c>
      <c r="AO155" s="39">
        <v>9</v>
      </c>
      <c r="AP155">
        <f t="shared" si="7"/>
        <v>174</v>
      </c>
      <c r="AQ155" s="212">
        <f>SUM($AP$125:AP155)</f>
        <v>54248</v>
      </c>
      <c r="AR155" s="217" t="s">
        <v>598</v>
      </c>
      <c r="AS155" s="39">
        <v>124</v>
      </c>
      <c r="AT155" s="39">
        <v>2899</v>
      </c>
      <c r="AU155" s="39">
        <v>8198</v>
      </c>
      <c r="AV155" s="39">
        <v>288</v>
      </c>
      <c r="AW155">
        <f t="shared" si="10"/>
        <v>412</v>
      </c>
      <c r="AX155" s="212">
        <f>SUM($AW$145:AW155)</f>
        <v>12849</v>
      </c>
    </row>
    <row r="156" spans="1:51" x14ac:dyDescent="0.2">
      <c r="A156" s="70">
        <v>43114</v>
      </c>
      <c r="B156">
        <v>0</v>
      </c>
      <c r="C156">
        <v>28</v>
      </c>
      <c r="D156">
        <v>67</v>
      </c>
      <c r="E156">
        <v>0</v>
      </c>
      <c r="F156">
        <f t="shared" si="9"/>
        <v>0</v>
      </c>
      <c r="G156">
        <f>SUM($F$4:F156)</f>
        <v>25126</v>
      </c>
      <c r="I156" s="70">
        <v>43114</v>
      </c>
      <c r="J156">
        <v>0</v>
      </c>
      <c r="K156">
        <v>61</v>
      </c>
      <c r="L156">
        <v>137</v>
      </c>
      <c r="M156">
        <v>1</v>
      </c>
      <c r="N156">
        <f t="shared" si="4"/>
        <v>1</v>
      </c>
      <c r="O156">
        <f>SUM($N$30:N156)</f>
        <v>30710</v>
      </c>
      <c r="P156" s="70">
        <v>43114</v>
      </c>
      <c r="Q156">
        <v>0</v>
      </c>
      <c r="R156">
        <v>70</v>
      </c>
      <c r="S156">
        <v>119</v>
      </c>
      <c r="T156">
        <v>0</v>
      </c>
      <c r="U156">
        <f t="shared" si="8"/>
        <v>0</v>
      </c>
      <c r="V156" s="212">
        <f>SUM($U$63:U156)</f>
        <v>33875</v>
      </c>
      <c r="W156" s="70">
        <v>43114</v>
      </c>
      <c r="X156">
        <v>0</v>
      </c>
      <c r="Y156">
        <v>59</v>
      </c>
      <c r="Z156">
        <v>134</v>
      </c>
      <c r="AA156">
        <v>1</v>
      </c>
      <c r="AB156">
        <f t="shared" si="5"/>
        <v>1</v>
      </c>
      <c r="AC156" s="212">
        <f>SUM($AB$95:AB156)</f>
        <v>52446</v>
      </c>
      <c r="AD156" s="217" t="s">
        <v>599</v>
      </c>
      <c r="AE156" s="39">
        <v>0</v>
      </c>
      <c r="AF156" s="39">
        <v>56</v>
      </c>
      <c r="AG156" s="39">
        <v>75</v>
      </c>
      <c r="AH156" s="39">
        <v>1</v>
      </c>
      <c r="AI156">
        <f t="shared" si="6"/>
        <v>1</v>
      </c>
      <c r="AJ156" s="212">
        <f>SUM($AI$115:AI156)</f>
        <v>38332</v>
      </c>
      <c r="AK156" s="217" t="s">
        <v>599</v>
      </c>
      <c r="AL156" s="39">
        <v>109</v>
      </c>
      <c r="AM156" s="39">
        <v>593</v>
      </c>
      <c r="AN156" s="39">
        <v>915</v>
      </c>
      <c r="AO156" s="39">
        <v>6</v>
      </c>
      <c r="AP156">
        <f t="shared" si="7"/>
        <v>115</v>
      </c>
      <c r="AQ156" s="212">
        <f>SUM($AP$125:AP156)</f>
        <v>54363</v>
      </c>
      <c r="AR156" s="217" t="s">
        <v>599</v>
      </c>
      <c r="AS156" s="39">
        <v>139</v>
      </c>
      <c r="AT156" s="39">
        <v>2930</v>
      </c>
      <c r="AU156" s="39">
        <v>7779</v>
      </c>
      <c r="AV156" s="39">
        <v>223</v>
      </c>
      <c r="AW156">
        <f t="shared" si="10"/>
        <v>362</v>
      </c>
      <c r="AX156" s="212">
        <f>SUM($AW$145:AW156)</f>
        <v>13211</v>
      </c>
    </row>
    <row r="157" spans="1:51" x14ac:dyDescent="0.2">
      <c r="A157" s="70">
        <v>43115</v>
      </c>
      <c r="B157">
        <v>0</v>
      </c>
      <c r="C157">
        <v>33</v>
      </c>
      <c r="D157">
        <v>66</v>
      </c>
      <c r="E157">
        <v>0</v>
      </c>
      <c r="F157">
        <f t="shared" si="9"/>
        <v>0</v>
      </c>
      <c r="G157">
        <f>SUM($F$4:F157)</f>
        <v>25126</v>
      </c>
      <c r="I157" s="70">
        <v>43115</v>
      </c>
      <c r="J157">
        <v>0</v>
      </c>
      <c r="K157">
        <v>86</v>
      </c>
      <c r="L157">
        <v>240</v>
      </c>
      <c r="M157">
        <v>1</v>
      </c>
      <c r="N157">
        <f t="shared" si="4"/>
        <v>1</v>
      </c>
      <c r="O157">
        <f>SUM($N$30:N157)</f>
        <v>30711</v>
      </c>
      <c r="P157" s="70">
        <v>43115</v>
      </c>
      <c r="Q157">
        <v>0</v>
      </c>
      <c r="R157">
        <v>85</v>
      </c>
      <c r="S157">
        <v>192</v>
      </c>
      <c r="T157">
        <v>0</v>
      </c>
      <c r="U157">
        <f t="shared" si="8"/>
        <v>0</v>
      </c>
      <c r="V157" s="212">
        <f>SUM($U$63:U157)</f>
        <v>33875</v>
      </c>
      <c r="W157" s="70">
        <v>43115</v>
      </c>
      <c r="X157">
        <v>0</v>
      </c>
      <c r="Y157">
        <v>69</v>
      </c>
      <c r="Z157">
        <v>141</v>
      </c>
      <c r="AA157">
        <v>0</v>
      </c>
      <c r="AB157">
        <f t="shared" si="5"/>
        <v>0</v>
      </c>
      <c r="AC157" s="212">
        <f>SUM($AB$95:AB157)</f>
        <v>52446</v>
      </c>
      <c r="AD157" s="217" t="s">
        <v>600</v>
      </c>
      <c r="AE157" s="39">
        <v>0</v>
      </c>
      <c r="AF157" s="39">
        <v>61</v>
      </c>
      <c r="AG157" s="39">
        <v>114</v>
      </c>
      <c r="AH157" s="39">
        <v>1</v>
      </c>
      <c r="AI157">
        <f t="shared" si="6"/>
        <v>1</v>
      </c>
      <c r="AJ157" s="212">
        <f>SUM($AI$115:AI157)</f>
        <v>38333</v>
      </c>
      <c r="AK157" s="217" t="s">
        <v>600</v>
      </c>
      <c r="AL157" s="39">
        <v>0</v>
      </c>
      <c r="AM157" s="39">
        <v>455</v>
      </c>
      <c r="AN157" s="39">
        <v>858</v>
      </c>
      <c r="AO157" s="39">
        <v>5</v>
      </c>
      <c r="AP157">
        <f t="shared" si="7"/>
        <v>5</v>
      </c>
      <c r="AQ157" s="212">
        <f>SUM($AP$125:AP157)</f>
        <v>54368</v>
      </c>
      <c r="AR157" s="217" t="s">
        <v>600</v>
      </c>
      <c r="AS157" s="39">
        <v>125</v>
      </c>
      <c r="AT157" s="39">
        <v>3373</v>
      </c>
      <c r="AU157" s="39">
        <v>11747</v>
      </c>
      <c r="AV157" s="39">
        <v>280</v>
      </c>
      <c r="AW157">
        <f t="shared" si="10"/>
        <v>405</v>
      </c>
      <c r="AX157" s="212">
        <f>SUM($AW$145:AW157)</f>
        <v>13616</v>
      </c>
    </row>
    <row r="158" spans="1:51" x14ac:dyDescent="0.2">
      <c r="A158" s="70">
        <v>43116</v>
      </c>
      <c r="B158">
        <v>0</v>
      </c>
      <c r="C158">
        <v>28</v>
      </c>
      <c r="D158">
        <v>44</v>
      </c>
      <c r="E158">
        <v>1</v>
      </c>
      <c r="F158">
        <f t="shared" si="9"/>
        <v>1</v>
      </c>
      <c r="G158">
        <f>SUM($F$4:F158)</f>
        <v>25127</v>
      </c>
      <c r="I158" s="70">
        <v>43116</v>
      </c>
      <c r="J158">
        <v>0</v>
      </c>
      <c r="K158">
        <v>62</v>
      </c>
      <c r="L158">
        <v>145</v>
      </c>
      <c r="M158">
        <v>1</v>
      </c>
      <c r="N158">
        <f t="shared" si="4"/>
        <v>1</v>
      </c>
      <c r="O158">
        <f>SUM($N$30:N158)</f>
        <v>30712</v>
      </c>
      <c r="P158" s="70">
        <v>43116</v>
      </c>
      <c r="Q158">
        <v>0</v>
      </c>
      <c r="R158">
        <v>88</v>
      </c>
      <c r="S158">
        <v>128</v>
      </c>
      <c r="T158">
        <v>2</v>
      </c>
      <c r="U158">
        <f t="shared" si="8"/>
        <v>2</v>
      </c>
      <c r="V158" s="212">
        <f>SUM($U$63:U158)</f>
        <v>33877</v>
      </c>
      <c r="W158" s="70">
        <v>43116</v>
      </c>
      <c r="X158">
        <v>0</v>
      </c>
      <c r="Y158">
        <v>77</v>
      </c>
      <c r="Z158">
        <v>150</v>
      </c>
      <c r="AA158">
        <v>2</v>
      </c>
      <c r="AB158">
        <f t="shared" si="5"/>
        <v>2</v>
      </c>
      <c r="AC158" s="212">
        <f>SUM($AB$95:AB158)</f>
        <v>52448</v>
      </c>
      <c r="AD158" s="217" t="s">
        <v>601</v>
      </c>
      <c r="AE158" s="39">
        <v>1</v>
      </c>
      <c r="AF158" s="39">
        <v>70</v>
      </c>
      <c r="AG158" s="39">
        <v>121</v>
      </c>
      <c r="AH158" s="39">
        <v>2</v>
      </c>
      <c r="AI158">
        <f t="shared" si="6"/>
        <v>3</v>
      </c>
      <c r="AJ158" s="212">
        <f>SUM($AI$115:AI158)</f>
        <v>38336</v>
      </c>
      <c r="AK158" s="217" t="s">
        <v>601</v>
      </c>
      <c r="AL158" s="39">
        <v>0</v>
      </c>
      <c r="AM158" s="39">
        <v>448</v>
      </c>
      <c r="AN158" s="39">
        <v>754</v>
      </c>
      <c r="AO158" s="39">
        <v>9</v>
      </c>
      <c r="AP158">
        <f t="shared" si="7"/>
        <v>9</v>
      </c>
      <c r="AQ158" s="212">
        <f>SUM($AP$125:AP158)</f>
        <v>54377</v>
      </c>
      <c r="AR158" s="217" t="s">
        <v>601</v>
      </c>
      <c r="AS158" s="39">
        <v>250</v>
      </c>
      <c r="AT158" s="39">
        <v>3398</v>
      </c>
      <c r="AU158" s="39">
        <v>10754</v>
      </c>
      <c r="AV158" s="39">
        <v>283</v>
      </c>
      <c r="AW158">
        <f t="shared" si="10"/>
        <v>533</v>
      </c>
      <c r="AX158" s="212">
        <f>SUM($AW$145:AW158)</f>
        <v>14149</v>
      </c>
    </row>
    <row r="159" spans="1:51" x14ac:dyDescent="0.2">
      <c r="A159" s="70">
        <v>43117</v>
      </c>
      <c r="B159">
        <v>0</v>
      </c>
      <c r="C159">
        <v>30</v>
      </c>
      <c r="D159">
        <v>64</v>
      </c>
      <c r="E159">
        <v>1</v>
      </c>
      <c r="F159">
        <f t="shared" si="9"/>
        <v>1</v>
      </c>
      <c r="G159">
        <f>SUM($F$4:F159)</f>
        <v>25128</v>
      </c>
      <c r="I159" s="70">
        <v>43117</v>
      </c>
      <c r="J159">
        <v>0</v>
      </c>
      <c r="K159">
        <v>66</v>
      </c>
      <c r="L159">
        <v>130</v>
      </c>
      <c r="M159">
        <v>0</v>
      </c>
      <c r="N159">
        <f t="shared" ref="N159:N161" si="11">J159+M159</f>
        <v>0</v>
      </c>
      <c r="O159">
        <f>SUM($N$30:N159)</f>
        <v>30712</v>
      </c>
      <c r="P159" s="70">
        <v>43117</v>
      </c>
      <c r="Q159">
        <v>0</v>
      </c>
      <c r="R159">
        <v>79</v>
      </c>
      <c r="S159">
        <v>146</v>
      </c>
      <c r="T159">
        <v>2</v>
      </c>
      <c r="U159">
        <f t="shared" si="8"/>
        <v>2</v>
      </c>
      <c r="V159" s="212">
        <f>SUM($U$63:U159)</f>
        <v>33879</v>
      </c>
      <c r="W159" s="70">
        <v>43117</v>
      </c>
      <c r="X159">
        <v>1</v>
      </c>
      <c r="Y159">
        <v>83</v>
      </c>
      <c r="Z159">
        <v>150</v>
      </c>
      <c r="AA159">
        <v>1</v>
      </c>
      <c r="AB159">
        <f t="shared" si="5"/>
        <v>2</v>
      </c>
      <c r="AC159" s="212">
        <f>SUM($AB$95:AB159)</f>
        <v>52450</v>
      </c>
      <c r="AD159" s="217" t="s">
        <v>602</v>
      </c>
      <c r="AE159" s="39">
        <v>0</v>
      </c>
      <c r="AF159" s="39">
        <v>40</v>
      </c>
      <c r="AG159" s="39">
        <v>96</v>
      </c>
      <c r="AH159" s="39">
        <v>1</v>
      </c>
      <c r="AI159">
        <f t="shared" si="6"/>
        <v>1</v>
      </c>
      <c r="AJ159" s="212">
        <f>SUM($AI$115:AI159)</f>
        <v>38337</v>
      </c>
      <c r="AK159" s="217" t="s">
        <v>602</v>
      </c>
      <c r="AL159" s="39">
        <v>0</v>
      </c>
      <c r="AM159" s="39">
        <v>374</v>
      </c>
      <c r="AN159" s="39">
        <v>627</v>
      </c>
      <c r="AO159" s="39">
        <v>6</v>
      </c>
      <c r="AP159">
        <f t="shared" si="7"/>
        <v>6</v>
      </c>
      <c r="AQ159" s="212">
        <f>SUM($AP$125:AP159)</f>
        <v>54383</v>
      </c>
      <c r="AR159" s="217" t="s">
        <v>602</v>
      </c>
      <c r="AS159" s="39">
        <v>87</v>
      </c>
      <c r="AT159" s="39">
        <v>3259</v>
      </c>
      <c r="AU159" s="39">
        <v>10103</v>
      </c>
      <c r="AV159" s="39">
        <v>239</v>
      </c>
      <c r="AW159">
        <f t="shared" si="10"/>
        <v>326</v>
      </c>
      <c r="AX159" s="212">
        <f>SUM($AW$145:AW159)</f>
        <v>14475</v>
      </c>
    </row>
    <row r="160" spans="1:51" x14ac:dyDescent="0.2">
      <c r="A160" s="70">
        <v>43118</v>
      </c>
      <c r="B160">
        <v>0</v>
      </c>
      <c r="C160">
        <v>19</v>
      </c>
      <c r="D160">
        <v>35</v>
      </c>
      <c r="E160">
        <v>0</v>
      </c>
      <c r="F160">
        <f t="shared" si="9"/>
        <v>0</v>
      </c>
      <c r="G160">
        <f>SUM($F$4:F160)</f>
        <v>25128</v>
      </c>
      <c r="I160" s="70">
        <v>43118</v>
      </c>
      <c r="J160">
        <v>0</v>
      </c>
      <c r="K160">
        <v>62</v>
      </c>
      <c r="L160">
        <v>147</v>
      </c>
      <c r="M160">
        <v>0</v>
      </c>
      <c r="N160">
        <f t="shared" si="11"/>
        <v>0</v>
      </c>
      <c r="O160">
        <f>SUM($N$30:N160)</f>
        <v>30712</v>
      </c>
      <c r="P160" s="70">
        <v>43118</v>
      </c>
      <c r="Q160">
        <v>0</v>
      </c>
      <c r="R160">
        <v>69</v>
      </c>
      <c r="S160">
        <v>110</v>
      </c>
      <c r="T160">
        <v>0</v>
      </c>
      <c r="U160">
        <f t="shared" si="8"/>
        <v>0</v>
      </c>
      <c r="V160" s="212">
        <f>SUM($U$63:U160)</f>
        <v>33879</v>
      </c>
      <c r="W160" s="70">
        <v>43118</v>
      </c>
      <c r="X160">
        <v>0</v>
      </c>
      <c r="Y160">
        <v>66</v>
      </c>
      <c r="Z160">
        <v>142</v>
      </c>
      <c r="AA160">
        <v>1</v>
      </c>
      <c r="AB160">
        <f t="shared" si="5"/>
        <v>1</v>
      </c>
      <c r="AC160" s="212">
        <f>SUM($AB$95:AB160)</f>
        <v>52451</v>
      </c>
      <c r="AD160" s="217" t="s">
        <v>603</v>
      </c>
      <c r="AE160" s="39">
        <v>1</v>
      </c>
      <c r="AF160" s="39">
        <v>44</v>
      </c>
      <c r="AG160" s="39">
        <v>87</v>
      </c>
      <c r="AH160" s="39">
        <v>2</v>
      </c>
      <c r="AI160">
        <f t="shared" si="6"/>
        <v>3</v>
      </c>
      <c r="AJ160" s="212">
        <f>SUM($AI$115:AI160)</f>
        <v>38340</v>
      </c>
      <c r="AK160" s="217" t="s">
        <v>603</v>
      </c>
      <c r="AL160" s="39">
        <v>0</v>
      </c>
      <c r="AM160" s="39">
        <v>357</v>
      </c>
      <c r="AN160" s="39">
        <v>591</v>
      </c>
      <c r="AO160" s="39">
        <v>11</v>
      </c>
      <c r="AP160">
        <f t="shared" si="7"/>
        <v>11</v>
      </c>
      <c r="AQ160" s="212">
        <f>SUM($AP$125:AP160)</f>
        <v>54394</v>
      </c>
      <c r="AR160" s="222" t="s">
        <v>603</v>
      </c>
      <c r="AS160" s="221">
        <v>273</v>
      </c>
      <c r="AT160" s="221">
        <v>3374</v>
      </c>
      <c r="AU160" s="221">
        <v>10531</v>
      </c>
      <c r="AV160" s="221">
        <v>216</v>
      </c>
      <c r="AW160" s="215">
        <f t="shared" si="10"/>
        <v>489</v>
      </c>
      <c r="AX160" s="215">
        <f>SUM($AW$145:AW160)</f>
        <v>14964</v>
      </c>
    </row>
    <row r="161" spans="1:50" x14ac:dyDescent="0.2">
      <c r="A161" s="70">
        <v>43119</v>
      </c>
      <c r="B161">
        <v>0</v>
      </c>
      <c r="C161">
        <v>16</v>
      </c>
      <c r="D161">
        <v>24</v>
      </c>
      <c r="E161">
        <v>0</v>
      </c>
      <c r="F161">
        <f t="shared" si="9"/>
        <v>0</v>
      </c>
      <c r="G161">
        <f>SUM($F$4:F161)</f>
        <v>25128</v>
      </c>
      <c r="I161" s="70">
        <v>43119</v>
      </c>
      <c r="J161">
        <v>0</v>
      </c>
      <c r="K161">
        <v>62</v>
      </c>
      <c r="L161">
        <v>132</v>
      </c>
      <c r="M161">
        <v>2</v>
      </c>
      <c r="N161">
        <f t="shared" si="11"/>
        <v>2</v>
      </c>
      <c r="O161">
        <f>SUM($N$30:N161)</f>
        <v>30714</v>
      </c>
      <c r="P161" s="70">
        <v>43119</v>
      </c>
      <c r="Q161">
        <v>0</v>
      </c>
      <c r="R161">
        <v>47</v>
      </c>
      <c r="S161">
        <v>74</v>
      </c>
      <c r="T161">
        <v>3</v>
      </c>
      <c r="U161">
        <f t="shared" si="8"/>
        <v>3</v>
      </c>
      <c r="V161" s="212">
        <f>SUM($U$63:U161)</f>
        <v>33882</v>
      </c>
      <c r="W161" s="70">
        <v>43119</v>
      </c>
      <c r="X161">
        <v>0</v>
      </c>
      <c r="Y161">
        <v>40</v>
      </c>
      <c r="Z161">
        <v>93</v>
      </c>
      <c r="AA161">
        <v>3</v>
      </c>
      <c r="AB161">
        <f t="shared" ref="AB161" si="12">X161+AA161</f>
        <v>3</v>
      </c>
      <c r="AC161" s="212">
        <f>SUM($AB$95:AB161)</f>
        <v>52454</v>
      </c>
      <c r="AD161" s="217" t="s">
        <v>604</v>
      </c>
      <c r="AE161" s="39">
        <v>0</v>
      </c>
      <c r="AF161" s="39">
        <v>33</v>
      </c>
      <c r="AG161" s="39">
        <v>40</v>
      </c>
      <c r="AH161" s="39">
        <v>2</v>
      </c>
      <c r="AI161">
        <f t="shared" si="6"/>
        <v>2</v>
      </c>
      <c r="AJ161" s="212">
        <f>SUM($AI$115:AI161)</f>
        <v>38342</v>
      </c>
      <c r="AK161" s="217" t="s">
        <v>604</v>
      </c>
      <c r="AL161" s="39">
        <v>0</v>
      </c>
      <c r="AM161" s="39">
        <v>248</v>
      </c>
      <c r="AN161" s="39">
        <v>498</v>
      </c>
      <c r="AO161" s="39">
        <v>4</v>
      </c>
      <c r="AP161">
        <f t="shared" si="7"/>
        <v>4</v>
      </c>
      <c r="AQ161" s="212">
        <f>SUM($AP$125:AP161)</f>
        <v>54398</v>
      </c>
      <c r="AR161" s="217" t="s">
        <v>604</v>
      </c>
      <c r="AS161" s="39">
        <v>282</v>
      </c>
      <c r="AT161" s="39">
        <v>2887</v>
      </c>
      <c r="AU161" s="39">
        <v>8332</v>
      </c>
      <c r="AV161" s="39">
        <v>102</v>
      </c>
      <c r="AW161">
        <f t="shared" si="10"/>
        <v>384</v>
      </c>
      <c r="AX161" s="212">
        <f>SUM($AW$145:AW161)</f>
        <v>15348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0"/>
  <sheetViews>
    <sheetView topLeftCell="A25" workbookViewId="0">
      <selection activeCell="G24" sqref="G24:G25"/>
    </sheetView>
  </sheetViews>
  <sheetFormatPr baseColWidth="10" defaultRowHeight="16" x14ac:dyDescent="0.2"/>
  <cols>
    <col min="1" max="1" width="80.5" customWidth="1"/>
    <col min="2" max="2" width="19" customWidth="1"/>
    <col min="3" max="3" width="11.33203125" style="12" customWidth="1"/>
    <col min="4" max="4" width="11.83203125" style="12" customWidth="1"/>
    <col min="5" max="5" width="10.83203125" style="12"/>
  </cols>
  <sheetData>
    <row r="1" spans="1:7" ht="21" customHeight="1" x14ac:dyDescent="0.2">
      <c r="A1" s="238" t="s">
        <v>399</v>
      </c>
      <c r="B1" s="238"/>
      <c r="C1" s="238"/>
      <c r="D1" s="238"/>
      <c r="E1" s="238"/>
      <c r="F1" s="238"/>
      <c r="G1" s="238"/>
    </row>
    <row r="2" spans="1:7" x14ac:dyDescent="0.2">
      <c r="A2" s="38" t="s">
        <v>109</v>
      </c>
      <c r="B2" s="38" t="s">
        <v>110</v>
      </c>
      <c r="C2" s="38" t="s">
        <v>264</v>
      </c>
      <c r="D2" s="38" t="s">
        <v>111</v>
      </c>
      <c r="E2" s="38" t="s">
        <v>107</v>
      </c>
      <c r="F2" s="38" t="s">
        <v>265</v>
      </c>
      <c r="G2" s="38" t="s">
        <v>108</v>
      </c>
    </row>
    <row r="3" spans="1:7" x14ac:dyDescent="0.2">
      <c r="A3" s="39" t="s">
        <v>90</v>
      </c>
      <c r="B3" s="39" t="s">
        <v>266</v>
      </c>
      <c r="C3" s="39">
        <v>10278</v>
      </c>
      <c r="D3" s="40">
        <v>0.21460000000000001</v>
      </c>
      <c r="E3" s="39" t="s">
        <v>267</v>
      </c>
      <c r="F3" s="40">
        <v>5.9999999999999995E-4</v>
      </c>
      <c r="G3" s="40">
        <v>0.13</v>
      </c>
    </row>
    <row r="4" spans="1:7" x14ac:dyDescent="0.2">
      <c r="A4" s="39" t="s">
        <v>91</v>
      </c>
      <c r="B4" s="39" t="s">
        <v>268</v>
      </c>
      <c r="C4" s="39">
        <v>7025</v>
      </c>
      <c r="D4" s="40">
        <v>0.1467</v>
      </c>
      <c r="E4" s="39" t="s">
        <v>269</v>
      </c>
      <c r="F4" s="40">
        <v>2.9999999999999997E-4</v>
      </c>
      <c r="G4" s="40">
        <v>0.13</v>
      </c>
    </row>
    <row r="5" spans="1:7" x14ac:dyDescent="0.2">
      <c r="A5" s="39" t="s">
        <v>270</v>
      </c>
      <c r="B5" s="39" t="s">
        <v>271</v>
      </c>
      <c r="C5" s="39">
        <v>6451</v>
      </c>
      <c r="D5" s="40">
        <v>0.13469999999999999</v>
      </c>
      <c r="E5" s="39" t="s">
        <v>272</v>
      </c>
      <c r="F5" s="40">
        <v>4.0000000000000002E-4</v>
      </c>
      <c r="G5" s="40">
        <v>0.18</v>
      </c>
    </row>
    <row r="6" spans="1:7" x14ac:dyDescent="0.2">
      <c r="A6" s="39" t="s">
        <v>92</v>
      </c>
      <c r="B6" s="39" t="s">
        <v>273</v>
      </c>
      <c r="C6" s="39">
        <v>4927</v>
      </c>
      <c r="D6" s="40">
        <v>0.10290000000000001</v>
      </c>
      <c r="E6" s="39" t="s">
        <v>274</v>
      </c>
      <c r="F6" s="40">
        <v>2.0000000000000001E-4</v>
      </c>
      <c r="G6" s="40">
        <v>0.22</v>
      </c>
    </row>
    <row r="7" spans="1:7" x14ac:dyDescent="0.2">
      <c r="A7" s="39" t="s">
        <v>93</v>
      </c>
      <c r="B7" s="39" t="s">
        <v>275</v>
      </c>
      <c r="C7" s="39">
        <v>3839</v>
      </c>
      <c r="D7" s="40">
        <v>8.0199999999999994E-2</v>
      </c>
      <c r="E7" s="39" t="s">
        <v>276</v>
      </c>
      <c r="F7" s="40">
        <v>5.9999999999999995E-4</v>
      </c>
      <c r="G7" s="40">
        <v>0.15</v>
      </c>
    </row>
    <row r="8" spans="1:7" x14ac:dyDescent="0.2">
      <c r="A8" s="39" t="s">
        <v>94</v>
      </c>
      <c r="B8" s="39" t="s">
        <v>277</v>
      </c>
      <c r="C8" s="39">
        <v>1638</v>
      </c>
      <c r="D8" s="40">
        <v>3.4200000000000001E-2</v>
      </c>
      <c r="E8" s="39" t="s">
        <v>159</v>
      </c>
      <c r="F8" s="40">
        <v>2.0000000000000001E-4</v>
      </c>
      <c r="G8" s="40">
        <v>0.16</v>
      </c>
    </row>
    <row r="9" spans="1:7" x14ac:dyDescent="0.2">
      <c r="A9" s="39" t="s">
        <v>95</v>
      </c>
      <c r="B9" s="39" t="s">
        <v>278</v>
      </c>
      <c r="C9" s="39">
        <v>1541</v>
      </c>
      <c r="D9" s="40">
        <v>3.2199999999999999E-2</v>
      </c>
      <c r="E9" s="39" t="s">
        <v>142</v>
      </c>
      <c r="F9" s="40">
        <v>2.9999999999999997E-4</v>
      </c>
      <c r="G9" s="40">
        <v>0.26</v>
      </c>
    </row>
    <row r="10" spans="1:7" x14ac:dyDescent="0.2">
      <c r="A10" s="39" t="s">
        <v>96</v>
      </c>
      <c r="B10" s="39" t="s">
        <v>279</v>
      </c>
      <c r="C10" s="39">
        <v>1265</v>
      </c>
      <c r="D10" s="40">
        <v>2.64E-2</v>
      </c>
      <c r="E10" s="39" t="s">
        <v>280</v>
      </c>
      <c r="F10" s="40">
        <v>1E-3</v>
      </c>
      <c r="G10" s="40">
        <v>0.13</v>
      </c>
    </row>
    <row r="11" spans="1:7" x14ac:dyDescent="0.2">
      <c r="A11" s="39" t="s">
        <v>97</v>
      </c>
      <c r="B11" s="39" t="s">
        <v>281</v>
      </c>
      <c r="C11" s="39">
        <v>866</v>
      </c>
      <c r="D11" s="40">
        <v>1.8100000000000002E-2</v>
      </c>
      <c r="E11" s="39" t="s">
        <v>282</v>
      </c>
      <c r="F11" s="40">
        <v>6.9999999999999999E-4</v>
      </c>
      <c r="G11" s="40">
        <v>0.1</v>
      </c>
    </row>
    <row r="12" spans="1:7" x14ac:dyDescent="0.2">
      <c r="A12" s="39" t="s">
        <v>98</v>
      </c>
      <c r="B12" s="39" t="s">
        <v>283</v>
      </c>
      <c r="C12" s="39">
        <v>730</v>
      </c>
      <c r="D12" s="40">
        <v>1.52E-2</v>
      </c>
      <c r="E12" s="39" t="s">
        <v>284</v>
      </c>
      <c r="F12" s="40">
        <v>4.0000000000000002E-4</v>
      </c>
      <c r="G12" s="40">
        <v>0.08</v>
      </c>
    </row>
    <row r="13" spans="1:7" x14ac:dyDescent="0.2">
      <c r="A13" s="39" t="s">
        <v>99</v>
      </c>
      <c r="B13" s="39" t="s">
        <v>285</v>
      </c>
      <c r="C13" s="39">
        <v>715</v>
      </c>
      <c r="D13" s="40">
        <v>1.49E-2</v>
      </c>
      <c r="E13" s="39" t="s">
        <v>286</v>
      </c>
      <c r="F13" s="40">
        <v>8.0000000000000004E-4</v>
      </c>
      <c r="G13" s="40">
        <v>0.16</v>
      </c>
    </row>
    <row r="14" spans="1:7" x14ac:dyDescent="0.2">
      <c r="A14" s="39" t="s">
        <v>102</v>
      </c>
      <c r="B14" s="39" t="s">
        <v>287</v>
      </c>
      <c r="C14" s="39">
        <v>480</v>
      </c>
      <c r="D14" s="40">
        <v>0.01</v>
      </c>
      <c r="E14" s="39" t="s">
        <v>288</v>
      </c>
      <c r="F14" s="40">
        <v>8.0000000000000004E-4</v>
      </c>
      <c r="G14" s="40">
        <v>0.08</v>
      </c>
    </row>
    <row r="15" spans="1:7" x14ac:dyDescent="0.2">
      <c r="A15" s="39" t="s">
        <v>101</v>
      </c>
      <c r="B15" s="39" t="s">
        <v>289</v>
      </c>
      <c r="C15" s="39">
        <v>469</v>
      </c>
      <c r="D15" s="40">
        <v>9.7999999999999997E-3</v>
      </c>
      <c r="E15" s="39" t="s">
        <v>290</v>
      </c>
      <c r="F15" s="40">
        <v>8.0000000000000004E-4</v>
      </c>
      <c r="G15" s="40">
        <v>0.09</v>
      </c>
    </row>
    <row r="16" spans="1:7" x14ac:dyDescent="0.2">
      <c r="A16" s="39" t="s">
        <v>100</v>
      </c>
      <c r="B16" s="39" t="s">
        <v>400</v>
      </c>
      <c r="C16" s="39">
        <v>462</v>
      </c>
      <c r="D16" s="40">
        <v>9.5999999999999992E-3</v>
      </c>
      <c r="E16" s="39" t="s">
        <v>291</v>
      </c>
      <c r="F16" s="40">
        <v>1.9E-3</v>
      </c>
      <c r="G16" s="40">
        <v>0.39</v>
      </c>
    </row>
    <row r="17" spans="1:7" x14ac:dyDescent="0.2">
      <c r="A17" s="39" t="s">
        <v>103</v>
      </c>
      <c r="B17" s="39" t="s">
        <v>292</v>
      </c>
      <c r="C17" s="39">
        <v>367</v>
      </c>
      <c r="D17" s="40">
        <v>7.7000000000000002E-3</v>
      </c>
      <c r="E17" s="39" t="s">
        <v>293</v>
      </c>
      <c r="F17" s="40">
        <v>5.0000000000000001E-4</v>
      </c>
      <c r="G17" s="40">
        <v>0.13</v>
      </c>
    </row>
    <row r="18" spans="1:7" x14ac:dyDescent="0.2">
      <c r="A18" s="39" t="s">
        <v>294</v>
      </c>
      <c r="B18" s="39" t="s">
        <v>295</v>
      </c>
      <c r="C18" s="39">
        <v>348</v>
      </c>
      <c r="D18" s="40">
        <v>7.3000000000000001E-3</v>
      </c>
      <c r="E18" s="39" t="s">
        <v>296</v>
      </c>
      <c r="F18" s="40">
        <v>8.9999999999999998E-4</v>
      </c>
      <c r="G18" s="40">
        <v>0.12</v>
      </c>
    </row>
    <row r="19" spans="1:7" x14ac:dyDescent="0.2">
      <c r="A19" s="39" t="s">
        <v>105</v>
      </c>
      <c r="B19" s="39" t="s">
        <v>297</v>
      </c>
      <c r="C19" s="39">
        <v>317</v>
      </c>
      <c r="D19" s="40">
        <v>6.6E-3</v>
      </c>
      <c r="E19" s="39" t="s">
        <v>298</v>
      </c>
      <c r="F19" s="40">
        <v>2.9999999999999997E-4</v>
      </c>
      <c r="G19" s="40">
        <v>0.05</v>
      </c>
    </row>
    <row r="20" spans="1:7" x14ac:dyDescent="0.2">
      <c r="A20" s="39" t="s">
        <v>132</v>
      </c>
      <c r="B20" s="39" t="s">
        <v>401</v>
      </c>
      <c r="C20" s="39">
        <v>286</v>
      </c>
      <c r="D20" s="40">
        <v>6.0000000000000001E-3</v>
      </c>
      <c r="E20" s="39" t="s">
        <v>299</v>
      </c>
      <c r="F20" s="40">
        <v>8.9999999999999998E-4</v>
      </c>
      <c r="G20" s="40">
        <v>0.06</v>
      </c>
    </row>
    <row r="21" spans="1:7" x14ac:dyDescent="0.2">
      <c r="A21" s="39" t="s">
        <v>104</v>
      </c>
      <c r="B21" s="39" t="s">
        <v>300</v>
      </c>
      <c r="C21" s="39">
        <v>277</v>
      </c>
      <c r="D21" s="40">
        <v>5.7999999999999996E-3</v>
      </c>
      <c r="E21" s="39" t="s">
        <v>301</v>
      </c>
      <c r="F21" s="40">
        <v>2.9999999999999997E-4</v>
      </c>
      <c r="G21" s="40">
        <v>0.09</v>
      </c>
    </row>
    <row r="22" spans="1:7" x14ac:dyDescent="0.2">
      <c r="A22" s="39" t="s">
        <v>302</v>
      </c>
      <c r="B22" s="39" t="s">
        <v>402</v>
      </c>
      <c r="C22" s="39">
        <v>248</v>
      </c>
      <c r="D22" s="40">
        <v>5.1999999999999998E-3</v>
      </c>
      <c r="E22" s="39" t="s">
        <v>303</v>
      </c>
      <c r="F22" s="40">
        <v>4.0000000000000002E-4</v>
      </c>
      <c r="G22" s="40">
        <v>0.06</v>
      </c>
    </row>
    <row r="23" spans="1:7" x14ac:dyDescent="0.2">
      <c r="A23" s="39" t="s">
        <v>106</v>
      </c>
      <c r="B23" s="39" t="s">
        <v>403</v>
      </c>
      <c r="C23" s="39">
        <v>197</v>
      </c>
      <c r="D23" s="40">
        <v>4.1000000000000003E-3</v>
      </c>
      <c r="E23" s="39" t="s">
        <v>304</v>
      </c>
      <c r="F23" s="40">
        <v>6.9999999999999999E-4</v>
      </c>
      <c r="G23" s="40">
        <v>0.1</v>
      </c>
    </row>
    <row r="24" spans="1:7" x14ac:dyDescent="0.2">
      <c r="A24" s="39" t="s">
        <v>123</v>
      </c>
      <c r="B24" s="39" t="s">
        <v>305</v>
      </c>
      <c r="C24" s="39">
        <v>151</v>
      </c>
      <c r="D24" s="40">
        <v>3.2000000000000002E-3</v>
      </c>
      <c r="E24" s="39" t="s">
        <v>306</v>
      </c>
      <c r="F24" s="40">
        <v>5.0000000000000001E-4</v>
      </c>
      <c r="G24" s="40">
        <v>0.05</v>
      </c>
    </row>
    <row r="25" spans="1:7" x14ac:dyDescent="0.2">
      <c r="A25" s="39" t="s">
        <v>133</v>
      </c>
      <c r="B25" s="39" t="s">
        <v>404</v>
      </c>
      <c r="C25" s="39">
        <v>149</v>
      </c>
      <c r="D25" s="40">
        <v>3.0999999999999999E-3</v>
      </c>
      <c r="E25" s="39" t="s">
        <v>307</v>
      </c>
      <c r="F25" s="40">
        <v>4.0000000000000002E-4</v>
      </c>
      <c r="G25" s="40">
        <v>7.0000000000000007E-2</v>
      </c>
    </row>
    <row r="26" spans="1:7" x14ac:dyDescent="0.2">
      <c r="A26" s="39" t="s">
        <v>213</v>
      </c>
      <c r="B26" s="39" t="s">
        <v>405</v>
      </c>
      <c r="C26" s="39">
        <v>138</v>
      </c>
      <c r="D26" s="40">
        <v>2.8999999999999998E-3</v>
      </c>
      <c r="E26" s="39" t="s">
        <v>214</v>
      </c>
      <c r="F26" s="40">
        <v>1E-4</v>
      </c>
      <c r="G26" s="40">
        <v>0.09</v>
      </c>
    </row>
    <row r="27" spans="1:7" x14ac:dyDescent="0.2">
      <c r="A27" s="39" t="s">
        <v>308</v>
      </c>
      <c r="B27" s="39" t="s">
        <v>406</v>
      </c>
      <c r="C27" s="39">
        <v>117</v>
      </c>
      <c r="D27" s="40">
        <v>2.3999999999999998E-3</v>
      </c>
      <c r="E27" s="39" t="s">
        <v>309</v>
      </c>
      <c r="F27" s="40">
        <v>2.0999999999999999E-3</v>
      </c>
      <c r="G27" s="40">
        <v>0.11</v>
      </c>
    </row>
    <row r="28" spans="1:7" x14ac:dyDescent="0.2">
      <c r="A28" s="39" t="s">
        <v>143</v>
      </c>
      <c r="B28" s="39" t="s">
        <v>407</v>
      </c>
      <c r="C28" s="39">
        <v>111</v>
      </c>
      <c r="D28" s="40">
        <v>2.3E-3</v>
      </c>
      <c r="E28" s="39" t="s">
        <v>310</v>
      </c>
      <c r="F28" s="40">
        <v>2.0000000000000001E-4</v>
      </c>
      <c r="G28" s="40">
        <v>0.12</v>
      </c>
    </row>
    <row r="29" spans="1:7" x14ac:dyDescent="0.2">
      <c r="A29" s="39" t="s">
        <v>138</v>
      </c>
      <c r="B29" s="39" t="s">
        <v>311</v>
      </c>
      <c r="C29" s="39">
        <v>103</v>
      </c>
      <c r="D29" s="40">
        <v>2.2000000000000001E-3</v>
      </c>
      <c r="E29" s="39" t="s">
        <v>312</v>
      </c>
      <c r="F29" s="40">
        <v>2.0000000000000001E-4</v>
      </c>
      <c r="G29" s="40">
        <v>0.08</v>
      </c>
    </row>
    <row r="30" spans="1:7" x14ac:dyDescent="0.2">
      <c r="A30" s="39" t="s">
        <v>206</v>
      </c>
      <c r="B30" s="39" t="s">
        <v>408</v>
      </c>
      <c r="C30" s="39">
        <v>96</v>
      </c>
      <c r="D30" s="40">
        <v>2E-3</v>
      </c>
      <c r="E30" s="39" t="s">
        <v>313</v>
      </c>
      <c r="F30" s="40">
        <v>2.9999999999999997E-4</v>
      </c>
      <c r="G30" s="40">
        <v>0.08</v>
      </c>
    </row>
    <row r="31" spans="1:7" x14ac:dyDescent="0.2">
      <c r="A31" s="39" t="s">
        <v>167</v>
      </c>
      <c r="B31" s="39" t="s">
        <v>409</v>
      </c>
      <c r="C31" s="39">
        <v>93</v>
      </c>
      <c r="D31" s="40">
        <v>1.9E-3</v>
      </c>
      <c r="E31" s="39" t="s">
        <v>314</v>
      </c>
      <c r="F31" s="40">
        <v>1.6000000000000001E-3</v>
      </c>
      <c r="G31" s="40">
        <v>0.1</v>
      </c>
    </row>
    <row r="32" spans="1:7" x14ac:dyDescent="0.2">
      <c r="A32" s="39" t="s">
        <v>157</v>
      </c>
      <c r="B32" s="39" t="s">
        <v>315</v>
      </c>
      <c r="C32" s="39">
        <v>82</v>
      </c>
      <c r="D32" s="40">
        <v>1.6999999999999999E-3</v>
      </c>
      <c r="E32" s="39" t="s">
        <v>316</v>
      </c>
      <c r="F32" s="40">
        <v>2.9999999999999997E-4</v>
      </c>
      <c r="G32" s="40">
        <v>0.06</v>
      </c>
    </row>
    <row r="33" spans="1:7" x14ac:dyDescent="0.2">
      <c r="A33" s="39" t="s">
        <v>193</v>
      </c>
      <c r="B33" s="39" t="s">
        <v>410</v>
      </c>
      <c r="C33" s="39">
        <v>77</v>
      </c>
      <c r="D33" s="40">
        <v>1.6000000000000001E-3</v>
      </c>
      <c r="E33" s="39" t="s">
        <v>317</v>
      </c>
      <c r="F33" s="40">
        <v>1.1000000000000001E-3</v>
      </c>
      <c r="G33" s="40">
        <v>0.12</v>
      </c>
    </row>
    <row r="34" spans="1:7" x14ac:dyDescent="0.2">
      <c r="A34" s="39" t="s">
        <v>202</v>
      </c>
      <c r="B34" s="39" t="s">
        <v>411</v>
      </c>
      <c r="C34" s="39">
        <v>70</v>
      </c>
      <c r="D34" s="40">
        <v>1.5E-3</v>
      </c>
      <c r="E34" s="39" t="s">
        <v>318</v>
      </c>
      <c r="F34" s="40">
        <v>6.9999999999999999E-4</v>
      </c>
      <c r="G34" s="40">
        <v>0.2</v>
      </c>
    </row>
    <row r="35" spans="1:7" x14ac:dyDescent="0.2">
      <c r="A35" s="39" t="s">
        <v>134</v>
      </c>
      <c r="B35" s="39" t="s">
        <v>407</v>
      </c>
      <c r="C35" s="39">
        <v>69</v>
      </c>
      <c r="D35" s="40">
        <v>1.4E-3</v>
      </c>
      <c r="E35" s="39" t="s">
        <v>319</v>
      </c>
      <c r="F35" s="40">
        <v>5.9999999999999995E-4</v>
      </c>
      <c r="G35" s="40">
        <v>0.19</v>
      </c>
    </row>
    <row r="36" spans="1:7" x14ac:dyDescent="0.2">
      <c r="A36" s="39" t="s">
        <v>165</v>
      </c>
      <c r="B36" s="39" t="s">
        <v>412</v>
      </c>
      <c r="C36" s="39">
        <v>64</v>
      </c>
      <c r="D36" s="40">
        <v>1.2999999999999999E-3</v>
      </c>
      <c r="E36" s="39" t="s">
        <v>320</v>
      </c>
      <c r="F36" s="40">
        <v>3.7000000000000002E-3</v>
      </c>
      <c r="G36" s="40">
        <v>0.14000000000000001</v>
      </c>
    </row>
    <row r="37" spans="1:7" x14ac:dyDescent="0.2">
      <c r="A37" s="39" t="s">
        <v>115</v>
      </c>
      <c r="B37" s="39" t="s">
        <v>413</v>
      </c>
      <c r="C37" s="39">
        <v>63</v>
      </c>
      <c r="D37" s="40">
        <v>1.2999999999999999E-3</v>
      </c>
      <c r="E37" s="39" t="s">
        <v>321</v>
      </c>
      <c r="F37" s="40">
        <v>5.0000000000000001E-4</v>
      </c>
      <c r="G37" s="40">
        <v>0.05</v>
      </c>
    </row>
    <row r="38" spans="1:7" x14ac:dyDescent="0.2">
      <c r="A38" s="39" t="s">
        <v>197</v>
      </c>
      <c r="B38" s="39" t="s">
        <v>414</v>
      </c>
      <c r="C38" s="39">
        <v>61</v>
      </c>
      <c r="D38" s="40">
        <v>1.2999999999999999E-3</v>
      </c>
      <c r="E38" s="39" t="s">
        <v>322</v>
      </c>
      <c r="F38" s="40">
        <v>1.2999999999999999E-3</v>
      </c>
      <c r="G38" s="40">
        <v>0.15</v>
      </c>
    </row>
    <row r="39" spans="1:7" x14ac:dyDescent="0.2">
      <c r="A39" s="39" t="s">
        <v>189</v>
      </c>
      <c r="B39" s="39" t="s">
        <v>415</v>
      </c>
      <c r="C39" s="39">
        <v>47</v>
      </c>
      <c r="D39" s="40">
        <v>1E-3</v>
      </c>
      <c r="E39" s="39" t="s">
        <v>323</v>
      </c>
      <c r="F39" s="40">
        <v>1.6000000000000001E-3</v>
      </c>
      <c r="G39" s="40">
        <v>0.11</v>
      </c>
    </row>
    <row r="40" spans="1:7" x14ac:dyDescent="0.2">
      <c r="A40" s="39" t="s">
        <v>116</v>
      </c>
      <c r="B40" s="39" t="s">
        <v>416</v>
      </c>
      <c r="C40" s="39">
        <v>46</v>
      </c>
      <c r="D40" s="40">
        <v>1E-3</v>
      </c>
      <c r="E40" s="39" t="s">
        <v>140</v>
      </c>
      <c r="F40" s="40">
        <v>4.0000000000000002E-4</v>
      </c>
      <c r="G40" s="40">
        <v>0.15</v>
      </c>
    </row>
    <row r="41" spans="1:7" x14ac:dyDescent="0.2">
      <c r="A41" s="39" t="s">
        <v>201</v>
      </c>
      <c r="B41" s="39"/>
      <c r="C41" s="39">
        <v>41</v>
      </c>
      <c r="D41" s="40">
        <v>8.9999999999999998E-4</v>
      </c>
      <c r="E41" s="39" t="s">
        <v>324</v>
      </c>
      <c r="F41" s="40">
        <v>1.1000000000000001E-3</v>
      </c>
      <c r="G41" s="40">
        <v>0.2</v>
      </c>
    </row>
    <row r="42" spans="1:7" x14ac:dyDescent="0.2">
      <c r="A42" s="39" t="s">
        <v>182</v>
      </c>
      <c r="B42" s="39" t="s">
        <v>417</v>
      </c>
      <c r="C42" s="39">
        <v>39</v>
      </c>
      <c r="D42" s="40">
        <v>8.0000000000000004E-4</v>
      </c>
      <c r="E42" s="39" t="s">
        <v>325</v>
      </c>
      <c r="F42" s="40">
        <v>1.1000000000000001E-3</v>
      </c>
      <c r="G42" s="40">
        <v>0.05</v>
      </c>
    </row>
    <row r="43" spans="1:7" x14ac:dyDescent="0.2">
      <c r="A43" s="39" t="s">
        <v>179</v>
      </c>
      <c r="B43" s="39" t="s">
        <v>418</v>
      </c>
      <c r="C43" s="39">
        <v>38</v>
      </c>
      <c r="D43" s="40">
        <v>8.0000000000000004E-4</v>
      </c>
      <c r="E43" s="39" t="s">
        <v>326</v>
      </c>
      <c r="F43" s="40">
        <v>1.8E-3</v>
      </c>
      <c r="G43" s="40">
        <v>0.24</v>
      </c>
    </row>
    <row r="44" spans="1:7" x14ac:dyDescent="0.2">
      <c r="A44" s="39" t="s">
        <v>454</v>
      </c>
      <c r="B44" s="39" t="s">
        <v>327</v>
      </c>
      <c r="C44" s="39">
        <v>36</v>
      </c>
      <c r="D44" s="40">
        <v>8.0000000000000004E-4</v>
      </c>
      <c r="E44" s="39" t="s">
        <v>328</v>
      </c>
      <c r="F44" s="40">
        <v>2.9999999999999997E-4</v>
      </c>
      <c r="G44" s="40">
        <v>0.19</v>
      </c>
    </row>
    <row r="45" spans="1:7" x14ac:dyDescent="0.2">
      <c r="A45" s="39" t="s">
        <v>168</v>
      </c>
      <c r="B45" s="39" t="s">
        <v>419</v>
      </c>
      <c r="C45" s="39">
        <v>35</v>
      </c>
      <c r="D45" s="40">
        <v>6.9999999999999999E-4</v>
      </c>
      <c r="E45" s="39" t="s">
        <v>162</v>
      </c>
      <c r="F45" s="40">
        <v>2.2000000000000001E-3</v>
      </c>
      <c r="G45" s="40">
        <v>0.28999999999999998</v>
      </c>
    </row>
    <row r="46" spans="1:7" x14ac:dyDescent="0.2">
      <c r="A46" s="39" t="s">
        <v>156</v>
      </c>
      <c r="B46" s="39"/>
      <c r="C46" s="39">
        <v>34</v>
      </c>
      <c r="D46" s="40">
        <v>6.9999999999999999E-4</v>
      </c>
      <c r="E46" s="39" t="s">
        <v>329</v>
      </c>
      <c r="F46" s="40">
        <v>4.0000000000000002E-4</v>
      </c>
      <c r="G46" s="40">
        <v>0</v>
      </c>
    </row>
    <row r="47" spans="1:7" x14ac:dyDescent="0.2">
      <c r="A47" s="39" t="s">
        <v>210</v>
      </c>
      <c r="B47" s="39" t="s">
        <v>420</v>
      </c>
      <c r="C47" s="39">
        <v>33</v>
      </c>
      <c r="D47" s="40">
        <v>6.9999999999999999E-4</v>
      </c>
      <c r="E47" s="39" t="s">
        <v>330</v>
      </c>
      <c r="F47" s="40">
        <v>5.0000000000000001E-4</v>
      </c>
      <c r="G47" s="40">
        <v>0.09</v>
      </c>
    </row>
    <row r="48" spans="1:7" x14ac:dyDescent="0.2">
      <c r="A48" s="39" t="s">
        <v>191</v>
      </c>
      <c r="B48" s="39" t="s">
        <v>421</v>
      </c>
      <c r="C48" s="39">
        <v>32</v>
      </c>
      <c r="D48" s="40">
        <v>6.9999999999999999E-4</v>
      </c>
      <c r="E48" s="39" t="s">
        <v>331</v>
      </c>
      <c r="F48" s="40">
        <v>8.9999999999999998E-4</v>
      </c>
      <c r="G48" s="40">
        <v>0.22</v>
      </c>
    </row>
    <row r="49" spans="1:7" x14ac:dyDescent="0.2">
      <c r="A49" s="39" t="s">
        <v>216</v>
      </c>
      <c r="B49" s="39" t="s">
        <v>405</v>
      </c>
      <c r="C49" s="39">
        <v>32</v>
      </c>
      <c r="D49" s="40">
        <v>6.9999999999999999E-4</v>
      </c>
      <c r="E49" s="39" t="s">
        <v>332</v>
      </c>
      <c r="F49" s="40">
        <v>1E-4</v>
      </c>
      <c r="G49" s="40">
        <v>0.13</v>
      </c>
    </row>
    <row r="50" spans="1:7" x14ac:dyDescent="0.2">
      <c r="A50" s="39" t="s">
        <v>120</v>
      </c>
      <c r="B50" s="39" t="s">
        <v>422</v>
      </c>
      <c r="C50" s="39">
        <v>32</v>
      </c>
      <c r="D50" s="40">
        <v>6.9999999999999999E-4</v>
      </c>
      <c r="E50" s="39" t="s">
        <v>333</v>
      </c>
      <c r="F50" s="40">
        <v>8.0000000000000004E-4</v>
      </c>
      <c r="G50" s="40">
        <v>0.19</v>
      </c>
    </row>
    <row r="51" spans="1:7" x14ac:dyDescent="0.2">
      <c r="A51" s="39" t="s">
        <v>113</v>
      </c>
      <c r="B51" s="39" t="s">
        <v>423</v>
      </c>
      <c r="C51" s="39">
        <v>31</v>
      </c>
      <c r="D51" s="40">
        <v>5.9999999999999995E-4</v>
      </c>
      <c r="E51" s="39" t="s">
        <v>334</v>
      </c>
      <c r="F51" s="40">
        <v>5.0000000000000001E-4</v>
      </c>
      <c r="G51" s="40">
        <v>0.13</v>
      </c>
    </row>
    <row r="52" spans="1:7" x14ac:dyDescent="0.2">
      <c r="A52" s="39" t="s">
        <v>199</v>
      </c>
      <c r="B52" s="39" t="s">
        <v>335</v>
      </c>
      <c r="C52" s="39">
        <v>30</v>
      </c>
      <c r="D52" s="40">
        <v>5.9999999999999995E-4</v>
      </c>
      <c r="E52" s="39" t="s">
        <v>336</v>
      </c>
      <c r="F52" s="40">
        <v>5.9999999999999995E-4</v>
      </c>
      <c r="G52" s="40">
        <v>0.1</v>
      </c>
    </row>
    <row r="53" spans="1:7" x14ac:dyDescent="0.2">
      <c r="A53" s="39" t="s">
        <v>131</v>
      </c>
      <c r="B53" s="39"/>
      <c r="C53" s="39">
        <v>29</v>
      </c>
      <c r="D53" s="40">
        <v>5.9999999999999995E-4</v>
      </c>
      <c r="E53" s="39" t="s">
        <v>337</v>
      </c>
      <c r="F53" s="40">
        <v>2.3999999999999998E-3</v>
      </c>
      <c r="G53" s="40">
        <v>0.21</v>
      </c>
    </row>
    <row r="54" spans="1:7" x14ac:dyDescent="0.2">
      <c r="A54" s="39" t="s">
        <v>208</v>
      </c>
      <c r="B54" s="39" t="s">
        <v>424</v>
      </c>
      <c r="C54" s="39">
        <v>27</v>
      </c>
      <c r="D54" s="40">
        <v>5.9999999999999995E-4</v>
      </c>
      <c r="E54" s="39" t="s">
        <v>147</v>
      </c>
      <c r="F54" s="40">
        <v>2.9999999999999997E-4</v>
      </c>
      <c r="G54" s="40">
        <v>0.04</v>
      </c>
    </row>
    <row r="55" spans="1:7" x14ac:dyDescent="0.2">
      <c r="A55" s="39" t="s">
        <v>195</v>
      </c>
      <c r="B55" s="39" t="s">
        <v>422</v>
      </c>
      <c r="C55" s="39">
        <v>27</v>
      </c>
      <c r="D55" s="40">
        <v>5.9999999999999995E-4</v>
      </c>
      <c r="E55" s="39" t="s">
        <v>338</v>
      </c>
      <c r="F55" s="40">
        <v>8.9999999999999998E-4</v>
      </c>
      <c r="G55" s="40">
        <v>0</v>
      </c>
    </row>
    <row r="56" spans="1:7" x14ac:dyDescent="0.2">
      <c r="A56" s="39" t="s">
        <v>130</v>
      </c>
      <c r="B56" s="39" t="s">
        <v>425</v>
      </c>
      <c r="C56" s="39">
        <v>26</v>
      </c>
      <c r="D56" s="40">
        <v>5.0000000000000001E-4</v>
      </c>
      <c r="E56" s="39" t="s">
        <v>339</v>
      </c>
      <c r="F56" s="40">
        <v>3.5999999999999999E-3</v>
      </c>
      <c r="G56" s="40">
        <v>0.15</v>
      </c>
    </row>
    <row r="57" spans="1:7" x14ac:dyDescent="0.2">
      <c r="A57" s="39" t="s">
        <v>177</v>
      </c>
      <c r="B57" s="39" t="s">
        <v>340</v>
      </c>
      <c r="C57" s="39">
        <v>24</v>
      </c>
      <c r="D57" s="40">
        <v>5.0000000000000001E-4</v>
      </c>
      <c r="E57" s="39" t="s">
        <v>341</v>
      </c>
      <c r="F57" s="40">
        <v>1.2999999999999999E-3</v>
      </c>
      <c r="G57" s="40">
        <v>0.04</v>
      </c>
    </row>
    <row r="58" spans="1:7" x14ac:dyDescent="0.2">
      <c r="A58" s="39" t="s">
        <v>181</v>
      </c>
      <c r="B58" s="39" t="s">
        <v>426</v>
      </c>
      <c r="C58" s="39">
        <v>24</v>
      </c>
      <c r="D58" s="40">
        <v>5.0000000000000001E-4</v>
      </c>
      <c r="E58" s="39" t="s">
        <v>342</v>
      </c>
      <c r="F58" s="40">
        <v>1.2999999999999999E-3</v>
      </c>
      <c r="G58" s="40">
        <v>0.08</v>
      </c>
    </row>
    <row r="59" spans="1:7" x14ac:dyDescent="0.2">
      <c r="A59" s="39" t="s">
        <v>178</v>
      </c>
      <c r="B59" s="39"/>
      <c r="C59" s="39">
        <v>23</v>
      </c>
      <c r="D59" s="40">
        <v>5.0000000000000001E-4</v>
      </c>
      <c r="E59" s="39" t="s">
        <v>343</v>
      </c>
      <c r="F59" s="40">
        <v>1.8E-3</v>
      </c>
      <c r="G59" s="40">
        <v>0.13</v>
      </c>
    </row>
    <row r="60" spans="1:7" x14ac:dyDescent="0.2">
      <c r="A60" s="39" t="s">
        <v>207</v>
      </c>
      <c r="B60" s="39" t="s">
        <v>344</v>
      </c>
      <c r="C60" s="39">
        <v>23</v>
      </c>
      <c r="D60" s="40">
        <v>5.0000000000000001E-4</v>
      </c>
      <c r="E60" s="39" t="s">
        <v>345</v>
      </c>
      <c r="F60" s="40">
        <v>2.9999999999999997E-4</v>
      </c>
      <c r="G60" s="40">
        <v>0.13</v>
      </c>
    </row>
    <row r="61" spans="1:7" x14ac:dyDescent="0.2">
      <c r="A61" s="39" t="s">
        <v>114</v>
      </c>
      <c r="B61" s="39" t="s">
        <v>427</v>
      </c>
      <c r="C61" s="39">
        <v>22</v>
      </c>
      <c r="D61" s="40">
        <v>5.0000000000000001E-4</v>
      </c>
      <c r="E61" s="39" t="s">
        <v>346</v>
      </c>
      <c r="F61" s="40">
        <v>8.9999999999999998E-4</v>
      </c>
      <c r="G61" s="40">
        <v>0.05</v>
      </c>
    </row>
    <row r="62" spans="1:7" x14ac:dyDescent="0.2">
      <c r="A62" s="39" t="s">
        <v>125</v>
      </c>
      <c r="B62" s="39" t="s">
        <v>428</v>
      </c>
      <c r="C62" s="39">
        <v>21</v>
      </c>
      <c r="D62" s="40">
        <v>4.0000000000000002E-4</v>
      </c>
      <c r="E62" s="39" t="s">
        <v>347</v>
      </c>
      <c r="F62" s="40">
        <v>5.0000000000000001E-4</v>
      </c>
      <c r="G62" s="40">
        <v>0</v>
      </c>
    </row>
    <row r="63" spans="1:7" x14ac:dyDescent="0.2">
      <c r="A63" s="39" t="s">
        <v>463</v>
      </c>
      <c r="B63" s="39" t="s">
        <v>349</v>
      </c>
      <c r="C63" s="39">
        <v>20</v>
      </c>
      <c r="D63" s="40">
        <v>4.0000000000000002E-4</v>
      </c>
      <c r="E63" s="39" t="s">
        <v>350</v>
      </c>
      <c r="F63" s="40">
        <v>1E-4</v>
      </c>
      <c r="G63" s="40">
        <v>0.15</v>
      </c>
    </row>
    <row r="64" spans="1:7" x14ac:dyDescent="0.2">
      <c r="A64" s="39" t="s">
        <v>119</v>
      </c>
      <c r="B64" s="39" t="s">
        <v>429</v>
      </c>
      <c r="C64" s="39">
        <v>20</v>
      </c>
      <c r="D64" s="40">
        <v>4.0000000000000002E-4</v>
      </c>
      <c r="E64" s="39" t="s">
        <v>348</v>
      </c>
      <c r="F64" s="40">
        <v>1.5E-3</v>
      </c>
      <c r="G64" s="40">
        <v>0</v>
      </c>
    </row>
    <row r="65" spans="1:7" x14ac:dyDescent="0.2">
      <c r="A65" s="39" t="s">
        <v>351</v>
      </c>
      <c r="B65" s="39" t="s">
        <v>430</v>
      </c>
      <c r="C65" s="39">
        <v>19</v>
      </c>
      <c r="D65" s="40">
        <v>4.0000000000000002E-4</v>
      </c>
      <c r="E65" s="39" t="s">
        <v>352</v>
      </c>
      <c r="F65" s="40">
        <v>5.0000000000000001E-4</v>
      </c>
      <c r="G65" s="40">
        <v>0.11</v>
      </c>
    </row>
    <row r="66" spans="1:7" x14ac:dyDescent="0.2">
      <c r="A66" s="39" t="s">
        <v>175</v>
      </c>
      <c r="B66" s="39"/>
      <c r="C66" s="39">
        <v>19</v>
      </c>
      <c r="D66" s="40">
        <v>4.0000000000000002E-4</v>
      </c>
      <c r="E66" s="39" t="s">
        <v>353</v>
      </c>
      <c r="F66" s="40">
        <v>8.9999999999999998E-4</v>
      </c>
      <c r="G66" s="40">
        <v>0.05</v>
      </c>
    </row>
    <row r="67" spans="1:7" x14ac:dyDescent="0.2">
      <c r="A67" s="39" t="s">
        <v>118</v>
      </c>
      <c r="B67" s="39" t="s">
        <v>354</v>
      </c>
      <c r="C67" s="39">
        <v>18</v>
      </c>
      <c r="D67" s="40">
        <v>4.0000000000000002E-4</v>
      </c>
      <c r="E67" s="39" t="s">
        <v>209</v>
      </c>
      <c r="F67" s="40">
        <v>5.9999999999999995E-4</v>
      </c>
      <c r="G67" s="40">
        <v>0.17</v>
      </c>
    </row>
    <row r="68" spans="1:7" x14ac:dyDescent="0.2">
      <c r="A68" s="39" t="s">
        <v>139</v>
      </c>
      <c r="B68" s="39" t="s">
        <v>358</v>
      </c>
      <c r="C68" s="39">
        <v>17</v>
      </c>
      <c r="D68" s="40">
        <v>4.0000000000000002E-4</v>
      </c>
      <c r="E68" s="39" t="s">
        <v>359</v>
      </c>
      <c r="F68" s="40">
        <v>2.0000000000000001E-4</v>
      </c>
      <c r="G68" s="40">
        <v>0</v>
      </c>
    </row>
    <row r="69" spans="1:7" x14ac:dyDescent="0.2">
      <c r="A69" s="39" t="s">
        <v>164</v>
      </c>
      <c r="B69" s="39" t="s">
        <v>431</v>
      </c>
      <c r="C69" s="39">
        <v>17</v>
      </c>
      <c r="D69" s="40">
        <v>4.0000000000000002E-4</v>
      </c>
      <c r="E69" s="39" t="s">
        <v>355</v>
      </c>
      <c r="F69" s="40">
        <v>5.0000000000000001E-4</v>
      </c>
      <c r="G69" s="40">
        <v>0</v>
      </c>
    </row>
    <row r="70" spans="1:7" x14ac:dyDescent="0.2">
      <c r="A70" s="39" t="s">
        <v>148</v>
      </c>
      <c r="B70" s="39" t="s">
        <v>432</v>
      </c>
      <c r="C70" s="39">
        <v>17</v>
      </c>
      <c r="D70" s="40">
        <v>4.0000000000000002E-4</v>
      </c>
      <c r="E70" s="39" t="s">
        <v>200</v>
      </c>
      <c r="F70" s="40">
        <v>8.0000000000000004E-4</v>
      </c>
      <c r="G70" s="40">
        <v>0.06</v>
      </c>
    </row>
    <row r="71" spans="1:7" x14ac:dyDescent="0.2">
      <c r="A71" s="39" t="s">
        <v>187</v>
      </c>
      <c r="B71" s="39" t="s">
        <v>356</v>
      </c>
      <c r="C71" s="39">
        <v>17</v>
      </c>
      <c r="D71" s="40">
        <v>4.0000000000000002E-4</v>
      </c>
      <c r="E71" s="39" t="s">
        <v>357</v>
      </c>
      <c r="F71" s="40">
        <v>1E-4</v>
      </c>
      <c r="G71" s="40">
        <v>0</v>
      </c>
    </row>
    <row r="72" spans="1:7" x14ac:dyDescent="0.2">
      <c r="A72" s="39" t="s">
        <v>203</v>
      </c>
      <c r="B72" s="39" t="s">
        <v>360</v>
      </c>
      <c r="C72" s="39">
        <v>16</v>
      </c>
      <c r="D72" s="40">
        <v>2.9999999999999997E-4</v>
      </c>
      <c r="E72" s="39" t="s">
        <v>361</v>
      </c>
      <c r="F72" s="40">
        <v>4.0000000000000002E-4</v>
      </c>
      <c r="G72" s="40">
        <v>0.13</v>
      </c>
    </row>
    <row r="73" spans="1:7" x14ac:dyDescent="0.2">
      <c r="A73" s="39" t="s">
        <v>136</v>
      </c>
      <c r="B73" s="39" t="s">
        <v>433</v>
      </c>
      <c r="C73" s="39">
        <v>16</v>
      </c>
      <c r="D73" s="40">
        <v>2.9999999999999997E-4</v>
      </c>
      <c r="E73" s="39" t="s">
        <v>362</v>
      </c>
      <c r="F73" s="40">
        <v>2.9999999999999997E-4</v>
      </c>
      <c r="G73" s="40">
        <v>0.06</v>
      </c>
    </row>
    <row r="74" spans="1:7" x14ac:dyDescent="0.2">
      <c r="A74" s="39" t="s">
        <v>135</v>
      </c>
      <c r="B74" s="39" t="s">
        <v>434</v>
      </c>
      <c r="C74" s="39">
        <v>16</v>
      </c>
      <c r="D74" s="40">
        <v>2.9999999999999997E-4</v>
      </c>
      <c r="E74" s="39" t="s">
        <v>363</v>
      </c>
      <c r="F74" s="40">
        <v>5.9999999999999995E-4</v>
      </c>
      <c r="G74" s="40">
        <v>0.25</v>
      </c>
    </row>
    <row r="75" spans="1:7" x14ac:dyDescent="0.2">
      <c r="A75" s="39" t="s">
        <v>126</v>
      </c>
      <c r="B75" s="39" t="s">
        <v>435</v>
      </c>
      <c r="C75" s="39">
        <v>15</v>
      </c>
      <c r="D75" s="40">
        <v>2.9999999999999997E-4</v>
      </c>
      <c r="E75" s="39" t="s">
        <v>364</v>
      </c>
      <c r="F75" s="40">
        <v>8.0000000000000004E-4</v>
      </c>
      <c r="G75" s="40">
        <v>0.13</v>
      </c>
    </row>
    <row r="76" spans="1:7" x14ac:dyDescent="0.2">
      <c r="A76" s="39" t="s">
        <v>151</v>
      </c>
      <c r="B76" s="39" t="s">
        <v>436</v>
      </c>
      <c r="C76" s="39">
        <v>15</v>
      </c>
      <c r="D76" s="40">
        <v>2.9999999999999997E-4</v>
      </c>
      <c r="E76" s="39" t="s">
        <v>365</v>
      </c>
      <c r="F76" s="40">
        <v>8.0000000000000004E-4</v>
      </c>
      <c r="G76" s="40">
        <v>7.0000000000000007E-2</v>
      </c>
    </row>
    <row r="77" spans="1:7" x14ac:dyDescent="0.2">
      <c r="A77" s="39" t="s">
        <v>127</v>
      </c>
      <c r="B77" s="39" t="s">
        <v>437</v>
      </c>
      <c r="C77" s="39">
        <v>15</v>
      </c>
      <c r="D77" s="40">
        <v>2.9999999999999997E-4</v>
      </c>
      <c r="E77" s="39" t="s">
        <v>366</v>
      </c>
      <c r="F77" s="40">
        <v>5.9999999999999995E-4</v>
      </c>
      <c r="G77" s="40">
        <v>0</v>
      </c>
    </row>
    <row r="78" spans="1:7" x14ac:dyDescent="0.2">
      <c r="A78" s="39" t="s">
        <v>146</v>
      </c>
      <c r="B78" s="39" t="s">
        <v>367</v>
      </c>
      <c r="C78" s="39">
        <v>14</v>
      </c>
      <c r="D78" s="40">
        <v>2.9999999999999997E-4</v>
      </c>
      <c r="E78" s="39" t="s">
        <v>368</v>
      </c>
      <c r="F78" s="40">
        <v>2.9999999999999997E-4</v>
      </c>
      <c r="G78" s="40">
        <v>0</v>
      </c>
    </row>
    <row r="79" spans="1:7" x14ac:dyDescent="0.2">
      <c r="A79" s="39" t="s">
        <v>112</v>
      </c>
      <c r="B79" s="39" t="s">
        <v>369</v>
      </c>
      <c r="C79" s="39">
        <v>13</v>
      </c>
      <c r="D79" s="40">
        <v>2.9999999999999997E-4</v>
      </c>
      <c r="E79" s="39" t="s">
        <v>370</v>
      </c>
      <c r="F79" s="40">
        <v>8.9999999999999998E-4</v>
      </c>
      <c r="G79" s="40">
        <v>0.15</v>
      </c>
    </row>
    <row r="80" spans="1:7" x14ac:dyDescent="0.2">
      <c r="A80" s="39" t="s">
        <v>218</v>
      </c>
      <c r="B80" s="39" t="s">
        <v>438</v>
      </c>
      <c r="C80" s="39">
        <v>12</v>
      </c>
      <c r="D80" s="40">
        <v>2.9999999999999997E-4</v>
      </c>
      <c r="E80" s="39" t="s">
        <v>212</v>
      </c>
      <c r="F80" s="40">
        <v>5.9999999999999995E-4</v>
      </c>
      <c r="G80" s="40">
        <v>0</v>
      </c>
    </row>
    <row r="81" spans="1:7" x14ac:dyDescent="0.2">
      <c r="A81" s="39" t="s">
        <v>192</v>
      </c>
      <c r="B81" s="39" t="s">
        <v>371</v>
      </c>
      <c r="C81" s="39">
        <v>11</v>
      </c>
      <c r="D81" s="40">
        <v>2.0000000000000001E-4</v>
      </c>
      <c r="E81" s="39" t="s">
        <v>372</v>
      </c>
      <c r="F81" s="40">
        <v>8.9999999999999998E-4</v>
      </c>
      <c r="G81" s="40">
        <v>0</v>
      </c>
    </row>
    <row r="82" spans="1:7" x14ac:dyDescent="0.2">
      <c r="A82" s="39" t="s">
        <v>150</v>
      </c>
      <c r="B82" s="39" t="s">
        <v>373</v>
      </c>
      <c r="C82" s="39">
        <v>11</v>
      </c>
      <c r="D82" s="40">
        <v>2.0000000000000001E-4</v>
      </c>
      <c r="E82" s="39" t="s">
        <v>348</v>
      </c>
      <c r="F82" s="40">
        <v>1.5E-3</v>
      </c>
      <c r="G82" s="40">
        <v>0.09</v>
      </c>
    </row>
    <row r="83" spans="1:7" x14ac:dyDescent="0.2">
      <c r="A83" s="39" t="s">
        <v>141</v>
      </c>
      <c r="B83" s="39" t="s">
        <v>374</v>
      </c>
      <c r="C83" s="39">
        <v>11</v>
      </c>
      <c r="D83" s="40">
        <v>2.0000000000000001E-4</v>
      </c>
      <c r="E83" s="39" t="s">
        <v>357</v>
      </c>
      <c r="F83" s="40">
        <v>1E-4</v>
      </c>
      <c r="G83" s="40">
        <v>0.09</v>
      </c>
    </row>
    <row r="84" spans="1:7" x14ac:dyDescent="0.2">
      <c r="A84" s="39" t="s">
        <v>169</v>
      </c>
      <c r="B84" s="39" t="s">
        <v>375</v>
      </c>
      <c r="C84" s="39">
        <v>11</v>
      </c>
      <c r="D84" s="40">
        <v>2.0000000000000001E-4</v>
      </c>
      <c r="E84" s="39" t="s">
        <v>376</v>
      </c>
      <c r="F84" s="40">
        <v>1E-3</v>
      </c>
      <c r="G84" s="40">
        <v>0</v>
      </c>
    </row>
    <row r="85" spans="1:7" x14ac:dyDescent="0.2">
      <c r="A85" s="39" t="s">
        <v>154</v>
      </c>
      <c r="B85" s="39" t="s">
        <v>378</v>
      </c>
      <c r="C85" s="39">
        <v>10</v>
      </c>
      <c r="D85" s="40">
        <v>2.0000000000000001E-4</v>
      </c>
      <c r="E85" s="39" t="s">
        <v>379</v>
      </c>
      <c r="F85" s="40">
        <v>4.0000000000000002E-4</v>
      </c>
      <c r="G85" s="40">
        <v>0</v>
      </c>
    </row>
    <row r="86" spans="1:7" x14ac:dyDescent="0.2">
      <c r="A86" s="39" t="s">
        <v>137</v>
      </c>
      <c r="B86" s="39" t="s">
        <v>380</v>
      </c>
      <c r="C86" s="39">
        <v>10</v>
      </c>
      <c r="D86" s="40">
        <v>2.0000000000000001E-4</v>
      </c>
      <c r="E86" s="39" t="s">
        <v>381</v>
      </c>
      <c r="F86" s="40">
        <v>6.9999999999999999E-4</v>
      </c>
      <c r="G86" s="40">
        <v>0</v>
      </c>
    </row>
    <row r="87" spans="1:7" x14ac:dyDescent="0.2">
      <c r="A87" s="39" t="s">
        <v>153</v>
      </c>
      <c r="B87" s="39" t="s">
        <v>439</v>
      </c>
      <c r="C87" s="39">
        <v>10</v>
      </c>
      <c r="D87" s="40">
        <v>2.0000000000000001E-4</v>
      </c>
      <c r="E87" s="39" t="s">
        <v>377</v>
      </c>
      <c r="F87" s="40">
        <v>2.9999999999999997E-4</v>
      </c>
      <c r="G87" s="40">
        <v>0</v>
      </c>
    </row>
    <row r="88" spans="1:7" x14ac:dyDescent="0.2">
      <c r="A88" s="39" t="s">
        <v>196</v>
      </c>
      <c r="B88" s="39"/>
      <c r="C88" s="39">
        <v>9</v>
      </c>
      <c r="D88" s="40">
        <v>2.0000000000000001E-4</v>
      </c>
      <c r="E88" s="39" t="s">
        <v>382</v>
      </c>
      <c r="F88" s="40">
        <v>1.4E-3</v>
      </c>
      <c r="G88" s="40">
        <v>0.11</v>
      </c>
    </row>
    <row r="89" spans="1:7" x14ac:dyDescent="0.2">
      <c r="A89" s="39" t="s">
        <v>383</v>
      </c>
      <c r="B89" s="39" t="s">
        <v>440</v>
      </c>
      <c r="C89" s="39">
        <v>9</v>
      </c>
      <c r="D89" s="40">
        <v>2.0000000000000001E-4</v>
      </c>
      <c r="E89" s="39" t="s">
        <v>129</v>
      </c>
      <c r="F89" s="40">
        <v>4.0000000000000002E-4</v>
      </c>
      <c r="G89" s="40">
        <v>0</v>
      </c>
    </row>
    <row r="90" spans="1:7" x14ac:dyDescent="0.2">
      <c r="A90" s="39" t="s">
        <v>128</v>
      </c>
      <c r="B90" s="39" t="s">
        <v>441</v>
      </c>
      <c r="C90" s="39">
        <v>9</v>
      </c>
      <c r="D90" s="40">
        <v>2.0000000000000001E-4</v>
      </c>
      <c r="E90" s="39" t="s">
        <v>384</v>
      </c>
      <c r="F90" s="40">
        <v>1E-4</v>
      </c>
      <c r="G90" s="40">
        <v>0.11</v>
      </c>
    </row>
    <row r="91" spans="1:7" x14ac:dyDescent="0.2">
      <c r="A91" s="39" t="s">
        <v>158</v>
      </c>
      <c r="B91" s="39"/>
      <c r="C91" s="39">
        <v>9</v>
      </c>
      <c r="D91" s="40">
        <v>2.0000000000000001E-4</v>
      </c>
      <c r="E91" s="39" t="s">
        <v>385</v>
      </c>
      <c r="F91" s="40">
        <v>2.9999999999999997E-4</v>
      </c>
      <c r="G91" s="40">
        <v>0</v>
      </c>
    </row>
    <row r="92" spans="1:7" x14ac:dyDescent="0.2">
      <c r="A92" s="39" t="s">
        <v>166</v>
      </c>
      <c r="B92" s="39" t="s">
        <v>386</v>
      </c>
      <c r="C92" s="39">
        <v>8</v>
      </c>
      <c r="D92" s="40">
        <v>2.0000000000000001E-4</v>
      </c>
      <c r="E92" s="39" t="s">
        <v>122</v>
      </c>
      <c r="F92" s="40">
        <v>5.0000000000000001E-4</v>
      </c>
      <c r="G92" s="40">
        <v>0</v>
      </c>
    </row>
    <row r="93" spans="1:7" x14ac:dyDescent="0.2">
      <c r="A93" s="39" t="s">
        <v>149</v>
      </c>
      <c r="B93" s="39" t="s">
        <v>442</v>
      </c>
      <c r="C93" s="39">
        <v>8</v>
      </c>
      <c r="D93" s="40">
        <v>2.0000000000000001E-4</v>
      </c>
      <c r="E93" s="39" t="s">
        <v>387</v>
      </c>
      <c r="F93" s="40">
        <v>1.5E-3</v>
      </c>
      <c r="G93" s="40">
        <v>0.13</v>
      </c>
    </row>
    <row r="94" spans="1:7" x14ac:dyDescent="0.2">
      <c r="A94" s="39" t="s">
        <v>173</v>
      </c>
      <c r="B94" s="39" t="s">
        <v>443</v>
      </c>
      <c r="C94" s="39">
        <v>8</v>
      </c>
      <c r="D94" s="40">
        <v>2.0000000000000001E-4</v>
      </c>
      <c r="E94" s="39" t="s">
        <v>144</v>
      </c>
      <c r="F94" s="40">
        <v>2.9999999999999997E-4</v>
      </c>
      <c r="G94" s="40">
        <v>0</v>
      </c>
    </row>
    <row r="95" spans="1:7" x14ac:dyDescent="0.2">
      <c r="A95" s="39" t="s">
        <v>152</v>
      </c>
      <c r="B95" s="39" t="s">
        <v>444</v>
      </c>
      <c r="C95" s="39">
        <v>7</v>
      </c>
      <c r="D95" s="40">
        <v>1E-4</v>
      </c>
      <c r="E95" s="39" t="s">
        <v>155</v>
      </c>
      <c r="F95" s="40">
        <v>2.9999999999999997E-4</v>
      </c>
      <c r="G95" s="40">
        <v>0</v>
      </c>
    </row>
    <row r="96" spans="1:7" x14ac:dyDescent="0.2">
      <c r="A96" s="39" t="s">
        <v>388</v>
      </c>
      <c r="B96" s="39" t="s">
        <v>445</v>
      </c>
      <c r="C96" s="39">
        <v>7</v>
      </c>
      <c r="D96" s="40">
        <v>1E-4</v>
      </c>
      <c r="E96" s="39" t="s">
        <v>170</v>
      </c>
      <c r="F96" s="40">
        <v>1.6999999999999999E-3</v>
      </c>
      <c r="G96" s="40">
        <v>0.14000000000000001</v>
      </c>
    </row>
    <row r="97" spans="1:7" x14ac:dyDescent="0.2">
      <c r="A97" s="39" t="s">
        <v>163</v>
      </c>
      <c r="B97" s="39"/>
      <c r="C97" s="39">
        <v>7</v>
      </c>
      <c r="D97" s="40">
        <v>1E-4</v>
      </c>
      <c r="E97" s="39" t="s">
        <v>389</v>
      </c>
      <c r="F97" s="40">
        <v>3.3999999999999998E-3</v>
      </c>
      <c r="G97" s="40">
        <v>0.14000000000000001</v>
      </c>
    </row>
    <row r="98" spans="1:7" x14ac:dyDescent="0.2">
      <c r="A98" s="39" t="s">
        <v>204</v>
      </c>
      <c r="B98" s="39" t="s">
        <v>391</v>
      </c>
      <c r="C98" s="39">
        <v>6</v>
      </c>
      <c r="D98" s="40">
        <v>1E-4</v>
      </c>
      <c r="E98" s="39" t="s">
        <v>160</v>
      </c>
      <c r="F98" s="40">
        <v>2.0000000000000001E-4</v>
      </c>
      <c r="G98" s="40">
        <v>0</v>
      </c>
    </row>
    <row r="99" spans="1:7" x14ac:dyDescent="0.2">
      <c r="A99" s="39" t="s">
        <v>215</v>
      </c>
      <c r="B99" s="39" t="s">
        <v>435</v>
      </c>
      <c r="C99" s="39">
        <v>6</v>
      </c>
      <c r="D99" s="40">
        <v>1E-4</v>
      </c>
      <c r="E99" s="39" t="s">
        <v>172</v>
      </c>
      <c r="F99" s="40">
        <v>2.0000000000000001E-4</v>
      </c>
      <c r="G99" s="40">
        <v>0.17</v>
      </c>
    </row>
    <row r="100" spans="1:7" x14ac:dyDescent="0.2">
      <c r="A100" s="39" t="s">
        <v>161</v>
      </c>
      <c r="B100" s="39" t="s">
        <v>446</v>
      </c>
      <c r="C100" s="39">
        <v>6</v>
      </c>
      <c r="D100" s="40">
        <v>1E-4</v>
      </c>
      <c r="E100" s="39" t="s">
        <v>172</v>
      </c>
      <c r="F100" s="40">
        <v>2.0000000000000001E-4</v>
      </c>
      <c r="G100" s="40">
        <v>0</v>
      </c>
    </row>
    <row r="101" spans="1:7" x14ac:dyDescent="0.2">
      <c r="A101" s="39" t="s">
        <v>121</v>
      </c>
      <c r="B101" s="39" t="s">
        <v>428</v>
      </c>
      <c r="C101" s="39">
        <v>6</v>
      </c>
      <c r="D101" s="40">
        <v>1E-4</v>
      </c>
      <c r="E101" s="39" t="s">
        <v>145</v>
      </c>
      <c r="F101" s="40">
        <v>2.9999999999999997E-4</v>
      </c>
      <c r="G101" s="40">
        <v>0.17</v>
      </c>
    </row>
    <row r="102" spans="1:7" x14ac:dyDescent="0.2">
      <c r="A102" s="39" t="s">
        <v>171</v>
      </c>
      <c r="B102" s="39" t="s">
        <v>447</v>
      </c>
      <c r="C102" s="39">
        <v>6</v>
      </c>
      <c r="D102" s="40">
        <v>1E-4</v>
      </c>
      <c r="E102" s="39" t="s">
        <v>212</v>
      </c>
      <c r="F102" s="40">
        <v>5.9999999999999995E-4</v>
      </c>
      <c r="G102" s="40">
        <v>0</v>
      </c>
    </row>
    <row r="103" spans="1:7" x14ac:dyDescent="0.2">
      <c r="A103" s="39" t="s">
        <v>124</v>
      </c>
      <c r="B103" s="39" t="s">
        <v>448</v>
      </c>
      <c r="C103" s="39">
        <v>6</v>
      </c>
      <c r="D103" s="40">
        <v>1E-4</v>
      </c>
      <c r="E103" s="39" t="s">
        <v>390</v>
      </c>
      <c r="F103" s="40">
        <v>1.1999999999999999E-3</v>
      </c>
      <c r="G103" s="40">
        <v>0.17</v>
      </c>
    </row>
    <row r="104" spans="1:7" x14ac:dyDescent="0.2">
      <c r="A104" s="39" t="s">
        <v>183</v>
      </c>
      <c r="B104" s="39" t="s">
        <v>449</v>
      </c>
      <c r="C104" s="39">
        <v>5</v>
      </c>
      <c r="D104" s="40">
        <v>1E-4</v>
      </c>
      <c r="E104" s="39" t="s">
        <v>180</v>
      </c>
      <c r="F104" s="40">
        <v>1.1999999999999999E-3</v>
      </c>
      <c r="G104" s="40">
        <v>0</v>
      </c>
    </row>
    <row r="105" spans="1:7" x14ac:dyDescent="0.2">
      <c r="A105" s="39" t="s">
        <v>117</v>
      </c>
      <c r="B105" s="39" t="s">
        <v>441</v>
      </c>
      <c r="C105" s="39">
        <v>5</v>
      </c>
      <c r="D105" s="40">
        <v>1E-4</v>
      </c>
      <c r="E105" s="39" t="s">
        <v>185</v>
      </c>
      <c r="F105" s="40">
        <v>1E-4</v>
      </c>
      <c r="G105" s="40">
        <v>0</v>
      </c>
    </row>
    <row r="106" spans="1:7" x14ac:dyDescent="0.2">
      <c r="A106" s="39" t="s">
        <v>198</v>
      </c>
      <c r="B106" s="39" t="s">
        <v>450</v>
      </c>
      <c r="C106" s="39">
        <v>5</v>
      </c>
      <c r="D106" s="40">
        <v>1E-4</v>
      </c>
      <c r="E106" s="39" t="s">
        <v>392</v>
      </c>
      <c r="F106" s="40">
        <v>5.0000000000000001E-4</v>
      </c>
      <c r="G106" s="40">
        <v>0</v>
      </c>
    </row>
    <row r="107" spans="1:7" x14ac:dyDescent="0.2">
      <c r="A107" s="39" t="s">
        <v>211</v>
      </c>
      <c r="B107" s="39" t="s">
        <v>393</v>
      </c>
      <c r="C107" s="39">
        <v>4</v>
      </c>
      <c r="D107" s="40">
        <v>1E-4</v>
      </c>
      <c r="E107" s="39" t="s">
        <v>188</v>
      </c>
      <c r="F107" s="40">
        <v>1E-4</v>
      </c>
      <c r="G107" s="40">
        <v>0</v>
      </c>
    </row>
    <row r="108" spans="1:7" x14ac:dyDescent="0.2">
      <c r="A108" s="39" t="s">
        <v>217</v>
      </c>
      <c r="B108" s="39" t="s">
        <v>394</v>
      </c>
      <c r="C108" s="39">
        <v>4</v>
      </c>
      <c r="D108" s="40">
        <v>1E-4</v>
      </c>
      <c r="E108" s="39" t="s">
        <v>186</v>
      </c>
      <c r="F108" s="40">
        <v>1E-4</v>
      </c>
      <c r="G108" s="40">
        <v>0</v>
      </c>
    </row>
    <row r="109" spans="1:7" x14ac:dyDescent="0.2">
      <c r="A109" s="39" t="s">
        <v>194</v>
      </c>
      <c r="B109" s="39" t="s">
        <v>396</v>
      </c>
      <c r="C109" s="39">
        <v>4</v>
      </c>
      <c r="D109" s="40">
        <v>1E-4</v>
      </c>
      <c r="E109" s="39" t="s">
        <v>397</v>
      </c>
      <c r="F109" s="40">
        <v>4.0000000000000002E-4</v>
      </c>
      <c r="G109" s="40">
        <v>0</v>
      </c>
    </row>
    <row r="110" spans="1:7" x14ac:dyDescent="0.2">
      <c r="A110" s="39" t="s">
        <v>176</v>
      </c>
      <c r="B110" s="39" t="s">
        <v>451</v>
      </c>
      <c r="C110" s="39">
        <v>4</v>
      </c>
      <c r="D110" s="40">
        <v>1E-4</v>
      </c>
      <c r="E110" s="39" t="s">
        <v>184</v>
      </c>
      <c r="F110" s="40">
        <v>2.0000000000000001E-4</v>
      </c>
      <c r="G110" s="40">
        <v>0</v>
      </c>
    </row>
    <row r="111" spans="1:7" x14ac:dyDescent="0.2">
      <c r="A111" s="39" t="s">
        <v>395</v>
      </c>
      <c r="B111" s="39" t="s">
        <v>452</v>
      </c>
      <c r="C111" s="39">
        <v>4</v>
      </c>
      <c r="D111" s="40">
        <v>1E-4</v>
      </c>
      <c r="E111" s="39" t="s">
        <v>205</v>
      </c>
      <c r="F111" s="40">
        <v>6.9999999999999999E-4</v>
      </c>
      <c r="G111" s="40">
        <v>0</v>
      </c>
    </row>
    <row r="112" spans="1:7" x14ac:dyDescent="0.2">
      <c r="A112" s="39" t="s">
        <v>174</v>
      </c>
      <c r="B112" s="39" t="s">
        <v>451</v>
      </c>
      <c r="C112" s="39">
        <v>4</v>
      </c>
      <c r="D112" s="40">
        <v>1E-4</v>
      </c>
      <c r="E112" s="39" t="s">
        <v>398</v>
      </c>
      <c r="F112" s="40">
        <v>2.0000000000000001E-4</v>
      </c>
      <c r="G112" s="40">
        <v>0</v>
      </c>
    </row>
    <row r="113" spans="1:7" x14ac:dyDescent="0.2">
      <c r="A113" s="39" t="s">
        <v>190</v>
      </c>
      <c r="B113" s="39" t="s">
        <v>453</v>
      </c>
      <c r="C113" s="39">
        <v>4</v>
      </c>
      <c r="D113" s="40">
        <v>1E-4</v>
      </c>
      <c r="E113" s="39" t="s">
        <v>184</v>
      </c>
      <c r="F113" s="40">
        <v>2.0000000000000001E-4</v>
      </c>
      <c r="G113" s="40">
        <v>0</v>
      </c>
    </row>
    <row r="114" spans="1:7" x14ac:dyDescent="0.2">
      <c r="C114" s="9"/>
      <c r="E114" s="9"/>
    </row>
    <row r="115" spans="1:7" x14ac:dyDescent="0.2">
      <c r="C115" s="9"/>
      <c r="E115" s="9"/>
    </row>
    <row r="116" spans="1:7" x14ac:dyDescent="0.2">
      <c r="C116" s="9"/>
      <c r="E116" s="9"/>
    </row>
    <row r="117" spans="1:7" x14ac:dyDescent="0.2">
      <c r="C117" s="9"/>
      <c r="E117" s="9"/>
    </row>
    <row r="118" spans="1:7" x14ac:dyDescent="0.2">
      <c r="C118" s="9"/>
      <c r="E118" s="9"/>
    </row>
    <row r="119" spans="1:7" x14ac:dyDescent="0.2">
      <c r="C119" s="9"/>
      <c r="E119" s="9"/>
    </row>
    <row r="120" spans="1:7" x14ac:dyDescent="0.2">
      <c r="C120" s="9"/>
      <c r="E120" s="9"/>
    </row>
    <row r="121" spans="1:7" x14ac:dyDescent="0.2">
      <c r="C121" s="9"/>
      <c r="E121" s="9"/>
    </row>
    <row r="122" spans="1:7" x14ac:dyDescent="0.2">
      <c r="C122" s="9"/>
      <c r="E122" s="9"/>
    </row>
    <row r="123" spans="1:7" x14ac:dyDescent="0.2">
      <c r="C123" s="9"/>
      <c r="E123" s="9"/>
    </row>
    <row r="124" spans="1:7" x14ac:dyDescent="0.2">
      <c r="C124" s="9"/>
      <c r="E124" s="9"/>
    </row>
    <row r="125" spans="1:7" x14ac:dyDescent="0.2">
      <c r="C125" s="9"/>
      <c r="E125" s="9"/>
    </row>
    <row r="126" spans="1:7" x14ac:dyDescent="0.2">
      <c r="C126" s="9"/>
      <c r="E126" s="9"/>
    </row>
    <row r="127" spans="1:7" x14ac:dyDescent="0.2">
      <c r="C127" s="9"/>
      <c r="E127" s="9"/>
    </row>
    <row r="128" spans="1:7" x14ac:dyDescent="0.2">
      <c r="C128" s="9"/>
      <c r="E128" s="9"/>
    </row>
    <row r="129" spans="3:5" x14ac:dyDescent="0.2">
      <c r="C129" s="9"/>
      <c r="E129" s="9"/>
    </row>
    <row r="130" spans="3:5" x14ac:dyDescent="0.2">
      <c r="C130" s="9"/>
      <c r="E130" s="9"/>
    </row>
    <row r="131" spans="3:5" x14ac:dyDescent="0.2">
      <c r="C131" s="9"/>
      <c r="E131" s="9"/>
    </row>
    <row r="132" spans="3:5" x14ac:dyDescent="0.2">
      <c r="C132" s="9"/>
      <c r="E132" s="9"/>
    </row>
    <row r="133" spans="3:5" x14ac:dyDescent="0.2">
      <c r="C133" s="9"/>
      <c r="E133" s="9"/>
    </row>
    <row r="134" spans="3:5" x14ac:dyDescent="0.2">
      <c r="C134" s="9"/>
      <c r="E134" s="9"/>
    </row>
    <row r="135" spans="3:5" x14ac:dyDescent="0.2">
      <c r="C135" s="9"/>
      <c r="E135" s="9"/>
    </row>
    <row r="136" spans="3:5" x14ac:dyDescent="0.2">
      <c r="C136" s="9"/>
      <c r="E136" s="9"/>
    </row>
    <row r="137" spans="3:5" x14ac:dyDescent="0.2">
      <c r="C137" s="9"/>
      <c r="E137" s="9"/>
    </row>
    <row r="138" spans="3:5" x14ac:dyDescent="0.2">
      <c r="C138" s="9"/>
      <c r="E138" s="9"/>
    </row>
    <row r="139" spans="3:5" x14ac:dyDescent="0.2">
      <c r="C139" s="9"/>
      <c r="E139" s="9"/>
    </row>
    <row r="140" spans="3:5" x14ac:dyDescent="0.2">
      <c r="C140" s="9"/>
      <c r="E140" s="9"/>
    </row>
    <row r="141" spans="3:5" x14ac:dyDescent="0.2">
      <c r="C141" s="9"/>
      <c r="E141" s="9"/>
    </row>
    <row r="142" spans="3:5" x14ac:dyDescent="0.2">
      <c r="C142" s="9"/>
      <c r="E142" s="9"/>
    </row>
    <row r="143" spans="3:5" x14ac:dyDescent="0.2">
      <c r="C143" s="9"/>
      <c r="E143" s="9"/>
    </row>
    <row r="144" spans="3:5" x14ac:dyDescent="0.2">
      <c r="C144" s="9"/>
      <c r="E144" s="9"/>
    </row>
    <row r="145" spans="3:5" x14ac:dyDescent="0.2">
      <c r="C145" s="9"/>
      <c r="E145" s="9"/>
    </row>
    <row r="146" spans="3:5" x14ac:dyDescent="0.2">
      <c r="C146" s="9"/>
      <c r="E146" s="9"/>
    </row>
    <row r="147" spans="3:5" x14ac:dyDescent="0.2">
      <c r="C147" s="9"/>
      <c r="E147" s="9"/>
    </row>
    <row r="148" spans="3:5" x14ac:dyDescent="0.2">
      <c r="C148" s="9"/>
      <c r="E148" s="9"/>
    </row>
    <row r="149" spans="3:5" x14ac:dyDescent="0.2">
      <c r="C149" s="9"/>
      <c r="E149" s="9"/>
    </row>
    <row r="150" spans="3:5" x14ac:dyDescent="0.2">
      <c r="C150" s="9"/>
      <c r="E150" s="9"/>
    </row>
    <row r="151" spans="3:5" x14ac:dyDescent="0.2">
      <c r="C151" s="9"/>
      <c r="E151" s="9"/>
    </row>
    <row r="152" spans="3:5" x14ac:dyDescent="0.2">
      <c r="C152" s="9"/>
      <c r="E152" s="9"/>
    </row>
    <row r="153" spans="3:5" x14ac:dyDescent="0.2">
      <c r="C153" s="9"/>
      <c r="E153" s="9"/>
    </row>
    <row r="154" spans="3:5" x14ac:dyDescent="0.2">
      <c r="C154" s="9"/>
      <c r="E154" s="9"/>
    </row>
    <row r="155" spans="3:5" x14ac:dyDescent="0.2">
      <c r="C155" s="9"/>
      <c r="E155" s="9"/>
    </row>
    <row r="156" spans="3:5" x14ac:dyDescent="0.2">
      <c r="C156" s="9"/>
      <c r="E156" s="9"/>
    </row>
    <row r="157" spans="3:5" x14ac:dyDescent="0.2">
      <c r="C157" s="9"/>
      <c r="E157" s="9"/>
    </row>
    <row r="158" spans="3:5" x14ac:dyDescent="0.2">
      <c r="C158" s="9"/>
      <c r="E158" s="9"/>
    </row>
    <row r="159" spans="3:5" x14ac:dyDescent="0.2">
      <c r="C159" s="9"/>
      <c r="E159" s="9"/>
    </row>
    <row r="160" spans="3:5" x14ac:dyDescent="0.2">
      <c r="C160" s="9"/>
      <c r="E160" s="9"/>
    </row>
    <row r="161" spans="3:5" x14ac:dyDescent="0.2">
      <c r="C161" s="9"/>
      <c r="E161" s="9"/>
    </row>
    <row r="162" spans="3:5" x14ac:dyDescent="0.2">
      <c r="C162" s="9"/>
      <c r="E162" s="9"/>
    </row>
    <row r="163" spans="3:5" x14ac:dyDescent="0.2">
      <c r="C163" s="9"/>
      <c r="E163" s="9"/>
    </row>
    <row r="164" spans="3:5" x14ac:dyDescent="0.2">
      <c r="C164" s="9"/>
      <c r="E164" s="9"/>
    </row>
    <row r="165" spans="3:5" x14ac:dyDescent="0.2">
      <c r="C165" s="9"/>
      <c r="E165" s="9"/>
    </row>
    <row r="166" spans="3:5" x14ac:dyDescent="0.2">
      <c r="C166" s="9"/>
      <c r="E166" s="9"/>
    </row>
    <row r="167" spans="3:5" x14ac:dyDescent="0.2">
      <c r="C167" s="9"/>
      <c r="E167" s="9"/>
    </row>
    <row r="168" spans="3:5" x14ac:dyDescent="0.2">
      <c r="C168" s="9"/>
      <c r="E168" s="9"/>
    </row>
    <row r="169" spans="3:5" x14ac:dyDescent="0.2">
      <c r="C169" s="9"/>
      <c r="E169" s="9"/>
    </row>
    <row r="170" spans="3:5" x14ac:dyDescent="0.2">
      <c r="C170" s="9"/>
      <c r="E170" s="9"/>
    </row>
    <row r="171" spans="3:5" x14ac:dyDescent="0.2">
      <c r="C171" s="9"/>
      <c r="E171" s="9"/>
    </row>
    <row r="172" spans="3:5" x14ac:dyDescent="0.2">
      <c r="C172" s="9"/>
      <c r="E172" s="9"/>
    </row>
    <row r="173" spans="3:5" x14ac:dyDescent="0.2">
      <c r="C173" s="9"/>
      <c r="E173" s="9"/>
    </row>
    <row r="174" spans="3:5" x14ac:dyDescent="0.2">
      <c r="C174" s="9"/>
      <c r="E174" s="9"/>
    </row>
    <row r="175" spans="3:5" x14ac:dyDescent="0.2">
      <c r="C175" s="9"/>
      <c r="E175" s="9"/>
    </row>
    <row r="176" spans="3:5" x14ac:dyDescent="0.2">
      <c r="C176" s="9"/>
      <c r="E176" s="9"/>
    </row>
    <row r="177" spans="3:5" x14ac:dyDescent="0.2">
      <c r="C177" s="9"/>
      <c r="E177" s="9"/>
    </row>
    <row r="178" spans="3:5" x14ac:dyDescent="0.2">
      <c r="C178" s="9"/>
      <c r="E178" s="9"/>
    </row>
    <row r="179" spans="3:5" x14ac:dyDescent="0.2">
      <c r="C179" s="9"/>
      <c r="E179" s="9"/>
    </row>
    <row r="180" spans="3:5" x14ac:dyDescent="0.2">
      <c r="C180" s="9"/>
      <c r="E180" s="9"/>
    </row>
    <row r="181" spans="3:5" x14ac:dyDescent="0.2">
      <c r="C181" s="9"/>
      <c r="E181" s="9"/>
    </row>
    <row r="182" spans="3:5" x14ac:dyDescent="0.2">
      <c r="C182" s="9"/>
      <c r="E182" s="9"/>
    </row>
    <row r="183" spans="3:5" x14ac:dyDescent="0.2">
      <c r="C183" s="9"/>
      <c r="E183" s="9"/>
    </row>
    <row r="184" spans="3:5" x14ac:dyDescent="0.2">
      <c r="C184" s="9"/>
      <c r="E184" s="9"/>
    </row>
    <row r="185" spans="3:5" x14ac:dyDescent="0.2">
      <c r="C185" s="9"/>
      <c r="E185" s="9"/>
    </row>
    <row r="186" spans="3:5" x14ac:dyDescent="0.2">
      <c r="C186" s="9"/>
      <c r="E186" s="9"/>
    </row>
    <row r="187" spans="3:5" x14ac:dyDescent="0.2">
      <c r="C187" s="9"/>
      <c r="E187" s="9"/>
    </row>
    <row r="188" spans="3:5" x14ac:dyDescent="0.2">
      <c r="C188" s="9"/>
      <c r="E188" s="9"/>
    </row>
    <row r="189" spans="3:5" x14ac:dyDescent="0.2">
      <c r="C189" s="9"/>
      <c r="E189" s="9"/>
    </row>
    <row r="190" spans="3:5" x14ac:dyDescent="0.2">
      <c r="C190" s="9"/>
      <c r="E190" s="9"/>
    </row>
    <row r="191" spans="3:5" x14ac:dyDescent="0.2">
      <c r="C191" s="9"/>
      <c r="E191" s="9"/>
    </row>
    <row r="192" spans="3:5" x14ac:dyDescent="0.2">
      <c r="C192" s="9"/>
      <c r="E192" s="9"/>
    </row>
    <row r="193" spans="3:5" x14ac:dyDescent="0.2">
      <c r="C193" s="9"/>
      <c r="E193" s="9"/>
    </row>
    <row r="194" spans="3:5" x14ac:dyDescent="0.2">
      <c r="C194" s="9"/>
      <c r="E194" s="9"/>
    </row>
    <row r="195" spans="3:5" x14ac:dyDescent="0.2">
      <c r="C195" s="9"/>
      <c r="E195" s="9"/>
    </row>
    <row r="196" spans="3:5" x14ac:dyDescent="0.2">
      <c r="C196" s="9"/>
      <c r="E196" s="9"/>
    </row>
    <row r="197" spans="3:5" x14ac:dyDescent="0.2">
      <c r="C197" s="9"/>
      <c r="E197" s="9"/>
    </row>
    <row r="198" spans="3:5" x14ac:dyDescent="0.2">
      <c r="C198" s="9"/>
      <c r="E198" s="9"/>
    </row>
    <row r="199" spans="3:5" x14ac:dyDescent="0.2">
      <c r="C199" s="9"/>
      <c r="E199" s="9"/>
    </row>
    <row r="200" spans="3:5" x14ac:dyDescent="0.2">
      <c r="C200" s="9"/>
      <c r="E200" s="9"/>
    </row>
    <row r="201" spans="3:5" x14ac:dyDescent="0.2">
      <c r="C201" s="9"/>
      <c r="E201" s="9"/>
    </row>
    <row r="202" spans="3:5" x14ac:dyDescent="0.2">
      <c r="C202" s="9"/>
      <c r="E202" s="9"/>
    </row>
    <row r="203" spans="3:5" x14ac:dyDescent="0.2">
      <c r="C203" s="9"/>
      <c r="E203" s="9"/>
    </row>
    <row r="204" spans="3:5" x14ac:dyDescent="0.2">
      <c r="C204" s="9"/>
      <c r="E204" s="9"/>
    </row>
    <row r="205" spans="3:5" x14ac:dyDescent="0.2">
      <c r="C205" s="9"/>
      <c r="E205" s="9"/>
    </row>
    <row r="206" spans="3:5" x14ac:dyDescent="0.2">
      <c r="C206" s="9"/>
      <c r="E206" s="9"/>
    </row>
    <row r="207" spans="3:5" x14ac:dyDescent="0.2">
      <c r="C207" s="9"/>
      <c r="E207" s="9"/>
    </row>
    <row r="208" spans="3:5" x14ac:dyDescent="0.2">
      <c r="C208" s="9"/>
      <c r="E208" s="9"/>
    </row>
    <row r="209" spans="3:5" x14ac:dyDescent="0.2">
      <c r="C209" s="9"/>
      <c r="E209" s="9"/>
    </row>
    <row r="210" spans="3:5" x14ac:dyDescent="0.2">
      <c r="C210" s="9"/>
      <c r="E210" s="9"/>
    </row>
    <row r="211" spans="3:5" x14ac:dyDescent="0.2">
      <c r="C211" s="9"/>
      <c r="E211" s="9"/>
    </row>
    <row r="212" spans="3:5" x14ac:dyDescent="0.2">
      <c r="C212" s="9"/>
      <c r="E212" s="9"/>
    </row>
    <row r="213" spans="3:5" x14ac:dyDescent="0.2">
      <c r="C213" s="9"/>
      <c r="E213" s="9"/>
    </row>
    <row r="214" spans="3:5" x14ac:dyDescent="0.2">
      <c r="C214" s="9"/>
      <c r="E214" s="9"/>
    </row>
    <row r="215" spans="3:5" x14ac:dyDescent="0.2">
      <c r="C215" s="9"/>
      <c r="E215" s="9"/>
    </row>
    <row r="216" spans="3:5" x14ac:dyDescent="0.2">
      <c r="C216" s="9"/>
      <c r="E216" s="9"/>
    </row>
    <row r="217" spans="3:5" x14ac:dyDescent="0.2">
      <c r="C217" s="9"/>
      <c r="E217" s="9"/>
    </row>
    <row r="218" spans="3:5" x14ac:dyDescent="0.2">
      <c r="C218" s="9"/>
      <c r="E218" s="9"/>
    </row>
    <row r="219" spans="3:5" x14ac:dyDescent="0.2">
      <c r="C219" s="9"/>
      <c r="E219" s="9"/>
    </row>
    <row r="220" spans="3:5" x14ac:dyDescent="0.2">
      <c r="C220" s="9"/>
      <c r="E220" s="9"/>
    </row>
    <row r="221" spans="3:5" x14ac:dyDescent="0.2">
      <c r="C221" s="9"/>
      <c r="E221" s="9"/>
    </row>
    <row r="222" spans="3:5" x14ac:dyDescent="0.2">
      <c r="C222" s="9"/>
      <c r="E222" s="9"/>
    </row>
    <row r="223" spans="3:5" x14ac:dyDescent="0.2">
      <c r="C223" s="9"/>
      <c r="E223" s="9"/>
    </row>
    <row r="224" spans="3:5" x14ac:dyDescent="0.2">
      <c r="C224" s="9"/>
      <c r="E224" s="9"/>
    </row>
    <row r="225" spans="3:5" x14ac:dyDescent="0.2">
      <c r="C225" s="9"/>
      <c r="E225" s="9"/>
    </row>
    <row r="226" spans="3:5" x14ac:dyDescent="0.2">
      <c r="C226" s="9"/>
      <c r="E226" s="9"/>
    </row>
    <row r="227" spans="3:5" x14ac:dyDescent="0.2">
      <c r="C227" s="9"/>
      <c r="E227" s="9"/>
    </row>
    <row r="228" spans="3:5" x14ac:dyDescent="0.2">
      <c r="C228" s="9"/>
      <c r="E228" s="9"/>
    </row>
    <row r="229" spans="3:5" x14ac:dyDescent="0.2">
      <c r="C229" s="9"/>
      <c r="E229" s="9"/>
    </row>
    <row r="230" spans="3:5" x14ac:dyDescent="0.2">
      <c r="C230" s="9"/>
      <c r="E230" s="9"/>
    </row>
    <row r="231" spans="3:5" x14ac:dyDescent="0.2">
      <c r="C231" s="9"/>
      <c r="E231" s="9"/>
    </row>
    <row r="232" spans="3:5" x14ac:dyDescent="0.2">
      <c r="C232" s="9"/>
      <c r="E232" s="9"/>
    </row>
    <row r="233" spans="3:5" x14ac:dyDescent="0.2">
      <c r="C233" s="9"/>
      <c r="E233" s="9"/>
    </row>
    <row r="234" spans="3:5" x14ac:dyDescent="0.2">
      <c r="C234" s="9"/>
      <c r="E234" s="9"/>
    </row>
    <row r="235" spans="3:5" x14ac:dyDescent="0.2">
      <c r="C235" s="9"/>
      <c r="E235" s="9"/>
    </row>
    <row r="236" spans="3:5" x14ac:dyDescent="0.2">
      <c r="C236" s="9"/>
      <c r="E236" s="9"/>
    </row>
    <row r="237" spans="3:5" x14ac:dyDescent="0.2">
      <c r="C237" s="9"/>
      <c r="E237" s="9"/>
    </row>
    <row r="238" spans="3:5" x14ac:dyDescent="0.2">
      <c r="C238" s="9"/>
      <c r="E238" s="9"/>
    </row>
    <row r="239" spans="3:5" x14ac:dyDescent="0.2">
      <c r="C239" s="9"/>
      <c r="E239" s="9"/>
    </row>
    <row r="240" spans="3:5" x14ac:dyDescent="0.2">
      <c r="C240" s="9"/>
      <c r="E240" s="9"/>
    </row>
    <row r="241" spans="3:5" x14ac:dyDescent="0.2">
      <c r="C241" s="9"/>
      <c r="E241" s="9"/>
    </row>
    <row r="242" spans="3:5" x14ac:dyDescent="0.2">
      <c r="C242" s="9"/>
      <c r="E242" s="9"/>
    </row>
    <row r="243" spans="3:5" x14ac:dyDescent="0.2">
      <c r="C243" s="9"/>
      <c r="E243" s="9"/>
    </row>
    <row r="244" spans="3:5" x14ac:dyDescent="0.2">
      <c r="C244" s="9"/>
      <c r="E244" s="9"/>
    </row>
    <row r="245" spans="3:5" x14ac:dyDescent="0.2">
      <c r="C245" s="9"/>
      <c r="E245" s="9"/>
    </row>
    <row r="246" spans="3:5" x14ac:dyDescent="0.2">
      <c r="C246" s="9"/>
      <c r="E246" s="9"/>
    </row>
    <row r="247" spans="3:5" x14ac:dyDescent="0.2">
      <c r="C247" s="9"/>
      <c r="E247" s="9"/>
    </row>
    <row r="248" spans="3:5" x14ac:dyDescent="0.2">
      <c r="C248" s="9"/>
      <c r="E248" s="9"/>
    </row>
    <row r="249" spans="3:5" x14ac:dyDescent="0.2">
      <c r="C249" s="9"/>
      <c r="E249" s="9"/>
    </row>
    <row r="250" spans="3:5" x14ac:dyDescent="0.2">
      <c r="C250" s="9"/>
      <c r="E250" s="9"/>
    </row>
    <row r="251" spans="3:5" x14ac:dyDescent="0.2">
      <c r="C251" s="9"/>
      <c r="E251" s="9"/>
    </row>
    <row r="252" spans="3:5" x14ac:dyDescent="0.2">
      <c r="C252" s="9"/>
      <c r="E252" s="9"/>
    </row>
    <row r="253" spans="3:5" x14ac:dyDescent="0.2">
      <c r="C253" s="9"/>
      <c r="E253" s="9"/>
    </row>
    <row r="254" spans="3:5" x14ac:dyDescent="0.2">
      <c r="C254" s="9"/>
      <c r="E254" s="9"/>
    </row>
    <row r="255" spans="3:5" x14ac:dyDescent="0.2">
      <c r="C255" s="9"/>
      <c r="E255" s="9"/>
    </row>
    <row r="256" spans="3:5" x14ac:dyDescent="0.2">
      <c r="C256" s="9"/>
      <c r="E256" s="9"/>
    </row>
    <row r="257" spans="3:5" x14ac:dyDescent="0.2">
      <c r="C257" s="9"/>
      <c r="E257" s="9"/>
    </row>
    <row r="258" spans="3:5" x14ac:dyDescent="0.2">
      <c r="C258" s="9"/>
      <c r="E258" s="9"/>
    </row>
    <row r="259" spans="3:5" x14ac:dyDescent="0.2">
      <c r="C259" s="9"/>
      <c r="E259" s="9"/>
    </row>
    <row r="260" spans="3:5" x14ac:dyDescent="0.2">
      <c r="C260" s="9"/>
      <c r="E260" s="9"/>
    </row>
    <row r="261" spans="3:5" x14ac:dyDescent="0.2">
      <c r="C261" s="9"/>
      <c r="E261" s="9"/>
    </row>
    <row r="262" spans="3:5" x14ac:dyDescent="0.2">
      <c r="C262" s="9"/>
      <c r="E262" s="9"/>
    </row>
    <row r="263" spans="3:5" x14ac:dyDescent="0.2">
      <c r="C263" s="9"/>
      <c r="E263" s="9"/>
    </row>
    <row r="264" spans="3:5" x14ac:dyDescent="0.2">
      <c r="C264" s="9"/>
      <c r="E264" s="9"/>
    </row>
    <row r="265" spans="3:5" x14ac:dyDescent="0.2">
      <c r="C265" s="9"/>
      <c r="E265" s="9"/>
    </row>
    <row r="266" spans="3:5" x14ac:dyDescent="0.2">
      <c r="C266" s="9"/>
      <c r="E266" s="9"/>
    </row>
    <row r="267" spans="3:5" x14ac:dyDescent="0.2">
      <c r="C267" s="9"/>
      <c r="E267" s="9"/>
    </row>
    <row r="268" spans="3:5" x14ac:dyDescent="0.2">
      <c r="C268" s="9"/>
      <c r="E268" s="9"/>
    </row>
    <row r="269" spans="3:5" x14ac:dyDescent="0.2">
      <c r="C269" s="9"/>
      <c r="E269" s="9"/>
    </row>
    <row r="270" spans="3:5" x14ac:dyDescent="0.2">
      <c r="C270" s="9"/>
      <c r="E270" s="9"/>
    </row>
    <row r="271" spans="3:5" x14ac:dyDescent="0.2">
      <c r="C271" s="9"/>
      <c r="E271" s="9"/>
    </row>
    <row r="272" spans="3:5" x14ac:dyDescent="0.2">
      <c r="C272" s="9"/>
      <c r="E272" s="9"/>
    </row>
    <row r="273" spans="3:5" x14ac:dyDescent="0.2">
      <c r="C273" s="9"/>
      <c r="E273" s="9"/>
    </row>
    <row r="274" spans="3:5" x14ac:dyDescent="0.2">
      <c r="C274" s="9"/>
      <c r="E274" s="9"/>
    </row>
    <row r="275" spans="3:5" x14ac:dyDescent="0.2">
      <c r="C275" s="9"/>
      <c r="E275" s="9"/>
    </row>
    <row r="276" spans="3:5" x14ac:dyDescent="0.2">
      <c r="C276" s="9"/>
      <c r="E276" s="9"/>
    </row>
    <row r="277" spans="3:5" x14ac:dyDescent="0.2">
      <c r="C277" s="9"/>
      <c r="E277" s="9"/>
    </row>
    <row r="278" spans="3:5" x14ac:dyDescent="0.2">
      <c r="C278" s="9"/>
      <c r="E278" s="9"/>
    </row>
    <row r="279" spans="3:5" x14ac:dyDescent="0.2">
      <c r="C279" s="9"/>
      <c r="E279" s="9"/>
    </row>
    <row r="280" spans="3:5" x14ac:dyDescent="0.2">
      <c r="C280" s="9"/>
      <c r="E280" s="9"/>
    </row>
    <row r="281" spans="3:5" x14ac:dyDescent="0.2">
      <c r="C281" s="9"/>
      <c r="E281" s="9"/>
    </row>
    <row r="282" spans="3:5" x14ac:dyDescent="0.2">
      <c r="C282" s="9"/>
      <c r="E282" s="9"/>
    </row>
    <row r="283" spans="3:5" x14ac:dyDescent="0.2">
      <c r="C283" s="9"/>
      <c r="E283" s="9"/>
    </row>
    <row r="284" spans="3:5" x14ac:dyDescent="0.2">
      <c r="C284" s="9"/>
      <c r="E284" s="9"/>
    </row>
    <row r="285" spans="3:5" x14ac:dyDescent="0.2">
      <c r="C285" s="9"/>
      <c r="E285" s="9"/>
    </row>
    <row r="286" spans="3:5" x14ac:dyDescent="0.2">
      <c r="C286" s="9"/>
      <c r="E286" s="9"/>
    </row>
    <row r="287" spans="3:5" x14ac:dyDescent="0.2">
      <c r="C287" s="9"/>
      <c r="E287" s="9"/>
    </row>
    <row r="288" spans="3:5" x14ac:dyDescent="0.2">
      <c r="C288" s="9"/>
      <c r="E288" s="9"/>
    </row>
    <row r="289" spans="3:5" x14ac:dyDescent="0.2">
      <c r="C289" s="9"/>
      <c r="E289" s="9"/>
    </row>
    <row r="290" spans="3:5" x14ac:dyDescent="0.2">
      <c r="C290" s="9"/>
      <c r="E290" s="9"/>
    </row>
    <row r="291" spans="3:5" x14ac:dyDescent="0.2">
      <c r="C291" s="9"/>
      <c r="E291" s="9"/>
    </row>
    <row r="292" spans="3:5" x14ac:dyDescent="0.2">
      <c r="C292" s="9"/>
      <c r="E292" s="9"/>
    </row>
    <row r="293" spans="3:5" x14ac:dyDescent="0.2">
      <c r="C293" s="9"/>
      <c r="E293" s="9"/>
    </row>
    <row r="294" spans="3:5" x14ac:dyDescent="0.2">
      <c r="C294" s="9"/>
      <c r="E294" s="9"/>
    </row>
    <row r="295" spans="3:5" x14ac:dyDescent="0.2">
      <c r="C295" s="9"/>
      <c r="E295" s="9"/>
    </row>
    <row r="296" spans="3:5" x14ac:dyDescent="0.2">
      <c r="C296" s="9"/>
      <c r="E296" s="9"/>
    </row>
    <row r="297" spans="3:5" x14ac:dyDescent="0.2">
      <c r="C297" s="9"/>
      <c r="E297" s="9"/>
    </row>
    <row r="298" spans="3:5" x14ac:dyDescent="0.2">
      <c r="C298" s="9"/>
      <c r="E298" s="9"/>
    </row>
    <row r="299" spans="3:5" x14ac:dyDescent="0.2">
      <c r="C299" s="9"/>
      <c r="E299" s="9"/>
    </row>
    <row r="300" spans="3:5" x14ac:dyDescent="0.2">
      <c r="C300" s="9"/>
      <c r="E300" s="9"/>
    </row>
    <row r="301" spans="3:5" x14ac:dyDescent="0.2">
      <c r="C301" s="9"/>
      <c r="E301" s="9"/>
    </row>
    <row r="302" spans="3:5" x14ac:dyDescent="0.2">
      <c r="C302" s="9"/>
      <c r="E302" s="9"/>
    </row>
    <row r="303" spans="3:5" x14ac:dyDescent="0.2">
      <c r="C303" s="9"/>
      <c r="E303" s="9"/>
    </row>
    <row r="304" spans="3:5" x14ac:dyDescent="0.2">
      <c r="C304" s="9"/>
      <c r="E304" s="9"/>
    </row>
    <row r="305" spans="3:5" x14ac:dyDescent="0.2">
      <c r="C305" s="9"/>
      <c r="E305" s="9"/>
    </row>
    <row r="306" spans="3:5" x14ac:dyDescent="0.2">
      <c r="C306" s="9"/>
      <c r="E306" s="9"/>
    </row>
    <row r="307" spans="3:5" x14ac:dyDescent="0.2">
      <c r="C307" s="9"/>
      <c r="E307" s="9"/>
    </row>
    <row r="308" spans="3:5" x14ac:dyDescent="0.2">
      <c r="C308" s="9"/>
      <c r="E308" s="9"/>
    </row>
    <row r="309" spans="3:5" x14ac:dyDescent="0.2">
      <c r="C309" s="9"/>
      <c r="E309" s="9"/>
    </row>
    <row r="310" spans="3:5" x14ac:dyDescent="0.2">
      <c r="C310" s="9"/>
      <c r="E310" s="9"/>
    </row>
    <row r="311" spans="3:5" x14ac:dyDescent="0.2">
      <c r="C311" s="9"/>
      <c r="E311" s="9"/>
    </row>
    <row r="312" spans="3:5" x14ac:dyDescent="0.2">
      <c r="C312" s="9"/>
      <c r="E312" s="9"/>
    </row>
    <row r="313" spans="3:5" x14ac:dyDescent="0.2">
      <c r="C313" s="9"/>
      <c r="E313" s="9"/>
    </row>
    <row r="314" spans="3:5" x14ac:dyDescent="0.2">
      <c r="C314" s="9"/>
      <c r="E314" s="9"/>
    </row>
    <row r="315" spans="3:5" x14ac:dyDescent="0.2">
      <c r="C315" s="9"/>
      <c r="E315" s="9"/>
    </row>
    <row r="316" spans="3:5" x14ac:dyDescent="0.2">
      <c r="C316" s="9"/>
      <c r="E316" s="9"/>
    </row>
    <row r="317" spans="3:5" x14ac:dyDescent="0.2">
      <c r="C317" s="9"/>
      <c r="E317" s="9"/>
    </row>
    <row r="318" spans="3:5" x14ac:dyDescent="0.2">
      <c r="C318" s="9"/>
      <c r="E318" s="9"/>
    </row>
    <row r="319" spans="3:5" x14ac:dyDescent="0.2">
      <c r="C319" s="9"/>
      <c r="E319" s="9"/>
    </row>
    <row r="320" spans="3:5" x14ac:dyDescent="0.2">
      <c r="C320" s="9"/>
      <c r="E320" s="9"/>
    </row>
    <row r="321" spans="3:5" x14ac:dyDescent="0.2">
      <c r="C321" s="9"/>
      <c r="E321" s="9"/>
    </row>
    <row r="322" spans="3:5" x14ac:dyDescent="0.2">
      <c r="C322" s="9"/>
      <c r="E322" s="9"/>
    </row>
    <row r="323" spans="3:5" x14ac:dyDescent="0.2">
      <c r="C323" s="9"/>
      <c r="E323" s="9"/>
    </row>
    <row r="324" spans="3:5" x14ac:dyDescent="0.2">
      <c r="C324" s="9"/>
      <c r="E324" s="9"/>
    </row>
    <row r="325" spans="3:5" x14ac:dyDescent="0.2">
      <c r="C325" s="9"/>
      <c r="E325" s="9"/>
    </row>
    <row r="326" spans="3:5" x14ac:dyDescent="0.2">
      <c r="C326" s="9"/>
      <c r="E326" s="9"/>
    </row>
    <row r="327" spans="3:5" x14ac:dyDescent="0.2">
      <c r="C327" s="9"/>
      <c r="E327" s="9"/>
    </row>
    <row r="328" spans="3:5" x14ac:dyDescent="0.2">
      <c r="C328" s="9"/>
      <c r="E328" s="9"/>
    </row>
    <row r="329" spans="3:5" x14ac:dyDescent="0.2">
      <c r="C329" s="9"/>
      <c r="E329" s="9"/>
    </row>
    <row r="330" spans="3:5" x14ac:dyDescent="0.2">
      <c r="C330" s="9"/>
      <c r="E330" s="9"/>
    </row>
    <row r="331" spans="3:5" x14ac:dyDescent="0.2">
      <c r="C331" s="9"/>
      <c r="E331" s="9"/>
    </row>
    <row r="332" spans="3:5" x14ac:dyDescent="0.2">
      <c r="C332" s="9"/>
      <c r="E332" s="9"/>
    </row>
    <row r="333" spans="3:5" x14ac:dyDescent="0.2">
      <c r="C333" s="9"/>
      <c r="E333" s="9"/>
    </row>
    <row r="334" spans="3:5" x14ac:dyDescent="0.2">
      <c r="C334" s="9"/>
      <c r="E334" s="9"/>
    </row>
    <row r="335" spans="3:5" x14ac:dyDescent="0.2">
      <c r="C335" s="9"/>
      <c r="E335" s="9"/>
    </row>
    <row r="336" spans="3:5" x14ac:dyDescent="0.2">
      <c r="C336" s="9"/>
      <c r="E336" s="9"/>
    </row>
    <row r="337" spans="3:5" x14ac:dyDescent="0.2">
      <c r="C337" s="9"/>
      <c r="E337" s="9"/>
    </row>
    <row r="338" spans="3:5" x14ac:dyDescent="0.2">
      <c r="C338" s="9"/>
      <c r="E338" s="9"/>
    </row>
    <row r="339" spans="3:5" x14ac:dyDescent="0.2">
      <c r="C339" s="9"/>
      <c r="E339" s="9"/>
    </row>
    <row r="340" spans="3:5" x14ac:dyDescent="0.2">
      <c r="C340" s="9"/>
      <c r="E340" s="9"/>
    </row>
    <row r="341" spans="3:5" x14ac:dyDescent="0.2">
      <c r="C341" s="9"/>
      <c r="E341" s="9"/>
    </row>
    <row r="342" spans="3:5" x14ac:dyDescent="0.2">
      <c r="C342" s="9"/>
      <c r="E342" s="9"/>
    </row>
    <row r="343" spans="3:5" x14ac:dyDescent="0.2">
      <c r="C343" s="9"/>
      <c r="E343" s="9"/>
    </row>
    <row r="344" spans="3:5" x14ac:dyDescent="0.2">
      <c r="C344" s="9"/>
      <c r="E344" s="9"/>
    </row>
    <row r="345" spans="3:5" x14ac:dyDescent="0.2">
      <c r="C345" s="9"/>
      <c r="E345" s="9"/>
    </row>
    <row r="346" spans="3:5" x14ac:dyDescent="0.2">
      <c r="C346" s="9"/>
      <c r="E346" s="9"/>
    </row>
    <row r="347" spans="3:5" x14ac:dyDescent="0.2">
      <c r="C347" s="9"/>
      <c r="E347" s="9"/>
    </row>
    <row r="348" spans="3:5" x14ac:dyDescent="0.2">
      <c r="C348" s="9"/>
      <c r="E348" s="9"/>
    </row>
    <row r="349" spans="3:5" x14ac:dyDescent="0.2">
      <c r="C349" s="9"/>
      <c r="E349" s="9"/>
    </row>
    <row r="350" spans="3:5" x14ac:dyDescent="0.2">
      <c r="C350" s="9"/>
      <c r="E350" s="9"/>
    </row>
    <row r="351" spans="3:5" x14ac:dyDescent="0.2">
      <c r="C351" s="9"/>
      <c r="E351" s="9"/>
    </row>
    <row r="352" spans="3:5" x14ac:dyDescent="0.2">
      <c r="C352" s="9"/>
      <c r="E352" s="9"/>
    </row>
    <row r="353" spans="3:5" x14ac:dyDescent="0.2">
      <c r="C353" s="9"/>
      <c r="E353" s="9"/>
    </row>
    <row r="354" spans="3:5" x14ac:dyDescent="0.2">
      <c r="C354" s="9"/>
      <c r="E354" s="9"/>
    </row>
    <row r="355" spans="3:5" x14ac:dyDescent="0.2">
      <c r="C355" s="9"/>
      <c r="E355" s="9"/>
    </row>
    <row r="356" spans="3:5" x14ac:dyDescent="0.2">
      <c r="C356" s="9"/>
      <c r="E356" s="9"/>
    </row>
    <row r="357" spans="3:5" x14ac:dyDescent="0.2">
      <c r="C357" s="9"/>
      <c r="E357" s="9"/>
    </row>
    <row r="358" spans="3:5" x14ac:dyDescent="0.2">
      <c r="C358" s="9"/>
      <c r="E358" s="9"/>
    </row>
    <row r="359" spans="3:5" x14ac:dyDescent="0.2">
      <c r="C359" s="9"/>
      <c r="E359" s="9"/>
    </row>
    <row r="360" spans="3:5" x14ac:dyDescent="0.2">
      <c r="C360" s="9"/>
      <c r="E360" s="9"/>
    </row>
    <row r="361" spans="3:5" x14ac:dyDescent="0.2">
      <c r="C361" s="9"/>
      <c r="E361" s="9"/>
    </row>
    <row r="362" spans="3:5" x14ac:dyDescent="0.2">
      <c r="C362" s="9"/>
      <c r="E362" s="9"/>
    </row>
    <row r="363" spans="3:5" x14ac:dyDescent="0.2">
      <c r="C363" s="9"/>
      <c r="E363" s="9"/>
    </row>
    <row r="364" spans="3:5" x14ac:dyDescent="0.2">
      <c r="C364" s="9"/>
      <c r="E364" s="9"/>
    </row>
    <row r="365" spans="3:5" x14ac:dyDescent="0.2">
      <c r="C365" s="9"/>
      <c r="E365" s="9"/>
    </row>
    <row r="366" spans="3:5" x14ac:dyDescent="0.2">
      <c r="C366" s="9"/>
      <c r="E366" s="9"/>
    </row>
    <row r="367" spans="3:5" x14ac:dyDescent="0.2">
      <c r="C367" s="9"/>
      <c r="E367" s="9"/>
    </row>
    <row r="368" spans="3:5" x14ac:dyDescent="0.2">
      <c r="C368" s="9"/>
      <c r="E368" s="9"/>
    </row>
    <row r="369" spans="3:5" x14ac:dyDescent="0.2">
      <c r="C369" s="9"/>
      <c r="E369" s="9"/>
    </row>
    <row r="370" spans="3:5" x14ac:dyDescent="0.2">
      <c r="C370" s="9"/>
      <c r="E370" s="9"/>
    </row>
    <row r="371" spans="3:5" x14ac:dyDescent="0.2">
      <c r="C371" s="9"/>
      <c r="E371" s="9"/>
    </row>
    <row r="372" spans="3:5" x14ac:dyDescent="0.2">
      <c r="C372" s="9"/>
      <c r="E372" s="9"/>
    </row>
    <row r="373" spans="3:5" x14ac:dyDescent="0.2">
      <c r="C373" s="9"/>
      <c r="E373" s="9"/>
    </row>
    <row r="374" spans="3:5" x14ac:dyDescent="0.2">
      <c r="C374" s="9"/>
      <c r="E374" s="9"/>
    </row>
    <row r="375" spans="3:5" x14ac:dyDescent="0.2">
      <c r="C375" s="9"/>
      <c r="E375" s="9"/>
    </row>
    <row r="376" spans="3:5" x14ac:dyDescent="0.2">
      <c r="C376" s="9"/>
      <c r="E376" s="9"/>
    </row>
    <row r="377" spans="3:5" x14ac:dyDescent="0.2">
      <c r="C377" s="9"/>
      <c r="E377" s="9"/>
    </row>
    <row r="378" spans="3:5" x14ac:dyDescent="0.2">
      <c r="C378" s="9"/>
      <c r="E378" s="9"/>
    </row>
    <row r="379" spans="3:5" x14ac:dyDescent="0.2">
      <c r="C379" s="9"/>
      <c r="E379" s="9"/>
    </row>
    <row r="380" spans="3:5" x14ac:dyDescent="0.2">
      <c r="C380" s="9"/>
      <c r="E380" s="9"/>
    </row>
    <row r="381" spans="3:5" x14ac:dyDescent="0.2">
      <c r="C381" s="9"/>
      <c r="E381" s="9"/>
    </row>
    <row r="382" spans="3:5" x14ac:dyDescent="0.2">
      <c r="C382" s="9"/>
      <c r="E382" s="9"/>
    </row>
    <row r="383" spans="3:5" x14ac:dyDescent="0.2">
      <c r="C383" s="9"/>
      <c r="E383" s="9"/>
    </row>
    <row r="384" spans="3:5" x14ac:dyDescent="0.2">
      <c r="C384" s="9"/>
      <c r="E384" s="9"/>
    </row>
    <row r="385" spans="3:5" x14ac:dyDescent="0.2">
      <c r="C385" s="9"/>
      <c r="E385" s="9"/>
    </row>
    <row r="386" spans="3:5" x14ac:dyDescent="0.2">
      <c r="C386" s="9"/>
      <c r="E386" s="9"/>
    </row>
    <row r="387" spans="3:5" x14ac:dyDescent="0.2">
      <c r="C387" s="9"/>
      <c r="E387" s="9"/>
    </row>
    <row r="388" spans="3:5" x14ac:dyDescent="0.2">
      <c r="C388" s="9"/>
      <c r="E388" s="9"/>
    </row>
    <row r="389" spans="3:5" x14ac:dyDescent="0.2">
      <c r="C389" s="9"/>
      <c r="E389" s="9"/>
    </row>
    <row r="390" spans="3:5" x14ac:dyDescent="0.2">
      <c r="C390" s="9"/>
      <c r="E390" s="9"/>
    </row>
    <row r="391" spans="3:5" x14ac:dyDescent="0.2">
      <c r="C391" s="9"/>
      <c r="E391" s="9"/>
    </row>
    <row r="392" spans="3:5" x14ac:dyDescent="0.2">
      <c r="C392" s="9"/>
      <c r="E392" s="9"/>
    </row>
    <row r="393" spans="3:5" x14ac:dyDescent="0.2">
      <c r="C393" s="9"/>
      <c r="E393" s="9"/>
    </row>
    <row r="394" spans="3:5" x14ac:dyDescent="0.2">
      <c r="C394" s="9"/>
      <c r="E394" s="9"/>
    </row>
    <row r="395" spans="3:5" x14ac:dyDescent="0.2">
      <c r="C395" s="9"/>
      <c r="E395" s="9"/>
    </row>
    <row r="396" spans="3:5" x14ac:dyDescent="0.2">
      <c r="C396" s="9"/>
      <c r="E396" s="9"/>
    </row>
    <row r="397" spans="3:5" x14ac:dyDescent="0.2">
      <c r="C397" s="9"/>
      <c r="E397" s="9"/>
    </row>
    <row r="398" spans="3:5" x14ac:dyDescent="0.2">
      <c r="C398" s="9"/>
      <c r="E398" s="9"/>
    </row>
    <row r="399" spans="3:5" x14ac:dyDescent="0.2">
      <c r="C399" s="9"/>
      <c r="E399" s="9"/>
    </row>
    <row r="400" spans="3:5" x14ac:dyDescent="0.2">
      <c r="C400" s="9"/>
      <c r="E400" s="9"/>
    </row>
    <row r="401" spans="3:5" x14ac:dyDescent="0.2">
      <c r="C401" s="9"/>
      <c r="E401" s="9"/>
    </row>
    <row r="402" spans="3:5" x14ac:dyDescent="0.2">
      <c r="C402" s="9"/>
      <c r="E402" s="9"/>
    </row>
    <row r="403" spans="3:5" x14ac:dyDescent="0.2">
      <c r="C403" s="9"/>
      <c r="E403" s="9"/>
    </row>
    <row r="404" spans="3:5" x14ac:dyDescent="0.2">
      <c r="C404" s="9"/>
      <c r="E404" s="9"/>
    </row>
    <row r="405" spans="3:5" x14ac:dyDescent="0.2">
      <c r="C405" s="9"/>
      <c r="E405" s="9"/>
    </row>
    <row r="406" spans="3:5" x14ac:dyDescent="0.2">
      <c r="C406" s="9"/>
      <c r="E406" s="9"/>
    </row>
    <row r="407" spans="3:5" x14ac:dyDescent="0.2">
      <c r="C407" s="9"/>
      <c r="E407" s="9"/>
    </row>
    <row r="408" spans="3:5" x14ac:dyDescent="0.2">
      <c r="C408" s="9"/>
      <c r="E408" s="9"/>
    </row>
    <row r="409" spans="3:5" x14ac:dyDescent="0.2">
      <c r="C409" s="9"/>
      <c r="E409" s="9"/>
    </row>
    <row r="410" spans="3:5" x14ac:dyDescent="0.2">
      <c r="C410" s="9"/>
      <c r="E410" s="9"/>
    </row>
    <row r="411" spans="3:5" x14ac:dyDescent="0.2">
      <c r="C411" s="9"/>
      <c r="E411" s="9"/>
    </row>
    <row r="412" spans="3:5" x14ac:dyDescent="0.2">
      <c r="C412" s="9"/>
      <c r="E412" s="9"/>
    </row>
    <row r="413" spans="3:5" x14ac:dyDescent="0.2">
      <c r="C413" s="9"/>
      <c r="E413" s="9"/>
    </row>
    <row r="414" spans="3:5" x14ac:dyDescent="0.2">
      <c r="C414" s="9"/>
      <c r="E414" s="9"/>
    </row>
    <row r="415" spans="3:5" x14ac:dyDescent="0.2">
      <c r="C415" s="9"/>
      <c r="E415" s="9"/>
    </row>
    <row r="416" spans="3:5" x14ac:dyDescent="0.2">
      <c r="C416" s="9"/>
      <c r="E416" s="9"/>
    </row>
    <row r="417" spans="3:5" x14ac:dyDescent="0.2">
      <c r="C417" s="9"/>
      <c r="E417" s="9"/>
    </row>
    <row r="418" spans="3:5" x14ac:dyDescent="0.2">
      <c r="C418" s="9"/>
      <c r="E418" s="9"/>
    </row>
    <row r="419" spans="3:5" x14ac:dyDescent="0.2">
      <c r="C419" s="9"/>
      <c r="E419" s="9"/>
    </row>
    <row r="420" spans="3:5" x14ac:dyDescent="0.2">
      <c r="C420" s="9"/>
      <c r="E420" s="9"/>
    </row>
    <row r="421" spans="3:5" x14ac:dyDescent="0.2">
      <c r="C421" s="9"/>
      <c r="E421" s="9"/>
    </row>
    <row r="422" spans="3:5" x14ac:dyDescent="0.2">
      <c r="C422" s="9"/>
      <c r="E422" s="9"/>
    </row>
    <row r="423" spans="3:5" x14ac:dyDescent="0.2">
      <c r="C423" s="9"/>
      <c r="E423" s="9"/>
    </row>
    <row r="424" spans="3:5" x14ac:dyDescent="0.2">
      <c r="C424" s="9"/>
      <c r="E424" s="9"/>
    </row>
    <row r="425" spans="3:5" x14ac:dyDescent="0.2">
      <c r="C425" s="9"/>
      <c r="E425" s="9"/>
    </row>
    <row r="426" spans="3:5" x14ac:dyDescent="0.2">
      <c r="C426" s="9"/>
      <c r="E426" s="9"/>
    </row>
    <row r="427" spans="3:5" x14ac:dyDescent="0.2">
      <c r="C427" s="9"/>
      <c r="E427" s="9"/>
    </row>
    <row r="428" spans="3:5" x14ac:dyDescent="0.2">
      <c r="C428" s="9"/>
      <c r="E428" s="9"/>
    </row>
    <row r="429" spans="3:5" x14ac:dyDescent="0.2">
      <c r="C429" s="9"/>
      <c r="E429" s="9"/>
    </row>
    <row r="430" spans="3:5" x14ac:dyDescent="0.2">
      <c r="C430" s="9"/>
      <c r="E430" s="9"/>
    </row>
    <row r="431" spans="3:5" x14ac:dyDescent="0.2">
      <c r="C431" s="9"/>
      <c r="E431" s="9"/>
    </row>
    <row r="432" spans="3:5" x14ac:dyDescent="0.2">
      <c r="C432" s="9"/>
      <c r="E432" s="9"/>
    </row>
    <row r="433" spans="3:5" x14ac:dyDescent="0.2">
      <c r="C433" s="9"/>
      <c r="E433" s="9"/>
    </row>
    <row r="434" spans="3:5" x14ac:dyDescent="0.2">
      <c r="C434" s="9"/>
      <c r="E434" s="9"/>
    </row>
    <row r="435" spans="3:5" x14ac:dyDescent="0.2">
      <c r="C435" s="9"/>
      <c r="E435" s="9"/>
    </row>
    <row r="436" spans="3:5" x14ac:dyDescent="0.2">
      <c r="C436" s="9"/>
      <c r="E436" s="9"/>
    </row>
    <row r="437" spans="3:5" x14ac:dyDescent="0.2">
      <c r="C437" s="9"/>
      <c r="E437" s="9"/>
    </row>
    <row r="438" spans="3:5" x14ac:dyDescent="0.2">
      <c r="C438" s="9"/>
      <c r="E438" s="9"/>
    </row>
    <row r="439" spans="3:5" x14ac:dyDescent="0.2">
      <c r="C439" s="9"/>
      <c r="E439" s="9"/>
    </row>
    <row r="440" spans="3:5" x14ac:dyDescent="0.2">
      <c r="C440" s="9"/>
      <c r="E440" s="9"/>
    </row>
    <row r="441" spans="3:5" x14ac:dyDescent="0.2">
      <c r="C441" s="9"/>
      <c r="E441" s="9"/>
    </row>
    <row r="442" spans="3:5" x14ac:dyDescent="0.2">
      <c r="C442" s="9"/>
      <c r="E442" s="9"/>
    </row>
    <row r="443" spans="3:5" x14ac:dyDescent="0.2">
      <c r="C443" s="9"/>
      <c r="E443" s="9"/>
    </row>
    <row r="444" spans="3:5" x14ac:dyDescent="0.2">
      <c r="C444" s="9"/>
      <c r="E444" s="9"/>
    </row>
    <row r="445" spans="3:5" x14ac:dyDescent="0.2">
      <c r="C445" s="9"/>
      <c r="E445" s="9"/>
    </row>
    <row r="446" spans="3:5" x14ac:dyDescent="0.2">
      <c r="C446" s="9"/>
      <c r="E446" s="9"/>
    </row>
    <row r="447" spans="3:5" x14ac:dyDescent="0.2">
      <c r="C447" s="9"/>
      <c r="E447" s="9"/>
    </row>
    <row r="448" spans="3:5" x14ac:dyDescent="0.2">
      <c r="C448" s="9"/>
      <c r="E448" s="9"/>
    </row>
    <row r="449" spans="3:5" x14ac:dyDescent="0.2">
      <c r="C449" s="9"/>
      <c r="E449" s="9"/>
    </row>
    <row r="450" spans="3:5" x14ac:dyDescent="0.2">
      <c r="C450" s="9"/>
      <c r="E450" s="9"/>
    </row>
    <row r="451" spans="3:5" x14ac:dyDescent="0.2">
      <c r="C451" s="9"/>
      <c r="E451" s="9"/>
    </row>
    <row r="452" spans="3:5" x14ac:dyDescent="0.2">
      <c r="C452" s="9"/>
      <c r="E452" s="9"/>
    </row>
    <row r="453" spans="3:5" x14ac:dyDescent="0.2">
      <c r="C453" s="9"/>
      <c r="E453" s="9"/>
    </row>
    <row r="454" spans="3:5" x14ac:dyDescent="0.2">
      <c r="C454" s="9"/>
      <c r="E454" s="9"/>
    </row>
    <row r="455" spans="3:5" x14ac:dyDescent="0.2">
      <c r="C455" s="9"/>
      <c r="E455" s="9"/>
    </row>
    <row r="456" spans="3:5" x14ac:dyDescent="0.2">
      <c r="C456" s="9"/>
      <c r="E456" s="9"/>
    </row>
    <row r="457" spans="3:5" x14ac:dyDescent="0.2">
      <c r="C457" s="9"/>
      <c r="E457" s="9"/>
    </row>
    <row r="458" spans="3:5" x14ac:dyDescent="0.2">
      <c r="C458" s="9"/>
      <c r="E458" s="9"/>
    </row>
    <row r="459" spans="3:5" x14ac:dyDescent="0.2">
      <c r="C459" s="9"/>
      <c r="E459" s="9"/>
    </row>
    <row r="460" spans="3:5" x14ac:dyDescent="0.2">
      <c r="C460" s="9"/>
      <c r="E460" s="9"/>
    </row>
    <row r="461" spans="3:5" x14ac:dyDescent="0.2">
      <c r="C461" s="9"/>
      <c r="E461" s="9"/>
    </row>
    <row r="462" spans="3:5" x14ac:dyDescent="0.2">
      <c r="C462" s="9"/>
      <c r="E462" s="9"/>
    </row>
    <row r="463" spans="3:5" x14ac:dyDescent="0.2">
      <c r="C463" s="9"/>
      <c r="E463" s="9"/>
    </row>
    <row r="464" spans="3:5" x14ac:dyDescent="0.2">
      <c r="C464" s="9"/>
      <c r="E464" s="9"/>
    </row>
    <row r="465" spans="3:5" x14ac:dyDescent="0.2">
      <c r="C465" s="9"/>
      <c r="E465" s="9"/>
    </row>
    <row r="466" spans="3:5" x14ac:dyDescent="0.2">
      <c r="C466" s="9"/>
      <c r="E466" s="9"/>
    </row>
    <row r="467" spans="3:5" x14ac:dyDescent="0.2">
      <c r="C467" s="9"/>
      <c r="E467" s="9"/>
    </row>
    <row r="468" spans="3:5" x14ac:dyDescent="0.2">
      <c r="C468" s="9"/>
      <c r="E468" s="9"/>
    </row>
    <row r="469" spans="3:5" x14ac:dyDescent="0.2">
      <c r="C469" s="9"/>
      <c r="E469" s="9"/>
    </row>
    <row r="470" spans="3:5" x14ac:dyDescent="0.2">
      <c r="C470" s="9"/>
      <c r="E470" s="9"/>
    </row>
    <row r="471" spans="3:5" x14ac:dyDescent="0.2">
      <c r="C471" s="9"/>
      <c r="E471" s="9"/>
    </row>
    <row r="472" spans="3:5" x14ac:dyDescent="0.2">
      <c r="C472" s="9"/>
      <c r="E472" s="9"/>
    </row>
    <row r="473" spans="3:5" x14ac:dyDescent="0.2">
      <c r="C473" s="9"/>
      <c r="E473" s="9"/>
    </row>
    <row r="474" spans="3:5" x14ac:dyDescent="0.2">
      <c r="C474" s="9"/>
      <c r="E474" s="9"/>
    </row>
    <row r="475" spans="3:5" x14ac:dyDescent="0.2">
      <c r="C475" s="9"/>
      <c r="E475" s="9"/>
    </row>
    <row r="476" spans="3:5" x14ac:dyDescent="0.2">
      <c r="C476" s="9"/>
      <c r="E476" s="9"/>
    </row>
    <row r="477" spans="3:5" x14ac:dyDescent="0.2">
      <c r="C477" s="9"/>
      <c r="E477" s="9"/>
    </row>
    <row r="478" spans="3:5" x14ac:dyDescent="0.2">
      <c r="C478" s="9"/>
      <c r="E478" s="9"/>
    </row>
    <row r="479" spans="3:5" x14ac:dyDescent="0.2">
      <c r="C479" s="9"/>
      <c r="E479" s="9"/>
    </row>
    <row r="480" spans="3:5" x14ac:dyDescent="0.2">
      <c r="C480" s="9"/>
      <c r="E480" s="9"/>
    </row>
    <row r="481" spans="3:5" x14ac:dyDescent="0.2">
      <c r="C481" s="9"/>
      <c r="E481" s="9"/>
    </row>
    <row r="482" spans="3:5" x14ac:dyDescent="0.2">
      <c r="C482" s="9"/>
      <c r="E482" s="9"/>
    </row>
    <row r="483" spans="3:5" x14ac:dyDescent="0.2">
      <c r="C483" s="9"/>
      <c r="E483" s="9"/>
    </row>
    <row r="484" spans="3:5" x14ac:dyDescent="0.2">
      <c r="C484" s="9"/>
      <c r="E484" s="9"/>
    </row>
    <row r="485" spans="3:5" x14ac:dyDescent="0.2">
      <c r="C485" s="9"/>
      <c r="E485" s="9"/>
    </row>
    <row r="486" spans="3:5" x14ac:dyDescent="0.2">
      <c r="C486" s="9"/>
      <c r="E486" s="9"/>
    </row>
    <row r="487" spans="3:5" x14ac:dyDescent="0.2">
      <c r="C487" s="9"/>
      <c r="E487" s="9"/>
    </row>
    <row r="488" spans="3:5" x14ac:dyDescent="0.2">
      <c r="C488" s="9"/>
      <c r="E488" s="9"/>
    </row>
    <row r="489" spans="3:5" x14ac:dyDescent="0.2">
      <c r="C489" s="9"/>
      <c r="E489" s="9"/>
    </row>
    <row r="490" spans="3:5" x14ac:dyDescent="0.2">
      <c r="C490" s="9"/>
      <c r="E490" s="9"/>
    </row>
    <row r="491" spans="3:5" x14ac:dyDescent="0.2">
      <c r="C491" s="9"/>
      <c r="E491" s="9"/>
    </row>
    <row r="492" spans="3:5" x14ac:dyDescent="0.2">
      <c r="C492" s="9"/>
      <c r="E492" s="9"/>
    </row>
    <row r="493" spans="3:5" x14ac:dyDescent="0.2">
      <c r="C493" s="9"/>
      <c r="E493" s="9"/>
    </row>
    <row r="494" spans="3:5" x14ac:dyDescent="0.2">
      <c r="C494" s="9"/>
      <c r="E494" s="9"/>
    </row>
    <row r="495" spans="3:5" x14ac:dyDescent="0.2">
      <c r="C495" s="9"/>
      <c r="E495" s="9"/>
    </row>
    <row r="496" spans="3:5" x14ac:dyDescent="0.2">
      <c r="C496" s="9"/>
      <c r="E496" s="9"/>
    </row>
    <row r="497" spans="3:5" x14ac:dyDescent="0.2">
      <c r="C497" s="9"/>
      <c r="E497" s="9"/>
    </row>
    <row r="498" spans="3:5" x14ac:dyDescent="0.2">
      <c r="C498" s="9"/>
      <c r="E498" s="9"/>
    </row>
    <row r="499" spans="3:5" x14ac:dyDescent="0.2">
      <c r="C499" s="9"/>
      <c r="E499" s="9"/>
    </row>
    <row r="500" spans="3:5" x14ac:dyDescent="0.2">
      <c r="C500" s="9"/>
      <c r="E500" s="9"/>
    </row>
    <row r="501" spans="3:5" x14ac:dyDescent="0.2">
      <c r="C501" s="9"/>
      <c r="E501" s="9"/>
    </row>
    <row r="502" spans="3:5" x14ac:dyDescent="0.2">
      <c r="C502" s="9"/>
      <c r="E502" s="9"/>
    </row>
    <row r="503" spans="3:5" x14ac:dyDescent="0.2">
      <c r="C503" s="9"/>
      <c r="E503" s="9"/>
    </row>
    <row r="504" spans="3:5" x14ac:dyDescent="0.2">
      <c r="C504" s="9"/>
      <c r="E504" s="9"/>
    </row>
    <row r="505" spans="3:5" x14ac:dyDescent="0.2">
      <c r="C505" s="9"/>
      <c r="E505" s="9"/>
    </row>
    <row r="506" spans="3:5" x14ac:dyDescent="0.2">
      <c r="C506" s="9"/>
      <c r="E506" s="9"/>
    </row>
    <row r="507" spans="3:5" x14ac:dyDescent="0.2">
      <c r="C507" s="9"/>
      <c r="E507" s="9"/>
    </row>
    <row r="508" spans="3:5" x14ac:dyDescent="0.2">
      <c r="C508" s="9"/>
      <c r="E508" s="9"/>
    </row>
    <row r="509" spans="3:5" x14ac:dyDescent="0.2">
      <c r="C509" s="9"/>
      <c r="E509" s="9"/>
    </row>
    <row r="510" spans="3:5" x14ac:dyDescent="0.2">
      <c r="C510" s="9"/>
      <c r="E510" s="9"/>
    </row>
    <row r="511" spans="3:5" x14ac:dyDescent="0.2">
      <c r="C511" s="9"/>
      <c r="E511" s="9"/>
    </row>
    <row r="512" spans="3:5" x14ac:dyDescent="0.2">
      <c r="C512" s="9"/>
      <c r="E512" s="9"/>
    </row>
    <row r="513" spans="3:5" x14ac:dyDescent="0.2">
      <c r="C513" s="9"/>
      <c r="E513" s="9"/>
    </row>
    <row r="514" spans="3:5" x14ac:dyDescent="0.2">
      <c r="C514" s="9"/>
      <c r="E514" s="9"/>
    </row>
    <row r="515" spans="3:5" x14ac:dyDescent="0.2">
      <c r="C515" s="9"/>
      <c r="E515" s="9"/>
    </row>
    <row r="516" spans="3:5" x14ac:dyDescent="0.2">
      <c r="C516" s="9"/>
      <c r="E516" s="9"/>
    </row>
    <row r="517" spans="3:5" x14ac:dyDescent="0.2">
      <c r="C517" s="9"/>
      <c r="E517" s="9"/>
    </row>
    <row r="518" spans="3:5" x14ac:dyDescent="0.2">
      <c r="C518" s="9"/>
      <c r="E518" s="9"/>
    </row>
    <row r="519" spans="3:5" x14ac:dyDescent="0.2">
      <c r="C519" s="9"/>
      <c r="E519" s="9"/>
    </row>
    <row r="520" spans="3:5" x14ac:dyDescent="0.2">
      <c r="C520" s="9"/>
      <c r="E520" s="9"/>
    </row>
    <row r="521" spans="3:5" x14ac:dyDescent="0.2">
      <c r="C521" s="9"/>
      <c r="E521" s="9"/>
    </row>
    <row r="522" spans="3:5" x14ac:dyDescent="0.2">
      <c r="C522" s="9"/>
      <c r="E522" s="9"/>
    </row>
    <row r="523" spans="3:5" x14ac:dyDescent="0.2">
      <c r="C523" s="9"/>
      <c r="E523" s="9"/>
    </row>
    <row r="524" spans="3:5" x14ac:dyDescent="0.2">
      <c r="C524" s="9"/>
      <c r="E524" s="9"/>
    </row>
    <row r="525" spans="3:5" x14ac:dyDescent="0.2">
      <c r="C525" s="9"/>
      <c r="E525" s="9"/>
    </row>
    <row r="526" spans="3:5" x14ac:dyDescent="0.2">
      <c r="C526" s="9"/>
      <c r="E526" s="9"/>
    </row>
    <row r="527" spans="3:5" x14ac:dyDescent="0.2">
      <c r="C527" s="9"/>
      <c r="E527" s="9"/>
    </row>
    <row r="528" spans="3:5" x14ac:dyDescent="0.2">
      <c r="C528" s="9"/>
      <c r="E528" s="9"/>
    </row>
    <row r="529" spans="3:5" x14ac:dyDescent="0.2">
      <c r="C529" s="9"/>
      <c r="E529" s="9"/>
    </row>
    <row r="530" spans="3:5" x14ac:dyDescent="0.2">
      <c r="C530" s="9"/>
      <c r="E530" s="9"/>
    </row>
    <row r="531" spans="3:5" x14ac:dyDescent="0.2">
      <c r="C531" s="9"/>
      <c r="E531" s="9"/>
    </row>
    <row r="532" spans="3:5" x14ac:dyDescent="0.2">
      <c r="C532" s="9"/>
      <c r="E532" s="9"/>
    </row>
    <row r="533" spans="3:5" x14ac:dyDescent="0.2">
      <c r="C533" s="9"/>
      <c r="E533" s="9"/>
    </row>
    <row r="534" spans="3:5" x14ac:dyDescent="0.2">
      <c r="C534" s="9"/>
      <c r="E534" s="9"/>
    </row>
    <row r="535" spans="3:5" x14ac:dyDescent="0.2">
      <c r="C535" s="9"/>
      <c r="E535" s="9"/>
    </row>
    <row r="536" spans="3:5" x14ac:dyDescent="0.2">
      <c r="C536" s="9"/>
      <c r="E536" s="9"/>
    </row>
    <row r="537" spans="3:5" x14ac:dyDescent="0.2">
      <c r="C537" s="9"/>
      <c r="E537" s="9"/>
    </row>
    <row r="538" spans="3:5" x14ac:dyDescent="0.2">
      <c r="C538" s="9"/>
      <c r="E538" s="9"/>
    </row>
    <row r="539" spans="3:5" x14ac:dyDescent="0.2">
      <c r="C539" s="9"/>
      <c r="E539" s="9"/>
    </row>
    <row r="540" spans="3:5" x14ac:dyDescent="0.2">
      <c r="C540" s="9"/>
      <c r="E540" s="9"/>
    </row>
    <row r="541" spans="3:5" x14ac:dyDescent="0.2">
      <c r="C541" s="9"/>
      <c r="E541" s="9"/>
    </row>
    <row r="542" spans="3:5" x14ac:dyDescent="0.2">
      <c r="C542" s="9"/>
      <c r="E542" s="9"/>
    </row>
    <row r="543" spans="3:5" x14ac:dyDescent="0.2">
      <c r="C543" s="9"/>
      <c r="E543" s="9"/>
    </row>
    <row r="544" spans="3:5" x14ac:dyDescent="0.2">
      <c r="C544" s="9"/>
      <c r="E544" s="9"/>
    </row>
    <row r="545" spans="3:5" x14ac:dyDescent="0.2">
      <c r="C545" s="9"/>
      <c r="E545" s="9"/>
    </row>
    <row r="546" spans="3:5" x14ac:dyDescent="0.2">
      <c r="C546" s="9"/>
      <c r="E546" s="9"/>
    </row>
    <row r="547" spans="3:5" x14ac:dyDescent="0.2">
      <c r="C547" s="9"/>
      <c r="E547" s="9"/>
    </row>
    <row r="548" spans="3:5" x14ac:dyDescent="0.2">
      <c r="C548" s="9"/>
      <c r="E548" s="9"/>
    </row>
    <row r="549" spans="3:5" x14ac:dyDescent="0.2">
      <c r="C549" s="9"/>
      <c r="E549" s="9"/>
    </row>
    <row r="550" spans="3:5" x14ac:dyDescent="0.2">
      <c r="C550" s="9"/>
      <c r="E550" s="9"/>
    </row>
    <row r="551" spans="3:5" x14ac:dyDescent="0.2">
      <c r="C551" s="9"/>
      <c r="E551" s="9"/>
    </row>
    <row r="552" spans="3:5" x14ac:dyDescent="0.2">
      <c r="C552" s="9"/>
      <c r="E552" s="9"/>
    </row>
    <row r="553" spans="3:5" x14ac:dyDescent="0.2">
      <c r="C553" s="9"/>
      <c r="E553" s="9"/>
    </row>
    <row r="554" spans="3:5" x14ac:dyDescent="0.2">
      <c r="C554" s="9"/>
      <c r="E554" s="9"/>
    </row>
    <row r="555" spans="3:5" x14ac:dyDescent="0.2">
      <c r="C555" s="9"/>
      <c r="E555" s="9"/>
    </row>
    <row r="556" spans="3:5" x14ac:dyDescent="0.2">
      <c r="C556" s="9"/>
      <c r="E556" s="9"/>
    </row>
    <row r="557" spans="3:5" x14ac:dyDescent="0.2">
      <c r="C557" s="9"/>
      <c r="E557" s="9"/>
    </row>
    <row r="558" spans="3:5" x14ac:dyDescent="0.2">
      <c r="C558" s="9"/>
      <c r="E558" s="9"/>
    </row>
    <row r="559" spans="3:5" x14ac:dyDescent="0.2">
      <c r="C559" s="9"/>
      <c r="E559" s="9"/>
    </row>
    <row r="560" spans="3:5" x14ac:dyDescent="0.2">
      <c r="C560" s="9"/>
      <c r="E560" s="9"/>
    </row>
    <row r="561" spans="3:5" x14ac:dyDescent="0.2">
      <c r="C561" s="9"/>
      <c r="E561" s="9"/>
    </row>
    <row r="562" spans="3:5" x14ac:dyDescent="0.2">
      <c r="C562" s="9"/>
      <c r="E562" s="9"/>
    </row>
    <row r="563" spans="3:5" x14ac:dyDescent="0.2">
      <c r="C563" s="9"/>
      <c r="E563" s="9"/>
    </row>
    <row r="564" spans="3:5" x14ac:dyDescent="0.2">
      <c r="C564" s="9"/>
      <c r="E564" s="9"/>
    </row>
    <row r="565" spans="3:5" x14ac:dyDescent="0.2">
      <c r="C565" s="9"/>
      <c r="E565" s="9"/>
    </row>
    <row r="566" spans="3:5" x14ac:dyDescent="0.2">
      <c r="C566" s="9"/>
      <c r="E566" s="9"/>
    </row>
    <row r="567" spans="3:5" x14ac:dyDescent="0.2">
      <c r="C567" s="9"/>
      <c r="E567" s="9"/>
    </row>
    <row r="568" spans="3:5" x14ac:dyDescent="0.2">
      <c r="C568" s="9"/>
      <c r="E568" s="9"/>
    </row>
    <row r="569" spans="3:5" x14ac:dyDescent="0.2">
      <c r="C569" s="9"/>
      <c r="E569" s="9"/>
    </row>
    <row r="570" spans="3:5" x14ac:dyDescent="0.2">
      <c r="C570" s="9"/>
      <c r="E570" s="9"/>
    </row>
    <row r="571" spans="3:5" x14ac:dyDescent="0.2">
      <c r="C571" s="9"/>
      <c r="E571" s="9"/>
    </row>
    <row r="572" spans="3:5" x14ac:dyDescent="0.2">
      <c r="C572" s="9"/>
      <c r="E572" s="9"/>
    </row>
    <row r="573" spans="3:5" x14ac:dyDescent="0.2">
      <c r="C573" s="9"/>
      <c r="E573" s="9"/>
    </row>
    <row r="574" spans="3:5" x14ac:dyDescent="0.2">
      <c r="C574" s="9"/>
      <c r="E574" s="9"/>
    </row>
    <row r="575" spans="3:5" x14ac:dyDescent="0.2">
      <c r="C575" s="9"/>
      <c r="E575" s="9"/>
    </row>
    <row r="576" spans="3:5" x14ac:dyDescent="0.2">
      <c r="C576" s="9"/>
      <c r="E576" s="9"/>
    </row>
    <row r="577" spans="3:5" x14ac:dyDescent="0.2">
      <c r="C577" s="9"/>
      <c r="E577" s="9"/>
    </row>
    <row r="578" spans="3:5" x14ac:dyDescent="0.2">
      <c r="C578" s="9"/>
      <c r="E578" s="9"/>
    </row>
    <row r="579" spans="3:5" x14ac:dyDescent="0.2">
      <c r="C579" s="9"/>
      <c r="E579" s="9"/>
    </row>
    <row r="580" spans="3:5" x14ac:dyDescent="0.2">
      <c r="C580" s="9"/>
      <c r="E580" s="9"/>
    </row>
    <row r="581" spans="3:5" x14ac:dyDescent="0.2">
      <c r="C581" s="9"/>
      <c r="E581" s="9"/>
    </row>
    <row r="582" spans="3:5" x14ac:dyDescent="0.2">
      <c r="C582" s="9"/>
      <c r="E582" s="9"/>
    </row>
    <row r="583" spans="3:5" x14ac:dyDescent="0.2">
      <c r="C583" s="9"/>
      <c r="E583" s="9"/>
    </row>
    <row r="584" spans="3:5" x14ac:dyDescent="0.2">
      <c r="C584" s="9"/>
      <c r="E584" s="9"/>
    </row>
    <row r="585" spans="3:5" x14ac:dyDescent="0.2">
      <c r="C585" s="9"/>
      <c r="E585" s="9"/>
    </row>
    <row r="586" spans="3:5" x14ac:dyDescent="0.2">
      <c r="C586" s="9"/>
      <c r="E586" s="9"/>
    </row>
    <row r="587" spans="3:5" x14ac:dyDescent="0.2">
      <c r="C587" s="9"/>
      <c r="E587" s="9"/>
    </row>
    <row r="588" spans="3:5" x14ac:dyDescent="0.2">
      <c r="C588" s="9"/>
      <c r="E588" s="9"/>
    </row>
    <row r="589" spans="3:5" x14ac:dyDescent="0.2">
      <c r="C589" s="9"/>
      <c r="E589" s="9"/>
    </row>
    <row r="590" spans="3:5" x14ac:dyDescent="0.2">
      <c r="C590" s="9"/>
      <c r="E590" s="9"/>
    </row>
    <row r="591" spans="3:5" x14ac:dyDescent="0.2">
      <c r="C591" s="9"/>
      <c r="E591" s="9"/>
    </row>
    <row r="592" spans="3:5" x14ac:dyDescent="0.2">
      <c r="C592" s="9"/>
      <c r="E592" s="9"/>
    </row>
    <row r="593" spans="3:5" x14ac:dyDescent="0.2">
      <c r="C593" s="9"/>
      <c r="E593" s="9"/>
    </row>
    <row r="594" spans="3:5" x14ac:dyDescent="0.2">
      <c r="C594" s="9"/>
      <c r="E594" s="9"/>
    </row>
    <row r="595" spans="3:5" x14ac:dyDescent="0.2">
      <c r="C595" s="9"/>
      <c r="E595" s="9"/>
    </row>
    <row r="596" spans="3:5" x14ac:dyDescent="0.2">
      <c r="C596" s="9"/>
      <c r="E596" s="9"/>
    </row>
    <row r="597" spans="3:5" x14ac:dyDescent="0.2">
      <c r="C597" s="9"/>
      <c r="E597" s="9"/>
    </row>
    <row r="598" spans="3:5" x14ac:dyDescent="0.2">
      <c r="C598" s="9"/>
      <c r="E598" s="9"/>
    </row>
    <row r="599" spans="3:5" x14ac:dyDescent="0.2">
      <c r="C599" s="9"/>
      <c r="E599" s="9"/>
    </row>
    <row r="600" spans="3:5" x14ac:dyDescent="0.2">
      <c r="C600" s="9"/>
      <c r="E600" s="9"/>
    </row>
    <row r="601" spans="3:5" x14ac:dyDescent="0.2">
      <c r="C601" s="9"/>
      <c r="E601" s="9"/>
    </row>
    <row r="602" spans="3:5" x14ac:dyDescent="0.2">
      <c r="C602" s="9"/>
      <c r="E602" s="9"/>
    </row>
    <row r="603" spans="3:5" x14ac:dyDescent="0.2">
      <c r="C603" s="9"/>
      <c r="E603" s="9"/>
    </row>
    <row r="604" spans="3:5" x14ac:dyDescent="0.2">
      <c r="C604" s="9"/>
      <c r="E604" s="9"/>
    </row>
    <row r="605" spans="3:5" x14ac:dyDescent="0.2">
      <c r="C605" s="9"/>
      <c r="E605" s="9"/>
    </row>
    <row r="606" spans="3:5" x14ac:dyDescent="0.2">
      <c r="C606" s="9"/>
      <c r="E606" s="9"/>
    </row>
    <row r="607" spans="3:5" x14ac:dyDescent="0.2">
      <c r="C607" s="9"/>
      <c r="E607" s="9"/>
    </row>
    <row r="608" spans="3:5" x14ac:dyDescent="0.2">
      <c r="C608" s="9"/>
      <c r="E608" s="9"/>
    </row>
    <row r="609" spans="3:5" x14ac:dyDescent="0.2">
      <c r="C609" s="9"/>
      <c r="E609" s="9"/>
    </row>
    <row r="610" spans="3:5" x14ac:dyDescent="0.2">
      <c r="C610" s="9"/>
      <c r="E610" s="9"/>
    </row>
    <row r="611" spans="3:5" x14ac:dyDescent="0.2">
      <c r="C611" s="9"/>
      <c r="E611" s="9"/>
    </row>
    <row r="612" spans="3:5" x14ac:dyDescent="0.2">
      <c r="C612" s="9"/>
      <c r="E612" s="9"/>
    </row>
    <row r="613" spans="3:5" x14ac:dyDescent="0.2">
      <c r="C613" s="9"/>
      <c r="E613" s="9"/>
    </row>
    <row r="614" spans="3:5" x14ac:dyDescent="0.2">
      <c r="C614" s="9"/>
      <c r="E614" s="9"/>
    </row>
    <row r="615" spans="3:5" x14ac:dyDescent="0.2">
      <c r="C615" s="9"/>
      <c r="E615" s="9"/>
    </row>
    <row r="616" spans="3:5" x14ac:dyDescent="0.2">
      <c r="C616" s="9"/>
      <c r="E616" s="9"/>
    </row>
    <row r="617" spans="3:5" x14ac:dyDescent="0.2">
      <c r="C617" s="9"/>
      <c r="E617" s="9"/>
    </row>
    <row r="618" spans="3:5" x14ac:dyDescent="0.2">
      <c r="C618" s="9"/>
      <c r="E618" s="9"/>
    </row>
    <row r="619" spans="3:5" x14ac:dyDescent="0.2">
      <c r="C619" s="9"/>
      <c r="E619" s="9"/>
    </row>
    <row r="620" spans="3:5" x14ac:dyDescent="0.2">
      <c r="C620" s="9"/>
      <c r="E620" s="9"/>
    </row>
    <row r="621" spans="3:5" x14ac:dyDescent="0.2">
      <c r="C621" s="9"/>
      <c r="E621" s="9"/>
    </row>
    <row r="622" spans="3:5" x14ac:dyDescent="0.2">
      <c r="C622" s="9"/>
      <c r="E622" s="9"/>
    </row>
    <row r="623" spans="3:5" x14ac:dyDescent="0.2">
      <c r="C623" s="9"/>
      <c r="E623" s="9"/>
    </row>
    <row r="624" spans="3:5" x14ac:dyDescent="0.2">
      <c r="C624" s="9"/>
      <c r="E624" s="9"/>
    </row>
    <row r="625" spans="3:5" x14ac:dyDescent="0.2">
      <c r="C625" s="9"/>
      <c r="E625" s="9"/>
    </row>
    <row r="626" spans="3:5" x14ac:dyDescent="0.2">
      <c r="C626" s="9"/>
      <c r="E626" s="9"/>
    </row>
    <row r="627" spans="3:5" x14ac:dyDescent="0.2">
      <c r="C627" s="9"/>
      <c r="E627" s="9"/>
    </row>
    <row r="628" spans="3:5" x14ac:dyDescent="0.2">
      <c r="C628" s="9"/>
      <c r="E628" s="9"/>
    </row>
    <row r="629" spans="3:5" x14ac:dyDescent="0.2">
      <c r="C629" s="9"/>
      <c r="E629" s="9"/>
    </row>
    <row r="630" spans="3:5" x14ac:dyDescent="0.2">
      <c r="C630" s="9"/>
      <c r="E630" s="9"/>
    </row>
    <row r="631" spans="3:5" x14ac:dyDescent="0.2">
      <c r="C631" s="9"/>
      <c r="E631" s="9"/>
    </row>
    <row r="632" spans="3:5" x14ac:dyDescent="0.2">
      <c r="C632" s="9"/>
      <c r="E632" s="9"/>
    </row>
    <row r="633" spans="3:5" x14ac:dyDescent="0.2">
      <c r="C633" s="9"/>
      <c r="E633" s="9"/>
    </row>
    <row r="634" spans="3:5" x14ac:dyDescent="0.2">
      <c r="C634" s="9"/>
      <c r="E634" s="9"/>
    </row>
    <row r="635" spans="3:5" x14ac:dyDescent="0.2">
      <c r="C635" s="9"/>
      <c r="E635" s="9"/>
    </row>
    <row r="636" spans="3:5" x14ac:dyDescent="0.2">
      <c r="C636" s="9"/>
      <c r="E636" s="9"/>
    </row>
    <row r="637" spans="3:5" x14ac:dyDescent="0.2">
      <c r="C637" s="9"/>
      <c r="E637" s="9"/>
    </row>
    <row r="638" spans="3:5" x14ac:dyDescent="0.2">
      <c r="C638" s="9"/>
      <c r="E638" s="9"/>
    </row>
    <row r="639" spans="3:5" x14ac:dyDescent="0.2">
      <c r="C639" s="9"/>
      <c r="E639" s="9"/>
    </row>
    <row r="640" spans="3:5" x14ac:dyDescent="0.2">
      <c r="C640" s="9"/>
      <c r="E640" s="9"/>
    </row>
    <row r="641" spans="3:5" x14ac:dyDescent="0.2">
      <c r="C641" s="9"/>
      <c r="E641" s="9"/>
    </row>
    <row r="642" spans="3:5" x14ac:dyDescent="0.2">
      <c r="C642" s="9"/>
      <c r="E642" s="9"/>
    </row>
    <row r="643" spans="3:5" x14ac:dyDescent="0.2">
      <c r="C643" s="9"/>
      <c r="E643" s="9"/>
    </row>
    <row r="644" spans="3:5" x14ac:dyDescent="0.2">
      <c r="C644" s="9"/>
      <c r="E644" s="9"/>
    </row>
    <row r="645" spans="3:5" x14ac:dyDescent="0.2">
      <c r="C645" s="9"/>
      <c r="E645" s="9"/>
    </row>
    <row r="646" spans="3:5" x14ac:dyDescent="0.2">
      <c r="C646" s="9"/>
      <c r="E646" s="9"/>
    </row>
    <row r="647" spans="3:5" x14ac:dyDescent="0.2">
      <c r="C647" s="9"/>
      <c r="E647" s="9"/>
    </row>
    <row r="648" spans="3:5" x14ac:dyDescent="0.2">
      <c r="C648" s="9"/>
      <c r="E648" s="9"/>
    </row>
    <row r="649" spans="3:5" x14ac:dyDescent="0.2">
      <c r="C649" s="9"/>
      <c r="E649" s="9"/>
    </row>
    <row r="650" spans="3:5" x14ac:dyDescent="0.2">
      <c r="C650" s="9"/>
      <c r="E650" s="9"/>
    </row>
    <row r="651" spans="3:5" x14ac:dyDescent="0.2">
      <c r="C651" s="9"/>
      <c r="E651" s="9"/>
    </row>
    <row r="652" spans="3:5" x14ac:dyDescent="0.2">
      <c r="C652" s="9"/>
      <c r="E652" s="9"/>
    </row>
    <row r="653" spans="3:5" x14ac:dyDescent="0.2">
      <c r="C653" s="9"/>
      <c r="E653" s="9"/>
    </row>
    <row r="654" spans="3:5" x14ac:dyDescent="0.2">
      <c r="C654" s="9"/>
      <c r="E654" s="9"/>
    </row>
    <row r="655" spans="3:5" x14ac:dyDescent="0.2">
      <c r="C655" s="9"/>
      <c r="E655" s="9"/>
    </row>
    <row r="656" spans="3:5" x14ac:dyDescent="0.2">
      <c r="C656" s="9"/>
      <c r="E656" s="9"/>
    </row>
    <row r="657" spans="3:5" x14ac:dyDescent="0.2">
      <c r="C657" s="9"/>
      <c r="E657" s="9"/>
    </row>
    <row r="658" spans="3:5" x14ac:dyDescent="0.2">
      <c r="C658" s="9"/>
      <c r="E658" s="9"/>
    </row>
    <row r="659" spans="3:5" x14ac:dyDescent="0.2">
      <c r="C659" s="9"/>
      <c r="E659" s="9"/>
    </row>
    <row r="660" spans="3:5" x14ac:dyDescent="0.2">
      <c r="C660" s="9"/>
      <c r="E660" s="9"/>
    </row>
    <row r="661" spans="3:5" x14ac:dyDescent="0.2">
      <c r="C661" s="9"/>
      <c r="E661" s="9"/>
    </row>
    <row r="662" spans="3:5" x14ac:dyDescent="0.2">
      <c r="C662" s="9"/>
      <c r="E662" s="9"/>
    </row>
    <row r="663" spans="3:5" x14ac:dyDescent="0.2">
      <c r="C663" s="9"/>
      <c r="E663" s="9"/>
    </row>
    <row r="664" spans="3:5" x14ac:dyDescent="0.2">
      <c r="C664" s="9"/>
      <c r="E664" s="9"/>
    </row>
    <row r="665" spans="3:5" x14ac:dyDescent="0.2">
      <c r="C665" s="9"/>
      <c r="E665" s="9"/>
    </row>
    <row r="666" spans="3:5" x14ac:dyDescent="0.2">
      <c r="C666" s="9"/>
      <c r="E666" s="9"/>
    </row>
    <row r="667" spans="3:5" x14ac:dyDescent="0.2">
      <c r="C667" s="9"/>
      <c r="E667" s="9"/>
    </row>
    <row r="668" spans="3:5" x14ac:dyDescent="0.2">
      <c r="C668" s="9"/>
      <c r="E668" s="9"/>
    </row>
    <row r="669" spans="3:5" x14ac:dyDescent="0.2">
      <c r="C669" s="9"/>
      <c r="E669" s="9"/>
    </row>
    <row r="670" spans="3:5" x14ac:dyDescent="0.2">
      <c r="C670" s="9"/>
      <c r="E670" s="9"/>
    </row>
    <row r="671" spans="3:5" x14ac:dyDescent="0.2">
      <c r="C671" s="9"/>
      <c r="E671" s="9"/>
    </row>
    <row r="672" spans="3:5" x14ac:dyDescent="0.2">
      <c r="C672" s="9"/>
      <c r="E672" s="9"/>
    </row>
    <row r="673" spans="3:5" x14ac:dyDescent="0.2">
      <c r="C673" s="9"/>
      <c r="E673" s="9"/>
    </row>
    <row r="674" spans="3:5" x14ac:dyDescent="0.2">
      <c r="C674" s="9"/>
      <c r="E674" s="9"/>
    </row>
    <row r="675" spans="3:5" x14ac:dyDescent="0.2">
      <c r="C675" s="9"/>
      <c r="E675" s="9"/>
    </row>
    <row r="676" spans="3:5" x14ac:dyDescent="0.2">
      <c r="C676" s="9"/>
      <c r="E676" s="9"/>
    </row>
    <row r="677" spans="3:5" x14ac:dyDescent="0.2">
      <c r="C677" s="9"/>
      <c r="E677" s="9"/>
    </row>
    <row r="678" spans="3:5" x14ac:dyDescent="0.2">
      <c r="C678" s="9"/>
      <c r="E678" s="9"/>
    </row>
    <row r="679" spans="3:5" x14ac:dyDescent="0.2">
      <c r="C679" s="9"/>
      <c r="E679" s="9"/>
    </row>
    <row r="680" spans="3:5" x14ac:dyDescent="0.2">
      <c r="C680" s="9"/>
      <c r="E680" s="9"/>
    </row>
    <row r="681" spans="3:5" x14ac:dyDescent="0.2">
      <c r="C681" s="9"/>
      <c r="E681" s="9"/>
    </row>
    <row r="682" spans="3:5" x14ac:dyDescent="0.2">
      <c r="C682" s="9"/>
      <c r="E682" s="9"/>
    </row>
    <row r="683" spans="3:5" x14ac:dyDescent="0.2">
      <c r="C683" s="9"/>
      <c r="E683" s="9"/>
    </row>
    <row r="684" spans="3:5" x14ac:dyDescent="0.2">
      <c r="C684" s="9"/>
      <c r="E684" s="9"/>
    </row>
    <row r="685" spans="3:5" x14ac:dyDescent="0.2">
      <c r="C685" s="9"/>
      <c r="E685" s="9"/>
    </row>
    <row r="686" spans="3:5" x14ac:dyDescent="0.2">
      <c r="C686" s="9"/>
      <c r="E686" s="9"/>
    </row>
    <row r="687" spans="3:5" x14ac:dyDescent="0.2">
      <c r="C687" s="9"/>
      <c r="E687" s="9"/>
    </row>
    <row r="688" spans="3:5" x14ac:dyDescent="0.2">
      <c r="C688" s="9"/>
      <c r="E688" s="9"/>
    </row>
    <row r="689" spans="3:5" x14ac:dyDescent="0.2">
      <c r="C689" s="9"/>
      <c r="E689" s="9"/>
    </row>
    <row r="690" spans="3:5" x14ac:dyDescent="0.2">
      <c r="C690" s="9"/>
      <c r="E690" s="9"/>
    </row>
    <row r="691" spans="3:5" x14ac:dyDescent="0.2">
      <c r="C691" s="9"/>
      <c r="E691" s="9"/>
    </row>
    <row r="692" spans="3:5" x14ac:dyDescent="0.2">
      <c r="C692" s="9"/>
      <c r="E692" s="9"/>
    </row>
    <row r="693" spans="3:5" x14ac:dyDescent="0.2">
      <c r="C693" s="9"/>
      <c r="E693" s="9"/>
    </row>
    <row r="694" spans="3:5" x14ac:dyDescent="0.2">
      <c r="C694" s="9"/>
      <c r="E694" s="9"/>
    </row>
    <row r="695" spans="3:5" x14ac:dyDescent="0.2">
      <c r="C695" s="9"/>
      <c r="E695" s="9"/>
    </row>
    <row r="696" spans="3:5" x14ac:dyDescent="0.2">
      <c r="C696" s="9"/>
      <c r="E696" s="9"/>
    </row>
    <row r="697" spans="3:5" x14ac:dyDescent="0.2">
      <c r="C697" s="9"/>
      <c r="E697" s="9"/>
    </row>
    <row r="698" spans="3:5" x14ac:dyDescent="0.2">
      <c r="C698" s="9"/>
      <c r="E698" s="9"/>
    </row>
    <row r="699" spans="3:5" x14ac:dyDescent="0.2">
      <c r="C699" s="9"/>
      <c r="E699" s="9"/>
    </row>
    <row r="700" spans="3:5" x14ac:dyDescent="0.2">
      <c r="C700" s="9"/>
      <c r="E700" s="9"/>
    </row>
    <row r="701" spans="3:5" x14ac:dyDescent="0.2">
      <c r="C701" s="9"/>
      <c r="E701" s="9"/>
    </row>
    <row r="702" spans="3:5" x14ac:dyDescent="0.2">
      <c r="C702" s="9"/>
      <c r="E702" s="9"/>
    </row>
    <row r="703" spans="3:5" x14ac:dyDescent="0.2">
      <c r="C703" s="9"/>
      <c r="E703" s="9"/>
    </row>
    <row r="704" spans="3:5" x14ac:dyDescent="0.2">
      <c r="C704" s="9"/>
      <c r="E704" s="9"/>
    </row>
    <row r="705" spans="3:5" x14ac:dyDescent="0.2">
      <c r="C705" s="9"/>
      <c r="E705" s="9"/>
    </row>
    <row r="706" spans="3:5" x14ac:dyDescent="0.2">
      <c r="C706" s="9"/>
      <c r="E706" s="9"/>
    </row>
    <row r="707" spans="3:5" x14ac:dyDescent="0.2">
      <c r="C707" s="9"/>
      <c r="E707" s="9"/>
    </row>
    <row r="708" spans="3:5" x14ac:dyDescent="0.2">
      <c r="C708" s="9"/>
      <c r="E708" s="9"/>
    </row>
    <row r="709" spans="3:5" x14ac:dyDescent="0.2">
      <c r="C709" s="9"/>
      <c r="E709" s="9"/>
    </row>
    <row r="710" spans="3:5" x14ac:dyDescent="0.2">
      <c r="C710" s="9"/>
      <c r="E710" s="9"/>
    </row>
    <row r="711" spans="3:5" x14ac:dyDescent="0.2">
      <c r="C711" s="9"/>
      <c r="E711" s="9"/>
    </row>
    <row r="712" spans="3:5" x14ac:dyDescent="0.2">
      <c r="C712" s="9"/>
      <c r="E712" s="9"/>
    </row>
    <row r="713" spans="3:5" x14ac:dyDescent="0.2">
      <c r="C713" s="9"/>
      <c r="E713" s="9"/>
    </row>
    <row r="714" spans="3:5" x14ac:dyDescent="0.2">
      <c r="C714" s="9"/>
      <c r="E714" s="9"/>
    </row>
    <row r="715" spans="3:5" x14ac:dyDescent="0.2">
      <c r="C715" s="9"/>
      <c r="E715" s="9"/>
    </row>
    <row r="716" spans="3:5" x14ac:dyDescent="0.2">
      <c r="C716" s="9"/>
      <c r="E716" s="9"/>
    </row>
    <row r="717" spans="3:5" x14ac:dyDescent="0.2">
      <c r="C717" s="9"/>
      <c r="E717" s="9"/>
    </row>
    <row r="718" spans="3:5" x14ac:dyDescent="0.2">
      <c r="C718" s="9"/>
      <c r="E718" s="9"/>
    </row>
    <row r="719" spans="3:5" x14ac:dyDescent="0.2">
      <c r="C719" s="9"/>
      <c r="E719" s="9"/>
    </row>
    <row r="720" spans="3:5" x14ac:dyDescent="0.2">
      <c r="C720" s="9"/>
      <c r="E720" s="9"/>
    </row>
    <row r="721" spans="3:5" x14ac:dyDescent="0.2">
      <c r="C721" s="9"/>
      <c r="E721" s="9"/>
    </row>
    <row r="722" spans="3:5" x14ac:dyDescent="0.2">
      <c r="C722" s="9"/>
      <c r="E722" s="9"/>
    </row>
    <row r="723" spans="3:5" x14ac:dyDescent="0.2">
      <c r="C723" s="9"/>
      <c r="E723" s="9"/>
    </row>
    <row r="724" spans="3:5" x14ac:dyDescent="0.2">
      <c r="C724" s="9"/>
      <c r="E724" s="9"/>
    </row>
    <row r="725" spans="3:5" x14ac:dyDescent="0.2">
      <c r="C725" s="9"/>
      <c r="E725" s="9"/>
    </row>
    <row r="726" spans="3:5" x14ac:dyDescent="0.2">
      <c r="C726" s="9"/>
      <c r="E726" s="9"/>
    </row>
    <row r="727" spans="3:5" x14ac:dyDescent="0.2">
      <c r="C727" s="9"/>
      <c r="E727" s="9"/>
    </row>
    <row r="728" spans="3:5" x14ac:dyDescent="0.2">
      <c r="C728" s="9"/>
      <c r="E728" s="9"/>
    </row>
    <row r="729" spans="3:5" x14ac:dyDescent="0.2">
      <c r="C729" s="9"/>
      <c r="E729" s="9"/>
    </row>
    <row r="730" spans="3:5" x14ac:dyDescent="0.2">
      <c r="C730" s="9"/>
      <c r="E730" s="9"/>
    </row>
    <row r="731" spans="3:5" x14ac:dyDescent="0.2">
      <c r="C731" s="9"/>
      <c r="E731" s="9"/>
    </row>
    <row r="732" spans="3:5" x14ac:dyDescent="0.2">
      <c r="C732" s="9"/>
      <c r="E732" s="9"/>
    </row>
    <row r="733" spans="3:5" x14ac:dyDescent="0.2">
      <c r="C733" s="9"/>
      <c r="E733" s="9"/>
    </row>
    <row r="734" spans="3:5" x14ac:dyDescent="0.2">
      <c r="C734" s="9"/>
      <c r="E734" s="9"/>
    </row>
    <row r="735" spans="3:5" x14ac:dyDescent="0.2">
      <c r="C735" s="9"/>
      <c r="E735" s="9"/>
    </row>
    <row r="736" spans="3:5" x14ac:dyDescent="0.2">
      <c r="C736" s="9"/>
      <c r="E736" s="9"/>
    </row>
    <row r="737" spans="3:5" x14ac:dyDescent="0.2">
      <c r="C737" s="9"/>
      <c r="E737" s="9"/>
    </row>
    <row r="738" spans="3:5" x14ac:dyDescent="0.2">
      <c r="C738" s="9"/>
      <c r="E738" s="9"/>
    </row>
    <row r="739" spans="3:5" x14ac:dyDescent="0.2">
      <c r="C739" s="9"/>
      <c r="E739" s="9"/>
    </row>
    <row r="740" spans="3:5" x14ac:dyDescent="0.2">
      <c r="C740" s="9"/>
      <c r="E740" s="9"/>
    </row>
    <row r="741" spans="3:5" x14ac:dyDescent="0.2">
      <c r="C741" s="9"/>
      <c r="E741" s="9"/>
    </row>
    <row r="742" spans="3:5" x14ac:dyDescent="0.2">
      <c r="C742" s="9"/>
      <c r="E742" s="9"/>
    </row>
    <row r="743" spans="3:5" x14ac:dyDescent="0.2">
      <c r="C743" s="9"/>
      <c r="E743" s="9"/>
    </row>
    <row r="744" spans="3:5" x14ac:dyDescent="0.2">
      <c r="C744" s="9"/>
      <c r="E744" s="9"/>
    </row>
    <row r="745" spans="3:5" x14ac:dyDescent="0.2">
      <c r="C745" s="9"/>
      <c r="E745" s="9"/>
    </row>
    <row r="746" spans="3:5" x14ac:dyDescent="0.2">
      <c r="C746" s="9"/>
      <c r="E746" s="9"/>
    </row>
    <row r="747" spans="3:5" x14ac:dyDescent="0.2">
      <c r="C747" s="9"/>
      <c r="E747" s="9"/>
    </row>
    <row r="748" spans="3:5" x14ac:dyDescent="0.2">
      <c r="C748" s="9"/>
      <c r="E748" s="9"/>
    </row>
    <row r="749" spans="3:5" x14ac:dyDescent="0.2">
      <c r="C749" s="9"/>
      <c r="E749" s="9"/>
    </row>
    <row r="750" spans="3:5" x14ac:dyDescent="0.2">
      <c r="C750" s="9"/>
      <c r="E750" s="9"/>
    </row>
    <row r="751" spans="3:5" x14ac:dyDescent="0.2">
      <c r="C751" s="9"/>
      <c r="E751" s="9"/>
    </row>
    <row r="752" spans="3:5" x14ac:dyDescent="0.2">
      <c r="C752" s="9"/>
      <c r="E752" s="9"/>
    </row>
    <row r="753" spans="3:5" x14ac:dyDescent="0.2">
      <c r="C753" s="9"/>
      <c r="E753" s="9"/>
    </row>
    <row r="754" spans="3:5" x14ac:dyDescent="0.2">
      <c r="C754" s="9"/>
      <c r="E754" s="9"/>
    </row>
    <row r="755" spans="3:5" x14ac:dyDescent="0.2">
      <c r="C755" s="9"/>
      <c r="E755" s="9"/>
    </row>
    <row r="756" spans="3:5" x14ac:dyDescent="0.2">
      <c r="C756" s="9"/>
      <c r="E756" s="9"/>
    </row>
    <row r="757" spans="3:5" x14ac:dyDescent="0.2">
      <c r="C757" s="9"/>
      <c r="E757" s="9"/>
    </row>
    <row r="758" spans="3:5" x14ac:dyDescent="0.2">
      <c r="C758" s="9"/>
      <c r="E758" s="9"/>
    </row>
    <row r="759" spans="3:5" x14ac:dyDescent="0.2">
      <c r="C759" s="9"/>
      <c r="E759" s="9"/>
    </row>
    <row r="760" spans="3:5" x14ac:dyDescent="0.2">
      <c r="C760" s="9"/>
      <c r="E760" s="9"/>
    </row>
    <row r="761" spans="3:5" x14ac:dyDescent="0.2">
      <c r="C761" s="9"/>
      <c r="E761" s="9"/>
    </row>
    <row r="762" spans="3:5" x14ac:dyDescent="0.2">
      <c r="C762" s="9"/>
      <c r="E762" s="9"/>
    </row>
    <row r="763" spans="3:5" x14ac:dyDescent="0.2">
      <c r="C763" s="9"/>
      <c r="E763" s="9"/>
    </row>
    <row r="764" spans="3:5" x14ac:dyDescent="0.2">
      <c r="C764" s="9"/>
      <c r="E764" s="9"/>
    </row>
    <row r="765" spans="3:5" x14ac:dyDescent="0.2">
      <c r="C765" s="9"/>
      <c r="E765" s="9"/>
    </row>
    <row r="766" spans="3:5" x14ac:dyDescent="0.2">
      <c r="C766" s="9"/>
      <c r="E766" s="9"/>
    </row>
    <row r="767" spans="3:5" x14ac:dyDescent="0.2">
      <c r="C767" s="9"/>
      <c r="E767" s="9"/>
    </row>
    <row r="768" spans="3:5" x14ac:dyDescent="0.2">
      <c r="C768" s="9"/>
      <c r="E768" s="9"/>
    </row>
    <row r="769" spans="3:5" x14ac:dyDescent="0.2">
      <c r="C769" s="9"/>
      <c r="E769" s="9"/>
    </row>
    <row r="770" spans="3:5" x14ac:dyDescent="0.2">
      <c r="C770" s="9"/>
      <c r="E770" s="9"/>
    </row>
    <row r="771" spans="3:5" x14ac:dyDescent="0.2">
      <c r="C771" s="9"/>
      <c r="E771" s="9"/>
    </row>
    <row r="772" spans="3:5" x14ac:dyDescent="0.2">
      <c r="C772" s="9"/>
      <c r="E772" s="9"/>
    </row>
    <row r="773" spans="3:5" x14ac:dyDescent="0.2">
      <c r="C773" s="9"/>
      <c r="E773" s="9"/>
    </row>
    <row r="774" spans="3:5" x14ac:dyDescent="0.2">
      <c r="C774" s="9"/>
      <c r="E774" s="9"/>
    </row>
    <row r="775" spans="3:5" x14ac:dyDescent="0.2">
      <c r="C775" s="9"/>
      <c r="E775" s="9"/>
    </row>
    <row r="776" spans="3:5" x14ac:dyDescent="0.2">
      <c r="C776" s="9"/>
      <c r="E776" s="9"/>
    </row>
    <row r="777" spans="3:5" x14ac:dyDescent="0.2">
      <c r="C777" s="9"/>
      <c r="E777" s="9"/>
    </row>
    <row r="778" spans="3:5" x14ac:dyDescent="0.2">
      <c r="C778" s="9"/>
      <c r="E778" s="9"/>
    </row>
    <row r="779" spans="3:5" x14ac:dyDescent="0.2">
      <c r="C779" s="9"/>
      <c r="E779" s="9"/>
    </row>
    <row r="780" spans="3:5" x14ac:dyDescent="0.2">
      <c r="C780" s="9"/>
      <c r="E780" s="9"/>
    </row>
    <row r="781" spans="3:5" x14ac:dyDescent="0.2">
      <c r="C781" s="9"/>
      <c r="E781" s="9"/>
    </row>
    <row r="782" spans="3:5" x14ac:dyDescent="0.2">
      <c r="C782" s="9"/>
      <c r="E782" s="9"/>
    </row>
    <row r="783" spans="3:5" x14ac:dyDescent="0.2">
      <c r="C783" s="9"/>
      <c r="E783" s="9"/>
    </row>
    <row r="784" spans="3:5" x14ac:dyDescent="0.2">
      <c r="C784" s="9"/>
      <c r="E784" s="9"/>
    </row>
    <row r="785" spans="3:5" x14ac:dyDescent="0.2">
      <c r="C785" s="9"/>
      <c r="E785" s="9"/>
    </row>
    <row r="786" spans="3:5" x14ac:dyDescent="0.2">
      <c r="C786" s="9"/>
      <c r="E786" s="9"/>
    </row>
    <row r="787" spans="3:5" x14ac:dyDescent="0.2">
      <c r="C787" s="9"/>
      <c r="E787" s="9"/>
    </row>
    <row r="788" spans="3:5" x14ac:dyDescent="0.2">
      <c r="C788" s="9"/>
      <c r="E788" s="9"/>
    </row>
    <row r="789" spans="3:5" x14ac:dyDescent="0.2">
      <c r="C789" s="9"/>
      <c r="E789" s="9"/>
    </row>
    <row r="790" spans="3:5" x14ac:dyDescent="0.2">
      <c r="C790" s="9"/>
      <c r="E790" s="9"/>
    </row>
    <row r="791" spans="3:5" x14ac:dyDescent="0.2">
      <c r="C791" s="9"/>
      <c r="E791" s="9"/>
    </row>
    <row r="792" spans="3:5" x14ac:dyDescent="0.2">
      <c r="C792" s="9"/>
      <c r="E792" s="9"/>
    </row>
    <row r="793" spans="3:5" x14ac:dyDescent="0.2">
      <c r="C793" s="9"/>
      <c r="E793" s="9"/>
    </row>
    <row r="794" spans="3:5" x14ac:dyDescent="0.2">
      <c r="C794" s="9"/>
      <c r="E794" s="9"/>
    </row>
    <row r="795" spans="3:5" x14ac:dyDescent="0.2">
      <c r="C795" s="9"/>
      <c r="E795" s="9"/>
    </row>
    <row r="796" spans="3:5" x14ac:dyDescent="0.2">
      <c r="C796" s="9"/>
      <c r="E796" s="9"/>
    </row>
    <row r="797" spans="3:5" x14ac:dyDescent="0.2">
      <c r="C797" s="9"/>
      <c r="E797" s="9"/>
    </row>
    <row r="798" spans="3:5" x14ac:dyDescent="0.2">
      <c r="C798" s="9"/>
      <c r="E798" s="9"/>
    </row>
    <row r="799" spans="3:5" x14ac:dyDescent="0.2">
      <c r="C799" s="9"/>
      <c r="E799" s="9"/>
    </row>
    <row r="800" spans="3:5" x14ac:dyDescent="0.2">
      <c r="C800" s="9"/>
      <c r="E800" s="9"/>
    </row>
    <row r="801" spans="3:5" x14ac:dyDescent="0.2">
      <c r="C801" s="9"/>
      <c r="E801" s="9"/>
    </row>
    <row r="802" spans="3:5" x14ac:dyDescent="0.2">
      <c r="C802" s="9"/>
      <c r="E802" s="9"/>
    </row>
    <row r="803" spans="3:5" x14ac:dyDescent="0.2">
      <c r="C803" s="9"/>
      <c r="E803" s="9"/>
    </row>
    <row r="804" spans="3:5" x14ac:dyDescent="0.2">
      <c r="C804" s="9"/>
      <c r="E804" s="9"/>
    </row>
    <row r="805" spans="3:5" x14ac:dyDescent="0.2">
      <c r="C805" s="9"/>
      <c r="E805" s="9"/>
    </row>
    <row r="806" spans="3:5" x14ac:dyDescent="0.2">
      <c r="C806" s="9"/>
      <c r="E806" s="9"/>
    </row>
    <row r="807" spans="3:5" x14ac:dyDescent="0.2">
      <c r="C807" s="9"/>
      <c r="E807" s="9"/>
    </row>
    <row r="808" spans="3:5" x14ac:dyDescent="0.2">
      <c r="C808" s="9"/>
      <c r="E808" s="9"/>
    </row>
    <row r="809" spans="3:5" x14ac:dyDescent="0.2">
      <c r="C809" s="9"/>
      <c r="E809" s="9"/>
    </row>
    <row r="810" spans="3:5" x14ac:dyDescent="0.2">
      <c r="C810" s="9"/>
      <c r="E810" s="9"/>
    </row>
    <row r="811" spans="3:5" x14ac:dyDescent="0.2">
      <c r="C811" s="9"/>
      <c r="E811" s="9"/>
    </row>
    <row r="812" spans="3:5" x14ac:dyDescent="0.2">
      <c r="C812" s="9"/>
      <c r="E812" s="9"/>
    </row>
    <row r="813" spans="3:5" x14ac:dyDescent="0.2">
      <c r="C813" s="9"/>
      <c r="E813" s="9"/>
    </row>
    <row r="814" spans="3:5" x14ac:dyDescent="0.2">
      <c r="C814" s="9"/>
      <c r="E814" s="9"/>
    </row>
    <row r="815" spans="3:5" x14ac:dyDescent="0.2">
      <c r="C815" s="9"/>
      <c r="E815" s="9"/>
    </row>
    <row r="816" spans="3:5" x14ac:dyDescent="0.2">
      <c r="C816" s="9"/>
      <c r="E816" s="9"/>
    </row>
    <row r="817" spans="3:5" x14ac:dyDescent="0.2">
      <c r="C817" s="9"/>
      <c r="E817" s="9"/>
    </row>
    <row r="818" spans="3:5" x14ac:dyDescent="0.2">
      <c r="C818" s="9"/>
      <c r="E818" s="9"/>
    </row>
    <row r="819" spans="3:5" x14ac:dyDescent="0.2">
      <c r="C819" s="9"/>
      <c r="E819" s="9"/>
    </row>
    <row r="820" spans="3:5" x14ac:dyDescent="0.2">
      <c r="C820" s="9"/>
      <c r="E820" s="9"/>
    </row>
    <row r="821" spans="3:5" x14ac:dyDescent="0.2">
      <c r="C821" s="9"/>
      <c r="E821" s="9"/>
    </row>
    <row r="822" spans="3:5" x14ac:dyDescent="0.2">
      <c r="C822" s="9"/>
      <c r="E822" s="9"/>
    </row>
    <row r="823" spans="3:5" x14ac:dyDescent="0.2">
      <c r="C823" s="9"/>
      <c r="E823" s="9"/>
    </row>
    <row r="824" spans="3:5" x14ac:dyDescent="0.2">
      <c r="C824" s="9"/>
      <c r="E824" s="9"/>
    </row>
    <row r="825" spans="3:5" x14ac:dyDescent="0.2">
      <c r="C825" s="9"/>
      <c r="E825" s="9"/>
    </row>
    <row r="826" spans="3:5" x14ac:dyDescent="0.2">
      <c r="C826" s="9"/>
      <c r="E826" s="9"/>
    </row>
    <row r="827" spans="3:5" x14ac:dyDescent="0.2">
      <c r="C827" s="9"/>
      <c r="E827" s="9"/>
    </row>
    <row r="828" spans="3:5" x14ac:dyDescent="0.2">
      <c r="C828" s="9"/>
      <c r="E828" s="9"/>
    </row>
    <row r="829" spans="3:5" x14ac:dyDescent="0.2">
      <c r="C829" s="9"/>
      <c r="E829" s="9"/>
    </row>
    <row r="830" spans="3:5" x14ac:dyDescent="0.2">
      <c r="C830" s="9"/>
      <c r="E830" s="9"/>
    </row>
    <row r="831" spans="3:5" x14ac:dyDescent="0.2">
      <c r="C831" s="9"/>
      <c r="E831" s="9"/>
    </row>
    <row r="832" spans="3:5" x14ac:dyDescent="0.2">
      <c r="C832" s="9"/>
      <c r="E832" s="9"/>
    </row>
    <row r="833" spans="3:5" x14ac:dyDescent="0.2">
      <c r="C833" s="9"/>
      <c r="E833" s="9"/>
    </row>
    <row r="834" spans="3:5" x14ac:dyDescent="0.2">
      <c r="C834" s="9"/>
      <c r="E834" s="9"/>
    </row>
    <row r="835" spans="3:5" x14ac:dyDescent="0.2">
      <c r="C835" s="9"/>
      <c r="E835" s="9"/>
    </row>
    <row r="836" spans="3:5" x14ac:dyDescent="0.2">
      <c r="C836" s="9"/>
      <c r="E836" s="9"/>
    </row>
    <row r="837" spans="3:5" x14ac:dyDescent="0.2">
      <c r="C837" s="9"/>
      <c r="E837" s="9"/>
    </row>
    <row r="838" spans="3:5" x14ac:dyDescent="0.2">
      <c r="C838" s="9"/>
      <c r="E838" s="9"/>
    </row>
    <row r="839" spans="3:5" x14ac:dyDescent="0.2">
      <c r="C839" s="9"/>
      <c r="E839" s="9"/>
    </row>
    <row r="840" spans="3:5" x14ac:dyDescent="0.2">
      <c r="C840" s="9"/>
      <c r="E840" s="9"/>
    </row>
    <row r="841" spans="3:5" x14ac:dyDescent="0.2">
      <c r="C841" s="9"/>
      <c r="E841" s="9"/>
    </row>
    <row r="842" spans="3:5" x14ac:dyDescent="0.2">
      <c r="C842" s="9"/>
      <c r="E842" s="9"/>
    </row>
    <row r="843" spans="3:5" x14ac:dyDescent="0.2">
      <c r="C843" s="9"/>
      <c r="E843" s="9"/>
    </row>
    <row r="844" spans="3:5" x14ac:dyDescent="0.2">
      <c r="C844" s="9"/>
      <c r="E844" s="9"/>
    </row>
    <row r="845" spans="3:5" x14ac:dyDescent="0.2">
      <c r="C845" s="9"/>
      <c r="E845" s="9"/>
    </row>
    <row r="846" spans="3:5" x14ac:dyDescent="0.2">
      <c r="C846" s="9"/>
      <c r="E846" s="9"/>
    </row>
    <row r="847" spans="3:5" x14ac:dyDescent="0.2">
      <c r="C847" s="9"/>
      <c r="E847" s="9"/>
    </row>
    <row r="848" spans="3:5" x14ac:dyDescent="0.2">
      <c r="C848" s="9"/>
      <c r="E848" s="9"/>
    </row>
    <row r="849" spans="3:5" x14ac:dyDescent="0.2">
      <c r="C849" s="9"/>
      <c r="E849" s="9"/>
    </row>
    <row r="850" spans="3:5" x14ac:dyDescent="0.2">
      <c r="C850" s="9"/>
      <c r="E850" s="9"/>
    </row>
    <row r="851" spans="3:5" x14ac:dyDescent="0.2">
      <c r="C851" s="9"/>
      <c r="E851" s="9"/>
    </row>
    <row r="852" spans="3:5" x14ac:dyDescent="0.2">
      <c r="C852" s="9"/>
      <c r="E852" s="9"/>
    </row>
    <row r="853" spans="3:5" x14ac:dyDescent="0.2">
      <c r="C853" s="9"/>
      <c r="E853" s="9"/>
    </row>
    <row r="854" spans="3:5" x14ac:dyDescent="0.2">
      <c r="C854" s="9"/>
      <c r="E854" s="9"/>
    </row>
    <row r="855" spans="3:5" x14ac:dyDescent="0.2">
      <c r="C855" s="9"/>
      <c r="E855" s="9"/>
    </row>
    <row r="856" spans="3:5" x14ac:dyDescent="0.2">
      <c r="C856" s="9"/>
      <c r="E856" s="9"/>
    </row>
    <row r="857" spans="3:5" x14ac:dyDescent="0.2">
      <c r="C857" s="9"/>
      <c r="E857" s="9"/>
    </row>
    <row r="858" spans="3:5" x14ac:dyDescent="0.2">
      <c r="C858" s="9"/>
      <c r="E858" s="9"/>
    </row>
    <row r="859" spans="3:5" x14ac:dyDescent="0.2">
      <c r="C859" s="9"/>
      <c r="E859" s="9"/>
    </row>
    <row r="860" spans="3:5" x14ac:dyDescent="0.2">
      <c r="C860" s="9"/>
      <c r="E860" s="9"/>
    </row>
    <row r="861" spans="3:5" x14ac:dyDescent="0.2">
      <c r="C861" s="9"/>
      <c r="E861" s="9"/>
    </row>
    <row r="862" spans="3:5" x14ac:dyDescent="0.2">
      <c r="C862" s="9"/>
      <c r="E862" s="9"/>
    </row>
    <row r="863" spans="3:5" x14ac:dyDescent="0.2">
      <c r="C863" s="9"/>
      <c r="E863" s="9"/>
    </row>
    <row r="864" spans="3:5" x14ac:dyDescent="0.2">
      <c r="C864" s="9"/>
      <c r="E864" s="9"/>
    </row>
    <row r="865" spans="3:5" x14ac:dyDescent="0.2">
      <c r="C865" s="9"/>
      <c r="E865" s="9"/>
    </row>
    <row r="866" spans="3:5" x14ac:dyDescent="0.2">
      <c r="C866" s="9"/>
      <c r="E866" s="9"/>
    </row>
    <row r="867" spans="3:5" x14ac:dyDescent="0.2">
      <c r="C867" s="9"/>
      <c r="E867" s="9"/>
    </row>
    <row r="868" spans="3:5" x14ac:dyDescent="0.2">
      <c r="C868" s="9"/>
      <c r="E868" s="9"/>
    </row>
    <row r="869" spans="3:5" x14ac:dyDescent="0.2">
      <c r="C869" s="9"/>
      <c r="E869" s="9"/>
    </row>
    <row r="870" spans="3:5" x14ac:dyDescent="0.2">
      <c r="C870" s="9"/>
      <c r="E870" s="9"/>
    </row>
    <row r="871" spans="3:5" x14ac:dyDescent="0.2">
      <c r="C871" s="9"/>
      <c r="E871" s="9"/>
    </row>
    <row r="872" spans="3:5" x14ac:dyDescent="0.2">
      <c r="C872" s="9"/>
      <c r="E872" s="9"/>
    </row>
    <row r="873" spans="3:5" x14ac:dyDescent="0.2">
      <c r="C873" s="9"/>
      <c r="E873" s="9"/>
    </row>
    <row r="874" spans="3:5" x14ac:dyDescent="0.2">
      <c r="C874" s="9"/>
      <c r="E874" s="9"/>
    </row>
    <row r="875" spans="3:5" x14ac:dyDescent="0.2">
      <c r="C875" s="9"/>
      <c r="E875" s="9"/>
    </row>
    <row r="876" spans="3:5" x14ac:dyDescent="0.2">
      <c r="C876" s="9"/>
      <c r="E876" s="9"/>
    </row>
    <row r="877" spans="3:5" x14ac:dyDescent="0.2">
      <c r="C877" s="9"/>
      <c r="E877" s="9"/>
    </row>
    <row r="878" spans="3:5" x14ac:dyDescent="0.2">
      <c r="C878" s="9"/>
      <c r="E878" s="9"/>
    </row>
    <row r="879" spans="3:5" x14ac:dyDescent="0.2">
      <c r="C879" s="9"/>
      <c r="E879" s="9"/>
    </row>
    <row r="880" spans="3:5" x14ac:dyDescent="0.2">
      <c r="C880" s="9"/>
      <c r="E880" s="9"/>
    </row>
    <row r="881" spans="3:5" x14ac:dyDescent="0.2">
      <c r="C881" s="9"/>
      <c r="E881" s="9"/>
    </row>
    <row r="882" spans="3:5" x14ac:dyDescent="0.2">
      <c r="C882" s="9"/>
      <c r="E882" s="9"/>
    </row>
    <row r="883" spans="3:5" x14ac:dyDescent="0.2">
      <c r="C883" s="9"/>
      <c r="E883" s="9"/>
    </row>
    <row r="884" spans="3:5" x14ac:dyDescent="0.2">
      <c r="C884" s="9"/>
      <c r="E884" s="9"/>
    </row>
    <row r="885" spans="3:5" x14ac:dyDescent="0.2">
      <c r="C885" s="9"/>
      <c r="E885" s="9"/>
    </row>
    <row r="886" spans="3:5" x14ac:dyDescent="0.2">
      <c r="C886" s="9"/>
      <c r="E886" s="9"/>
    </row>
    <row r="887" spans="3:5" x14ac:dyDescent="0.2">
      <c r="C887" s="9"/>
      <c r="E887" s="9"/>
    </row>
    <row r="888" spans="3:5" x14ac:dyDescent="0.2">
      <c r="C888" s="9"/>
      <c r="E888" s="9"/>
    </row>
    <row r="889" spans="3:5" x14ac:dyDescent="0.2">
      <c r="C889" s="9"/>
      <c r="E889" s="9"/>
    </row>
    <row r="890" spans="3:5" x14ac:dyDescent="0.2">
      <c r="C890" s="9"/>
      <c r="E890" s="9"/>
    </row>
    <row r="891" spans="3:5" x14ac:dyDescent="0.2">
      <c r="C891" s="9"/>
      <c r="E891" s="9"/>
    </row>
    <row r="892" spans="3:5" x14ac:dyDescent="0.2">
      <c r="C892" s="9"/>
      <c r="E892" s="9"/>
    </row>
    <row r="893" spans="3:5" x14ac:dyDescent="0.2">
      <c r="C893" s="9"/>
      <c r="E893" s="9"/>
    </row>
    <row r="894" spans="3:5" x14ac:dyDescent="0.2">
      <c r="C894" s="9"/>
      <c r="E894" s="9"/>
    </row>
    <row r="895" spans="3:5" x14ac:dyDescent="0.2">
      <c r="C895" s="9"/>
      <c r="E895" s="9"/>
    </row>
    <row r="896" spans="3:5" x14ac:dyDescent="0.2">
      <c r="C896" s="9"/>
      <c r="E896" s="9"/>
    </row>
    <row r="897" spans="3:5" x14ac:dyDescent="0.2">
      <c r="C897" s="9"/>
      <c r="E897" s="9"/>
    </row>
    <row r="898" spans="3:5" x14ac:dyDescent="0.2">
      <c r="C898" s="9"/>
      <c r="E898" s="9"/>
    </row>
    <row r="899" spans="3:5" x14ac:dyDescent="0.2">
      <c r="C899" s="9"/>
      <c r="E899" s="9"/>
    </row>
    <row r="900" spans="3:5" x14ac:dyDescent="0.2">
      <c r="C900" s="9"/>
      <c r="E900" s="9"/>
    </row>
    <row r="901" spans="3:5" x14ac:dyDescent="0.2">
      <c r="C901" s="9"/>
      <c r="E901" s="9"/>
    </row>
    <row r="902" spans="3:5" x14ac:dyDescent="0.2">
      <c r="C902" s="9"/>
      <c r="E902" s="9"/>
    </row>
    <row r="903" spans="3:5" x14ac:dyDescent="0.2">
      <c r="C903" s="9"/>
      <c r="E903" s="9"/>
    </row>
    <row r="904" spans="3:5" x14ac:dyDescent="0.2">
      <c r="C904" s="9"/>
      <c r="E904" s="9"/>
    </row>
    <row r="905" spans="3:5" x14ac:dyDescent="0.2">
      <c r="C905" s="9"/>
      <c r="E905" s="9"/>
    </row>
    <row r="906" spans="3:5" x14ac:dyDescent="0.2">
      <c r="C906" s="9"/>
      <c r="E906" s="9"/>
    </row>
    <row r="907" spans="3:5" x14ac:dyDescent="0.2">
      <c r="C907" s="9"/>
      <c r="E907" s="9"/>
    </row>
    <row r="908" spans="3:5" x14ac:dyDescent="0.2">
      <c r="C908" s="9"/>
      <c r="E908" s="9"/>
    </row>
    <row r="909" spans="3:5" x14ac:dyDescent="0.2">
      <c r="C909" s="9"/>
      <c r="E909" s="9"/>
    </row>
    <row r="910" spans="3:5" x14ac:dyDescent="0.2">
      <c r="C910" s="9"/>
      <c r="E910" s="9"/>
    </row>
    <row r="911" spans="3:5" x14ac:dyDescent="0.2">
      <c r="C911" s="9"/>
      <c r="E911" s="9"/>
    </row>
    <row r="912" spans="3:5" x14ac:dyDescent="0.2">
      <c r="C912" s="9"/>
      <c r="E912" s="9"/>
    </row>
    <row r="913" spans="3:5" x14ac:dyDescent="0.2">
      <c r="C913" s="9"/>
      <c r="E913" s="9"/>
    </row>
    <row r="914" spans="3:5" x14ac:dyDescent="0.2">
      <c r="C914" s="9"/>
      <c r="E914" s="9"/>
    </row>
    <row r="915" spans="3:5" x14ac:dyDescent="0.2">
      <c r="C915" s="9"/>
      <c r="E915" s="9"/>
    </row>
    <row r="916" spans="3:5" x14ac:dyDescent="0.2">
      <c r="C916" s="9"/>
      <c r="E916" s="9"/>
    </row>
    <row r="917" spans="3:5" x14ac:dyDescent="0.2">
      <c r="C917" s="9"/>
      <c r="E917" s="9"/>
    </row>
    <row r="918" spans="3:5" x14ac:dyDescent="0.2">
      <c r="C918" s="9"/>
      <c r="E918" s="9"/>
    </row>
    <row r="919" spans="3:5" x14ac:dyDescent="0.2">
      <c r="C919" s="9"/>
      <c r="E919" s="9"/>
    </row>
    <row r="920" spans="3:5" x14ac:dyDescent="0.2">
      <c r="C920" s="9"/>
      <c r="E920" s="9"/>
    </row>
    <row r="921" spans="3:5" x14ac:dyDescent="0.2">
      <c r="C921" s="9"/>
      <c r="E921" s="9"/>
    </row>
    <row r="922" spans="3:5" x14ac:dyDescent="0.2">
      <c r="C922" s="9"/>
      <c r="E922" s="9"/>
    </row>
    <row r="923" spans="3:5" x14ac:dyDescent="0.2">
      <c r="C923" s="9"/>
      <c r="E923" s="9"/>
    </row>
    <row r="924" spans="3:5" x14ac:dyDescent="0.2">
      <c r="C924" s="9"/>
      <c r="E924" s="9"/>
    </row>
    <row r="925" spans="3:5" x14ac:dyDescent="0.2">
      <c r="C925" s="9"/>
      <c r="E925" s="9"/>
    </row>
    <row r="926" spans="3:5" x14ac:dyDescent="0.2">
      <c r="C926" s="9"/>
      <c r="E926" s="9"/>
    </row>
    <row r="927" spans="3:5" x14ac:dyDescent="0.2">
      <c r="C927" s="9"/>
      <c r="E927" s="9"/>
    </row>
    <row r="928" spans="3:5" x14ac:dyDescent="0.2">
      <c r="C928" s="9"/>
      <c r="E928" s="9"/>
    </row>
    <row r="929" spans="3:5" x14ac:dyDescent="0.2">
      <c r="C929" s="9"/>
      <c r="E929" s="9"/>
    </row>
    <row r="930" spans="3:5" x14ac:dyDescent="0.2">
      <c r="C930" s="9"/>
      <c r="E930" s="9"/>
    </row>
    <row r="931" spans="3:5" x14ac:dyDescent="0.2">
      <c r="C931" s="9"/>
      <c r="E931" s="9"/>
    </row>
    <row r="932" spans="3:5" x14ac:dyDescent="0.2">
      <c r="C932" s="9"/>
      <c r="E932" s="9"/>
    </row>
    <row r="933" spans="3:5" x14ac:dyDescent="0.2">
      <c r="C933" s="9"/>
      <c r="E933" s="9"/>
    </row>
    <row r="934" spans="3:5" x14ac:dyDescent="0.2">
      <c r="C934" s="9"/>
      <c r="E934" s="9"/>
    </row>
    <row r="935" spans="3:5" x14ac:dyDescent="0.2">
      <c r="C935" s="9"/>
      <c r="E935" s="9"/>
    </row>
    <row r="936" spans="3:5" x14ac:dyDescent="0.2">
      <c r="C936" s="9"/>
      <c r="E936" s="9"/>
    </row>
    <row r="937" spans="3:5" x14ac:dyDescent="0.2">
      <c r="C937" s="9"/>
      <c r="E937" s="9"/>
    </row>
    <row r="938" spans="3:5" x14ac:dyDescent="0.2">
      <c r="C938" s="9"/>
      <c r="E938" s="9"/>
    </row>
    <row r="939" spans="3:5" x14ac:dyDescent="0.2">
      <c r="C939" s="9"/>
      <c r="E939" s="9"/>
    </row>
    <row r="940" spans="3:5" x14ac:dyDescent="0.2">
      <c r="C940" s="9"/>
      <c r="E940" s="9"/>
    </row>
    <row r="941" spans="3:5" x14ac:dyDescent="0.2">
      <c r="C941" s="9"/>
      <c r="E941" s="9"/>
    </row>
    <row r="942" spans="3:5" x14ac:dyDescent="0.2">
      <c r="C942" s="9"/>
      <c r="E942" s="9"/>
    </row>
    <row r="943" spans="3:5" x14ac:dyDescent="0.2">
      <c r="C943" s="9"/>
      <c r="E943" s="9"/>
    </row>
    <row r="944" spans="3:5" x14ac:dyDescent="0.2">
      <c r="C944" s="9"/>
      <c r="E944" s="9"/>
    </row>
    <row r="945" spans="3:5" x14ac:dyDescent="0.2">
      <c r="C945" s="9"/>
      <c r="E945" s="9"/>
    </row>
    <row r="946" spans="3:5" x14ac:dyDescent="0.2">
      <c r="C946" s="9"/>
      <c r="E946" s="9"/>
    </row>
    <row r="947" spans="3:5" x14ac:dyDescent="0.2">
      <c r="C947" s="9"/>
      <c r="E947" s="9"/>
    </row>
    <row r="948" spans="3:5" x14ac:dyDescent="0.2">
      <c r="C948" s="9"/>
      <c r="E948" s="9"/>
    </row>
    <row r="949" spans="3:5" x14ac:dyDescent="0.2">
      <c r="C949" s="9"/>
      <c r="E949" s="9"/>
    </row>
    <row r="950" spans="3:5" x14ac:dyDescent="0.2">
      <c r="C950" s="9"/>
      <c r="E950" s="9"/>
    </row>
    <row r="951" spans="3:5" x14ac:dyDescent="0.2">
      <c r="C951" s="9"/>
      <c r="E951" s="9"/>
    </row>
    <row r="952" spans="3:5" x14ac:dyDescent="0.2">
      <c r="C952" s="9"/>
      <c r="E952" s="9"/>
    </row>
    <row r="953" spans="3:5" x14ac:dyDescent="0.2">
      <c r="C953" s="9"/>
      <c r="E953" s="9"/>
    </row>
    <row r="954" spans="3:5" x14ac:dyDescent="0.2">
      <c r="C954" s="9"/>
      <c r="E954" s="9"/>
    </row>
    <row r="955" spans="3:5" x14ac:dyDescent="0.2">
      <c r="C955" s="9"/>
      <c r="E955" s="9"/>
    </row>
    <row r="956" spans="3:5" x14ac:dyDescent="0.2">
      <c r="C956" s="9"/>
      <c r="E956" s="9"/>
    </row>
    <row r="957" spans="3:5" x14ac:dyDescent="0.2">
      <c r="C957" s="9"/>
      <c r="E957" s="9"/>
    </row>
    <row r="958" spans="3:5" x14ac:dyDescent="0.2">
      <c r="C958" s="9"/>
      <c r="E958" s="9"/>
    </row>
    <row r="959" spans="3:5" x14ac:dyDescent="0.2">
      <c r="C959" s="9"/>
      <c r="E959" s="9"/>
    </row>
    <row r="960" spans="3:5" x14ac:dyDescent="0.2">
      <c r="C960" s="9"/>
      <c r="E960" s="9"/>
    </row>
    <row r="961" spans="3:5" x14ac:dyDescent="0.2">
      <c r="C961" s="9"/>
      <c r="E961" s="9"/>
    </row>
    <row r="962" spans="3:5" x14ac:dyDescent="0.2">
      <c r="C962" s="9"/>
      <c r="E962" s="9"/>
    </row>
    <row r="963" spans="3:5" x14ac:dyDescent="0.2">
      <c r="C963" s="9"/>
      <c r="E963" s="9"/>
    </row>
    <row r="964" spans="3:5" x14ac:dyDescent="0.2">
      <c r="C964" s="9"/>
      <c r="E964" s="9"/>
    </row>
    <row r="965" spans="3:5" x14ac:dyDescent="0.2">
      <c r="C965" s="9"/>
      <c r="E965" s="9"/>
    </row>
    <row r="966" spans="3:5" x14ac:dyDescent="0.2">
      <c r="C966" s="9"/>
      <c r="E966" s="9"/>
    </row>
    <row r="967" spans="3:5" x14ac:dyDescent="0.2">
      <c r="C967" s="9"/>
      <c r="E967" s="9"/>
    </row>
    <row r="968" spans="3:5" x14ac:dyDescent="0.2">
      <c r="C968" s="9"/>
      <c r="E968" s="9"/>
    </row>
    <row r="969" spans="3:5" x14ac:dyDescent="0.2">
      <c r="C969" s="9"/>
      <c r="E969" s="9"/>
    </row>
    <row r="970" spans="3:5" x14ac:dyDescent="0.2">
      <c r="C970" s="9"/>
      <c r="E970" s="9"/>
    </row>
    <row r="971" spans="3:5" x14ac:dyDescent="0.2">
      <c r="C971" s="9"/>
      <c r="E971" s="9"/>
    </row>
    <row r="972" spans="3:5" x14ac:dyDescent="0.2">
      <c r="C972" s="9"/>
      <c r="E972" s="9"/>
    </row>
    <row r="973" spans="3:5" x14ac:dyDescent="0.2">
      <c r="C973" s="9"/>
      <c r="E973" s="9"/>
    </row>
    <row r="974" spans="3:5" x14ac:dyDescent="0.2">
      <c r="C974" s="9"/>
      <c r="E974" s="9"/>
    </row>
    <row r="975" spans="3:5" x14ac:dyDescent="0.2">
      <c r="C975" s="9"/>
      <c r="E975" s="9"/>
    </row>
    <row r="976" spans="3:5" x14ac:dyDescent="0.2">
      <c r="C976" s="9"/>
      <c r="E976" s="9"/>
    </row>
    <row r="977" spans="3:5" x14ac:dyDescent="0.2">
      <c r="C977" s="9"/>
      <c r="E977" s="9"/>
    </row>
    <row r="978" spans="3:5" x14ac:dyDescent="0.2">
      <c r="C978" s="9"/>
      <c r="E978" s="9"/>
    </row>
    <row r="979" spans="3:5" x14ac:dyDescent="0.2">
      <c r="C979" s="9"/>
      <c r="E979" s="9"/>
    </row>
    <row r="980" spans="3:5" x14ac:dyDescent="0.2">
      <c r="C980" s="9"/>
      <c r="E980" s="9"/>
    </row>
    <row r="981" spans="3:5" x14ac:dyDescent="0.2">
      <c r="C981" s="9"/>
      <c r="E981" s="9"/>
    </row>
    <row r="982" spans="3:5" x14ac:dyDescent="0.2">
      <c r="C982" s="9"/>
      <c r="E982" s="9"/>
    </row>
    <row r="983" spans="3:5" x14ac:dyDescent="0.2">
      <c r="C983" s="9"/>
      <c r="E983" s="9"/>
    </row>
    <row r="984" spans="3:5" x14ac:dyDescent="0.2">
      <c r="C984" s="9"/>
      <c r="E984" s="9"/>
    </row>
    <row r="985" spans="3:5" x14ac:dyDescent="0.2">
      <c r="C985" s="9"/>
      <c r="E985" s="9"/>
    </row>
    <row r="986" spans="3:5" x14ac:dyDescent="0.2">
      <c r="C986" s="9"/>
      <c r="E986" s="9"/>
    </row>
    <row r="987" spans="3:5" x14ac:dyDescent="0.2">
      <c r="C987" s="9"/>
      <c r="E987" s="9"/>
    </row>
    <row r="988" spans="3:5" x14ac:dyDescent="0.2">
      <c r="C988" s="9"/>
      <c r="E988" s="9"/>
    </row>
    <row r="989" spans="3:5" x14ac:dyDescent="0.2">
      <c r="C989" s="9"/>
      <c r="E989" s="9"/>
    </row>
    <row r="990" spans="3:5" x14ac:dyDescent="0.2">
      <c r="C990" s="9"/>
      <c r="E990" s="9"/>
    </row>
    <row r="991" spans="3:5" x14ac:dyDescent="0.2">
      <c r="C991" s="9"/>
      <c r="E991" s="9"/>
    </row>
    <row r="992" spans="3:5" x14ac:dyDescent="0.2">
      <c r="C992" s="9"/>
      <c r="E992" s="9"/>
    </row>
    <row r="993" spans="3:5" x14ac:dyDescent="0.2">
      <c r="C993" s="9"/>
      <c r="E993" s="9"/>
    </row>
    <row r="994" spans="3:5" x14ac:dyDescent="0.2">
      <c r="C994" s="9"/>
      <c r="E994" s="9"/>
    </row>
    <row r="995" spans="3:5" x14ac:dyDescent="0.2">
      <c r="C995" s="9"/>
      <c r="E995" s="9"/>
    </row>
    <row r="996" spans="3:5" x14ac:dyDescent="0.2">
      <c r="C996" s="9"/>
      <c r="E996" s="9"/>
    </row>
    <row r="997" spans="3:5" x14ac:dyDescent="0.2">
      <c r="C997" s="9"/>
      <c r="E997" s="9"/>
    </row>
    <row r="998" spans="3:5" x14ac:dyDescent="0.2">
      <c r="C998" s="9"/>
      <c r="E998" s="9"/>
    </row>
    <row r="999" spans="3:5" x14ac:dyDescent="0.2">
      <c r="C999" s="9"/>
      <c r="E999" s="9"/>
    </row>
    <row r="1000" spans="3:5" x14ac:dyDescent="0.2">
      <c r="C1000" s="9"/>
      <c r="E1000" s="9"/>
    </row>
    <row r="1001" spans="3:5" x14ac:dyDescent="0.2">
      <c r="C1001" s="9"/>
      <c r="E1001" s="9"/>
    </row>
    <row r="1002" spans="3:5" x14ac:dyDescent="0.2">
      <c r="C1002" s="9"/>
      <c r="E1002" s="9"/>
    </row>
    <row r="1003" spans="3:5" x14ac:dyDescent="0.2">
      <c r="C1003" s="9"/>
      <c r="E1003" s="9"/>
    </row>
    <row r="1004" spans="3:5" x14ac:dyDescent="0.2">
      <c r="C1004" s="9"/>
      <c r="E1004" s="9"/>
    </row>
    <row r="1005" spans="3:5" x14ac:dyDescent="0.2">
      <c r="C1005" s="9"/>
      <c r="E1005" s="9"/>
    </row>
    <row r="1006" spans="3:5" x14ac:dyDescent="0.2">
      <c r="C1006" s="9"/>
      <c r="E1006" s="9"/>
    </row>
    <row r="1007" spans="3:5" x14ac:dyDescent="0.2">
      <c r="C1007" s="9"/>
      <c r="E1007" s="9"/>
    </row>
    <row r="1008" spans="3:5" x14ac:dyDescent="0.2">
      <c r="C1008" s="9"/>
      <c r="E1008" s="9"/>
    </row>
    <row r="1009" spans="3:5" x14ac:dyDescent="0.2">
      <c r="C1009" s="9"/>
      <c r="E1009" s="9"/>
    </row>
    <row r="1010" spans="3:5" x14ac:dyDescent="0.2">
      <c r="C1010" s="9"/>
      <c r="E1010" s="9"/>
    </row>
    <row r="1011" spans="3:5" x14ac:dyDescent="0.2">
      <c r="C1011" s="9"/>
      <c r="E1011" s="9"/>
    </row>
    <row r="1012" spans="3:5" x14ac:dyDescent="0.2">
      <c r="C1012" s="9"/>
      <c r="E1012" s="9"/>
    </row>
    <row r="1013" spans="3:5" x14ac:dyDescent="0.2">
      <c r="C1013" s="9"/>
      <c r="E1013" s="9"/>
    </row>
    <row r="1014" spans="3:5" x14ac:dyDescent="0.2">
      <c r="C1014" s="9"/>
      <c r="E1014" s="9"/>
    </row>
    <row r="1015" spans="3:5" x14ac:dyDescent="0.2">
      <c r="C1015" s="9"/>
      <c r="E1015" s="9"/>
    </row>
    <row r="1016" spans="3:5" x14ac:dyDescent="0.2">
      <c r="C1016" s="9"/>
      <c r="E1016" s="9"/>
    </row>
    <row r="1017" spans="3:5" x14ac:dyDescent="0.2">
      <c r="C1017" s="9"/>
      <c r="E1017" s="9"/>
    </row>
    <row r="1018" spans="3:5" x14ac:dyDescent="0.2">
      <c r="C1018" s="9"/>
      <c r="E1018" s="9"/>
    </row>
    <row r="1019" spans="3:5" x14ac:dyDescent="0.2">
      <c r="C1019" s="9"/>
      <c r="E1019" s="9"/>
    </row>
    <row r="1020" spans="3:5" x14ac:dyDescent="0.2">
      <c r="C1020" s="9"/>
      <c r="E1020" s="9"/>
    </row>
    <row r="1021" spans="3:5" x14ac:dyDescent="0.2">
      <c r="C1021" s="9"/>
      <c r="E1021" s="9"/>
    </row>
    <row r="1022" spans="3:5" x14ac:dyDescent="0.2">
      <c r="C1022" s="9"/>
      <c r="E1022" s="9"/>
    </row>
    <row r="1023" spans="3:5" x14ac:dyDescent="0.2">
      <c r="C1023" s="9"/>
      <c r="E1023" s="9"/>
    </row>
    <row r="1024" spans="3:5" x14ac:dyDescent="0.2">
      <c r="C1024" s="9"/>
      <c r="E1024" s="9"/>
    </row>
    <row r="1025" spans="3:5" x14ac:dyDescent="0.2">
      <c r="C1025" s="9"/>
      <c r="E1025" s="9"/>
    </row>
    <row r="1026" spans="3:5" x14ac:dyDescent="0.2">
      <c r="C1026" s="9"/>
      <c r="E1026" s="9"/>
    </row>
    <row r="1027" spans="3:5" x14ac:dyDescent="0.2">
      <c r="C1027" s="9"/>
      <c r="E1027" s="9"/>
    </row>
    <row r="1028" spans="3:5" x14ac:dyDescent="0.2">
      <c r="C1028" s="9"/>
      <c r="E1028" s="9"/>
    </row>
    <row r="1029" spans="3:5" x14ac:dyDescent="0.2">
      <c r="C1029" s="9"/>
      <c r="E1029" s="9"/>
    </row>
    <row r="1030" spans="3:5" x14ac:dyDescent="0.2">
      <c r="C1030" s="9"/>
      <c r="E1030" s="9"/>
    </row>
    <row r="1031" spans="3:5" x14ac:dyDescent="0.2">
      <c r="C1031" s="9"/>
      <c r="E1031" s="9"/>
    </row>
    <row r="1032" spans="3:5" x14ac:dyDescent="0.2">
      <c r="C1032" s="9"/>
      <c r="E1032" s="9"/>
    </row>
    <row r="1033" spans="3:5" x14ac:dyDescent="0.2">
      <c r="C1033" s="9"/>
      <c r="E1033" s="9"/>
    </row>
    <row r="1034" spans="3:5" x14ac:dyDescent="0.2">
      <c r="C1034" s="9"/>
      <c r="E1034" s="9"/>
    </row>
    <row r="1035" spans="3:5" x14ac:dyDescent="0.2">
      <c r="C1035" s="9"/>
      <c r="E1035" s="9"/>
    </row>
    <row r="1036" spans="3:5" x14ac:dyDescent="0.2">
      <c r="C1036" s="9"/>
      <c r="E1036" s="9"/>
    </row>
    <row r="1037" spans="3:5" x14ac:dyDescent="0.2">
      <c r="C1037" s="9"/>
      <c r="E1037" s="9"/>
    </row>
    <row r="1038" spans="3:5" x14ac:dyDescent="0.2">
      <c r="C1038" s="9"/>
      <c r="E1038" s="9"/>
    </row>
    <row r="1039" spans="3:5" x14ac:dyDescent="0.2">
      <c r="C1039" s="9"/>
      <c r="E1039" s="9"/>
    </row>
    <row r="1040" spans="3:5" x14ac:dyDescent="0.2">
      <c r="C1040" s="9"/>
      <c r="E1040" s="9"/>
    </row>
    <row r="1041" spans="3:5" x14ac:dyDescent="0.2">
      <c r="C1041" s="9"/>
      <c r="E1041" s="9"/>
    </row>
    <row r="1042" spans="3:5" x14ac:dyDescent="0.2">
      <c r="C1042" s="9"/>
      <c r="E1042" s="9"/>
    </row>
    <row r="1043" spans="3:5" x14ac:dyDescent="0.2">
      <c r="C1043" s="9"/>
      <c r="E1043" s="9"/>
    </row>
    <row r="1044" spans="3:5" x14ac:dyDescent="0.2">
      <c r="C1044" s="9"/>
      <c r="E1044" s="9"/>
    </row>
    <row r="1045" spans="3:5" x14ac:dyDescent="0.2">
      <c r="C1045" s="9"/>
      <c r="E1045" s="9"/>
    </row>
    <row r="1046" spans="3:5" x14ac:dyDescent="0.2">
      <c r="C1046" s="9"/>
      <c r="E1046" s="9"/>
    </row>
    <row r="1047" spans="3:5" x14ac:dyDescent="0.2">
      <c r="C1047" s="9"/>
      <c r="E1047" s="9"/>
    </row>
    <row r="1048" spans="3:5" x14ac:dyDescent="0.2">
      <c r="C1048" s="9"/>
      <c r="E1048" s="9"/>
    </row>
    <row r="1049" spans="3:5" x14ac:dyDescent="0.2">
      <c r="C1049" s="9"/>
      <c r="E1049" s="9"/>
    </row>
    <row r="1050" spans="3:5" x14ac:dyDescent="0.2">
      <c r="C1050" s="9"/>
      <c r="E1050" s="9"/>
    </row>
    <row r="1051" spans="3:5" x14ac:dyDescent="0.2">
      <c r="C1051" s="9"/>
      <c r="E1051" s="9"/>
    </row>
    <row r="1052" spans="3:5" x14ac:dyDescent="0.2">
      <c r="C1052" s="9"/>
      <c r="E1052" s="9"/>
    </row>
    <row r="1053" spans="3:5" x14ac:dyDescent="0.2">
      <c r="C1053" s="9"/>
      <c r="E1053" s="9"/>
    </row>
    <row r="1054" spans="3:5" x14ac:dyDescent="0.2">
      <c r="C1054" s="9"/>
      <c r="E1054" s="9"/>
    </row>
    <row r="1055" spans="3:5" x14ac:dyDescent="0.2">
      <c r="C1055" s="9"/>
      <c r="E1055" s="9"/>
    </row>
    <row r="1056" spans="3:5" x14ac:dyDescent="0.2">
      <c r="C1056" s="9"/>
      <c r="E1056" s="9"/>
    </row>
    <row r="1057" spans="3:5" x14ac:dyDescent="0.2">
      <c r="C1057" s="9"/>
      <c r="E1057" s="9"/>
    </row>
    <row r="1058" spans="3:5" x14ac:dyDescent="0.2">
      <c r="C1058" s="9"/>
      <c r="E1058" s="9"/>
    </row>
    <row r="1059" spans="3:5" x14ac:dyDescent="0.2">
      <c r="C1059" s="9"/>
      <c r="E1059" s="9"/>
    </row>
    <row r="1060" spans="3:5" x14ac:dyDescent="0.2">
      <c r="C1060" s="9"/>
      <c r="E1060" s="9"/>
    </row>
    <row r="1061" spans="3:5" x14ac:dyDescent="0.2">
      <c r="C1061" s="9"/>
      <c r="E1061" s="9"/>
    </row>
    <row r="1062" spans="3:5" x14ac:dyDescent="0.2">
      <c r="C1062" s="9"/>
      <c r="E1062" s="9"/>
    </row>
    <row r="1063" spans="3:5" x14ac:dyDescent="0.2">
      <c r="C1063" s="9"/>
      <c r="E1063" s="9"/>
    </row>
    <row r="1064" spans="3:5" x14ac:dyDescent="0.2">
      <c r="C1064" s="9"/>
      <c r="E1064" s="9"/>
    </row>
    <row r="1065" spans="3:5" x14ac:dyDescent="0.2">
      <c r="C1065" s="9"/>
      <c r="E1065" s="9"/>
    </row>
    <row r="1066" spans="3:5" x14ac:dyDescent="0.2">
      <c r="C1066" s="9"/>
      <c r="E1066" s="9"/>
    </row>
    <row r="1067" spans="3:5" x14ac:dyDescent="0.2">
      <c r="C1067" s="9"/>
      <c r="E1067" s="9"/>
    </row>
    <row r="1068" spans="3:5" x14ac:dyDescent="0.2">
      <c r="C1068" s="9"/>
      <c r="E1068" s="9"/>
    </row>
    <row r="1069" spans="3:5" x14ac:dyDescent="0.2">
      <c r="C1069" s="9"/>
      <c r="E1069" s="9"/>
    </row>
    <row r="1070" spans="3:5" x14ac:dyDescent="0.2">
      <c r="C1070" s="9"/>
      <c r="E1070" s="9"/>
    </row>
    <row r="1071" spans="3:5" x14ac:dyDescent="0.2">
      <c r="C1071" s="9"/>
      <c r="E1071" s="9"/>
    </row>
    <row r="1072" spans="3:5" x14ac:dyDescent="0.2">
      <c r="C1072" s="9"/>
      <c r="E1072" s="9"/>
    </row>
    <row r="1073" spans="3:5" x14ac:dyDescent="0.2">
      <c r="C1073" s="9"/>
      <c r="E1073" s="9"/>
    </row>
    <row r="1074" spans="3:5" x14ac:dyDescent="0.2">
      <c r="C1074" s="9"/>
      <c r="E1074" s="9"/>
    </row>
    <row r="1075" spans="3:5" x14ac:dyDescent="0.2">
      <c r="C1075" s="9"/>
      <c r="E1075" s="9"/>
    </row>
    <row r="1076" spans="3:5" x14ac:dyDescent="0.2">
      <c r="C1076" s="9"/>
      <c r="E1076" s="9"/>
    </row>
    <row r="1077" spans="3:5" x14ac:dyDescent="0.2">
      <c r="C1077" s="9"/>
      <c r="E1077" s="9"/>
    </row>
    <row r="1078" spans="3:5" x14ac:dyDescent="0.2">
      <c r="C1078" s="9"/>
      <c r="E1078" s="9"/>
    </row>
    <row r="1079" spans="3:5" x14ac:dyDescent="0.2">
      <c r="C1079" s="9"/>
      <c r="E1079" s="9"/>
    </row>
    <row r="1080" spans="3:5" x14ac:dyDescent="0.2">
      <c r="C1080" s="9"/>
      <c r="E1080" s="9"/>
    </row>
    <row r="1081" spans="3:5" x14ac:dyDescent="0.2">
      <c r="C1081" s="9"/>
      <c r="E1081" s="9"/>
    </row>
    <row r="1082" spans="3:5" x14ac:dyDescent="0.2">
      <c r="C1082" s="9"/>
      <c r="E1082" s="9"/>
    </row>
    <row r="1083" spans="3:5" x14ac:dyDescent="0.2">
      <c r="C1083" s="9"/>
      <c r="E1083" s="9"/>
    </row>
    <row r="1084" spans="3:5" x14ac:dyDescent="0.2">
      <c r="C1084" s="9"/>
      <c r="E1084" s="9"/>
    </row>
    <row r="1085" spans="3:5" x14ac:dyDescent="0.2">
      <c r="C1085" s="9"/>
      <c r="E1085" s="9"/>
    </row>
    <row r="1086" spans="3:5" x14ac:dyDescent="0.2">
      <c r="C1086" s="9"/>
      <c r="E1086" s="9"/>
    </row>
    <row r="1087" spans="3:5" x14ac:dyDescent="0.2">
      <c r="C1087" s="9"/>
      <c r="E1087" s="9"/>
    </row>
    <row r="1088" spans="3:5" x14ac:dyDescent="0.2">
      <c r="C1088" s="9"/>
      <c r="E1088" s="9"/>
    </row>
    <row r="1089" spans="3:5" x14ac:dyDescent="0.2">
      <c r="C1089" s="9"/>
      <c r="E1089" s="9"/>
    </row>
    <row r="1090" spans="3:5" x14ac:dyDescent="0.2">
      <c r="C1090" s="9"/>
      <c r="E1090" s="9"/>
    </row>
    <row r="1091" spans="3:5" x14ac:dyDescent="0.2">
      <c r="C1091" s="9"/>
      <c r="E1091" s="9"/>
    </row>
    <row r="1092" spans="3:5" x14ac:dyDescent="0.2">
      <c r="C1092" s="9"/>
      <c r="E1092" s="9"/>
    </row>
    <row r="1093" spans="3:5" x14ac:dyDescent="0.2">
      <c r="C1093" s="9"/>
      <c r="E1093" s="9"/>
    </row>
    <row r="1094" spans="3:5" x14ac:dyDescent="0.2">
      <c r="C1094" s="9"/>
      <c r="E1094" s="9"/>
    </row>
    <row r="1095" spans="3:5" x14ac:dyDescent="0.2">
      <c r="C1095" s="9"/>
      <c r="E1095" s="9"/>
    </row>
    <row r="1096" spans="3:5" x14ac:dyDescent="0.2">
      <c r="C1096" s="9"/>
      <c r="E1096" s="9"/>
    </row>
    <row r="1097" spans="3:5" x14ac:dyDescent="0.2">
      <c r="C1097" s="9"/>
      <c r="E1097" s="9"/>
    </row>
    <row r="1098" spans="3:5" x14ac:dyDescent="0.2">
      <c r="C1098" s="9"/>
      <c r="E1098" s="9"/>
    </row>
    <row r="1099" spans="3:5" x14ac:dyDescent="0.2">
      <c r="C1099" s="9"/>
      <c r="E1099" s="9"/>
    </row>
    <row r="1100" spans="3:5" x14ac:dyDescent="0.2">
      <c r="C1100" s="9"/>
      <c r="E1100" s="9"/>
    </row>
    <row r="1101" spans="3:5" x14ac:dyDescent="0.2">
      <c r="C1101" s="9"/>
      <c r="E1101" s="9"/>
    </row>
    <row r="1102" spans="3:5" x14ac:dyDescent="0.2">
      <c r="C1102" s="9"/>
      <c r="E1102" s="9"/>
    </row>
    <row r="1103" spans="3:5" x14ac:dyDescent="0.2">
      <c r="C1103" s="9"/>
      <c r="E1103" s="9"/>
    </row>
    <row r="1104" spans="3:5" x14ac:dyDescent="0.2">
      <c r="C1104" s="9"/>
      <c r="E1104" s="9"/>
    </row>
    <row r="1105" spans="3:5" x14ac:dyDescent="0.2">
      <c r="C1105" s="9"/>
      <c r="E1105" s="9"/>
    </row>
    <row r="1106" spans="3:5" x14ac:dyDescent="0.2">
      <c r="C1106" s="9"/>
      <c r="E1106" s="9"/>
    </row>
    <row r="1107" spans="3:5" x14ac:dyDescent="0.2">
      <c r="C1107" s="9"/>
      <c r="E1107" s="9"/>
    </row>
    <row r="1108" spans="3:5" x14ac:dyDescent="0.2">
      <c r="C1108" s="9"/>
      <c r="E1108" s="9"/>
    </row>
    <row r="1109" spans="3:5" x14ac:dyDescent="0.2">
      <c r="C1109" s="9"/>
      <c r="E1109" s="9"/>
    </row>
    <row r="1110" spans="3:5" x14ac:dyDescent="0.2">
      <c r="C1110" s="9"/>
      <c r="E1110" s="9"/>
    </row>
    <row r="1111" spans="3:5" x14ac:dyDescent="0.2">
      <c r="C1111" s="9"/>
      <c r="E1111" s="9"/>
    </row>
    <row r="1112" spans="3:5" x14ac:dyDescent="0.2">
      <c r="C1112" s="9"/>
      <c r="E1112" s="9"/>
    </row>
    <row r="1113" spans="3:5" x14ac:dyDescent="0.2">
      <c r="C1113" s="9"/>
      <c r="E1113" s="9"/>
    </row>
    <row r="1114" spans="3:5" x14ac:dyDescent="0.2">
      <c r="C1114" s="9"/>
      <c r="E1114" s="9"/>
    </row>
    <row r="1115" spans="3:5" x14ac:dyDescent="0.2">
      <c r="C1115" s="9"/>
      <c r="E1115" s="9"/>
    </row>
    <row r="1116" spans="3:5" x14ac:dyDescent="0.2">
      <c r="C1116" s="9"/>
      <c r="E1116" s="9"/>
    </row>
    <row r="1117" spans="3:5" x14ac:dyDescent="0.2">
      <c r="C1117" s="9"/>
      <c r="E1117" s="9"/>
    </row>
    <row r="1118" spans="3:5" x14ac:dyDescent="0.2">
      <c r="C1118" s="9"/>
      <c r="E1118" s="9"/>
    </row>
    <row r="1119" spans="3:5" x14ac:dyDescent="0.2">
      <c r="C1119" s="9"/>
      <c r="E1119" s="9"/>
    </row>
    <row r="1120" spans="3:5" x14ac:dyDescent="0.2">
      <c r="C1120" s="9"/>
      <c r="E1120" s="9"/>
    </row>
    <row r="1121" spans="3:5" x14ac:dyDescent="0.2">
      <c r="C1121" s="9"/>
      <c r="E1121" s="9"/>
    </row>
    <row r="1122" spans="3:5" x14ac:dyDescent="0.2">
      <c r="C1122" s="9"/>
      <c r="E1122" s="9"/>
    </row>
    <row r="1123" spans="3:5" x14ac:dyDescent="0.2">
      <c r="C1123" s="9"/>
      <c r="E1123" s="9"/>
    </row>
    <row r="1124" spans="3:5" x14ac:dyDescent="0.2">
      <c r="C1124" s="9"/>
      <c r="E1124" s="9"/>
    </row>
    <row r="1125" spans="3:5" x14ac:dyDescent="0.2">
      <c r="C1125" s="9"/>
      <c r="E1125" s="9"/>
    </row>
    <row r="1126" spans="3:5" x14ac:dyDescent="0.2">
      <c r="C1126" s="9"/>
      <c r="E1126" s="9"/>
    </row>
    <row r="1127" spans="3:5" x14ac:dyDescent="0.2">
      <c r="C1127" s="9"/>
      <c r="E1127" s="9"/>
    </row>
    <row r="1128" spans="3:5" x14ac:dyDescent="0.2">
      <c r="C1128" s="9"/>
      <c r="E1128" s="9"/>
    </row>
    <row r="1129" spans="3:5" x14ac:dyDescent="0.2">
      <c r="C1129" s="9"/>
      <c r="E1129" s="9"/>
    </row>
    <row r="1130" spans="3:5" x14ac:dyDescent="0.2">
      <c r="C1130" s="9"/>
      <c r="E1130" s="9"/>
    </row>
    <row r="1131" spans="3:5" x14ac:dyDescent="0.2">
      <c r="C1131" s="9"/>
      <c r="E1131" s="9"/>
    </row>
    <row r="1132" spans="3:5" x14ac:dyDescent="0.2">
      <c r="C1132" s="9"/>
      <c r="E1132" s="9"/>
    </row>
    <row r="1133" spans="3:5" x14ac:dyDescent="0.2">
      <c r="C1133" s="9"/>
      <c r="E1133" s="9"/>
    </row>
    <row r="1134" spans="3:5" x14ac:dyDescent="0.2">
      <c r="C1134" s="9"/>
      <c r="E1134" s="9"/>
    </row>
    <row r="1135" spans="3:5" x14ac:dyDescent="0.2">
      <c r="C1135" s="9"/>
      <c r="E1135" s="9"/>
    </row>
    <row r="1136" spans="3:5" x14ac:dyDescent="0.2">
      <c r="C1136" s="9"/>
      <c r="E1136" s="9"/>
    </row>
    <row r="1137" spans="3:5" x14ac:dyDescent="0.2">
      <c r="C1137" s="9"/>
      <c r="E1137" s="9"/>
    </row>
    <row r="1138" spans="3:5" x14ac:dyDescent="0.2">
      <c r="C1138" s="9"/>
      <c r="E1138" s="9"/>
    </row>
    <row r="1139" spans="3:5" x14ac:dyDescent="0.2">
      <c r="C1139" s="9"/>
      <c r="E1139" s="9"/>
    </row>
    <row r="1140" spans="3:5" x14ac:dyDescent="0.2">
      <c r="C1140" s="9"/>
      <c r="E1140" s="9"/>
    </row>
    <row r="1141" spans="3:5" x14ac:dyDescent="0.2">
      <c r="C1141" s="9"/>
      <c r="E1141" s="9"/>
    </row>
    <row r="1142" spans="3:5" x14ac:dyDescent="0.2">
      <c r="C1142" s="9"/>
      <c r="E1142" s="9"/>
    </row>
    <row r="1143" spans="3:5" x14ac:dyDescent="0.2">
      <c r="C1143" s="9"/>
      <c r="E1143" s="9"/>
    </row>
    <row r="1144" spans="3:5" x14ac:dyDescent="0.2">
      <c r="C1144" s="9"/>
      <c r="E1144" s="9"/>
    </row>
    <row r="1145" spans="3:5" x14ac:dyDescent="0.2">
      <c r="C1145" s="9"/>
      <c r="E1145" s="9"/>
    </row>
    <row r="1146" spans="3:5" x14ac:dyDescent="0.2">
      <c r="C1146" s="9"/>
      <c r="E1146" s="9"/>
    </row>
    <row r="1147" spans="3:5" x14ac:dyDescent="0.2">
      <c r="C1147" s="9"/>
      <c r="E1147" s="9"/>
    </row>
    <row r="1148" spans="3:5" x14ac:dyDescent="0.2">
      <c r="C1148" s="9"/>
      <c r="E1148" s="9"/>
    </row>
    <row r="1149" spans="3:5" x14ac:dyDescent="0.2">
      <c r="C1149" s="9"/>
      <c r="E1149" s="9"/>
    </row>
    <row r="1150" spans="3:5" x14ac:dyDescent="0.2">
      <c r="C1150" s="9"/>
      <c r="E1150" s="9"/>
    </row>
    <row r="1151" spans="3:5" x14ac:dyDescent="0.2">
      <c r="C1151" s="9"/>
      <c r="E1151" s="9"/>
    </row>
    <row r="1152" spans="3:5" x14ac:dyDescent="0.2">
      <c r="C1152" s="9"/>
      <c r="E1152" s="9"/>
    </row>
    <row r="1153" spans="3:5" x14ac:dyDescent="0.2">
      <c r="C1153" s="9"/>
      <c r="E1153" s="9"/>
    </row>
    <row r="1154" spans="3:5" x14ac:dyDescent="0.2">
      <c r="C1154" s="9"/>
      <c r="E1154" s="9"/>
    </row>
    <row r="1155" spans="3:5" x14ac:dyDescent="0.2">
      <c r="C1155" s="9"/>
      <c r="E1155" s="9"/>
    </row>
    <row r="1156" spans="3:5" x14ac:dyDescent="0.2">
      <c r="C1156" s="9"/>
      <c r="E1156" s="9"/>
    </row>
    <row r="1157" spans="3:5" x14ac:dyDescent="0.2">
      <c r="C1157" s="9"/>
      <c r="E1157" s="9"/>
    </row>
    <row r="1158" spans="3:5" x14ac:dyDescent="0.2">
      <c r="C1158" s="9"/>
      <c r="E1158" s="9"/>
    </row>
    <row r="1159" spans="3:5" x14ac:dyDescent="0.2">
      <c r="C1159" s="9"/>
      <c r="E1159" s="9"/>
    </row>
    <row r="1160" spans="3:5" x14ac:dyDescent="0.2">
      <c r="C1160" s="9"/>
      <c r="E1160" s="9"/>
    </row>
    <row r="1161" spans="3:5" x14ac:dyDescent="0.2">
      <c r="C1161" s="9"/>
      <c r="E1161" s="9"/>
    </row>
    <row r="1162" spans="3:5" x14ac:dyDescent="0.2">
      <c r="C1162" s="9"/>
      <c r="E1162" s="9"/>
    </row>
    <row r="1163" spans="3:5" x14ac:dyDescent="0.2">
      <c r="C1163" s="9"/>
      <c r="E1163" s="9"/>
    </row>
    <row r="1164" spans="3:5" x14ac:dyDescent="0.2">
      <c r="C1164" s="9"/>
      <c r="E1164" s="9"/>
    </row>
    <row r="1165" spans="3:5" x14ac:dyDescent="0.2">
      <c r="C1165" s="9"/>
      <c r="E1165" s="9"/>
    </row>
    <row r="1166" spans="3:5" x14ac:dyDescent="0.2">
      <c r="C1166" s="9"/>
      <c r="E1166" s="9"/>
    </row>
    <row r="1167" spans="3:5" x14ac:dyDescent="0.2">
      <c r="C1167" s="9"/>
      <c r="E1167" s="9"/>
    </row>
    <row r="1168" spans="3:5" x14ac:dyDescent="0.2">
      <c r="C1168" s="9"/>
      <c r="E1168" s="9"/>
    </row>
    <row r="1169" spans="3:5" x14ac:dyDescent="0.2">
      <c r="C1169" s="9"/>
      <c r="E1169" s="9"/>
    </row>
    <row r="1170" spans="3:5" x14ac:dyDescent="0.2">
      <c r="C1170" s="9"/>
      <c r="E1170" s="9"/>
    </row>
    <row r="1171" spans="3:5" x14ac:dyDescent="0.2">
      <c r="C1171" s="9"/>
      <c r="E1171" s="9"/>
    </row>
    <row r="1172" spans="3:5" x14ac:dyDescent="0.2">
      <c r="C1172" s="9"/>
      <c r="E1172" s="9"/>
    </row>
    <row r="1173" spans="3:5" x14ac:dyDescent="0.2">
      <c r="C1173" s="9"/>
      <c r="E1173" s="9"/>
    </row>
    <row r="1174" spans="3:5" x14ac:dyDescent="0.2">
      <c r="C1174" s="9"/>
      <c r="E1174" s="9"/>
    </row>
    <row r="1175" spans="3:5" x14ac:dyDescent="0.2">
      <c r="C1175" s="9"/>
      <c r="E1175" s="9"/>
    </row>
    <row r="1176" spans="3:5" x14ac:dyDescent="0.2">
      <c r="C1176" s="9"/>
      <c r="E1176" s="9"/>
    </row>
    <row r="1177" spans="3:5" x14ac:dyDescent="0.2">
      <c r="C1177" s="9"/>
      <c r="E1177" s="9"/>
    </row>
    <row r="1178" spans="3:5" x14ac:dyDescent="0.2">
      <c r="C1178" s="9"/>
      <c r="E1178" s="9"/>
    </row>
    <row r="1179" spans="3:5" x14ac:dyDescent="0.2">
      <c r="C1179" s="9"/>
      <c r="E1179" s="9"/>
    </row>
    <row r="1180" spans="3:5" x14ac:dyDescent="0.2">
      <c r="C1180" s="9"/>
      <c r="E1180" s="9"/>
    </row>
    <row r="1181" spans="3:5" x14ac:dyDescent="0.2">
      <c r="C1181" s="9"/>
      <c r="E1181" s="9"/>
    </row>
    <row r="1182" spans="3:5" x14ac:dyDescent="0.2">
      <c r="C1182" s="9"/>
      <c r="E1182" s="9"/>
    </row>
    <row r="1183" spans="3:5" x14ac:dyDescent="0.2">
      <c r="C1183" s="9"/>
      <c r="E1183" s="9"/>
    </row>
    <row r="1184" spans="3:5" x14ac:dyDescent="0.2">
      <c r="C1184" s="9"/>
      <c r="E1184" s="9"/>
    </row>
    <row r="1185" spans="3:5" x14ac:dyDescent="0.2">
      <c r="C1185" s="9"/>
      <c r="E1185" s="9"/>
    </row>
    <row r="1186" spans="3:5" x14ac:dyDescent="0.2">
      <c r="C1186" s="9"/>
      <c r="E1186" s="9"/>
    </row>
    <row r="1187" spans="3:5" x14ac:dyDescent="0.2">
      <c r="C1187" s="9"/>
      <c r="E1187" s="9"/>
    </row>
    <row r="1188" spans="3:5" x14ac:dyDescent="0.2">
      <c r="C1188" s="9"/>
      <c r="E1188" s="9"/>
    </row>
    <row r="1189" spans="3:5" x14ac:dyDescent="0.2">
      <c r="C1189" s="9"/>
      <c r="E1189" s="9"/>
    </row>
    <row r="1190" spans="3:5" x14ac:dyDescent="0.2">
      <c r="C1190" s="9"/>
      <c r="E1190" s="9"/>
    </row>
    <row r="1191" spans="3:5" x14ac:dyDescent="0.2">
      <c r="C1191" s="9"/>
      <c r="E1191" s="9"/>
    </row>
    <row r="1192" spans="3:5" x14ac:dyDescent="0.2">
      <c r="C1192" s="9"/>
      <c r="E1192" s="9"/>
    </row>
    <row r="1193" spans="3:5" x14ac:dyDescent="0.2">
      <c r="C1193" s="9"/>
      <c r="E1193" s="9"/>
    </row>
    <row r="1194" spans="3:5" x14ac:dyDescent="0.2">
      <c r="C1194" s="9"/>
      <c r="E1194" s="9"/>
    </row>
    <row r="1195" spans="3:5" x14ac:dyDescent="0.2">
      <c r="C1195" s="9"/>
      <c r="E1195" s="9"/>
    </row>
    <row r="1196" spans="3:5" x14ac:dyDescent="0.2">
      <c r="C1196" s="9"/>
      <c r="E1196" s="9"/>
    </row>
    <row r="1197" spans="3:5" x14ac:dyDescent="0.2">
      <c r="C1197" s="9"/>
      <c r="E1197" s="9"/>
    </row>
    <row r="1198" spans="3:5" x14ac:dyDescent="0.2">
      <c r="C1198" s="9"/>
      <c r="E1198" s="9"/>
    </row>
    <row r="1199" spans="3:5" x14ac:dyDescent="0.2">
      <c r="C1199" s="9"/>
      <c r="E1199" s="9"/>
    </row>
    <row r="1200" spans="3:5" x14ac:dyDescent="0.2">
      <c r="C1200" s="9"/>
      <c r="E1200" s="9"/>
    </row>
    <row r="1201" spans="3:5" x14ac:dyDescent="0.2">
      <c r="C1201" s="9"/>
      <c r="E1201" s="9"/>
    </row>
    <row r="1202" spans="3:5" x14ac:dyDescent="0.2">
      <c r="C1202" s="9"/>
      <c r="E1202" s="9"/>
    </row>
    <row r="1203" spans="3:5" x14ac:dyDescent="0.2">
      <c r="C1203" s="9"/>
      <c r="E1203" s="9"/>
    </row>
    <row r="1204" spans="3:5" x14ac:dyDescent="0.2">
      <c r="C1204" s="9"/>
      <c r="E1204" s="9"/>
    </row>
    <row r="1205" spans="3:5" x14ac:dyDescent="0.2">
      <c r="C1205" s="9"/>
      <c r="E1205" s="9"/>
    </row>
    <row r="1206" spans="3:5" x14ac:dyDescent="0.2">
      <c r="C1206" s="9"/>
      <c r="E1206" s="9"/>
    </row>
    <row r="1207" spans="3:5" x14ac:dyDescent="0.2">
      <c r="C1207" s="9"/>
      <c r="E1207" s="9"/>
    </row>
    <row r="1208" spans="3:5" x14ac:dyDescent="0.2">
      <c r="C1208" s="9"/>
      <c r="E1208" s="9"/>
    </row>
    <row r="1209" spans="3:5" x14ac:dyDescent="0.2">
      <c r="C1209" s="9"/>
      <c r="E1209" s="9"/>
    </row>
    <row r="1210" spans="3:5" x14ac:dyDescent="0.2">
      <c r="C1210" s="9"/>
      <c r="E1210" s="9"/>
    </row>
    <row r="1211" spans="3:5" x14ac:dyDescent="0.2">
      <c r="C1211" s="9"/>
      <c r="E1211" s="9"/>
    </row>
    <row r="1212" spans="3:5" x14ac:dyDescent="0.2">
      <c r="C1212" s="9"/>
      <c r="E1212" s="9"/>
    </row>
    <row r="1213" spans="3:5" x14ac:dyDescent="0.2">
      <c r="C1213" s="9"/>
      <c r="E1213" s="9"/>
    </row>
    <row r="1214" spans="3:5" x14ac:dyDescent="0.2">
      <c r="C1214" s="9"/>
      <c r="E1214" s="9"/>
    </row>
    <row r="1215" spans="3:5" x14ac:dyDescent="0.2">
      <c r="C1215" s="9"/>
      <c r="E1215" s="9"/>
    </row>
    <row r="1216" spans="3:5" x14ac:dyDescent="0.2">
      <c r="C1216" s="9"/>
      <c r="E1216" s="9"/>
    </row>
    <row r="1217" spans="3:5" x14ac:dyDescent="0.2">
      <c r="C1217" s="9"/>
      <c r="E1217" s="9"/>
    </row>
    <row r="1218" spans="3:5" x14ac:dyDescent="0.2">
      <c r="C1218" s="9"/>
      <c r="E1218" s="9"/>
    </row>
    <row r="1219" spans="3:5" x14ac:dyDescent="0.2">
      <c r="C1219" s="9"/>
      <c r="E1219" s="9"/>
    </row>
    <row r="1220" spans="3:5" x14ac:dyDescent="0.2">
      <c r="C1220" s="9"/>
      <c r="E1220" s="9"/>
    </row>
    <row r="1221" spans="3:5" x14ac:dyDescent="0.2">
      <c r="C1221" s="9"/>
      <c r="E1221" s="9"/>
    </row>
    <row r="1222" spans="3:5" x14ac:dyDescent="0.2">
      <c r="C1222" s="9"/>
      <c r="E1222" s="9"/>
    </row>
    <row r="1223" spans="3:5" x14ac:dyDescent="0.2">
      <c r="C1223" s="9"/>
      <c r="E1223" s="9"/>
    </row>
    <row r="1224" spans="3:5" x14ac:dyDescent="0.2">
      <c r="C1224" s="9"/>
      <c r="E1224" s="9"/>
    </row>
    <row r="1225" spans="3:5" x14ac:dyDescent="0.2">
      <c r="C1225" s="9"/>
      <c r="E1225" s="9"/>
    </row>
    <row r="1226" spans="3:5" x14ac:dyDescent="0.2">
      <c r="C1226" s="9"/>
      <c r="E1226" s="9"/>
    </row>
    <row r="1227" spans="3:5" x14ac:dyDescent="0.2">
      <c r="C1227" s="9"/>
      <c r="E1227" s="9"/>
    </row>
    <row r="1228" spans="3:5" x14ac:dyDescent="0.2">
      <c r="C1228" s="9"/>
      <c r="E1228" s="9"/>
    </row>
    <row r="1229" spans="3:5" x14ac:dyDescent="0.2">
      <c r="C1229" s="9"/>
      <c r="E1229" s="9"/>
    </row>
    <row r="1230" spans="3:5" x14ac:dyDescent="0.2">
      <c r="C1230" s="9"/>
      <c r="E1230" s="9"/>
    </row>
    <row r="1231" spans="3:5" x14ac:dyDescent="0.2">
      <c r="C1231" s="9"/>
      <c r="E1231" s="9"/>
    </row>
    <row r="1232" spans="3:5" x14ac:dyDescent="0.2">
      <c r="C1232" s="9"/>
      <c r="E1232" s="9"/>
    </row>
    <row r="1233" spans="3:5" x14ac:dyDescent="0.2">
      <c r="C1233" s="9"/>
      <c r="E1233" s="9"/>
    </row>
    <row r="1234" spans="3:5" x14ac:dyDescent="0.2">
      <c r="C1234" s="9"/>
      <c r="E1234" s="9"/>
    </row>
    <row r="1235" spans="3:5" x14ac:dyDescent="0.2">
      <c r="C1235" s="9"/>
      <c r="E1235" s="9"/>
    </row>
    <row r="1236" spans="3:5" x14ac:dyDescent="0.2">
      <c r="C1236" s="9"/>
      <c r="E1236" s="9"/>
    </row>
    <row r="1237" spans="3:5" x14ac:dyDescent="0.2">
      <c r="C1237" s="9"/>
      <c r="E1237" s="9"/>
    </row>
    <row r="1238" spans="3:5" x14ac:dyDescent="0.2">
      <c r="C1238" s="9"/>
      <c r="E1238" s="9"/>
    </row>
    <row r="1239" spans="3:5" x14ac:dyDescent="0.2">
      <c r="C1239" s="9"/>
      <c r="E1239" s="9"/>
    </row>
    <row r="1240" spans="3:5" x14ac:dyDescent="0.2">
      <c r="C1240" s="9"/>
      <c r="E1240" s="9"/>
    </row>
    <row r="1241" spans="3:5" x14ac:dyDescent="0.2">
      <c r="C1241" s="9"/>
      <c r="E1241" s="9"/>
    </row>
    <row r="1242" spans="3:5" x14ac:dyDescent="0.2">
      <c r="C1242" s="9"/>
      <c r="E1242" s="9"/>
    </row>
    <row r="1243" spans="3:5" x14ac:dyDescent="0.2">
      <c r="C1243" s="9"/>
      <c r="E1243" s="9"/>
    </row>
    <row r="1244" spans="3:5" x14ac:dyDescent="0.2">
      <c r="C1244" s="9"/>
      <c r="E1244" s="9"/>
    </row>
    <row r="1245" spans="3:5" x14ac:dyDescent="0.2">
      <c r="C1245" s="9"/>
      <c r="E1245" s="9"/>
    </row>
    <row r="1246" spans="3:5" x14ac:dyDescent="0.2">
      <c r="C1246" s="9"/>
      <c r="E1246" s="9"/>
    </row>
    <row r="1247" spans="3:5" x14ac:dyDescent="0.2">
      <c r="C1247" s="9"/>
      <c r="E1247" s="9"/>
    </row>
    <row r="1248" spans="3:5" x14ac:dyDescent="0.2">
      <c r="C1248" s="9"/>
      <c r="E1248" s="9"/>
    </row>
    <row r="1249" spans="3:5" x14ac:dyDescent="0.2">
      <c r="C1249" s="9"/>
      <c r="E1249" s="9"/>
    </row>
    <row r="1250" spans="3:5" x14ac:dyDescent="0.2">
      <c r="C1250" s="9"/>
      <c r="E1250" s="9"/>
    </row>
    <row r="1251" spans="3:5" x14ac:dyDescent="0.2">
      <c r="C1251" s="9"/>
      <c r="E1251" s="9"/>
    </row>
    <row r="1252" spans="3:5" x14ac:dyDescent="0.2">
      <c r="C1252" s="9"/>
      <c r="E1252" s="9"/>
    </row>
    <row r="1253" spans="3:5" x14ac:dyDescent="0.2">
      <c r="C1253" s="9"/>
      <c r="E1253" s="9"/>
    </row>
    <row r="1254" spans="3:5" x14ac:dyDescent="0.2">
      <c r="C1254" s="9"/>
      <c r="E1254" s="9"/>
    </row>
    <row r="1255" spans="3:5" x14ac:dyDescent="0.2">
      <c r="C1255" s="9"/>
      <c r="E1255" s="9"/>
    </row>
    <row r="1256" spans="3:5" x14ac:dyDescent="0.2">
      <c r="C1256" s="9"/>
      <c r="E1256" s="9"/>
    </row>
    <row r="1257" spans="3:5" x14ac:dyDescent="0.2">
      <c r="C1257" s="9"/>
      <c r="E1257" s="9"/>
    </row>
    <row r="1258" spans="3:5" x14ac:dyDescent="0.2">
      <c r="C1258" s="9"/>
      <c r="E1258" s="9"/>
    </row>
    <row r="1259" spans="3:5" x14ac:dyDescent="0.2">
      <c r="C1259" s="9"/>
      <c r="E1259" s="9"/>
    </row>
    <row r="1260" spans="3:5" x14ac:dyDescent="0.2">
      <c r="C1260" s="9"/>
      <c r="E1260" s="9"/>
    </row>
    <row r="1261" spans="3:5" x14ac:dyDescent="0.2">
      <c r="C1261" s="9"/>
      <c r="E1261" s="9"/>
    </row>
    <row r="1262" spans="3:5" x14ac:dyDescent="0.2">
      <c r="C1262" s="9"/>
      <c r="E1262" s="9"/>
    </row>
    <row r="1263" spans="3:5" x14ac:dyDescent="0.2">
      <c r="C1263" s="9"/>
      <c r="E1263" s="9"/>
    </row>
    <row r="1264" spans="3:5" x14ac:dyDescent="0.2">
      <c r="C1264" s="9"/>
      <c r="E1264" s="9"/>
    </row>
    <row r="1265" spans="3:5" x14ac:dyDescent="0.2">
      <c r="C1265" s="9"/>
      <c r="E1265" s="9"/>
    </row>
    <row r="1266" spans="3:5" x14ac:dyDescent="0.2">
      <c r="C1266" s="9"/>
      <c r="E1266" s="9"/>
    </row>
    <row r="1267" spans="3:5" x14ac:dyDescent="0.2">
      <c r="C1267" s="9"/>
      <c r="E1267" s="9"/>
    </row>
    <row r="1268" spans="3:5" x14ac:dyDescent="0.2">
      <c r="C1268" s="9"/>
      <c r="E1268" s="9"/>
    </row>
    <row r="1269" spans="3:5" x14ac:dyDescent="0.2">
      <c r="C1269" s="9"/>
      <c r="E1269" s="9"/>
    </row>
    <row r="1270" spans="3:5" x14ac:dyDescent="0.2">
      <c r="C1270" s="9"/>
      <c r="E1270" s="9"/>
    </row>
    <row r="1271" spans="3:5" x14ac:dyDescent="0.2">
      <c r="C1271" s="9"/>
      <c r="E1271" s="9"/>
    </row>
    <row r="1272" spans="3:5" x14ac:dyDescent="0.2">
      <c r="C1272" s="9"/>
      <c r="E1272" s="9"/>
    </row>
    <row r="1273" spans="3:5" x14ac:dyDescent="0.2">
      <c r="C1273" s="9"/>
      <c r="E1273" s="9"/>
    </row>
    <row r="1274" spans="3:5" x14ac:dyDescent="0.2">
      <c r="C1274" s="9"/>
      <c r="E1274" s="9"/>
    </row>
    <row r="1275" spans="3:5" x14ac:dyDescent="0.2">
      <c r="C1275" s="9"/>
      <c r="E1275" s="9"/>
    </row>
    <row r="1276" spans="3:5" x14ac:dyDescent="0.2">
      <c r="C1276" s="9"/>
      <c r="E1276" s="9"/>
    </row>
    <row r="1277" spans="3:5" x14ac:dyDescent="0.2">
      <c r="C1277" s="9"/>
      <c r="E1277" s="9"/>
    </row>
    <row r="1278" spans="3:5" x14ac:dyDescent="0.2">
      <c r="C1278" s="9"/>
      <c r="E1278" s="9"/>
    </row>
    <row r="1279" spans="3:5" x14ac:dyDescent="0.2">
      <c r="C1279" s="9"/>
      <c r="E1279" s="9"/>
    </row>
    <row r="1280" spans="3:5" x14ac:dyDescent="0.2">
      <c r="C1280" s="9"/>
      <c r="E1280" s="9"/>
    </row>
    <row r="1281" spans="3:5" x14ac:dyDescent="0.2">
      <c r="C1281" s="9"/>
      <c r="E1281" s="9"/>
    </row>
    <row r="1282" spans="3:5" x14ac:dyDescent="0.2">
      <c r="C1282" s="9"/>
      <c r="E1282" s="9"/>
    </row>
    <row r="1283" spans="3:5" x14ac:dyDescent="0.2">
      <c r="C1283" s="9"/>
      <c r="E1283" s="9"/>
    </row>
    <row r="1284" spans="3:5" x14ac:dyDescent="0.2">
      <c r="C1284" s="9"/>
      <c r="E1284" s="9"/>
    </row>
    <row r="1285" spans="3:5" x14ac:dyDescent="0.2">
      <c r="C1285" s="9"/>
      <c r="E1285" s="9"/>
    </row>
    <row r="1286" spans="3:5" x14ac:dyDescent="0.2">
      <c r="C1286" s="9"/>
      <c r="E1286" s="9"/>
    </row>
    <row r="1287" spans="3:5" x14ac:dyDescent="0.2">
      <c r="C1287" s="9"/>
      <c r="E1287" s="9"/>
    </row>
    <row r="1288" spans="3:5" x14ac:dyDescent="0.2">
      <c r="C1288" s="9"/>
      <c r="E1288" s="9"/>
    </row>
    <row r="1289" spans="3:5" x14ac:dyDescent="0.2">
      <c r="C1289" s="9"/>
      <c r="E1289" s="9"/>
    </row>
    <row r="1290" spans="3:5" x14ac:dyDescent="0.2">
      <c r="C1290" s="9"/>
      <c r="E1290" s="9"/>
    </row>
    <row r="1291" spans="3:5" x14ac:dyDescent="0.2">
      <c r="C1291" s="9"/>
      <c r="E1291" s="9"/>
    </row>
    <row r="1292" spans="3:5" x14ac:dyDescent="0.2">
      <c r="C1292" s="9"/>
      <c r="E1292" s="9"/>
    </row>
    <row r="1293" spans="3:5" x14ac:dyDescent="0.2">
      <c r="C1293" s="9"/>
      <c r="E1293" s="9"/>
    </row>
    <row r="1294" spans="3:5" x14ac:dyDescent="0.2">
      <c r="C1294" s="9"/>
      <c r="E1294" s="9"/>
    </row>
    <row r="1295" spans="3:5" x14ac:dyDescent="0.2">
      <c r="C1295" s="9"/>
      <c r="E1295" s="9"/>
    </row>
    <row r="1296" spans="3:5" x14ac:dyDescent="0.2">
      <c r="C1296" s="9"/>
      <c r="E1296" s="9"/>
    </row>
    <row r="1297" spans="3:5" x14ac:dyDescent="0.2">
      <c r="C1297" s="9"/>
      <c r="E1297" s="9"/>
    </row>
    <row r="1298" spans="3:5" x14ac:dyDescent="0.2">
      <c r="C1298" s="9"/>
      <c r="E1298" s="9"/>
    </row>
    <row r="1299" spans="3:5" x14ac:dyDescent="0.2">
      <c r="C1299" s="9"/>
      <c r="E1299" s="9"/>
    </row>
    <row r="1300" spans="3:5" x14ac:dyDescent="0.2">
      <c r="C1300" s="9"/>
      <c r="E1300" s="9"/>
    </row>
    <row r="1301" spans="3:5" x14ac:dyDescent="0.2">
      <c r="C1301" s="9"/>
      <c r="E1301" s="9"/>
    </row>
    <row r="1302" spans="3:5" x14ac:dyDescent="0.2">
      <c r="C1302" s="9"/>
      <c r="E1302" s="9"/>
    </row>
    <row r="1303" spans="3:5" x14ac:dyDescent="0.2">
      <c r="C1303" s="9"/>
      <c r="E1303" s="9"/>
    </row>
    <row r="1304" spans="3:5" x14ac:dyDescent="0.2">
      <c r="C1304" s="9"/>
      <c r="E1304" s="9"/>
    </row>
    <row r="1305" spans="3:5" x14ac:dyDescent="0.2">
      <c r="C1305" s="9"/>
      <c r="E1305" s="9"/>
    </row>
    <row r="1306" spans="3:5" x14ac:dyDescent="0.2">
      <c r="C1306" s="9"/>
      <c r="E1306" s="9"/>
    </row>
    <row r="1307" spans="3:5" x14ac:dyDescent="0.2">
      <c r="C1307" s="9"/>
      <c r="E1307" s="9"/>
    </row>
    <row r="1308" spans="3:5" x14ac:dyDescent="0.2">
      <c r="C1308" s="9"/>
      <c r="E1308" s="9"/>
    </row>
    <row r="1309" spans="3:5" x14ac:dyDescent="0.2">
      <c r="C1309" s="9"/>
      <c r="E1309" s="9"/>
    </row>
    <row r="1310" spans="3:5" x14ac:dyDescent="0.2">
      <c r="C1310" s="9"/>
      <c r="E1310" s="9"/>
    </row>
    <row r="1311" spans="3:5" x14ac:dyDescent="0.2">
      <c r="C1311" s="9"/>
      <c r="E1311" s="9"/>
    </row>
    <row r="1312" spans="3:5" x14ac:dyDescent="0.2">
      <c r="C1312" s="9"/>
      <c r="E1312" s="9"/>
    </row>
    <row r="1313" spans="3:5" x14ac:dyDescent="0.2">
      <c r="C1313" s="9"/>
      <c r="E1313" s="9"/>
    </row>
    <row r="1314" spans="3:5" x14ac:dyDescent="0.2">
      <c r="C1314" s="9"/>
      <c r="E1314" s="9"/>
    </row>
    <row r="1315" spans="3:5" x14ac:dyDescent="0.2">
      <c r="C1315" s="9"/>
      <c r="E1315" s="9"/>
    </row>
    <row r="1316" spans="3:5" x14ac:dyDescent="0.2">
      <c r="C1316" s="9"/>
      <c r="E1316" s="9"/>
    </row>
    <row r="1317" spans="3:5" x14ac:dyDescent="0.2">
      <c r="C1317" s="9"/>
      <c r="E1317" s="9"/>
    </row>
    <row r="1318" spans="3:5" x14ac:dyDescent="0.2">
      <c r="C1318" s="9"/>
      <c r="E1318" s="9"/>
    </row>
    <row r="1319" spans="3:5" x14ac:dyDescent="0.2">
      <c r="C1319" s="9"/>
      <c r="E1319" s="9"/>
    </row>
    <row r="1320" spans="3:5" x14ac:dyDescent="0.2">
      <c r="C1320" s="9"/>
      <c r="E1320" s="9"/>
    </row>
    <row r="1321" spans="3:5" x14ac:dyDescent="0.2">
      <c r="C1321" s="9"/>
      <c r="E1321" s="9"/>
    </row>
    <row r="1322" spans="3:5" x14ac:dyDescent="0.2">
      <c r="C1322" s="9"/>
      <c r="E1322" s="9"/>
    </row>
    <row r="1323" spans="3:5" x14ac:dyDescent="0.2">
      <c r="C1323" s="9"/>
      <c r="E1323" s="9"/>
    </row>
    <row r="1324" spans="3:5" x14ac:dyDescent="0.2">
      <c r="C1324" s="9"/>
      <c r="E1324" s="9"/>
    </row>
    <row r="1325" spans="3:5" x14ac:dyDescent="0.2">
      <c r="C1325" s="9"/>
      <c r="E1325" s="9"/>
    </row>
    <row r="1326" spans="3:5" x14ac:dyDescent="0.2">
      <c r="C1326" s="9"/>
      <c r="E1326" s="9"/>
    </row>
    <row r="1327" spans="3:5" x14ac:dyDescent="0.2">
      <c r="C1327" s="9"/>
      <c r="E1327" s="9"/>
    </row>
    <row r="1328" spans="3:5" x14ac:dyDescent="0.2">
      <c r="C1328" s="9"/>
      <c r="E1328" s="9"/>
    </row>
    <row r="1329" spans="3:5" x14ac:dyDescent="0.2">
      <c r="C1329" s="9"/>
      <c r="E1329" s="9"/>
    </row>
    <row r="1330" spans="3:5" x14ac:dyDescent="0.2">
      <c r="C1330" s="9"/>
      <c r="E1330" s="9"/>
    </row>
    <row r="1331" spans="3:5" x14ac:dyDescent="0.2">
      <c r="C1331" s="9"/>
      <c r="E1331" s="9"/>
    </row>
    <row r="1332" spans="3:5" x14ac:dyDescent="0.2">
      <c r="C1332" s="9"/>
      <c r="E1332" s="9"/>
    </row>
    <row r="1333" spans="3:5" x14ac:dyDescent="0.2">
      <c r="C1333" s="9"/>
      <c r="E1333" s="9"/>
    </row>
    <row r="1334" spans="3:5" x14ac:dyDescent="0.2">
      <c r="C1334" s="9"/>
      <c r="E1334" s="9"/>
    </row>
    <row r="1335" spans="3:5" x14ac:dyDescent="0.2">
      <c r="C1335" s="9"/>
      <c r="E1335" s="9"/>
    </row>
    <row r="1336" spans="3:5" x14ac:dyDescent="0.2">
      <c r="C1336" s="9"/>
      <c r="E1336" s="9"/>
    </row>
    <row r="1337" spans="3:5" x14ac:dyDescent="0.2">
      <c r="C1337" s="9"/>
      <c r="E1337" s="9"/>
    </row>
    <row r="1338" spans="3:5" x14ac:dyDescent="0.2">
      <c r="C1338" s="9"/>
      <c r="E1338" s="9"/>
    </row>
    <row r="1339" spans="3:5" x14ac:dyDescent="0.2">
      <c r="C1339" s="9"/>
      <c r="E1339" s="9"/>
    </row>
    <row r="1340" spans="3:5" x14ac:dyDescent="0.2">
      <c r="C1340" s="9"/>
      <c r="E1340" s="9"/>
    </row>
    <row r="1341" spans="3:5" x14ac:dyDescent="0.2">
      <c r="C1341" s="9"/>
      <c r="E1341" s="9"/>
    </row>
    <row r="1342" spans="3:5" x14ac:dyDescent="0.2">
      <c r="C1342" s="9"/>
      <c r="E1342" s="9"/>
    </row>
    <row r="1343" spans="3:5" x14ac:dyDescent="0.2">
      <c r="C1343" s="9"/>
      <c r="E1343" s="9"/>
    </row>
    <row r="1344" spans="3:5" x14ac:dyDescent="0.2">
      <c r="C1344" s="9"/>
      <c r="E1344" s="9"/>
    </row>
    <row r="1345" spans="3:5" x14ac:dyDescent="0.2">
      <c r="C1345" s="9"/>
      <c r="E1345" s="9"/>
    </row>
    <row r="1346" spans="3:5" x14ac:dyDescent="0.2">
      <c r="C1346" s="9"/>
      <c r="E1346" s="9"/>
    </row>
    <row r="1347" spans="3:5" x14ac:dyDescent="0.2">
      <c r="C1347" s="9"/>
      <c r="E1347" s="9"/>
    </row>
    <row r="1348" spans="3:5" x14ac:dyDescent="0.2">
      <c r="C1348" s="9"/>
      <c r="E1348" s="9"/>
    </row>
    <row r="1349" spans="3:5" x14ac:dyDescent="0.2">
      <c r="C1349" s="9"/>
      <c r="E1349" s="9"/>
    </row>
    <row r="1350" spans="3:5" x14ac:dyDescent="0.2">
      <c r="C1350" s="9"/>
      <c r="E1350" s="9"/>
    </row>
    <row r="1351" spans="3:5" x14ac:dyDescent="0.2">
      <c r="C1351" s="9"/>
      <c r="E1351" s="9"/>
    </row>
    <row r="1352" spans="3:5" x14ac:dyDescent="0.2">
      <c r="C1352" s="9"/>
      <c r="E1352" s="9"/>
    </row>
    <row r="1353" spans="3:5" x14ac:dyDescent="0.2">
      <c r="C1353" s="9"/>
      <c r="E1353" s="9"/>
    </row>
    <row r="1354" spans="3:5" x14ac:dyDescent="0.2">
      <c r="C1354" s="9"/>
      <c r="E1354" s="9"/>
    </row>
    <row r="1355" spans="3:5" x14ac:dyDescent="0.2">
      <c r="C1355" s="9"/>
      <c r="E1355" s="9"/>
    </row>
    <row r="1356" spans="3:5" x14ac:dyDescent="0.2">
      <c r="C1356" s="9"/>
      <c r="E1356" s="9"/>
    </row>
    <row r="1357" spans="3:5" x14ac:dyDescent="0.2">
      <c r="C1357" s="9"/>
      <c r="E1357" s="9"/>
    </row>
    <row r="1358" spans="3:5" x14ac:dyDescent="0.2">
      <c r="C1358" s="9"/>
      <c r="E1358" s="9"/>
    </row>
    <row r="1359" spans="3:5" x14ac:dyDescent="0.2">
      <c r="C1359" s="9"/>
      <c r="E1359" s="9"/>
    </row>
    <row r="1360" spans="3:5" x14ac:dyDescent="0.2">
      <c r="C1360" s="9"/>
      <c r="E1360" s="9"/>
    </row>
    <row r="1361" spans="3:5" x14ac:dyDescent="0.2">
      <c r="C1361" s="9"/>
      <c r="E1361" s="9"/>
    </row>
    <row r="1362" spans="3:5" x14ac:dyDescent="0.2">
      <c r="C1362" s="9"/>
      <c r="E1362" s="9"/>
    </row>
    <row r="1363" spans="3:5" x14ac:dyDescent="0.2">
      <c r="C1363" s="9"/>
      <c r="E1363" s="9"/>
    </row>
    <row r="1364" spans="3:5" x14ac:dyDescent="0.2">
      <c r="C1364" s="9"/>
      <c r="E1364" s="9"/>
    </row>
    <row r="1365" spans="3:5" x14ac:dyDescent="0.2">
      <c r="C1365" s="9"/>
      <c r="E1365" s="9"/>
    </row>
    <row r="1366" spans="3:5" x14ac:dyDescent="0.2">
      <c r="C1366" s="9"/>
      <c r="E1366" s="9"/>
    </row>
    <row r="1367" spans="3:5" x14ac:dyDescent="0.2">
      <c r="C1367" s="9"/>
      <c r="E1367" s="9"/>
    </row>
    <row r="1368" spans="3:5" x14ac:dyDescent="0.2">
      <c r="C1368" s="9"/>
      <c r="E1368" s="9"/>
    </row>
    <row r="1369" spans="3:5" x14ac:dyDescent="0.2">
      <c r="C1369" s="9"/>
      <c r="E1369" s="9"/>
    </row>
    <row r="1370" spans="3:5" x14ac:dyDescent="0.2">
      <c r="C1370" s="9"/>
      <c r="E1370" s="9"/>
    </row>
    <row r="1371" spans="3:5" x14ac:dyDescent="0.2">
      <c r="C1371" s="9"/>
      <c r="E1371" s="9"/>
    </row>
    <row r="1372" spans="3:5" x14ac:dyDescent="0.2">
      <c r="C1372" s="9"/>
      <c r="E1372" s="9"/>
    </row>
    <row r="1373" spans="3:5" x14ac:dyDescent="0.2">
      <c r="C1373" s="9"/>
      <c r="E1373" s="9"/>
    </row>
    <row r="1374" spans="3:5" x14ac:dyDescent="0.2">
      <c r="C1374" s="9"/>
      <c r="E1374" s="9"/>
    </row>
    <row r="1375" spans="3:5" x14ac:dyDescent="0.2">
      <c r="C1375" s="9"/>
      <c r="E1375" s="9"/>
    </row>
    <row r="1376" spans="3:5" x14ac:dyDescent="0.2">
      <c r="C1376" s="9"/>
      <c r="E1376" s="9"/>
    </row>
    <row r="1377" spans="3:5" x14ac:dyDescent="0.2">
      <c r="C1377" s="9"/>
      <c r="E1377" s="9"/>
    </row>
    <row r="1378" spans="3:5" x14ac:dyDescent="0.2">
      <c r="C1378" s="9"/>
      <c r="E1378" s="9"/>
    </row>
    <row r="1379" spans="3:5" x14ac:dyDescent="0.2">
      <c r="C1379" s="9"/>
      <c r="E1379" s="9"/>
    </row>
    <row r="1380" spans="3:5" x14ac:dyDescent="0.2">
      <c r="C1380" s="9"/>
      <c r="E1380" s="9"/>
    </row>
    <row r="1381" spans="3:5" x14ac:dyDescent="0.2">
      <c r="C1381" s="9"/>
      <c r="E1381" s="9"/>
    </row>
    <row r="1382" spans="3:5" x14ac:dyDescent="0.2">
      <c r="C1382" s="9"/>
      <c r="E1382" s="9"/>
    </row>
    <row r="1383" spans="3:5" x14ac:dyDescent="0.2">
      <c r="C1383" s="9"/>
      <c r="E1383" s="9"/>
    </row>
    <row r="1384" spans="3:5" x14ac:dyDescent="0.2">
      <c r="C1384" s="9"/>
      <c r="E1384" s="9"/>
    </row>
    <row r="1385" spans="3:5" x14ac:dyDescent="0.2">
      <c r="C1385" s="9"/>
      <c r="E1385" s="9"/>
    </row>
    <row r="1386" spans="3:5" x14ac:dyDescent="0.2">
      <c r="C1386" s="9"/>
      <c r="E1386" s="9"/>
    </row>
    <row r="1387" spans="3:5" x14ac:dyDescent="0.2">
      <c r="C1387" s="9"/>
      <c r="E1387" s="9"/>
    </row>
    <row r="1388" spans="3:5" x14ac:dyDescent="0.2">
      <c r="C1388" s="9"/>
      <c r="E1388" s="9"/>
    </row>
    <row r="1389" spans="3:5" x14ac:dyDescent="0.2">
      <c r="C1389" s="9"/>
      <c r="E1389" s="9"/>
    </row>
    <row r="1390" spans="3:5" x14ac:dyDescent="0.2">
      <c r="C1390" s="9"/>
      <c r="E1390" s="9"/>
    </row>
    <row r="1391" spans="3:5" x14ac:dyDescent="0.2">
      <c r="C1391" s="9"/>
      <c r="E1391" s="9"/>
    </row>
    <row r="1392" spans="3:5" x14ac:dyDescent="0.2">
      <c r="C1392" s="9"/>
      <c r="E1392" s="9"/>
    </row>
    <row r="1393" spans="3:5" x14ac:dyDescent="0.2">
      <c r="C1393" s="9"/>
      <c r="E1393" s="9"/>
    </row>
    <row r="1394" spans="3:5" x14ac:dyDescent="0.2">
      <c r="C1394" s="9"/>
      <c r="E1394" s="9"/>
    </row>
    <row r="1395" spans="3:5" x14ac:dyDescent="0.2">
      <c r="C1395" s="9"/>
      <c r="E1395" s="9"/>
    </row>
    <row r="1396" spans="3:5" x14ac:dyDescent="0.2">
      <c r="C1396" s="9"/>
      <c r="E1396" s="9"/>
    </row>
    <row r="1397" spans="3:5" x14ac:dyDescent="0.2">
      <c r="C1397" s="9"/>
      <c r="E1397" s="9"/>
    </row>
    <row r="1398" spans="3:5" x14ac:dyDescent="0.2">
      <c r="C1398" s="9"/>
      <c r="E1398" s="9"/>
    </row>
    <row r="1399" spans="3:5" x14ac:dyDescent="0.2">
      <c r="C1399" s="9"/>
      <c r="E1399" s="9"/>
    </row>
    <row r="1400" spans="3:5" x14ac:dyDescent="0.2">
      <c r="C1400" s="9"/>
      <c r="E1400" s="9"/>
    </row>
    <row r="1401" spans="3:5" x14ac:dyDescent="0.2">
      <c r="C1401" s="9"/>
      <c r="E1401" s="9"/>
    </row>
    <row r="1402" spans="3:5" x14ac:dyDescent="0.2">
      <c r="C1402" s="9"/>
      <c r="E1402" s="9"/>
    </row>
    <row r="1403" spans="3:5" x14ac:dyDescent="0.2">
      <c r="C1403" s="9"/>
      <c r="E1403" s="9"/>
    </row>
    <row r="1404" spans="3:5" x14ac:dyDescent="0.2">
      <c r="C1404" s="9"/>
      <c r="E1404" s="9"/>
    </row>
    <row r="1405" spans="3:5" x14ac:dyDescent="0.2">
      <c r="C1405" s="9"/>
      <c r="E1405" s="9"/>
    </row>
    <row r="1406" spans="3:5" x14ac:dyDescent="0.2">
      <c r="C1406" s="9"/>
      <c r="E1406" s="9"/>
    </row>
    <row r="1407" spans="3:5" x14ac:dyDescent="0.2">
      <c r="C1407" s="9"/>
      <c r="E1407" s="9"/>
    </row>
    <row r="1408" spans="3:5" x14ac:dyDescent="0.2">
      <c r="C1408" s="9"/>
      <c r="E1408" s="9"/>
    </row>
    <row r="1409" spans="3:5" x14ac:dyDescent="0.2">
      <c r="C1409" s="9"/>
      <c r="E1409" s="9"/>
    </row>
    <row r="1410" spans="3:5" x14ac:dyDescent="0.2">
      <c r="C1410" s="9"/>
      <c r="E1410" s="9"/>
    </row>
    <row r="1411" spans="3:5" x14ac:dyDescent="0.2">
      <c r="C1411" s="9"/>
      <c r="E1411" s="9"/>
    </row>
    <row r="1412" spans="3:5" x14ac:dyDescent="0.2">
      <c r="C1412" s="9"/>
      <c r="E1412" s="9"/>
    </row>
    <row r="1413" spans="3:5" x14ac:dyDescent="0.2">
      <c r="C1413" s="9"/>
      <c r="E1413" s="9"/>
    </row>
    <row r="1414" spans="3:5" x14ac:dyDescent="0.2">
      <c r="C1414" s="9"/>
      <c r="E1414" s="9"/>
    </row>
    <row r="1415" spans="3:5" x14ac:dyDescent="0.2">
      <c r="C1415" s="9"/>
      <c r="E1415" s="9"/>
    </row>
    <row r="1416" spans="3:5" x14ac:dyDescent="0.2">
      <c r="C1416" s="9"/>
      <c r="E1416" s="9"/>
    </row>
    <row r="1417" spans="3:5" x14ac:dyDescent="0.2">
      <c r="C1417" s="9"/>
      <c r="E1417" s="9"/>
    </row>
    <row r="1418" spans="3:5" x14ac:dyDescent="0.2">
      <c r="C1418" s="9"/>
      <c r="E1418" s="9"/>
    </row>
    <row r="1419" spans="3:5" x14ac:dyDescent="0.2">
      <c r="C1419" s="9"/>
      <c r="E1419" s="9"/>
    </row>
    <row r="1420" spans="3:5" x14ac:dyDescent="0.2">
      <c r="C1420" s="9"/>
      <c r="E1420" s="9"/>
    </row>
    <row r="1421" spans="3:5" x14ac:dyDescent="0.2">
      <c r="C1421" s="9"/>
      <c r="E1421" s="9"/>
    </row>
    <row r="1422" spans="3:5" x14ac:dyDescent="0.2">
      <c r="C1422" s="9"/>
      <c r="E1422" s="9"/>
    </row>
    <row r="1423" spans="3:5" x14ac:dyDescent="0.2">
      <c r="C1423" s="9"/>
      <c r="E1423" s="9"/>
    </row>
    <row r="1424" spans="3:5" x14ac:dyDescent="0.2">
      <c r="C1424" s="9"/>
      <c r="E1424" s="9"/>
    </row>
    <row r="1425" spans="3:5" x14ac:dyDescent="0.2">
      <c r="C1425" s="9"/>
      <c r="E1425" s="9"/>
    </row>
    <row r="1426" spans="3:5" x14ac:dyDescent="0.2">
      <c r="C1426" s="9"/>
      <c r="E1426" s="9"/>
    </row>
    <row r="1427" spans="3:5" x14ac:dyDescent="0.2">
      <c r="C1427" s="9"/>
      <c r="E1427" s="9"/>
    </row>
    <row r="1428" spans="3:5" x14ac:dyDescent="0.2">
      <c r="C1428" s="9"/>
      <c r="E1428" s="9"/>
    </row>
    <row r="1429" spans="3:5" x14ac:dyDescent="0.2">
      <c r="C1429" s="9"/>
      <c r="E1429" s="9"/>
    </row>
    <row r="1430" spans="3:5" x14ac:dyDescent="0.2">
      <c r="C1430" s="9"/>
      <c r="E1430" s="9"/>
    </row>
    <row r="1431" spans="3:5" x14ac:dyDescent="0.2">
      <c r="C1431" s="9"/>
      <c r="E1431" s="9"/>
    </row>
    <row r="1432" spans="3:5" x14ac:dyDescent="0.2">
      <c r="C1432" s="9"/>
      <c r="E1432" s="9"/>
    </row>
    <row r="1433" spans="3:5" x14ac:dyDescent="0.2">
      <c r="C1433" s="9"/>
      <c r="E1433" s="9"/>
    </row>
    <row r="1434" spans="3:5" x14ac:dyDescent="0.2">
      <c r="C1434" s="9"/>
      <c r="E1434" s="9"/>
    </row>
    <row r="1435" spans="3:5" x14ac:dyDescent="0.2">
      <c r="C1435" s="9"/>
      <c r="E1435" s="9"/>
    </row>
    <row r="1436" spans="3:5" x14ac:dyDescent="0.2">
      <c r="C1436" s="9"/>
      <c r="E1436" s="9"/>
    </row>
    <row r="1437" spans="3:5" x14ac:dyDescent="0.2">
      <c r="C1437" s="9"/>
      <c r="E1437" s="9"/>
    </row>
    <row r="1438" spans="3:5" x14ac:dyDescent="0.2">
      <c r="C1438" s="9"/>
      <c r="E1438" s="9"/>
    </row>
    <row r="1439" spans="3:5" x14ac:dyDescent="0.2">
      <c r="C1439" s="9"/>
      <c r="E1439" s="9"/>
    </row>
    <row r="1440" spans="3:5" x14ac:dyDescent="0.2">
      <c r="C1440" s="9"/>
      <c r="E1440" s="9"/>
    </row>
    <row r="1441" spans="3:5" x14ac:dyDescent="0.2">
      <c r="C1441" s="9"/>
      <c r="E1441" s="9"/>
    </row>
    <row r="1442" spans="3:5" x14ac:dyDescent="0.2">
      <c r="C1442" s="9"/>
      <c r="E1442" s="9"/>
    </row>
    <row r="1443" spans="3:5" x14ac:dyDescent="0.2">
      <c r="C1443" s="9"/>
      <c r="E1443" s="9"/>
    </row>
    <row r="1444" spans="3:5" x14ac:dyDescent="0.2">
      <c r="C1444" s="9"/>
      <c r="E1444" s="9"/>
    </row>
    <row r="1445" spans="3:5" x14ac:dyDescent="0.2">
      <c r="C1445" s="9"/>
      <c r="E1445" s="9"/>
    </row>
    <row r="1446" spans="3:5" x14ac:dyDescent="0.2">
      <c r="C1446" s="9"/>
      <c r="E1446" s="9"/>
    </row>
    <row r="1447" spans="3:5" x14ac:dyDescent="0.2">
      <c r="C1447" s="9"/>
      <c r="E1447" s="9"/>
    </row>
    <row r="1448" spans="3:5" x14ac:dyDescent="0.2">
      <c r="C1448" s="9"/>
      <c r="E1448" s="9"/>
    </row>
    <row r="1449" spans="3:5" x14ac:dyDescent="0.2">
      <c r="C1449" s="9"/>
      <c r="E1449" s="9"/>
    </row>
    <row r="1450" spans="3:5" x14ac:dyDescent="0.2">
      <c r="C1450" s="9"/>
      <c r="E1450" s="9"/>
    </row>
  </sheetData>
  <sortState ref="A2:E1471">
    <sortCondition descending="1" ref="C1"/>
  </sortState>
  <mergeCells count="1">
    <mergeCell ref="A1:G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M14" sqref="M14"/>
    </sheetView>
  </sheetViews>
  <sheetFormatPr baseColWidth="10" defaultRowHeight="16" x14ac:dyDescent="0.2"/>
  <cols>
    <col min="1" max="1" width="17" customWidth="1"/>
    <col min="12" max="12" width="16.33203125" customWidth="1"/>
  </cols>
  <sheetData>
    <row r="1" spans="1:22" x14ac:dyDescent="0.2">
      <c r="L1" s="12"/>
    </row>
    <row r="2" spans="1:22" x14ac:dyDescent="0.2">
      <c r="A2" s="239" t="s">
        <v>4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40" t="s">
        <v>3</v>
      </c>
      <c r="M2" s="240"/>
      <c r="N2" s="240"/>
      <c r="O2" s="240"/>
      <c r="P2" s="240"/>
      <c r="Q2" s="240"/>
      <c r="R2" s="240"/>
      <c r="S2" s="240"/>
      <c r="T2" s="240"/>
      <c r="U2" s="240"/>
      <c r="V2" s="240"/>
    </row>
    <row r="3" spans="1:22" x14ac:dyDescent="0.2">
      <c r="L3" s="12"/>
    </row>
    <row r="4" spans="1:22" x14ac:dyDescent="0.2">
      <c r="A4" s="18" t="s">
        <v>65</v>
      </c>
      <c r="B4" s="18" t="s">
        <v>66</v>
      </c>
      <c r="C4" s="18" t="s">
        <v>67</v>
      </c>
      <c r="D4" s="12"/>
      <c r="E4" s="12"/>
      <c r="F4" s="12"/>
      <c r="G4" s="12"/>
      <c r="H4" s="12"/>
      <c r="I4" s="12"/>
      <c r="J4" s="12"/>
      <c r="K4" s="12"/>
      <c r="L4" s="14" t="s">
        <v>65</v>
      </c>
      <c r="M4" s="14" t="s">
        <v>66</v>
      </c>
      <c r="N4" s="14" t="s">
        <v>67</v>
      </c>
    </row>
    <row r="5" spans="1:22" x14ac:dyDescent="0.2">
      <c r="A5" s="18"/>
      <c r="B5" s="18" t="s">
        <v>68</v>
      </c>
      <c r="C5" s="18" t="s">
        <v>69</v>
      </c>
      <c r="D5" s="18" t="s">
        <v>70</v>
      </c>
      <c r="E5" s="18" t="s">
        <v>71</v>
      </c>
      <c r="F5" s="18" t="s">
        <v>72</v>
      </c>
      <c r="G5" s="18" t="s">
        <v>73</v>
      </c>
      <c r="H5" s="18" t="s">
        <v>74</v>
      </c>
      <c r="I5" s="18" t="s">
        <v>75</v>
      </c>
      <c r="J5" s="18" t="s">
        <v>76</v>
      </c>
      <c r="K5" s="12"/>
      <c r="L5" s="14"/>
      <c r="M5" s="14" t="s">
        <v>68</v>
      </c>
      <c r="N5" s="14" t="s">
        <v>69</v>
      </c>
      <c r="O5" s="14" t="s">
        <v>70</v>
      </c>
      <c r="P5" s="14" t="s">
        <v>71</v>
      </c>
      <c r="Q5" s="14" t="s">
        <v>72</v>
      </c>
      <c r="R5" s="14" t="s">
        <v>73</v>
      </c>
      <c r="S5" s="14" t="s">
        <v>74</v>
      </c>
      <c r="T5" s="14" t="s">
        <v>75</v>
      </c>
      <c r="U5" s="14" t="s">
        <v>76</v>
      </c>
    </row>
    <row r="6" spans="1:22" x14ac:dyDescent="0.2">
      <c r="A6" s="12" t="s">
        <v>77</v>
      </c>
      <c r="B6" s="12">
        <v>18865</v>
      </c>
      <c r="C6" s="9">
        <v>0.17100000000000001</v>
      </c>
      <c r="D6" s="9">
        <v>0.104</v>
      </c>
      <c r="E6" s="9">
        <v>8.2000000000000003E-2</v>
      </c>
      <c r="F6" s="9">
        <v>7.0999999999999994E-2</v>
      </c>
      <c r="G6" s="9">
        <v>6.4000000000000001E-2</v>
      </c>
      <c r="H6" s="9">
        <v>5.8000000000000003E-2</v>
      </c>
      <c r="I6" s="9">
        <v>5.3999999999999999E-2</v>
      </c>
      <c r="J6" s="20">
        <v>4.5999999999999999E-2</v>
      </c>
      <c r="K6" s="9">
        <v>3.6999999999999998E-2</v>
      </c>
      <c r="L6" t="s">
        <v>77</v>
      </c>
      <c r="M6">
        <v>3676</v>
      </c>
      <c r="N6" s="1">
        <v>0.45500000000000002</v>
      </c>
      <c r="O6" s="1">
        <v>0.30599999999999999</v>
      </c>
      <c r="P6" s="1">
        <v>0.24099999999999999</v>
      </c>
      <c r="Q6" s="1">
        <v>0.221</v>
      </c>
      <c r="R6" s="2">
        <v>0.2</v>
      </c>
      <c r="S6" s="1">
        <v>0.184</v>
      </c>
      <c r="T6" s="1">
        <v>0.16600000000000001</v>
      </c>
      <c r="U6" s="21">
        <v>0.15</v>
      </c>
      <c r="V6" s="1">
        <v>0.126</v>
      </c>
    </row>
    <row r="7" spans="1:22" x14ac:dyDescent="0.2">
      <c r="A7" s="12" t="s">
        <v>78</v>
      </c>
      <c r="B7" s="12">
        <v>41881</v>
      </c>
      <c r="C7" s="19">
        <v>0.18</v>
      </c>
      <c r="D7" s="19">
        <v>0.1</v>
      </c>
      <c r="E7" s="9">
        <v>8.4000000000000005E-2</v>
      </c>
      <c r="F7" s="9">
        <v>4.4999999999999998E-2</v>
      </c>
      <c r="G7" s="9">
        <v>4.2000000000000003E-2</v>
      </c>
      <c r="H7" s="19">
        <v>0.04</v>
      </c>
      <c r="I7" s="9">
        <v>3.4000000000000002E-2</v>
      </c>
      <c r="J7" s="20">
        <v>2.9000000000000001E-2</v>
      </c>
      <c r="K7" s="9">
        <v>2.4E-2</v>
      </c>
      <c r="L7" t="s">
        <v>78</v>
      </c>
      <c r="M7">
        <v>6299</v>
      </c>
      <c r="N7" s="1">
        <v>0.45100000000000001</v>
      </c>
      <c r="O7" s="1">
        <v>0.26600000000000001</v>
      </c>
      <c r="P7" s="1">
        <v>0.222</v>
      </c>
      <c r="Q7" s="1">
        <v>0.16900000000000001</v>
      </c>
      <c r="R7" s="1">
        <v>0.152</v>
      </c>
      <c r="S7" s="1">
        <v>0.13800000000000001</v>
      </c>
      <c r="T7" s="2">
        <v>0.12</v>
      </c>
      <c r="U7" s="22">
        <v>0.106</v>
      </c>
      <c r="V7" s="1">
        <v>9.2999999999999999E-2</v>
      </c>
    </row>
    <row r="8" spans="1:22" x14ac:dyDescent="0.2">
      <c r="A8" s="12" t="s">
        <v>79</v>
      </c>
      <c r="B8" s="12">
        <v>23780</v>
      </c>
      <c r="C8" s="9">
        <v>0.17699999999999999</v>
      </c>
      <c r="D8" s="9">
        <v>0.124</v>
      </c>
      <c r="E8" s="9">
        <v>8.6999999999999994E-2</v>
      </c>
      <c r="F8" s="9">
        <v>6.4000000000000001E-2</v>
      </c>
      <c r="G8" s="9">
        <v>5.8999999999999997E-2</v>
      </c>
      <c r="H8" s="9">
        <v>4.8000000000000001E-2</v>
      </c>
      <c r="I8" s="9">
        <v>4.2000000000000003E-2</v>
      </c>
      <c r="J8" s="20">
        <v>3.9E-2</v>
      </c>
      <c r="K8" s="9">
        <v>2.9000000000000001E-2</v>
      </c>
      <c r="L8" t="s">
        <v>79</v>
      </c>
      <c r="M8">
        <v>5409</v>
      </c>
      <c r="N8" s="2">
        <v>0.34</v>
      </c>
      <c r="O8" s="1">
        <v>0.252</v>
      </c>
      <c r="P8" s="1">
        <v>0.19600000000000001</v>
      </c>
      <c r="Q8" s="1">
        <v>0.16900000000000001</v>
      </c>
      <c r="R8" s="1">
        <v>0.14899999999999999</v>
      </c>
      <c r="S8" s="1">
        <v>0.13100000000000001</v>
      </c>
      <c r="T8" s="1">
        <v>0.114</v>
      </c>
      <c r="U8" s="22">
        <v>0.109</v>
      </c>
      <c r="V8" s="1">
        <v>7.9000000000000001E-2</v>
      </c>
    </row>
    <row r="9" spans="1:22" x14ac:dyDescent="0.2">
      <c r="A9" s="12" t="s">
        <v>80</v>
      </c>
      <c r="B9" s="12">
        <v>9502</v>
      </c>
      <c r="C9" s="9">
        <v>0.27400000000000002</v>
      </c>
      <c r="D9" s="9">
        <v>0.187</v>
      </c>
      <c r="E9" s="9">
        <v>0.13800000000000001</v>
      </c>
      <c r="F9" s="9">
        <v>0.11899999999999999</v>
      </c>
      <c r="G9" s="9">
        <v>0.10199999999999999</v>
      </c>
      <c r="H9" s="9">
        <v>8.5999999999999993E-2</v>
      </c>
      <c r="I9" s="9">
        <v>8.5000000000000006E-2</v>
      </c>
      <c r="J9" s="20">
        <v>7.5999999999999998E-2</v>
      </c>
      <c r="K9" s="9">
        <v>5.8000000000000003E-2</v>
      </c>
      <c r="L9" t="s">
        <v>80</v>
      </c>
      <c r="M9">
        <v>4066</v>
      </c>
      <c r="N9" s="2">
        <v>0.38</v>
      </c>
      <c r="O9" s="1">
        <v>0.253</v>
      </c>
      <c r="P9" s="1">
        <v>0.20399999999999999</v>
      </c>
      <c r="Q9" s="1">
        <v>0.17299999999999999</v>
      </c>
      <c r="R9" s="1">
        <v>0.154</v>
      </c>
      <c r="S9" s="1">
        <v>0.13700000000000001</v>
      </c>
      <c r="T9" s="1">
        <v>0.122</v>
      </c>
      <c r="U9" s="22">
        <v>0.109</v>
      </c>
      <c r="V9" s="1">
        <v>8.5000000000000006E-2</v>
      </c>
    </row>
    <row r="10" spans="1:22" x14ac:dyDescent="0.2">
      <c r="A10" s="12" t="s">
        <v>81</v>
      </c>
      <c r="B10" s="12">
        <v>19473</v>
      </c>
      <c r="C10" s="9">
        <v>0.20699999999999999</v>
      </c>
      <c r="D10" s="9">
        <v>0.109</v>
      </c>
      <c r="E10" s="9">
        <v>8.5999999999999993E-2</v>
      </c>
      <c r="F10" s="19">
        <v>7.0000000000000007E-2</v>
      </c>
      <c r="G10" s="9">
        <v>5.8000000000000003E-2</v>
      </c>
      <c r="H10" s="9">
        <v>5.2999999999999999E-2</v>
      </c>
      <c r="I10" s="9">
        <v>4.7E-2</v>
      </c>
      <c r="J10" s="20">
        <v>3.1E-2</v>
      </c>
      <c r="K10" s="12"/>
      <c r="L10" t="s">
        <v>81</v>
      </c>
      <c r="M10">
        <v>4089</v>
      </c>
      <c r="N10" s="1">
        <v>0.48099999999999998</v>
      </c>
      <c r="O10" s="1">
        <v>0.34200000000000003</v>
      </c>
      <c r="P10" s="1">
        <v>0.28100000000000003</v>
      </c>
      <c r="Q10" s="1">
        <v>0.23300000000000001</v>
      </c>
      <c r="R10" s="2">
        <v>0.18</v>
      </c>
      <c r="S10" s="1">
        <v>0.16600000000000001</v>
      </c>
      <c r="T10" s="1">
        <v>0.157</v>
      </c>
      <c r="U10" s="22">
        <v>0.113</v>
      </c>
    </row>
    <row r="11" spans="1:22" x14ac:dyDescent="0.2">
      <c r="A11" s="12" t="s">
        <v>82</v>
      </c>
      <c r="B11" s="12">
        <v>27873</v>
      </c>
      <c r="C11" s="9">
        <v>0.13800000000000001</v>
      </c>
      <c r="D11" s="9">
        <v>7.9000000000000001E-2</v>
      </c>
      <c r="E11" s="9">
        <v>6.0999999999999999E-2</v>
      </c>
      <c r="F11" s="19">
        <v>0.05</v>
      </c>
      <c r="G11" s="9">
        <v>4.2000000000000003E-2</v>
      </c>
      <c r="H11" s="9">
        <v>3.7999999999999999E-2</v>
      </c>
      <c r="I11" s="9">
        <v>2.8000000000000001E-2</v>
      </c>
      <c r="J11" s="12"/>
      <c r="K11" s="12"/>
      <c r="L11" t="s">
        <v>82</v>
      </c>
      <c r="M11">
        <v>6666</v>
      </c>
      <c r="N11" s="1">
        <v>0.28899999999999998</v>
      </c>
      <c r="O11" s="1">
        <v>0.19400000000000001</v>
      </c>
      <c r="P11" s="1">
        <v>0.16300000000000001</v>
      </c>
      <c r="Q11" s="1">
        <v>0.13200000000000001</v>
      </c>
      <c r="R11" s="1">
        <v>0.11799999999999999</v>
      </c>
      <c r="S11" s="1">
        <v>0.10299999999999999</v>
      </c>
      <c r="T11" s="1">
        <v>7.6999999999999999E-2</v>
      </c>
    </row>
    <row r="12" spans="1:22" x14ac:dyDescent="0.2">
      <c r="A12" s="12" t="s">
        <v>83</v>
      </c>
      <c r="B12" s="12">
        <v>24565</v>
      </c>
      <c r="C12" s="9">
        <v>0.17399999999999999</v>
      </c>
      <c r="D12" s="19">
        <v>0.1</v>
      </c>
      <c r="E12" s="19">
        <v>0.08</v>
      </c>
      <c r="F12" s="19">
        <v>0.06</v>
      </c>
      <c r="G12" s="19">
        <v>0.05</v>
      </c>
      <c r="H12" s="9">
        <v>3.5000000000000003E-2</v>
      </c>
      <c r="I12" s="12"/>
      <c r="J12" s="12"/>
      <c r="K12" s="12"/>
      <c r="L12" t="s">
        <v>83</v>
      </c>
      <c r="M12">
        <v>3485</v>
      </c>
      <c r="N12" s="1">
        <v>0.40899999999999997</v>
      </c>
      <c r="O12" s="1">
        <v>0.28899999999999998</v>
      </c>
      <c r="P12" s="1">
        <v>0.245</v>
      </c>
      <c r="Q12" s="1">
        <v>0.19600000000000001</v>
      </c>
      <c r="R12" s="1">
        <v>0.16500000000000001</v>
      </c>
      <c r="S12" s="1">
        <v>0.125</v>
      </c>
    </row>
    <row r="13" spans="1:22" x14ac:dyDescent="0.2">
      <c r="A13" s="12" t="s">
        <v>84</v>
      </c>
      <c r="B13" s="12">
        <v>19912</v>
      </c>
      <c r="C13" s="9">
        <v>0.218</v>
      </c>
      <c r="D13" s="9">
        <v>0.156</v>
      </c>
      <c r="E13" s="9">
        <v>0.127</v>
      </c>
      <c r="F13" s="9">
        <v>8.8999999999999996E-2</v>
      </c>
      <c r="G13" s="9">
        <v>5.7000000000000002E-2</v>
      </c>
      <c r="H13" s="12"/>
      <c r="I13" s="12"/>
      <c r="J13" s="12"/>
      <c r="K13" s="12"/>
      <c r="L13" t="s">
        <v>84</v>
      </c>
      <c r="M13">
        <v>11316</v>
      </c>
      <c r="N13" s="1">
        <v>0.18099999999999999</v>
      </c>
      <c r="O13" s="1">
        <v>0.13300000000000001</v>
      </c>
      <c r="P13" s="1">
        <v>0.125</v>
      </c>
      <c r="Q13" s="1">
        <v>8.5999999999999993E-2</v>
      </c>
      <c r="R13" s="1">
        <v>5.1999999999999998E-2</v>
      </c>
    </row>
    <row r="14" spans="1:22" x14ac:dyDescent="0.2">
      <c r="A14" s="12" t="s">
        <v>85</v>
      </c>
      <c r="B14" s="12">
        <v>22433</v>
      </c>
      <c r="C14" s="9">
        <v>0.221</v>
      </c>
      <c r="D14" s="9">
        <v>0.125</v>
      </c>
      <c r="E14" s="9">
        <v>0.10100000000000001</v>
      </c>
      <c r="F14" s="9">
        <v>6.3E-2</v>
      </c>
      <c r="G14" s="12"/>
      <c r="H14" s="12"/>
      <c r="I14" s="12"/>
      <c r="J14" s="12"/>
      <c r="K14" s="12"/>
      <c r="L14" t="s">
        <v>85</v>
      </c>
      <c r="M14">
        <v>18285</v>
      </c>
      <c r="N14" s="1">
        <v>0.106</v>
      </c>
      <c r="O14" s="1">
        <v>7.8E-2</v>
      </c>
      <c r="P14" s="1">
        <v>6.9000000000000006E-2</v>
      </c>
      <c r="Q14" s="1">
        <v>4.4999999999999998E-2</v>
      </c>
    </row>
    <row r="15" spans="1:22" x14ac:dyDescent="0.2">
      <c r="A15" s="12" t="s">
        <v>86</v>
      </c>
      <c r="B15" s="12">
        <v>11087</v>
      </c>
      <c r="C15" s="9">
        <v>0.27900000000000003</v>
      </c>
      <c r="D15" s="9">
        <v>0.19700000000000001</v>
      </c>
      <c r="E15" s="19">
        <v>0.14000000000000001</v>
      </c>
      <c r="F15" s="12"/>
      <c r="G15" s="12"/>
      <c r="H15" s="12"/>
      <c r="I15" s="12"/>
      <c r="J15" s="12"/>
      <c r="K15" s="12"/>
      <c r="L15" t="s">
        <v>86</v>
      </c>
      <c r="M15">
        <v>18564</v>
      </c>
      <c r="N15" s="1">
        <v>7.1999999999999995E-2</v>
      </c>
      <c r="O15" s="1">
        <v>5.1999999999999998E-2</v>
      </c>
      <c r="P15" s="1">
        <v>3.6999999999999998E-2</v>
      </c>
    </row>
    <row r="16" spans="1:22" x14ac:dyDescent="0.2">
      <c r="A16" s="12" t="s">
        <v>87</v>
      </c>
      <c r="B16" s="12">
        <v>14261</v>
      </c>
      <c r="C16" s="9">
        <v>0.309</v>
      </c>
      <c r="D16" s="9">
        <v>0.182</v>
      </c>
      <c r="E16" s="12"/>
      <c r="F16" s="12"/>
      <c r="G16" s="12"/>
      <c r="H16" s="12"/>
      <c r="I16" s="12"/>
      <c r="J16" s="12"/>
      <c r="K16" s="12"/>
      <c r="L16" t="s">
        <v>87</v>
      </c>
      <c r="M16">
        <v>49374</v>
      </c>
      <c r="N16" s="1">
        <v>3.1E-2</v>
      </c>
      <c r="O16" s="2">
        <v>0.02</v>
      </c>
    </row>
    <row r="17" spans="1:14" x14ac:dyDescent="0.2">
      <c r="A17" s="12" t="s">
        <v>88</v>
      </c>
      <c r="B17" s="12">
        <v>14048</v>
      </c>
      <c r="C17" s="9">
        <v>0.19600000000000001</v>
      </c>
      <c r="D17" s="12"/>
      <c r="E17" s="12"/>
      <c r="F17" s="12"/>
      <c r="G17" s="12"/>
      <c r="H17" s="12"/>
      <c r="I17" s="12"/>
      <c r="J17" s="12"/>
      <c r="K17" s="12"/>
      <c r="L17" t="s">
        <v>88</v>
      </c>
      <c r="M17">
        <v>75485</v>
      </c>
      <c r="N17" s="1">
        <v>1.6E-2</v>
      </c>
    </row>
  </sheetData>
  <mergeCells count="2">
    <mergeCell ref="A2:K2"/>
    <mergeCell ref="L2:V2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37" sqref="F37"/>
    </sheetView>
  </sheetViews>
  <sheetFormatPr baseColWidth="10" defaultRowHeight="16" x14ac:dyDescent="0.2"/>
  <cols>
    <col min="1" max="1" width="17.6640625" customWidth="1"/>
    <col min="2" max="2" width="16" customWidth="1"/>
    <col min="8" max="8" width="17.6640625" customWidth="1"/>
    <col min="9" max="9" width="14" customWidth="1"/>
  </cols>
  <sheetData>
    <row r="1" spans="1:14" x14ac:dyDescent="0.2">
      <c r="A1" s="237" t="s">
        <v>4</v>
      </c>
      <c r="B1" s="237"/>
      <c r="C1" s="237"/>
      <c r="D1" s="237"/>
      <c r="E1" s="237"/>
      <c r="F1" s="11"/>
      <c r="H1" s="237" t="s">
        <v>3</v>
      </c>
      <c r="I1" s="237"/>
      <c r="J1" s="237"/>
      <c r="K1" s="237"/>
      <c r="L1" s="237"/>
      <c r="M1" s="237"/>
    </row>
    <row r="2" spans="1:14" x14ac:dyDescent="0.2">
      <c r="A2" s="15" t="s">
        <v>42</v>
      </c>
      <c r="B2" s="15" t="s">
        <v>43</v>
      </c>
      <c r="C2" s="15" t="s">
        <v>44</v>
      </c>
      <c r="D2" s="15" t="s">
        <v>45</v>
      </c>
      <c r="E2" s="15" t="s">
        <v>46</v>
      </c>
      <c r="F2" s="15" t="s">
        <v>47</v>
      </c>
      <c r="H2" s="15" t="s">
        <v>42</v>
      </c>
      <c r="I2" s="15" t="s">
        <v>43</v>
      </c>
      <c r="J2" s="15" t="s">
        <v>44</v>
      </c>
      <c r="K2" s="15" t="s">
        <v>45</v>
      </c>
      <c r="L2" s="15" t="s">
        <v>46</v>
      </c>
      <c r="M2" s="15" t="s">
        <v>47</v>
      </c>
      <c r="N2" s="14"/>
    </row>
    <row r="3" spans="1:14" x14ac:dyDescent="0.2">
      <c r="A3" s="16" t="s">
        <v>48</v>
      </c>
      <c r="B3" s="5">
        <v>1707</v>
      </c>
      <c r="C3" s="5">
        <v>1274</v>
      </c>
      <c r="D3" s="5" t="s">
        <v>49</v>
      </c>
      <c r="E3" s="5">
        <v>742</v>
      </c>
      <c r="F3" s="5" t="s">
        <v>50</v>
      </c>
      <c r="H3" s="16" t="s">
        <v>48</v>
      </c>
      <c r="I3" s="5">
        <v>327</v>
      </c>
      <c r="J3" s="5">
        <v>1429</v>
      </c>
      <c r="K3" s="5" t="s">
        <v>58</v>
      </c>
      <c r="L3" s="5">
        <v>4082</v>
      </c>
      <c r="M3" s="16" t="s">
        <v>63</v>
      </c>
      <c r="N3" s="8"/>
    </row>
    <row r="4" spans="1:14" x14ac:dyDescent="0.2">
      <c r="A4" s="16" t="s">
        <v>51</v>
      </c>
      <c r="B4" s="5">
        <v>5330</v>
      </c>
      <c r="C4" s="5">
        <v>6685</v>
      </c>
      <c r="D4" s="5" t="s">
        <v>53</v>
      </c>
      <c r="E4" s="5">
        <v>3387</v>
      </c>
      <c r="F4" s="5" t="s">
        <v>49</v>
      </c>
      <c r="H4" s="16" t="s">
        <v>51</v>
      </c>
      <c r="I4" s="5">
        <v>7925</v>
      </c>
      <c r="J4" s="5">
        <v>17194</v>
      </c>
      <c r="K4" s="5" t="s">
        <v>52</v>
      </c>
      <c r="L4" s="5">
        <v>49797</v>
      </c>
      <c r="M4" s="16" t="s">
        <v>63</v>
      </c>
      <c r="N4" s="8"/>
    </row>
    <row r="5" spans="1:14" x14ac:dyDescent="0.2">
      <c r="A5" s="16" t="s">
        <v>54</v>
      </c>
      <c r="B5" s="5">
        <v>17985</v>
      </c>
      <c r="C5" s="5">
        <v>38649</v>
      </c>
      <c r="D5" s="5" t="s">
        <v>52</v>
      </c>
      <c r="E5" s="5">
        <v>21167</v>
      </c>
      <c r="F5" s="5" t="s">
        <v>53</v>
      </c>
      <c r="H5" s="16" t="s">
        <v>54</v>
      </c>
      <c r="I5" s="5">
        <v>15453</v>
      </c>
      <c r="J5" s="5">
        <v>81906</v>
      </c>
      <c r="K5" s="5" t="s">
        <v>52</v>
      </c>
      <c r="L5" s="5">
        <v>228377</v>
      </c>
      <c r="M5" s="16" t="s">
        <v>61</v>
      </c>
      <c r="N5" s="8"/>
    </row>
    <row r="6" spans="1:14" x14ac:dyDescent="0.2">
      <c r="A6" s="16" t="s">
        <v>55</v>
      </c>
      <c r="B6" s="17">
        <v>3.125E-2</v>
      </c>
      <c r="C6" s="17">
        <v>4.3055555555555562E-2</v>
      </c>
      <c r="D6" s="5" t="s">
        <v>61</v>
      </c>
      <c r="E6" s="17">
        <v>4.3055555555555562E-2</v>
      </c>
      <c r="F6" s="5" t="s">
        <v>61</v>
      </c>
      <c r="H6" s="16" t="s">
        <v>55</v>
      </c>
      <c r="I6" s="17">
        <v>5.6944444444444443E-2</v>
      </c>
      <c r="J6" s="17">
        <v>0.1076388888888889</v>
      </c>
      <c r="K6" s="5" t="s">
        <v>63</v>
      </c>
      <c r="L6" s="17">
        <v>0.12638888888888888</v>
      </c>
      <c r="M6" s="16" t="s">
        <v>63</v>
      </c>
      <c r="N6" s="8"/>
    </row>
    <row r="7" spans="1:14" x14ac:dyDescent="0.2">
      <c r="A7" s="16" t="s">
        <v>56</v>
      </c>
      <c r="B7" s="5">
        <v>16318</v>
      </c>
      <c r="C7" s="5">
        <v>22016</v>
      </c>
      <c r="D7" s="5" t="s">
        <v>53</v>
      </c>
      <c r="E7" s="5">
        <v>10777</v>
      </c>
      <c r="F7" s="5" t="s">
        <v>49</v>
      </c>
      <c r="H7" s="16" t="s">
        <v>56</v>
      </c>
      <c r="I7" s="5">
        <v>17284</v>
      </c>
      <c r="J7" s="5">
        <v>49530</v>
      </c>
      <c r="K7" s="5" t="s">
        <v>52</v>
      </c>
      <c r="L7" s="5">
        <v>145728</v>
      </c>
      <c r="M7" s="16" t="s">
        <v>63</v>
      </c>
      <c r="N7" s="8"/>
    </row>
    <row r="8" spans="1:14" x14ac:dyDescent="0.2">
      <c r="A8" s="16" t="s">
        <v>57</v>
      </c>
      <c r="B8" s="4">
        <v>5.5E-2</v>
      </c>
      <c r="C8" s="4">
        <v>7.1999999999999995E-2</v>
      </c>
      <c r="D8" s="5" t="s">
        <v>52</v>
      </c>
      <c r="E8" s="4">
        <v>4.9000000000000002E-2</v>
      </c>
      <c r="F8" s="5" t="s">
        <v>53</v>
      </c>
      <c r="H8" s="16" t="s">
        <v>57</v>
      </c>
      <c r="I8" s="4">
        <v>2.7E-2</v>
      </c>
      <c r="J8" s="4">
        <v>0.10299999999999999</v>
      </c>
      <c r="K8" s="5" t="s">
        <v>63</v>
      </c>
      <c r="L8" s="4">
        <v>4.8000000000000001E-2</v>
      </c>
      <c r="M8" s="16" t="s">
        <v>58</v>
      </c>
      <c r="N8" s="8"/>
    </row>
    <row r="9" spans="1:14" x14ac:dyDescent="0.2">
      <c r="A9" s="16" t="s">
        <v>59</v>
      </c>
      <c r="B9" s="5">
        <v>87460</v>
      </c>
      <c r="C9" s="5">
        <v>62005</v>
      </c>
      <c r="D9" s="5" t="s">
        <v>49</v>
      </c>
      <c r="E9" s="5">
        <v>32399</v>
      </c>
      <c r="F9" s="5" t="s">
        <v>50</v>
      </c>
      <c r="H9" s="16" t="s">
        <v>59</v>
      </c>
      <c r="I9" s="5">
        <v>36399</v>
      </c>
      <c r="J9" s="5">
        <v>114668</v>
      </c>
      <c r="K9" s="5" t="s">
        <v>58</v>
      </c>
      <c r="L9" s="5">
        <v>342158</v>
      </c>
      <c r="M9" s="16" t="s">
        <v>63</v>
      </c>
      <c r="N9" s="8"/>
    </row>
    <row r="10" spans="1:14" x14ac:dyDescent="0.2">
      <c r="A10" s="16" t="s">
        <v>60</v>
      </c>
      <c r="B10" s="4">
        <v>0.312</v>
      </c>
      <c r="C10" s="4">
        <v>0.19</v>
      </c>
      <c r="D10" s="5" t="s">
        <v>53</v>
      </c>
      <c r="E10" s="4">
        <v>0.14599999999999999</v>
      </c>
      <c r="F10" s="5" t="s">
        <v>49</v>
      </c>
      <c r="H10" s="16" t="s">
        <v>60</v>
      </c>
      <c r="I10" s="4">
        <v>5.8000000000000003E-2</v>
      </c>
      <c r="J10" s="4">
        <v>0.21299999999999999</v>
      </c>
      <c r="K10" s="5" t="s">
        <v>64</v>
      </c>
      <c r="L10" s="4">
        <v>0.104</v>
      </c>
      <c r="M10" s="16" t="s">
        <v>62</v>
      </c>
      <c r="N10" s="8"/>
    </row>
    <row r="11" spans="1:14" x14ac:dyDescent="0.2">
      <c r="A11" s="8"/>
      <c r="B11" s="1"/>
      <c r="D11" s="8"/>
      <c r="E11" s="1"/>
      <c r="H11" s="8"/>
      <c r="I11" s="1"/>
      <c r="K11" s="8"/>
      <c r="L11" s="1"/>
    </row>
    <row r="12" spans="1:14" x14ac:dyDescent="0.2">
      <c r="D12" s="8"/>
      <c r="E12" s="1"/>
      <c r="H12" s="8"/>
      <c r="I12" s="1"/>
      <c r="K12" s="8"/>
      <c r="L12" s="1"/>
    </row>
    <row r="13" spans="1:14" x14ac:dyDescent="0.2">
      <c r="D13" s="8"/>
      <c r="E13" s="1"/>
      <c r="H13" s="8"/>
      <c r="I13" s="1"/>
      <c r="K13" s="8"/>
      <c r="L13" s="1"/>
    </row>
    <row r="14" spans="1:14" x14ac:dyDescent="0.2">
      <c r="D14" s="8"/>
      <c r="E14" s="1"/>
      <c r="K14" s="8"/>
      <c r="L14" s="1"/>
    </row>
    <row r="15" spans="1:14" x14ac:dyDescent="0.2">
      <c r="D15" s="8"/>
      <c r="E15" s="1"/>
      <c r="K15" s="8"/>
      <c r="L15" s="1"/>
    </row>
    <row r="16" spans="1:14" x14ac:dyDescent="0.2">
      <c r="D16" s="8"/>
      <c r="E16" s="1"/>
      <c r="K16" s="8"/>
      <c r="L16" s="1"/>
    </row>
    <row r="17" spans="4:12" x14ac:dyDescent="0.2">
      <c r="D17" s="8"/>
      <c r="E17" s="1"/>
      <c r="K17" s="8"/>
      <c r="L17" s="1"/>
    </row>
    <row r="18" spans="4:12" x14ac:dyDescent="0.2">
      <c r="D18" s="8"/>
      <c r="E18" s="1"/>
      <c r="K18" s="8"/>
      <c r="L18" s="1"/>
    </row>
    <row r="19" spans="4:12" x14ac:dyDescent="0.2">
      <c r="D19" s="8"/>
      <c r="E19" s="2"/>
      <c r="K19" s="8"/>
      <c r="L19" s="1"/>
    </row>
    <row r="20" spans="4:12" x14ac:dyDescent="0.2">
      <c r="D20" s="8"/>
      <c r="E20" s="1"/>
      <c r="K20" s="8"/>
      <c r="L20" s="2"/>
    </row>
    <row r="21" spans="4:12" x14ac:dyDescent="0.2">
      <c r="D21" s="8"/>
      <c r="E21" s="1"/>
      <c r="K21" s="8"/>
      <c r="L21" s="2"/>
    </row>
  </sheetData>
  <mergeCells count="2">
    <mergeCell ref="A1:E1"/>
    <mergeCell ref="H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APP版本</vt:lpstr>
      <vt:lpstr>使用路径</vt:lpstr>
      <vt:lpstr>APP使用频率</vt:lpstr>
      <vt:lpstr>APP使用频率 (2)</vt:lpstr>
      <vt:lpstr>APP每日启动1-2次用户</vt:lpstr>
      <vt:lpstr>累积用户</vt:lpstr>
      <vt:lpstr>页面浏览排行</vt:lpstr>
      <vt:lpstr>留存率</vt:lpstr>
      <vt:lpstr>产品行业对比</vt:lpstr>
      <vt:lpstr>奔溃情况</vt:lpstr>
      <vt:lpstr>转化率</vt:lpstr>
      <vt:lpstr>登录</vt:lpstr>
      <vt:lpstr>注册人数（产品部）</vt:lpstr>
      <vt:lpstr>项目详情</vt:lpstr>
      <vt:lpstr>项目详情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2018-01-15T07:33:53Z</dcterms:created>
  <dcterms:modified xsi:type="dcterms:W3CDTF">2018-01-19T13:18:56Z</dcterms:modified>
</cp:coreProperties>
</file>