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 Schleining\Documents\"/>
    </mc:Choice>
  </mc:AlternateContent>
  <xr:revisionPtr revIDLastSave="0" documentId="13_ncr:1_{860BE14F-BBCD-4FAA-9A26-36CF754380A2}" xr6:coauthVersionLast="47" xr6:coauthVersionMax="47" xr10:uidLastSave="{00000000-0000-0000-0000-000000000000}"/>
  <bookViews>
    <workbookView xWindow="-108" yWindow="-108" windowWidth="23256" windowHeight="12576" xr2:uid="{3379E9EB-F7B3-4715-9A09-2AE71F4F6E36}"/>
  </bookViews>
  <sheets>
    <sheet name="ResearchData_BE3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2" i="1"/>
  <c r="T8" i="1"/>
  <c r="S8" i="1"/>
  <c r="R8" i="1"/>
  <c r="O12" i="1"/>
  <c r="O11" i="1"/>
  <c r="O13" i="1"/>
</calcChain>
</file>

<file path=xl/sharedStrings.xml><?xml version="1.0" encoding="utf-8"?>
<sst xmlns="http://schemas.openxmlformats.org/spreadsheetml/2006/main" count="48" uniqueCount="44">
  <si>
    <t>Primary Forest</t>
  </si>
  <si>
    <t>Pasture</t>
  </si>
  <si>
    <t>Secondary Forest</t>
  </si>
  <si>
    <t>C/N</t>
  </si>
  <si>
    <t>pH</t>
  </si>
  <si>
    <t>Al3+ (mmolc Kg-1)</t>
  </si>
  <si>
    <t>Mg2+ (mmolc Kg-1)</t>
  </si>
  <si>
    <t>Ca2+ (mmolc Kg-1)</t>
  </si>
  <si>
    <t>K+ (mmolc Kg-1)</t>
  </si>
  <si>
    <t>PO4^2- (mg Kg-1)</t>
  </si>
  <si>
    <t>N-total (g Kg-1)</t>
  </si>
  <si>
    <t>C-total (g Kg-1)</t>
  </si>
  <si>
    <t>H+Al (mmolc Kg-1)</t>
  </si>
  <si>
    <t>EB (mmolc Kg-1)</t>
  </si>
  <si>
    <t>CEC (mmolc Kg-1)</t>
  </si>
  <si>
    <t>V (%)</t>
  </si>
  <si>
    <t>m (%)</t>
  </si>
  <si>
    <t>Macropores (cm-3 cm-3)</t>
  </si>
  <si>
    <t>O.M (g Kg-1)</t>
  </si>
  <si>
    <t>Micropores(cm-3 cm-3)</t>
  </si>
  <si>
    <t>Total pores (cm-3 cm-3)</t>
  </si>
  <si>
    <t>Water Holding Capacity (cm-3 cm-3)</t>
  </si>
  <si>
    <t>Soil Density (g cm-3)</t>
  </si>
  <si>
    <t>Sand (g Kg-1)</t>
  </si>
  <si>
    <t>Silt (g Kg-1)</t>
  </si>
  <si>
    <t>Clay (g Kg-1)</t>
  </si>
  <si>
    <t>Number of Nodes</t>
  </si>
  <si>
    <t>Number of Edges</t>
  </si>
  <si>
    <t>Position Edges</t>
  </si>
  <si>
    <t>Negative Edges</t>
  </si>
  <si>
    <t>Modularity</t>
  </si>
  <si>
    <t>Number of Communities</t>
  </si>
  <si>
    <t>Network Diameter (number of edges)</t>
  </si>
  <si>
    <t xml:space="preserve">Average Path Length </t>
  </si>
  <si>
    <t>Average Degree</t>
  </si>
  <si>
    <t>Average clustering coefficient</t>
  </si>
  <si>
    <t>Soil Observations</t>
  </si>
  <si>
    <t>stdev</t>
  </si>
  <si>
    <t>Mean Proteobacteria correlations</t>
  </si>
  <si>
    <t>Mean concentration of nutrients</t>
  </si>
  <si>
    <t>chi square values</t>
  </si>
  <si>
    <t>Mean Actinobacteria correlations</t>
  </si>
  <si>
    <r>
      <rPr>
        <b/>
        <sz val="11"/>
        <color theme="1"/>
        <rFont val="Calibri"/>
        <family val="2"/>
        <scheme val="minor"/>
      </rPr>
      <t>Mean Actinobacteria correlations</t>
    </r>
    <r>
      <rPr>
        <sz val="11"/>
        <color theme="1"/>
        <rFont val="Calibri"/>
        <family val="2"/>
        <scheme val="minor"/>
      </rPr>
      <t xml:space="preserve"> </t>
    </r>
  </si>
  <si>
    <t>Chi-square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</si>
</sst>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2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ResearchData_BE310!$A$6</c:f>
              <c:strCache>
                <c:ptCount val="1"/>
                <c:pt idx="0">
                  <c:v>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ResearchData_BE310!$B$1:$D$1</c:f>
              <c:strCache>
                <c:ptCount val="3"/>
                <c:pt idx="0">
                  <c:v>Primary Forest</c:v>
                </c:pt>
                <c:pt idx="1">
                  <c:v>Pasture</c:v>
                </c:pt>
                <c:pt idx="2">
                  <c:v>Secondary Forest</c:v>
                </c:pt>
              </c:strCache>
            </c:strRef>
          </c:cat>
          <c:val>
            <c:numRef>
              <c:f>ResearchData_BE310!$B$6:$D$6</c:f>
              <c:numCache>
                <c:formatCode>General</c:formatCode>
                <c:ptCount val="3"/>
                <c:pt idx="0">
                  <c:v>3.6</c:v>
                </c:pt>
                <c:pt idx="1">
                  <c:v>4.66</c:v>
                </c:pt>
                <c:pt idx="2">
                  <c:v>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8-480E-8BB9-AA31298B5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845247"/>
        <c:axId val="504847743"/>
      </c:barChart>
      <c:catAx>
        <c:axId val="50484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47743"/>
        <c:crosses val="autoZero"/>
        <c:auto val="1"/>
        <c:lblAlgn val="ctr"/>
        <c:lblOffset val="100"/>
        <c:noMultiLvlLbl val="0"/>
      </c:catAx>
      <c:valAx>
        <c:axId val="50484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4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Carbon</a:t>
            </a:r>
            <a:r>
              <a:rPr lang="en-US" baseline="0"/>
              <a:t> and Nitrogen Nutrient Comparisons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ResearchData_BE310!$A$2:$A$3</c:f>
              <c:strCache>
                <c:ptCount val="2"/>
                <c:pt idx="0">
                  <c:v>C-total (g Kg-1)</c:v>
                </c:pt>
                <c:pt idx="1">
                  <c:v>N-total (g Kg-1)</c:v>
                </c:pt>
              </c:strCache>
            </c:strRef>
          </c:cat>
          <c:val>
            <c:numRef>
              <c:f>ResearchData_BE310!$B$2:$B$3</c:f>
              <c:numCache>
                <c:formatCode>General</c:formatCode>
                <c:ptCount val="2"/>
                <c:pt idx="0">
                  <c:v>27.68</c:v>
                </c:pt>
                <c:pt idx="1">
                  <c:v>2.61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FD60-484B-BDD4-E49CBE522B2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ResearchData_BE310!$C$2:$C$3</c:f>
              <c:numCache>
                <c:formatCode>General</c:formatCode>
                <c:ptCount val="2"/>
                <c:pt idx="0">
                  <c:v>22.67</c:v>
                </c:pt>
                <c:pt idx="1">
                  <c:v>1.71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FD60-484B-BDD4-E49CBE522B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521999"/>
        <c:axId val="721627807"/>
      </c:barChart>
      <c:catAx>
        <c:axId val="72152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27807"/>
        <c:crosses val="autoZero"/>
        <c:auto val="1"/>
        <c:lblAlgn val="ctr"/>
        <c:lblOffset val="100"/>
        <c:noMultiLvlLbl val="0"/>
      </c:catAx>
      <c:valAx>
        <c:axId val="7216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2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8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Various Nutrient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ResearchData_BE310!$B$7:$B$14</c:f>
              <c:numCache>
                <c:formatCode>General</c:formatCode>
                <c:ptCount val="8"/>
                <c:pt idx="0">
                  <c:v>6</c:v>
                </c:pt>
                <c:pt idx="1">
                  <c:v>0.56000000000000005</c:v>
                </c:pt>
                <c:pt idx="2">
                  <c:v>5.84</c:v>
                </c:pt>
                <c:pt idx="3">
                  <c:v>4.24</c:v>
                </c:pt>
                <c:pt idx="4">
                  <c:v>21.1</c:v>
                </c:pt>
                <c:pt idx="5">
                  <c:v>137.66</c:v>
                </c:pt>
                <c:pt idx="6">
                  <c:v>10.36</c:v>
                </c:pt>
                <c:pt idx="7">
                  <c:v>147.96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720F-41A6-B1E9-5EFAFE5F70D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ResearchData_BE310!$C$7:$C$14</c:f>
              <c:numCache>
                <c:formatCode>General</c:formatCode>
                <c:ptCount val="8"/>
                <c:pt idx="0">
                  <c:v>5.81</c:v>
                </c:pt>
                <c:pt idx="1">
                  <c:v>0.44</c:v>
                </c:pt>
                <c:pt idx="2">
                  <c:v>13.61</c:v>
                </c:pt>
                <c:pt idx="3">
                  <c:v>8.4499999999999993</c:v>
                </c:pt>
                <c:pt idx="4">
                  <c:v>2.23</c:v>
                </c:pt>
                <c:pt idx="5">
                  <c:v>42.89</c:v>
                </c:pt>
                <c:pt idx="6">
                  <c:v>22.44</c:v>
                </c:pt>
                <c:pt idx="7">
                  <c:v>65.239999999999995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720F-41A6-B1E9-5EFAFE5F70D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ResearchData_BE310!$D$7:$D$14</c:f>
              <c:numCache>
                <c:formatCode>General</c:formatCode>
                <c:ptCount val="8"/>
                <c:pt idx="0">
                  <c:v>5.43</c:v>
                </c:pt>
                <c:pt idx="1">
                  <c:v>0.3</c:v>
                </c:pt>
                <c:pt idx="2">
                  <c:v>3.2</c:v>
                </c:pt>
                <c:pt idx="3">
                  <c:v>4.21</c:v>
                </c:pt>
                <c:pt idx="4">
                  <c:v>14.44</c:v>
                </c:pt>
                <c:pt idx="5">
                  <c:v>83.61</c:v>
                </c:pt>
                <c:pt idx="6">
                  <c:v>6.1</c:v>
                </c:pt>
                <c:pt idx="7">
                  <c:v>89.7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720F-41A6-B1E9-5EFAFE5F70D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720F-41A6-B1E9-5EFAFE5F70D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1-720F-41A6-B1E9-5EFAFE5F70D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3-720F-41A6-B1E9-5EFAFE5F70D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5-720F-41A6-B1E9-5EFAFE5F70D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7-720F-41A6-B1E9-5EFAFE5F70D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9-720F-41A6-B1E9-5EFAFE5F7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357615"/>
        <c:axId val="503358031"/>
      </c:barChart>
      <c:catAx>
        <c:axId val="50335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58031"/>
        <c:crosses val="autoZero"/>
        <c:auto val="1"/>
        <c:lblAlgn val="ctr"/>
        <c:lblOffset val="100"/>
        <c:noMultiLvlLbl val="0"/>
      </c:catAx>
      <c:valAx>
        <c:axId val="50335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57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8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8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627647</xdr:colOff>
      <xdr:row>38</xdr:row>
      <xdr:rowOff>160623</xdr:rowOff>
    </xdr:from>
    <xdr:to>
      <xdr:col>13</xdr:col>
      <xdr:colOff>348113</xdr:colOff>
      <xdr:row>53</xdr:row>
      <xdr:rowOff>160623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20848-E758-4568-9185-C0EA19DD7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593959</xdr:colOff>
      <xdr:row>1</xdr:row>
      <xdr:rowOff>117709</xdr:rowOff>
    </xdr:from>
    <xdr:to>
      <xdr:col>11</xdr:col>
      <xdr:colOff>404261</xdr:colOff>
      <xdr:row>16</xdr:row>
      <xdr:rowOff>117709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0F85A6-DA7C-4F0B-AEF3-56343DFC7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431131</xdr:colOff>
      <xdr:row>17</xdr:row>
      <xdr:rowOff>115861</xdr:rowOff>
    </xdr:from>
    <xdr:to>
      <xdr:col>12</xdr:col>
      <xdr:colOff>598441</xdr:colOff>
      <xdr:row>36</xdr:row>
      <xdr:rowOff>150395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430B0A-69DB-473B-9A7D-9772AABB6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0A18-912A-42A1-8568-315BBB831081}">
  <dimension ref="A1:Y36"/>
  <sheetViews>
    <sheetView tabSelected="1" zoomScale="76" zoomScaleNormal="85" workbookViewId="0">
      <selection activeCell="N12" sqref="N12"/>
    </sheetView>
  </sheetViews>
  <sheetFormatPr defaultRowHeight="14.4" x14ac:dyDescent="0.3"/>
  <cols>
    <col min="1" max="1" width="30" customWidth="1"/>
    <col min="2" max="2" width="13.109375" customWidth="1"/>
    <col min="4" max="4" width="15.44140625" customWidth="1"/>
    <col min="5" max="5" width="10.21875" customWidth="1"/>
    <col min="6" max="6" width="14.77734375" customWidth="1"/>
    <col min="14" max="14" width="19.33203125" customWidth="1"/>
    <col min="15" max="15" width="16.33203125" customWidth="1"/>
    <col min="16" max="16" width="19.77734375" bestFit="1" customWidth="1"/>
    <col min="17" max="17" width="31" customWidth="1"/>
    <col min="18" max="18" width="14.44140625" customWidth="1"/>
    <col min="19" max="19" width="8.33203125" customWidth="1"/>
    <col min="20" max="20" width="15.77734375" customWidth="1"/>
    <col min="21" max="21" width="9.21875" bestFit="1" customWidth="1"/>
    <col min="22" max="22" width="7" bestFit="1" customWidth="1"/>
    <col min="23" max="23" width="9.21875" bestFit="1" customWidth="1"/>
    <col min="24" max="24" width="31.109375" customWidth="1"/>
    <col min="25" max="25" width="7" bestFit="1" customWidth="1"/>
    <col min="26" max="27" width="9.21875" bestFit="1" customWidth="1"/>
    <col min="28" max="28" width="7" bestFit="1" customWidth="1"/>
    <col min="29" max="29" width="8.21875" bestFit="1" customWidth="1"/>
    <col min="30" max="30" width="9.21875" bestFit="1" customWidth="1"/>
    <col min="31" max="31" width="7" bestFit="1" customWidth="1"/>
    <col min="32" max="33" width="9.21875" bestFit="1" customWidth="1"/>
    <col min="34" max="34" width="7" bestFit="1" customWidth="1"/>
    <col min="35" max="36" width="9.21875" bestFit="1" customWidth="1"/>
    <col min="37" max="37" width="7" bestFit="1" customWidth="1"/>
    <col min="38" max="39" width="9.21875" bestFit="1" customWidth="1"/>
    <col min="40" max="40" width="7" bestFit="1" customWidth="1"/>
    <col min="41" max="42" width="9.21875" bestFit="1" customWidth="1"/>
    <col min="43" max="43" width="7" bestFit="1" customWidth="1"/>
    <col min="44" max="44" width="9.21875" bestFit="1" customWidth="1"/>
    <col min="45" max="45" width="8.21875" bestFit="1" customWidth="1"/>
    <col min="46" max="46" width="7" bestFit="1" customWidth="1"/>
    <col min="47" max="48" width="9.21875" bestFit="1" customWidth="1"/>
    <col min="49" max="49" width="7" bestFit="1" customWidth="1"/>
    <col min="50" max="51" width="9.21875" bestFit="1" customWidth="1"/>
    <col min="52" max="52" width="8" bestFit="1" customWidth="1"/>
    <col min="53" max="53" width="10.21875" bestFit="1" customWidth="1"/>
    <col min="54" max="54" width="9.21875" bestFit="1" customWidth="1"/>
    <col min="55" max="55" width="7" bestFit="1" customWidth="1"/>
    <col min="56" max="56" width="9.21875" bestFit="1" customWidth="1"/>
    <col min="57" max="57" width="6.6640625" bestFit="1" customWidth="1"/>
    <col min="58" max="58" width="7" bestFit="1" customWidth="1"/>
    <col min="59" max="60" width="9.21875" bestFit="1" customWidth="1"/>
    <col min="61" max="61" width="8" bestFit="1" customWidth="1"/>
    <col min="62" max="63" width="10.21875" bestFit="1" customWidth="1"/>
    <col min="64" max="64" width="8" bestFit="1" customWidth="1"/>
    <col min="65" max="66" width="10.21875" bestFit="1" customWidth="1"/>
    <col min="67" max="67" width="5" bestFit="1" customWidth="1"/>
    <col min="68" max="69" width="7.6640625" bestFit="1" customWidth="1"/>
    <col min="70" max="70" width="5" bestFit="1" customWidth="1"/>
    <col min="71" max="72" width="7.6640625" bestFit="1" customWidth="1"/>
    <col min="73" max="73" width="7" bestFit="1" customWidth="1"/>
    <col min="74" max="75" width="9.21875" bestFit="1" customWidth="1"/>
    <col min="76" max="76" width="8" bestFit="1" customWidth="1"/>
    <col min="77" max="78" width="10.21875" bestFit="1" customWidth="1"/>
    <col min="79" max="79" width="8" bestFit="1" customWidth="1"/>
    <col min="80" max="81" width="10.21875" bestFit="1" customWidth="1"/>
    <col min="82" max="82" width="7" bestFit="1" customWidth="1"/>
    <col min="83" max="83" width="8.6640625" bestFit="1" customWidth="1"/>
    <col min="84" max="84" width="9.21875" bestFit="1" customWidth="1"/>
    <col min="85" max="85" width="8" bestFit="1" customWidth="1"/>
    <col min="86" max="87" width="10.21875" bestFit="1" customWidth="1"/>
    <col min="88" max="88" width="8" bestFit="1" customWidth="1"/>
    <col min="89" max="89" width="9.21875" bestFit="1" customWidth="1"/>
    <col min="90" max="90" width="10.21875" bestFit="1" customWidth="1"/>
    <col min="91" max="91" width="8" bestFit="1" customWidth="1"/>
    <col min="92" max="92" width="6.6640625" bestFit="1" customWidth="1"/>
    <col min="93" max="93" width="10.21875" bestFit="1" customWidth="1"/>
    <col min="94" max="94" width="9" bestFit="1" customWidth="1"/>
    <col min="95" max="95" width="11.21875" bestFit="1" customWidth="1"/>
    <col min="96" max="96" width="9.21875" bestFit="1" customWidth="1"/>
    <col min="97" max="97" width="9" bestFit="1" customWidth="1"/>
    <col min="98" max="98" width="10.21875" bestFit="1" customWidth="1"/>
    <col min="99" max="99" width="11.21875" bestFit="1" customWidth="1"/>
    <col min="100" max="100" width="8" bestFit="1" customWidth="1"/>
    <col min="101" max="101" width="9.21875" bestFit="1" customWidth="1"/>
    <col min="102" max="102" width="10.21875" bestFit="1" customWidth="1"/>
    <col min="103" max="103" width="9" bestFit="1" customWidth="1"/>
    <col min="104" max="104" width="10.21875" bestFit="1" customWidth="1"/>
    <col min="105" max="105" width="11.21875" bestFit="1" customWidth="1"/>
    <col min="106" max="106" width="6" bestFit="1" customWidth="1"/>
    <col min="107" max="108" width="8.6640625" bestFit="1" customWidth="1"/>
    <col min="109" max="109" width="8" bestFit="1" customWidth="1"/>
    <col min="110" max="111" width="10.21875" bestFit="1" customWidth="1"/>
    <col min="112" max="112" width="7" bestFit="1" customWidth="1"/>
    <col min="113" max="113" width="9.6640625" bestFit="1" customWidth="1"/>
    <col min="114" max="114" width="8.6640625" bestFit="1" customWidth="1"/>
    <col min="115" max="115" width="7" bestFit="1" customWidth="1"/>
    <col min="116" max="117" width="9.6640625" bestFit="1" customWidth="1"/>
    <col min="118" max="118" width="7" bestFit="1" customWidth="1"/>
    <col min="119" max="120" width="9.6640625" bestFit="1" customWidth="1"/>
    <col min="121" max="121" width="10.77734375" bestFit="1" customWidth="1"/>
    <col min="122" max="122" width="19.5546875" bestFit="1" customWidth="1"/>
    <col min="123" max="123" width="24.6640625" bestFit="1" customWidth="1"/>
    <col min="124" max="124" width="17" bestFit="1" customWidth="1"/>
    <col min="125" max="125" width="22.21875" bestFit="1" customWidth="1"/>
    <col min="126" max="126" width="19.5546875" bestFit="1" customWidth="1"/>
    <col min="127" max="127" width="24.6640625" bestFit="1" customWidth="1"/>
    <col min="128" max="128" width="19.5546875" bestFit="1" customWidth="1"/>
    <col min="129" max="129" width="24.6640625" bestFit="1" customWidth="1"/>
    <col min="130" max="130" width="17" bestFit="1" customWidth="1"/>
    <col min="131" max="131" width="22.21875" bestFit="1" customWidth="1"/>
    <col min="132" max="132" width="21.109375" bestFit="1" customWidth="1"/>
    <col min="133" max="133" width="26.33203125" bestFit="1" customWidth="1"/>
    <col min="134" max="134" width="21.109375" bestFit="1" customWidth="1"/>
    <col min="135" max="135" width="26.33203125" bestFit="1" customWidth="1"/>
    <col min="136" max="136" width="17" bestFit="1" customWidth="1"/>
    <col min="137" max="138" width="22.21875" bestFit="1" customWidth="1"/>
    <col min="139" max="139" width="27.33203125" bestFit="1" customWidth="1"/>
    <col min="140" max="140" width="22.21875" bestFit="1" customWidth="1"/>
    <col min="141" max="141" width="27.33203125" bestFit="1" customWidth="1"/>
    <col min="142" max="142" width="17" bestFit="1" customWidth="1"/>
    <col min="143" max="144" width="22.21875" bestFit="1" customWidth="1"/>
    <col min="145" max="145" width="27.33203125" bestFit="1" customWidth="1"/>
    <col min="146" max="146" width="22.21875" bestFit="1" customWidth="1"/>
    <col min="147" max="147" width="27.33203125" bestFit="1" customWidth="1"/>
    <col min="148" max="148" width="17" bestFit="1" customWidth="1"/>
    <col min="149" max="149" width="22.21875" bestFit="1" customWidth="1"/>
    <col min="150" max="150" width="20.5546875" bestFit="1" customWidth="1"/>
    <col min="151" max="151" width="25.77734375" bestFit="1" customWidth="1"/>
    <col min="152" max="152" width="21.109375" bestFit="1" customWidth="1"/>
    <col min="153" max="153" width="26.33203125" bestFit="1" customWidth="1"/>
    <col min="154" max="154" width="17" bestFit="1" customWidth="1"/>
    <col min="155" max="156" width="22.21875" bestFit="1" customWidth="1"/>
    <col min="157" max="157" width="27.33203125" bestFit="1" customWidth="1"/>
    <col min="158" max="158" width="22.21875" bestFit="1" customWidth="1"/>
    <col min="159" max="159" width="27.33203125" bestFit="1" customWidth="1"/>
    <col min="160" max="160" width="17" bestFit="1" customWidth="1"/>
    <col min="161" max="161" width="22.21875" bestFit="1" customWidth="1"/>
    <col min="162" max="162" width="21.109375" bestFit="1" customWidth="1"/>
    <col min="163" max="163" width="26.33203125" bestFit="1" customWidth="1"/>
    <col min="164" max="164" width="22.21875" bestFit="1" customWidth="1"/>
    <col min="165" max="165" width="27.33203125" bestFit="1" customWidth="1"/>
    <col min="166" max="166" width="17" bestFit="1" customWidth="1"/>
    <col min="167" max="167" width="22.21875" bestFit="1" customWidth="1"/>
    <col min="168" max="168" width="18.5546875" bestFit="1" customWidth="1"/>
    <col min="169" max="169" width="23.6640625" bestFit="1" customWidth="1"/>
    <col min="170" max="170" width="22.21875" bestFit="1" customWidth="1"/>
    <col min="171" max="171" width="27.33203125" bestFit="1" customWidth="1"/>
    <col min="172" max="172" width="17" bestFit="1" customWidth="1"/>
    <col min="173" max="173" width="22.21875" bestFit="1" customWidth="1"/>
    <col min="174" max="174" width="23.21875" bestFit="1" customWidth="1"/>
    <col min="175" max="175" width="28.33203125" bestFit="1" customWidth="1"/>
    <col min="176" max="176" width="21.109375" bestFit="1" customWidth="1"/>
    <col min="177" max="177" width="26.33203125" bestFit="1" customWidth="1"/>
    <col min="178" max="178" width="17" bestFit="1" customWidth="1"/>
    <col min="179" max="180" width="22.21875" bestFit="1" customWidth="1"/>
    <col min="181" max="181" width="27.33203125" bestFit="1" customWidth="1"/>
    <col min="182" max="182" width="23.21875" bestFit="1" customWidth="1"/>
    <col min="183" max="183" width="28.33203125" bestFit="1" customWidth="1"/>
    <col min="184" max="184" width="17" bestFit="1" customWidth="1"/>
    <col min="185" max="185" width="22.21875" bestFit="1" customWidth="1"/>
    <col min="186" max="186" width="21.109375" bestFit="1" customWidth="1"/>
    <col min="187" max="187" width="26.33203125" bestFit="1" customWidth="1"/>
    <col min="188" max="188" width="22.21875" bestFit="1" customWidth="1"/>
    <col min="189" max="189" width="27.33203125" bestFit="1" customWidth="1"/>
    <col min="190" max="190" width="17" bestFit="1" customWidth="1"/>
    <col min="191" max="192" width="22.21875" bestFit="1" customWidth="1"/>
    <col min="193" max="193" width="27.33203125" bestFit="1" customWidth="1"/>
    <col min="194" max="194" width="23.21875" bestFit="1" customWidth="1"/>
    <col min="195" max="195" width="28.33203125" bestFit="1" customWidth="1"/>
    <col min="196" max="196" width="17" bestFit="1" customWidth="1"/>
    <col min="197" max="197" width="22.21875" bestFit="1" customWidth="1"/>
    <col min="198" max="198" width="20.5546875" bestFit="1" customWidth="1"/>
    <col min="199" max="199" width="25.77734375" bestFit="1" customWidth="1"/>
    <col min="200" max="200" width="20.5546875" bestFit="1" customWidth="1"/>
    <col min="201" max="201" width="25.77734375" bestFit="1" customWidth="1"/>
    <col min="202" max="202" width="17" bestFit="1" customWidth="1"/>
    <col min="203" max="204" width="22.21875" bestFit="1" customWidth="1"/>
    <col min="205" max="205" width="27.33203125" bestFit="1" customWidth="1"/>
    <col min="206" max="206" width="22.21875" bestFit="1" customWidth="1"/>
    <col min="207" max="207" width="27.33203125" bestFit="1" customWidth="1"/>
    <col min="208" max="208" width="17" bestFit="1" customWidth="1"/>
    <col min="209" max="209" width="22.21875" bestFit="1" customWidth="1"/>
    <col min="210" max="210" width="21.6640625" bestFit="1" customWidth="1"/>
    <col min="211" max="211" width="26.77734375" bestFit="1" customWidth="1"/>
    <col min="212" max="212" width="20.5546875" bestFit="1" customWidth="1"/>
    <col min="213" max="213" width="25.77734375" bestFit="1" customWidth="1"/>
    <col min="214" max="214" width="17" bestFit="1" customWidth="1"/>
    <col min="215" max="215" width="22.21875" bestFit="1" customWidth="1"/>
    <col min="216" max="216" width="21.6640625" bestFit="1" customWidth="1"/>
    <col min="217" max="217" width="26.77734375" bestFit="1" customWidth="1"/>
    <col min="218" max="218" width="21.6640625" bestFit="1" customWidth="1"/>
    <col min="219" max="219" width="26.77734375" bestFit="1" customWidth="1"/>
    <col min="220" max="220" width="17" bestFit="1" customWidth="1"/>
    <col min="221" max="221" width="22.21875" bestFit="1" customWidth="1"/>
    <col min="222" max="222" width="21.6640625" bestFit="1" customWidth="1"/>
    <col min="223" max="223" width="26.77734375" bestFit="1" customWidth="1"/>
    <col min="224" max="224" width="21.6640625" bestFit="1" customWidth="1"/>
    <col min="225" max="225" width="26.77734375" bestFit="1" customWidth="1"/>
    <col min="226" max="226" width="21.88671875" bestFit="1" customWidth="1"/>
    <col min="227" max="227" width="27" bestFit="1" customWidth="1"/>
    <col min="228" max="228" width="27.33203125" bestFit="1" customWidth="1"/>
    <col min="229" max="229" width="28.109375" bestFit="1" customWidth="1"/>
    <col min="230" max="230" width="22.21875" bestFit="1" customWidth="1"/>
    <col min="231" max="231" width="27.33203125" bestFit="1" customWidth="1"/>
    <col min="232" max="232" width="23" bestFit="1" customWidth="1"/>
    <col min="233" max="233" width="17" bestFit="1" customWidth="1"/>
    <col min="234" max="234" width="22.21875" bestFit="1" customWidth="1"/>
    <col min="235" max="235" width="27.109375" bestFit="1" customWidth="1"/>
    <col min="236" max="236" width="21.109375" bestFit="1" customWidth="1"/>
    <col min="237" max="237" width="26.33203125" bestFit="1" customWidth="1"/>
    <col min="238" max="238" width="28.109375" bestFit="1" customWidth="1"/>
    <col min="239" max="239" width="22.21875" bestFit="1" customWidth="1"/>
    <col min="240" max="240" width="27.33203125" bestFit="1" customWidth="1"/>
    <col min="241" max="241" width="23" bestFit="1" customWidth="1"/>
    <col min="242" max="242" width="17" bestFit="1" customWidth="1"/>
    <col min="243" max="243" width="22.21875" bestFit="1" customWidth="1"/>
    <col min="244" max="244" width="24.44140625" bestFit="1" customWidth="1"/>
    <col min="245" max="245" width="18.5546875" bestFit="1" customWidth="1"/>
    <col min="246" max="246" width="23.6640625" bestFit="1" customWidth="1"/>
    <col min="247" max="247" width="28.109375" bestFit="1" customWidth="1"/>
    <col min="248" max="248" width="22.21875" bestFit="1" customWidth="1"/>
    <col min="249" max="249" width="27.33203125" bestFit="1" customWidth="1"/>
    <col min="250" max="250" width="23" bestFit="1" customWidth="1"/>
    <col min="251" max="251" width="17" bestFit="1" customWidth="1"/>
    <col min="252" max="252" width="22.21875" bestFit="1" customWidth="1"/>
    <col min="253" max="253" width="29.109375" bestFit="1" customWidth="1"/>
    <col min="254" max="254" width="23.21875" bestFit="1" customWidth="1"/>
    <col min="255" max="255" width="28.33203125" bestFit="1" customWidth="1"/>
    <col min="256" max="256" width="27.109375" bestFit="1" customWidth="1"/>
    <col min="257" max="257" width="21.109375" bestFit="1" customWidth="1"/>
    <col min="258" max="258" width="26.33203125" bestFit="1" customWidth="1"/>
    <col min="259" max="259" width="23" bestFit="1" customWidth="1"/>
    <col min="260" max="260" width="17" bestFit="1" customWidth="1"/>
    <col min="261" max="261" width="22.21875" bestFit="1" customWidth="1"/>
    <col min="262" max="262" width="28.109375" bestFit="1" customWidth="1"/>
    <col min="263" max="263" width="22.21875" bestFit="1" customWidth="1"/>
    <col min="264" max="264" width="27.33203125" bestFit="1" customWidth="1"/>
    <col min="265" max="265" width="29.109375" bestFit="1" customWidth="1"/>
    <col min="266" max="266" width="23.21875" bestFit="1" customWidth="1"/>
    <col min="267" max="267" width="28.33203125" bestFit="1" customWidth="1"/>
    <col min="268" max="268" width="23" bestFit="1" customWidth="1"/>
    <col min="269" max="269" width="17" bestFit="1" customWidth="1"/>
    <col min="270" max="270" width="22.21875" bestFit="1" customWidth="1"/>
    <col min="271" max="271" width="27.109375" bestFit="1" customWidth="1"/>
    <col min="272" max="272" width="21.109375" bestFit="1" customWidth="1"/>
    <col min="273" max="273" width="26.33203125" bestFit="1" customWidth="1"/>
    <col min="274" max="274" width="28.109375" bestFit="1" customWidth="1"/>
    <col min="275" max="275" width="22.21875" bestFit="1" customWidth="1"/>
    <col min="276" max="276" width="27.33203125" bestFit="1" customWidth="1"/>
    <col min="277" max="277" width="23" bestFit="1" customWidth="1"/>
    <col min="278" max="278" width="17" bestFit="1" customWidth="1"/>
    <col min="279" max="279" width="22.21875" bestFit="1" customWidth="1"/>
    <col min="280" max="280" width="28.109375" bestFit="1" customWidth="1"/>
    <col min="281" max="281" width="22.21875" bestFit="1" customWidth="1"/>
    <col min="282" max="282" width="27.33203125" bestFit="1" customWidth="1"/>
    <col min="283" max="283" width="29.109375" bestFit="1" customWidth="1"/>
    <col min="284" max="284" width="23.21875" bestFit="1" customWidth="1"/>
    <col min="285" max="285" width="28.33203125" bestFit="1" customWidth="1"/>
    <col min="286" max="286" width="23" bestFit="1" customWidth="1"/>
    <col min="287" max="287" width="17" bestFit="1" customWidth="1"/>
    <col min="288" max="288" width="22.21875" bestFit="1" customWidth="1"/>
    <col min="289" max="289" width="26.5546875" bestFit="1" customWidth="1"/>
    <col min="290" max="290" width="20.5546875" bestFit="1" customWidth="1"/>
    <col min="291" max="291" width="25.77734375" bestFit="1" customWidth="1"/>
    <col min="292" max="292" width="26.5546875" bestFit="1" customWidth="1"/>
    <col min="293" max="293" width="20.5546875" bestFit="1" customWidth="1"/>
    <col min="294" max="294" width="25.77734375" bestFit="1" customWidth="1"/>
    <col min="295" max="295" width="23" bestFit="1" customWidth="1"/>
    <col min="296" max="296" width="17" bestFit="1" customWidth="1"/>
    <col min="297" max="297" width="22.21875" bestFit="1" customWidth="1"/>
    <col min="298" max="298" width="28.109375" bestFit="1" customWidth="1"/>
    <col min="299" max="299" width="22.21875" bestFit="1" customWidth="1"/>
    <col min="300" max="300" width="27.33203125" bestFit="1" customWidth="1"/>
    <col min="301" max="301" width="28.109375" bestFit="1" customWidth="1"/>
    <col min="302" max="302" width="22.21875" bestFit="1" customWidth="1"/>
    <col min="303" max="303" width="27.33203125" bestFit="1" customWidth="1"/>
    <col min="304" max="304" width="23" bestFit="1" customWidth="1"/>
    <col min="305" max="305" width="17" bestFit="1" customWidth="1"/>
    <col min="306" max="306" width="22.21875" bestFit="1" customWidth="1"/>
    <col min="307" max="307" width="27.5546875" bestFit="1" customWidth="1"/>
    <col min="308" max="308" width="21.6640625" bestFit="1" customWidth="1"/>
    <col min="309" max="309" width="26.77734375" bestFit="1" customWidth="1"/>
    <col min="310" max="310" width="26.5546875" bestFit="1" customWidth="1"/>
    <col min="311" max="311" width="20.5546875" bestFit="1" customWidth="1"/>
    <col min="312" max="312" width="25.77734375" bestFit="1" customWidth="1"/>
    <col min="313" max="313" width="23" bestFit="1" customWidth="1"/>
    <col min="314" max="314" width="17" bestFit="1" customWidth="1"/>
    <col min="315" max="315" width="22.21875" bestFit="1" customWidth="1"/>
    <col min="316" max="316" width="27.5546875" bestFit="1" customWidth="1"/>
    <col min="317" max="317" width="21.6640625" bestFit="1" customWidth="1"/>
    <col min="318" max="318" width="26.77734375" bestFit="1" customWidth="1"/>
    <col min="319" max="319" width="27.5546875" bestFit="1" customWidth="1"/>
    <col min="320" max="320" width="21.6640625" bestFit="1" customWidth="1"/>
    <col min="321" max="321" width="26.77734375" bestFit="1" customWidth="1"/>
    <col min="322" max="322" width="23" bestFit="1" customWidth="1"/>
    <col min="323" max="323" width="17" bestFit="1" customWidth="1"/>
    <col min="324" max="324" width="22.21875" bestFit="1" customWidth="1"/>
    <col min="325" max="325" width="27.5546875" bestFit="1" customWidth="1"/>
    <col min="326" max="326" width="21.6640625" bestFit="1" customWidth="1"/>
    <col min="327" max="327" width="26.77734375" bestFit="1" customWidth="1"/>
    <col min="328" max="328" width="27.5546875" bestFit="1" customWidth="1"/>
    <col min="329" max="329" width="21.6640625" bestFit="1" customWidth="1"/>
    <col min="330" max="330" width="26.77734375" bestFit="1" customWidth="1"/>
    <col min="331" max="331" width="27.77734375" bestFit="1" customWidth="1"/>
    <col min="332" max="332" width="21.88671875" bestFit="1" customWidth="1"/>
    <col min="333" max="333" width="27" bestFit="1" customWidth="1"/>
  </cols>
  <sheetData>
    <row r="1" spans="1:25" x14ac:dyDescent="0.3">
      <c r="A1" t="s">
        <v>36</v>
      </c>
      <c r="B1" t="s">
        <v>0</v>
      </c>
      <c r="C1" t="s">
        <v>1</v>
      </c>
      <c r="D1" t="s">
        <v>2</v>
      </c>
      <c r="P1" t="s">
        <v>40</v>
      </c>
    </row>
    <row r="2" spans="1:25" x14ac:dyDescent="0.3">
      <c r="A2" t="s">
        <v>11</v>
      </c>
      <c r="B2">
        <v>27.68</v>
      </c>
      <c r="C2">
        <v>22.67</v>
      </c>
      <c r="D2">
        <v>23.14</v>
      </c>
      <c r="P2">
        <f>(D2-B2)^2/B2</f>
        <v>0.74463872832369915</v>
      </c>
    </row>
    <row r="3" spans="1:25" x14ac:dyDescent="0.3">
      <c r="A3" t="s">
        <v>10</v>
      </c>
      <c r="B3">
        <v>2.61</v>
      </c>
      <c r="C3">
        <v>1.71</v>
      </c>
      <c r="D3">
        <v>1.88</v>
      </c>
      <c r="N3" s="5" t="s">
        <v>43</v>
      </c>
      <c r="P3">
        <f t="shared" ref="P3:P36" si="0">(D3-B3)^2/B3</f>
        <v>0.20417624521072794</v>
      </c>
    </row>
    <row r="4" spans="1:25" x14ac:dyDescent="0.3">
      <c r="A4" t="s">
        <v>3</v>
      </c>
      <c r="B4">
        <v>10.56</v>
      </c>
      <c r="C4">
        <v>13.27</v>
      </c>
      <c r="D4">
        <v>12.28</v>
      </c>
      <c r="N4" s="2">
        <f>SUM(P2:P36)</f>
        <v>7708.5421461637861</v>
      </c>
      <c r="P4">
        <f t="shared" si="0"/>
        <v>0.28015151515151476</v>
      </c>
    </row>
    <row r="5" spans="1:25" x14ac:dyDescent="0.3">
      <c r="A5" t="s">
        <v>18</v>
      </c>
      <c r="B5">
        <v>47.66</v>
      </c>
      <c r="C5">
        <v>39.01</v>
      </c>
      <c r="D5">
        <v>39.880000000000003</v>
      </c>
      <c r="P5">
        <f t="shared" si="0"/>
        <v>1.2700041963911017</v>
      </c>
    </row>
    <row r="6" spans="1:25" x14ac:dyDescent="0.3">
      <c r="A6" t="s">
        <v>4</v>
      </c>
      <c r="B6">
        <v>3.6</v>
      </c>
      <c r="C6">
        <v>4.66</v>
      </c>
      <c r="D6">
        <v>3.86</v>
      </c>
      <c r="P6">
        <f t="shared" si="0"/>
        <v>1.8777777777777744E-2</v>
      </c>
    </row>
    <row r="7" spans="1:25" x14ac:dyDescent="0.3">
      <c r="A7" t="s">
        <v>9</v>
      </c>
      <c r="B7">
        <v>6</v>
      </c>
      <c r="C7">
        <v>5.81</v>
      </c>
      <c r="D7">
        <v>5.43</v>
      </c>
      <c r="P7">
        <f t="shared" si="0"/>
        <v>5.4150000000000052E-2</v>
      </c>
      <c r="Q7" s="2"/>
      <c r="R7" s="5" t="s">
        <v>0</v>
      </c>
      <c r="S7" s="5" t="s">
        <v>1</v>
      </c>
      <c r="T7" s="5" t="s">
        <v>2</v>
      </c>
    </row>
    <row r="8" spans="1:25" x14ac:dyDescent="0.3">
      <c r="A8" t="s">
        <v>8</v>
      </c>
      <c r="B8">
        <v>0.56000000000000005</v>
      </c>
      <c r="C8">
        <v>0.44</v>
      </c>
      <c r="D8">
        <v>0.3</v>
      </c>
      <c r="P8">
        <f t="shared" si="0"/>
        <v>0.12071428571428576</v>
      </c>
      <c r="Q8" s="5" t="s">
        <v>39</v>
      </c>
      <c r="R8" s="3">
        <f>AVERAGE(B8:B14)</f>
        <v>46.817142857142862</v>
      </c>
      <c r="S8" s="3">
        <f>AVERAGE(C8:C14)</f>
        <v>22.185714285714287</v>
      </c>
      <c r="T8" s="3">
        <f>AVERAGE(D8:D14)</f>
        <v>28.794285714285714</v>
      </c>
      <c r="Y8" s="1"/>
    </row>
    <row r="9" spans="1:25" x14ac:dyDescent="0.3">
      <c r="A9" t="s">
        <v>7</v>
      </c>
      <c r="B9">
        <v>5.84</v>
      </c>
      <c r="C9">
        <v>13.61</v>
      </c>
      <c r="D9">
        <v>3.2</v>
      </c>
      <c r="O9" t="s">
        <v>37</v>
      </c>
      <c r="P9">
        <f t="shared" si="0"/>
        <v>1.1934246575342462</v>
      </c>
      <c r="Q9" s="2" t="s">
        <v>42</v>
      </c>
      <c r="R9" s="4">
        <v>79.38</v>
      </c>
      <c r="S9" s="2">
        <v>0</v>
      </c>
      <c r="T9" s="2">
        <v>52</v>
      </c>
      <c r="Y9" s="1"/>
    </row>
    <row r="10" spans="1:25" x14ac:dyDescent="0.3">
      <c r="A10" t="s">
        <v>6</v>
      </c>
      <c r="B10">
        <v>4.24</v>
      </c>
      <c r="C10">
        <v>8.4499999999999993</v>
      </c>
      <c r="D10">
        <v>4.21</v>
      </c>
      <c r="P10">
        <f t="shared" si="0"/>
        <v>2.1226415094339975E-4</v>
      </c>
      <c r="Q10" s="5" t="s">
        <v>38</v>
      </c>
      <c r="R10" s="4">
        <v>80.5</v>
      </c>
      <c r="S10" s="2">
        <v>117.78</v>
      </c>
      <c r="T10" s="2">
        <v>57.7</v>
      </c>
    </row>
    <row r="11" spans="1:25" x14ac:dyDescent="0.3">
      <c r="A11" t="s">
        <v>5</v>
      </c>
      <c r="B11">
        <v>21.1</v>
      </c>
      <c r="C11">
        <v>2.23</v>
      </c>
      <c r="D11">
        <v>14.44</v>
      </c>
      <c r="O11">
        <f>STDEV(B8:B14)</f>
        <v>65.960164168555991</v>
      </c>
      <c r="P11">
        <f t="shared" si="0"/>
        <v>2.1021611374407594</v>
      </c>
    </row>
    <row r="12" spans="1:25" x14ac:dyDescent="0.3">
      <c r="A12" t="s">
        <v>12</v>
      </c>
      <c r="B12">
        <v>137.66</v>
      </c>
      <c r="C12">
        <v>42.89</v>
      </c>
      <c r="D12">
        <v>83.61</v>
      </c>
      <c r="O12">
        <f>STDEV(C8:C14)</f>
        <v>23.859739351148868</v>
      </c>
      <c r="P12">
        <f t="shared" si="0"/>
        <v>21.22186909777713</v>
      </c>
    </row>
    <row r="13" spans="1:25" x14ac:dyDescent="0.3">
      <c r="A13" t="s">
        <v>13</v>
      </c>
      <c r="B13">
        <v>10.36</v>
      </c>
      <c r="C13">
        <v>22.44</v>
      </c>
      <c r="D13">
        <v>6.1</v>
      </c>
      <c r="O13">
        <f>STDEV(D8:D14)</f>
        <v>39.805199768013075</v>
      </c>
      <c r="P13">
        <f t="shared" si="0"/>
        <v>1.7516988416988415</v>
      </c>
    </row>
    <row r="14" spans="1:25" x14ac:dyDescent="0.3">
      <c r="A14" t="s">
        <v>14</v>
      </c>
      <c r="B14">
        <v>147.96</v>
      </c>
      <c r="C14">
        <v>65.239999999999995</v>
      </c>
      <c r="D14">
        <v>89.7</v>
      </c>
      <c r="P14">
        <f t="shared" si="0"/>
        <v>22.940170316301707</v>
      </c>
    </row>
    <row r="15" spans="1:25" x14ac:dyDescent="0.3">
      <c r="A15" t="s">
        <v>15</v>
      </c>
      <c r="B15">
        <v>7.41</v>
      </c>
      <c r="C15">
        <v>35.1</v>
      </c>
      <c r="D15">
        <v>6.82</v>
      </c>
      <c r="P15">
        <f t="shared" si="0"/>
        <v>4.6977058029689586E-2</v>
      </c>
    </row>
    <row r="16" spans="1:25" x14ac:dyDescent="0.3">
      <c r="A16" t="s">
        <v>16</v>
      </c>
      <c r="B16">
        <v>67.61</v>
      </c>
      <c r="C16">
        <v>9.43</v>
      </c>
      <c r="D16">
        <v>70.42</v>
      </c>
      <c r="P16">
        <f t="shared" si="0"/>
        <v>0.11678893654784814</v>
      </c>
    </row>
    <row r="17" spans="1:16" x14ac:dyDescent="0.3">
      <c r="A17" t="s">
        <v>17</v>
      </c>
      <c r="B17">
        <v>0.45</v>
      </c>
      <c r="C17">
        <v>0.28999999999999998</v>
      </c>
      <c r="D17">
        <v>0.28999999999999998</v>
      </c>
      <c r="P17">
        <f t="shared" si="0"/>
        <v>5.6888888888888912E-2</v>
      </c>
    </row>
    <row r="18" spans="1:16" x14ac:dyDescent="0.3">
      <c r="A18" t="s">
        <v>19</v>
      </c>
      <c r="B18">
        <v>0.19</v>
      </c>
      <c r="C18">
        <v>0.21</v>
      </c>
      <c r="D18">
        <v>0.27</v>
      </c>
      <c r="P18">
        <f t="shared" si="0"/>
        <v>3.3684210526315803E-2</v>
      </c>
    </row>
    <row r="19" spans="1:16" x14ac:dyDescent="0.3">
      <c r="A19" t="s">
        <v>20</v>
      </c>
      <c r="B19">
        <v>0.64</v>
      </c>
      <c r="C19">
        <v>0.5</v>
      </c>
      <c r="D19">
        <v>0.56000000000000005</v>
      </c>
      <c r="P19">
        <f t="shared" si="0"/>
        <v>9.9999999999999898E-3</v>
      </c>
    </row>
    <row r="20" spans="1:16" x14ac:dyDescent="0.3">
      <c r="A20" t="s">
        <v>21</v>
      </c>
      <c r="B20">
        <v>0.43</v>
      </c>
      <c r="C20">
        <v>0.25</v>
      </c>
      <c r="D20">
        <v>0.25</v>
      </c>
      <c r="P20">
        <f t="shared" si="0"/>
        <v>7.5348837209302327E-2</v>
      </c>
    </row>
    <row r="21" spans="1:16" x14ac:dyDescent="0.3">
      <c r="A21" t="s">
        <v>22</v>
      </c>
      <c r="B21">
        <v>0.81</v>
      </c>
      <c r="C21">
        <v>1.33</v>
      </c>
      <c r="D21">
        <v>1.0900000000000001</v>
      </c>
      <c r="P21">
        <f t="shared" si="0"/>
        <v>9.6790123456790125E-2</v>
      </c>
    </row>
    <row r="22" spans="1:16" x14ac:dyDescent="0.3">
      <c r="A22" t="s">
        <v>23</v>
      </c>
      <c r="B22">
        <v>36.200000000000003</v>
      </c>
      <c r="C22">
        <v>462</v>
      </c>
      <c r="D22">
        <v>529.6</v>
      </c>
      <c r="P22">
        <f t="shared" si="0"/>
        <v>6724.9602209944751</v>
      </c>
    </row>
    <row r="23" spans="1:16" x14ac:dyDescent="0.3">
      <c r="A23" t="s">
        <v>24</v>
      </c>
      <c r="B23">
        <v>145.19999999999999</v>
      </c>
      <c r="C23">
        <v>67.2</v>
      </c>
      <c r="D23">
        <v>96.8</v>
      </c>
      <c r="P23">
        <f t="shared" si="0"/>
        <v>16.133333333333329</v>
      </c>
    </row>
    <row r="24" spans="1:16" x14ac:dyDescent="0.3">
      <c r="A24" t="s">
        <v>25</v>
      </c>
      <c r="B24">
        <v>818.6</v>
      </c>
      <c r="C24">
        <v>470.8</v>
      </c>
      <c r="D24">
        <v>371.6</v>
      </c>
      <c r="P24">
        <f t="shared" si="0"/>
        <v>244.08624480820913</v>
      </c>
    </row>
    <row r="25" spans="1:16" x14ac:dyDescent="0.3">
      <c r="A25" t="s">
        <v>26</v>
      </c>
      <c r="B25" s="1">
        <v>259</v>
      </c>
      <c r="C25">
        <v>429</v>
      </c>
      <c r="D25">
        <v>275</v>
      </c>
      <c r="P25">
        <f t="shared" si="0"/>
        <v>0.98841698841698844</v>
      </c>
    </row>
    <row r="26" spans="1:16" x14ac:dyDescent="0.3">
      <c r="A26" t="s">
        <v>27</v>
      </c>
      <c r="B26" s="1">
        <v>3110</v>
      </c>
      <c r="C26">
        <v>7025</v>
      </c>
      <c r="D26">
        <v>2136</v>
      </c>
      <c r="P26">
        <f t="shared" si="0"/>
        <v>305.0405144694534</v>
      </c>
    </row>
    <row r="27" spans="1:16" x14ac:dyDescent="0.3">
      <c r="A27" t="s">
        <v>28</v>
      </c>
      <c r="B27" s="1">
        <v>2117</v>
      </c>
      <c r="C27">
        <v>4996</v>
      </c>
      <c r="D27">
        <v>1616</v>
      </c>
      <c r="P27">
        <f t="shared" si="0"/>
        <v>118.56447803495513</v>
      </c>
    </row>
    <row r="28" spans="1:16" x14ac:dyDescent="0.3">
      <c r="A28" t="s">
        <v>29</v>
      </c>
      <c r="B28" s="1">
        <v>993</v>
      </c>
      <c r="C28">
        <v>2029</v>
      </c>
      <c r="D28">
        <v>520</v>
      </c>
      <c r="P28">
        <f t="shared" si="0"/>
        <v>225.30614300100706</v>
      </c>
    </row>
    <row r="29" spans="1:16" x14ac:dyDescent="0.3">
      <c r="A29" t="s">
        <v>30</v>
      </c>
      <c r="B29" s="1">
        <v>1.17</v>
      </c>
      <c r="C29">
        <v>1.1100000000000001</v>
      </c>
      <c r="D29">
        <v>0.82</v>
      </c>
      <c r="P29">
        <f t="shared" si="0"/>
        <v>0.10470085470085469</v>
      </c>
    </row>
    <row r="30" spans="1:16" x14ac:dyDescent="0.3">
      <c r="A30" t="s">
        <v>31</v>
      </c>
      <c r="B30" s="1">
        <v>20</v>
      </c>
      <c r="C30">
        <v>30</v>
      </c>
      <c r="D30">
        <v>26</v>
      </c>
      <c r="P30">
        <f t="shared" si="0"/>
        <v>1.8</v>
      </c>
    </row>
    <row r="31" spans="1:16" x14ac:dyDescent="0.3">
      <c r="A31" t="s">
        <v>32</v>
      </c>
      <c r="B31" s="1">
        <v>13</v>
      </c>
      <c r="C31">
        <v>12</v>
      </c>
      <c r="D31">
        <v>11</v>
      </c>
      <c r="P31">
        <f t="shared" si="0"/>
        <v>0.30769230769230771</v>
      </c>
    </row>
    <row r="32" spans="1:16" x14ac:dyDescent="0.3">
      <c r="A32" t="s">
        <v>33</v>
      </c>
      <c r="B32" s="1">
        <v>3.88</v>
      </c>
      <c r="C32">
        <v>3.27</v>
      </c>
      <c r="D32">
        <v>3.76</v>
      </c>
      <c r="P32">
        <f t="shared" si="0"/>
        <v>3.7113402061855739E-3</v>
      </c>
    </row>
    <row r="33" spans="1:16" x14ac:dyDescent="0.3">
      <c r="A33" t="s">
        <v>34</v>
      </c>
      <c r="B33" s="1">
        <v>24.01</v>
      </c>
      <c r="C33">
        <v>32.75</v>
      </c>
      <c r="D33">
        <v>15.53</v>
      </c>
      <c r="P33">
        <f t="shared" si="0"/>
        <v>2.995018742190755</v>
      </c>
    </row>
    <row r="34" spans="1:16" x14ac:dyDescent="0.3">
      <c r="A34" t="s">
        <v>35</v>
      </c>
      <c r="B34" s="1">
        <v>0.71</v>
      </c>
      <c r="C34">
        <v>0.63</v>
      </c>
      <c r="D34">
        <v>0.62</v>
      </c>
      <c r="P34">
        <f t="shared" si="0"/>
        <v>1.1408450704225345E-2</v>
      </c>
    </row>
    <row r="35" spans="1:16" x14ac:dyDescent="0.3">
      <c r="A35" t="s">
        <v>41</v>
      </c>
      <c r="B35" s="1">
        <v>79.38</v>
      </c>
      <c r="C35">
        <v>0</v>
      </c>
      <c r="D35">
        <v>52</v>
      </c>
      <c r="P35">
        <f t="shared" si="0"/>
        <v>9.4439959687578714</v>
      </c>
    </row>
    <row r="36" spans="1:16" x14ac:dyDescent="0.3">
      <c r="A36" t="s">
        <v>38</v>
      </c>
      <c r="B36" s="1">
        <v>80.5</v>
      </c>
      <c r="C36">
        <v>117.78</v>
      </c>
      <c r="D36">
        <v>57.7</v>
      </c>
      <c r="P36">
        <f t="shared" si="0"/>
        <v>6.4576397515527937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ResearchData_BE310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Schleining</dc:creator>
  <cp:lastModifiedBy>Hailey Schleining</cp:lastModifiedBy>
  <dcterms:created xsi:type="dcterms:W3CDTF">2021-11-15T21:52:09Z</dcterms:created>
  <dcterms:modified xsi:type="dcterms:W3CDTF">2021-12-07T20:10:07Z</dcterms:modified>
</cp:coreProperties>
</file>