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hidePivotFieldList="1" autoCompressPictures="0"/>
  <bookViews>
    <workbookView xWindow="0" yWindow="0" windowWidth="19560" windowHeight="8235" activeTab="4"/>
  </bookViews>
  <sheets>
    <sheet name="Classes" sheetId="1" r:id="rId1"/>
    <sheet name="Loan" sheetId="2" r:id="rId2"/>
    <sheet name="Sales" sheetId="3" r:id="rId3"/>
    <sheet name="Statistics" sheetId="4" r:id="rId4"/>
    <sheet name="Pivot" sheetId="5" r:id="rId5"/>
  </sheets>
  <definedNames>
    <definedName name="_xlnm.Criteria" localSheetId="3">Statistics!$A$1:$B$2</definedName>
    <definedName name="enroll">Classes!$A$5:$G$10</definedName>
    <definedName name="_xlnm.Extract" localSheetId="3">Statistics!$A$5:$E$6</definedName>
  </definedNames>
  <calcPr calcId="162913" concurrentCalc="0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4" l="1"/>
  <c r="B31" i="4"/>
  <c r="B32" i="4"/>
  <c r="B8" i="2"/>
</calcChain>
</file>

<file path=xl/sharedStrings.xml><?xml version="1.0" encoding="utf-8"?>
<sst xmlns="http://schemas.openxmlformats.org/spreadsheetml/2006/main" count="186" uniqueCount="47">
  <si>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</si>
  <si>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</si>
  <si>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</si>
  <si>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</si>
  <si>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</si>
  <si>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</si>
  <si>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</si>
  <si>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</si>
  <si>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</si>
  <si>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</si>
  <si>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</si>
  <si>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</si>
  <si>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</si>
  <si>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</si>
  <si>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</si>
  <si>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</si>
  <si>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</si>
  <si>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</si>
  <si>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</si>
  <si>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</si>
  <si>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</si>
  <si>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</si>
  <si>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</si>
  <si>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</si>
  <si>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</si>
  <si>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</si>
  <si>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</si>
  <si>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</si>
  <si>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</si>
  <si>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</si>
  <si>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</si>
  <si>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</si>
  <si>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</si>
  <si>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</si>
  <si>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</si>
  <si>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</si>
  <si>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</si>
  <si>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</si>
  <si>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</si>
  <si>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&gt;500</t>
  </si>
  <si>
    <t>The number of records in January</t>
  </si>
  <si>
    <t>The highest order amount</t>
  </si>
  <si>
    <t>The lowest order amount</t>
  </si>
  <si>
    <t>Row Labels</t>
  </si>
  <si>
    <t>Grand Total</t>
  </si>
  <si>
    <t>Sum of Order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</si>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</sst>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\ [$₫-42A]_-;\-* #,##0.0\ [$₫-42A]_-;_-* &quot;-&quot;??\ [$₫-42A]_-;_-@_-"/>
    <numFmt numFmtId="165" formatCode="_-* #,##0.0\ [$₫-42A]_-;\-* #,##0.0\ [$₫-42A]_-;_-* &quot;-&quot;?\ [$₫-42A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2" fillId="0" borderId="1" xfId="0" applyFont="1" applyBorder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05812092841219E-3"/>
          <c:y val="0.3487357830271216"/>
          <c:w val="0.74841718513621314"/>
          <c:h val="0.43048370849542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Classes!$A$6</c:f>
              <c:strCache>
                <c:ptCount val="1"/>
                <c:pt idx="0">
                  <c:v>K1 (3-4 years old)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Classes!$B$5:$G$5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Trend</c:v>
                </c:pt>
              </c:strCache>
            </c:strRef>
          </c:xVal>
          <c:yVal>
            <c:numRef>
              <c:f>Classes!$B$6:$G$6</c:f>
              <c:numCache>
                <c:formatCode>General</c:formatCode>
                <c:ptCount val="6"/>
                <c:pt idx="0">
                  <c:v>38</c:v>
                </c:pt>
                <c:pt idx="1">
                  <c:v>37</c:v>
                </c:pt>
                <c:pt idx="2">
                  <c:v>50</c:v>
                </c:pt>
                <c:pt idx="3">
                  <c:v>42</c:v>
                </c:pt>
                <c:pt idx="4">
                  <c:v>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5-4E72-B4FA-A159448B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9056"/>
        <c:axId val="46589632"/>
      </c:scatterChart>
      <c:valAx>
        <c:axId val="46589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589632"/>
        <c:crosses val="autoZero"/>
        <c:crossBetween val="midCat"/>
      </c:valAx>
      <c:valAx>
        <c:axId val="46589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5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72757423681862E-3"/>
          <c:y val="0.10884377062246638"/>
          <c:w val="0.82845993366789994"/>
          <c:h val="0.89115622937753358"/>
        </c:manualLayout>
      </c:layout>
      <c:scatterChart>
        <c:scatterStyle val="lineMarker"/>
        <c:varyColors val="0"/>
        <c:ser>
          <c:idx val="0"/>
          <c:order val="0"/>
          <c:tx>
            <c:strRef>
              <c:f>Classes!$A$7</c:f>
              <c:strCache>
                <c:ptCount val="1"/>
                <c:pt idx="0">
                  <c:v>K2 (5-6 years 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Classes!$B$7:$F$7</c:f>
              <c:numCache>
                <c:formatCode>General</c:formatCode>
                <c:ptCount val="5"/>
                <c:pt idx="0">
                  <c:v>56</c:v>
                </c:pt>
                <c:pt idx="1">
                  <c:v>62</c:v>
                </c:pt>
                <c:pt idx="2">
                  <c:v>63</c:v>
                </c:pt>
                <c:pt idx="3">
                  <c:v>65</c:v>
                </c:pt>
                <c:pt idx="4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0E-4138-89DC-763DC1A5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1360"/>
        <c:axId val="46591936"/>
      </c:scatterChart>
      <c:valAx>
        <c:axId val="46591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46591936"/>
        <c:crosses val="autoZero"/>
        <c:crossBetween val="midCat"/>
      </c:valAx>
      <c:valAx>
        <c:axId val="46591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59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65079365079361E-3"/>
          <c:y val="0"/>
          <c:w val="0.94841269841269837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Classes!$A$8</c:f>
              <c:strCache>
                <c:ptCount val="1"/>
                <c:pt idx="0">
                  <c:v>Starters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Classes!$B$8:$F$8</c:f>
              <c:numCache>
                <c:formatCode>General</c:formatCode>
                <c:ptCount val="5"/>
                <c:pt idx="0">
                  <c:v>50</c:v>
                </c:pt>
                <c:pt idx="1">
                  <c:v>62</c:v>
                </c:pt>
                <c:pt idx="2">
                  <c:v>65</c:v>
                </c:pt>
                <c:pt idx="3">
                  <c:v>61</c:v>
                </c:pt>
                <c:pt idx="4">
                  <c:v>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C8-49EE-AD74-1BC8AE6A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3664"/>
        <c:axId val="46594240"/>
      </c:scatterChart>
      <c:valAx>
        <c:axId val="46593664"/>
        <c:scaling>
          <c:orientation val="minMax"/>
        </c:scaling>
        <c:delete val="1"/>
        <c:axPos val="b"/>
        <c:majorTickMark val="none"/>
        <c:minorTickMark val="none"/>
        <c:tickLblPos val="nextTo"/>
        <c:crossAx val="46594240"/>
        <c:crosses val="autoZero"/>
        <c:crossBetween val="midCat"/>
      </c:valAx>
      <c:valAx>
        <c:axId val="4659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5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025062656641603E-2"/>
          <c:y val="0"/>
          <c:w val="0.93483709273182958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Classes!$A$9</c:f>
              <c:strCache>
                <c:ptCount val="1"/>
                <c:pt idx="0">
                  <c:v>Movers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Classes!$B$9:$F$9</c:f>
              <c:numCache>
                <c:formatCode>General</c:formatCode>
                <c:ptCount val="5"/>
                <c:pt idx="0">
                  <c:v>85</c:v>
                </c:pt>
                <c:pt idx="1">
                  <c:v>88</c:v>
                </c:pt>
                <c:pt idx="2">
                  <c:v>90</c:v>
                </c:pt>
                <c:pt idx="3">
                  <c:v>88</c:v>
                </c:pt>
                <c:pt idx="4">
                  <c:v>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A3-4B52-B97C-857072F0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5184"/>
        <c:axId val="119005760"/>
      </c:scatterChart>
      <c:valAx>
        <c:axId val="1190051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9005760"/>
        <c:crosses val="autoZero"/>
        <c:crossBetween val="midCat"/>
      </c:valAx>
      <c:valAx>
        <c:axId val="119005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900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019283746556474E-2"/>
          <c:y val="3.7558629908498897E-2"/>
          <c:w val="0.97306397306397319"/>
          <c:h val="0.96244137009150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Classes!$A$10</c:f>
              <c:strCache>
                <c:ptCount val="1"/>
                <c:pt idx="0">
                  <c:v>Flyer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Classes!$B$10:$F$10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50-4FAE-B9C8-C91E75A3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7488"/>
        <c:axId val="119008064"/>
      </c:scatterChart>
      <c:valAx>
        <c:axId val="1190074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19008064"/>
        <c:crosses val="autoZero"/>
        <c:crossBetween val="midCat"/>
      </c:valAx>
      <c:valAx>
        <c:axId val="119008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90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[Luong_Do_Hoang_An.xlsx]Pivot!Sumof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Pivot!$B$3:$B$7</c:f>
              <c:numCache>
                <c:formatCode>General</c:formatCode>
                <c:ptCount val="4"/>
                <c:pt idx="0">
                  <c:v>1690</c:v>
                </c:pt>
                <c:pt idx="1">
                  <c:v>1140</c:v>
                </c:pt>
                <c:pt idx="2">
                  <c:v>3110</c:v>
                </c:pt>
                <c:pt idx="3">
                  <c:v>3150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55-429C-BE9C-DF6EDF3CDA92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Pivot!$C$3:$C$7</c:f>
              <c:numCache>
                <c:formatCode>General</c:formatCode>
                <c:ptCount val="4"/>
                <c:pt idx="0">
                  <c:v>1950</c:v>
                </c:pt>
                <c:pt idx="1">
                  <c:v>1720</c:v>
                </c:pt>
                <c:pt idx="2">
                  <c:v>3975</c:v>
                </c:pt>
                <c:pt idx="3">
                  <c:v>1515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B55-429C-BE9C-DF6EDF3CDA92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Pivot!$D$3:$D$7</c:f>
              <c:numCache>
                <c:formatCode>General</c:formatCode>
                <c:ptCount val="4"/>
                <c:pt idx="0">
                  <c:v>700</c:v>
                </c:pt>
                <c:pt idx="1">
                  <c:v>300</c:v>
                </c:pt>
                <c:pt idx="2">
                  <c:v>3790</c:v>
                </c:pt>
                <c:pt idx="3">
                  <c:v>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B55-429C-BE9C-DF6EDF3CD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30880"/>
        <c:axId val="119010944"/>
      </c:barChart>
      <c:catAx>
        <c:axId val="415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0944"/>
        <c:crosses val="autoZero"/>
        <c:auto val="1"/>
        <c:lblAlgn val="ctr"/>
        <c:lblOffset val="100"/>
        <c:noMultiLvlLbl val="0"/>
      </c:catAx>
      <c:valAx>
        <c:axId val="1190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5</xdr:row>
      <xdr:rowOff>1</xdr:rowOff>
    </xdr:from>
    <xdr:to>
      <xdr:col>8</xdr:col>
      <xdr:colOff>438150</xdr:colOff>
      <xdr:row>6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5</xdr:row>
      <xdr:rowOff>223838</xdr:rowOff>
    </xdr:from>
    <xdr:to>
      <xdr:col>7</xdr:col>
      <xdr:colOff>371475</xdr:colOff>
      <xdr:row>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666751</xdr:colOff>
      <xdr:row>7</xdr:row>
      <xdr:rowOff>4762</xdr:rowOff>
    </xdr:from>
    <xdr:to>
      <xdr:col>7</xdr:col>
      <xdr:colOff>133351</xdr:colOff>
      <xdr:row>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666751</xdr:colOff>
      <xdr:row>7</xdr:row>
      <xdr:rowOff>214314</xdr:rowOff>
    </xdr:from>
    <xdr:to>
      <xdr:col>7</xdr:col>
      <xdr:colOff>152401</xdr:colOff>
      <xdr:row>8</xdr:row>
      <xdr:rowOff>219076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666751</xdr:colOff>
      <xdr:row>8</xdr:row>
      <xdr:rowOff>223837</xdr:rowOff>
    </xdr:from>
    <xdr:to>
      <xdr:col>7</xdr:col>
      <xdr:colOff>142874</xdr:colOff>
      <xdr:row>10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14287</xdr:rowOff>
    </xdr:from>
    <xdr:to>
      <xdr:col>11</xdr:col>
      <xdr:colOff>295275</xdr:colOff>
      <xdr:row>15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930.40505011574" createdVersion="6" refreshedVersion="6" minRefreshableVersion="3" recordCount="39">
  <cacheSource type="worksheet">
    <worksheetSource name="sales"/>
  </cacheSource>
  <cacheFields count="5">
    <cacheField name="Salesperson" numFmtId="0">
      <sharedItems/>
    </cacheField>
    <cacheField name="Region" numFmtId="0">
      <sharedItems count="4">
        <s v="South"/>
        <s v="West"/>
        <s v="East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Walters, Chris"/>
    <x v="0"/>
    <n v="40028"/>
    <n v="25"/>
    <x v="0"/>
  </r>
  <r>
    <s v="Walters, Chris"/>
    <x v="0"/>
    <n v="54393"/>
    <n v="105"/>
    <x v="0"/>
  </r>
  <r>
    <s v="Dumlao, Richard"/>
    <x v="1"/>
    <n v="87543"/>
    <n v="125"/>
    <x v="1"/>
  </r>
  <r>
    <s v="Post, Melissa"/>
    <x v="2"/>
    <n v="78532"/>
    <n v="150"/>
    <x v="2"/>
  </r>
  <r>
    <s v="Walters, Chris"/>
    <x v="0"/>
    <n v="55667"/>
    <n v="155"/>
    <x v="2"/>
  </r>
  <r>
    <s v="Walters, Chris"/>
    <x v="0"/>
    <n v="55667"/>
    <n v="225"/>
    <x v="0"/>
  </r>
  <r>
    <s v="Walters, Chris"/>
    <x v="0"/>
    <n v="54393"/>
    <n v="225"/>
    <x v="1"/>
  </r>
  <r>
    <s v="Davis, William"/>
    <x v="0"/>
    <n v="55223"/>
    <n v="235"/>
    <x v="2"/>
  </r>
  <r>
    <s v="Davis, William"/>
    <x v="0"/>
    <n v="27589"/>
    <n v="250"/>
    <x v="0"/>
  </r>
  <r>
    <s v="Walters, Chris"/>
    <x v="0"/>
    <n v="27589"/>
    <n v="255"/>
    <x v="1"/>
  </r>
  <r>
    <s v="Thompson, Shannon"/>
    <x v="3"/>
    <n v="91041"/>
    <n v="265"/>
    <x v="0"/>
  </r>
  <r>
    <s v="Thompson, Shannon"/>
    <x v="3"/>
    <n v="91987"/>
    <n v="300"/>
    <x v="1"/>
  </r>
  <r>
    <s v="Flores, Tia"/>
    <x v="0"/>
    <n v="41400"/>
    <n v="305"/>
    <x v="0"/>
  </r>
  <r>
    <s v="Albertson, Kathy"/>
    <x v="2"/>
    <n v="74830"/>
    <n v="350"/>
    <x v="1"/>
  </r>
  <r>
    <s v="Post, Melissa"/>
    <x v="2"/>
    <n v="78532"/>
    <n v="350"/>
    <x v="1"/>
  </r>
  <r>
    <s v="Thompson, Shannon"/>
    <x v="3"/>
    <n v="91987"/>
    <n v="375"/>
    <x v="2"/>
  </r>
  <r>
    <s v="Brennan, Michael"/>
    <x v="1"/>
    <n v="82853"/>
    <n v="400"/>
    <x v="0"/>
  </r>
  <r>
    <s v="Brennan, Michael"/>
    <x v="1"/>
    <n v="72949"/>
    <n v="400"/>
    <x v="1"/>
  </r>
  <r>
    <s v="Dumlao, Richard"/>
    <x v="1"/>
    <n v="67275"/>
    <n v="400"/>
    <x v="0"/>
  </r>
  <r>
    <s v="Flores, Tia"/>
    <x v="0"/>
    <n v="30974"/>
    <n v="425"/>
    <x v="1"/>
  </r>
  <r>
    <s v="Post, Melissa"/>
    <x v="2"/>
    <n v="65532"/>
    <n v="425"/>
    <x v="2"/>
  </r>
  <r>
    <s v="Flores, Tia"/>
    <x v="0"/>
    <n v="41400"/>
    <n v="435"/>
    <x v="2"/>
  </r>
  <r>
    <s v="Albertson, Kathy"/>
    <x v="2"/>
    <n v="90099"/>
    <n v="500"/>
    <x v="2"/>
  </r>
  <r>
    <s v="Brennan, Michael"/>
    <x v="1"/>
    <n v="82853"/>
    <n v="550"/>
    <x v="2"/>
  </r>
  <r>
    <s v="Flores, Tia"/>
    <x v="0"/>
    <n v="30974"/>
    <n v="550"/>
    <x v="2"/>
  </r>
  <r>
    <s v="Davis, William"/>
    <x v="0"/>
    <n v="50192"/>
    <n v="600"/>
    <x v="1"/>
  </r>
  <r>
    <s v="Post, Melissa"/>
    <x v="2"/>
    <n v="78532"/>
    <n v="765"/>
    <x v="0"/>
  </r>
  <r>
    <s v="Walters, Chris"/>
    <x v="0"/>
    <n v="55667"/>
    <n v="785"/>
    <x v="1"/>
  </r>
  <r>
    <s v="Brennan, Michael"/>
    <x v="1"/>
    <n v="72949"/>
    <n v="850"/>
    <x v="0"/>
  </r>
  <r>
    <s v="Davis, William"/>
    <x v="0"/>
    <n v="10354"/>
    <n v="850"/>
    <x v="0"/>
  </r>
  <r>
    <s v="Albertson, Kathy"/>
    <x v="2"/>
    <n v="74830"/>
    <n v="875"/>
    <x v="2"/>
  </r>
  <r>
    <s v="Thompson, Shannon"/>
    <x v="3"/>
    <n v="91987"/>
    <n v="875"/>
    <x v="0"/>
  </r>
  <r>
    <s v="Albertson, Kathy"/>
    <x v="2"/>
    <n v="29386"/>
    <n v="925"/>
    <x v="0"/>
  </r>
  <r>
    <s v="Dumlao, Richard"/>
    <x v="1"/>
    <n v="41828"/>
    <n v="965"/>
    <x v="2"/>
  </r>
  <r>
    <s v="Thompson, Shannon"/>
    <x v="3"/>
    <n v="91041"/>
    <n v="1345"/>
    <x v="2"/>
  </r>
  <r>
    <s v="Flores, Tia"/>
    <x v="0"/>
    <n v="30974"/>
    <n v="1350"/>
    <x v="0"/>
  </r>
  <r>
    <s v="Brennan, Michael"/>
    <x v="1"/>
    <n v="90044"/>
    <n v="1500"/>
    <x v="0"/>
  </r>
  <r>
    <s v="Flores, Tia"/>
    <x v="0"/>
    <n v="97446"/>
    <n v="1500"/>
    <x v="1"/>
  </r>
  <r>
    <s v="Walters, Chris"/>
    <x v="0"/>
    <n v="54393"/>
    <n v="26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of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E7" firstHeaderRow="1" firstDataRow="2" firstDataCol="1"/>
  <pivotFields count="5"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axis="axisCol" showAll="0">
      <items count="4">
        <item x="0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Order Amount" fld="3" baseField="0" baseItem="0"/>
  </dataFields>
  <chartFormats count="6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E40" totalsRowShown="0">
  <autoFilter ref="A1:E40"/>
  <sortState ref="A2:E40">
    <sortCondition ref="D2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6" sqref="B6"/>
    </sheetView>
  </sheetViews>
  <sheetFormatPr defaultColWidth="8.85546875" defaultRowHeight="15" x14ac:dyDescent="0.25"/>
  <cols>
    <col min="1" max="1" width="15" customWidth="1"/>
    <col min="7" max="7" width="16.42578125" customWidth="1"/>
  </cols>
  <sheetData>
    <row r="1" spans="1:7" x14ac:dyDescent="0.25">
      <c r="A1" s="10" t="s">
        <v>0</v>
      </c>
      <c r="B1" s="10"/>
      <c r="C1" s="10"/>
      <c r="D1" s="10"/>
      <c r="E1" s="10"/>
      <c r="F1" s="10"/>
      <c r="G1" s="10"/>
    </row>
    <row r="2" spans="1:7" x14ac:dyDescent="0.25">
      <c r="A2" s="10" t="s">
        <v>1</v>
      </c>
      <c r="B2" s="10"/>
      <c r="C2" s="10"/>
      <c r="D2" s="10"/>
      <c r="E2" s="10"/>
      <c r="F2" s="10"/>
      <c r="G2" s="10"/>
    </row>
    <row r="5" spans="1:7" ht="18" customHeight="1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5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5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5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5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5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defaultColWidth="8.85546875" defaultRowHeight="15" x14ac:dyDescent="0.25"/>
  <cols>
    <col min="1" max="1" width="21" customWidth="1"/>
    <col min="2" max="2" width="19.140625" customWidth="1"/>
  </cols>
  <sheetData>
    <row r="3" spans="1:2" x14ac:dyDescent="0.25">
      <c r="A3" s="11" t="s">
        <v>38</v>
      </c>
      <c r="B3" s="11"/>
    </row>
    <row r="5" spans="1:2" x14ac:dyDescent="0.25">
      <c r="A5" t="s">
        <v>14</v>
      </c>
      <c r="B5" s="3">
        <v>1500000000</v>
      </c>
    </row>
    <row r="6" spans="1:2" x14ac:dyDescent="0.25">
      <c r="A6" t="s">
        <v>15</v>
      </c>
      <c r="B6">
        <v>5</v>
      </c>
    </row>
    <row r="7" spans="1:2" x14ac:dyDescent="0.25">
      <c r="A7" t="s">
        <v>16</v>
      </c>
      <c r="B7" s="1">
        <v>0.06</v>
      </c>
    </row>
    <row r="8" spans="1:2" x14ac:dyDescent="0.25">
      <c r="A8" t="s">
        <v>17</v>
      </c>
      <c r="B8" s="4">
        <f>PMT(6%/12,60,1500000000,0,1)</f>
        <v>-28854927.655862555</v>
      </c>
    </row>
  </sheetData>
  <mergeCells count="1">
    <mergeCell ref="A3:B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zoomScaleNormal="100" workbookViewId="0">
      <selection sqref="A1:E1"/>
    </sheetView>
  </sheetViews>
  <sheetFormatPr defaultColWidth="11" defaultRowHeight="15" x14ac:dyDescent="0.25"/>
  <cols>
    <col min="1" max="1" width="13" customWidth="1"/>
    <col min="4" max="4" width="14.2851562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 x14ac:dyDescent="0.25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 x14ac:dyDescent="0.25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 x14ac:dyDescent="0.25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 x14ac:dyDescent="0.25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 x14ac:dyDescent="0.25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 x14ac:dyDescent="0.25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 x14ac:dyDescent="0.25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 x14ac:dyDescent="0.25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 x14ac:dyDescent="0.25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 x14ac:dyDescent="0.25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 x14ac:dyDescent="0.25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 x14ac:dyDescent="0.25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 x14ac:dyDescent="0.25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 x14ac:dyDescent="0.25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25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25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25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25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25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 x14ac:dyDescent="0.25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 x14ac:dyDescent="0.25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25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25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 x14ac:dyDescent="0.25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 x14ac:dyDescent="0.25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25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25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25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 x14ac:dyDescent="0.25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 x14ac:dyDescent="0.25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25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25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25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25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25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25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 x14ac:dyDescent="0.25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 x14ac:dyDescent="0.25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conditionalFormatting sqref="D2:D40">
    <cfRule type="colorScale" priority="1">
      <colorScale>
        <cfvo type="min"/>
        <cfvo type="max"/>
        <color rgb="FF63BE7B"/>
        <color rgb="FFFCFCFF"/>
      </colorScale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>
    <oddHeader>&amp;CHoang Phuc Phong</oddHeader>
    <oddFooter>&amp;LFinal exam&amp;R&amp;P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15" sqref="A15:F20"/>
    </sheetView>
  </sheetViews>
  <sheetFormatPr defaultRowHeight="15" x14ac:dyDescent="0.25"/>
  <cols>
    <col min="1" max="1" width="9" customWidth="1"/>
    <col min="5" max="5" width="20.140625" bestFit="1" customWidth="1"/>
    <col min="6" max="6" width="16.140625" customWidth="1"/>
    <col min="7" max="7" width="5.85546875" customWidth="1"/>
    <col min="8" max="8" width="6.140625" customWidth="1"/>
    <col min="9" max="9" width="5.28515625" customWidth="1"/>
    <col min="10" max="10" width="11.42578125" bestFit="1" customWidth="1"/>
  </cols>
  <sheetData>
    <row r="1" spans="1:5" ht="15.75" thickBot="1" x14ac:dyDescent="0.3">
      <c r="A1" s="2" t="s">
        <v>19</v>
      </c>
      <c r="B1" s="2" t="s">
        <v>21</v>
      </c>
    </row>
    <row r="2" spans="1:5" x14ac:dyDescent="0.25">
      <c r="A2" t="s">
        <v>31</v>
      </c>
      <c r="B2" t="s">
        <v>39</v>
      </c>
    </row>
    <row r="5" spans="1:5" ht="15.75" thickBot="1" x14ac:dyDescent="0.3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</row>
    <row r="6" spans="1:5" x14ac:dyDescent="0.25">
      <c r="A6" t="s">
        <v>33</v>
      </c>
      <c r="B6" t="s">
        <v>31</v>
      </c>
      <c r="C6">
        <v>30974</v>
      </c>
      <c r="D6">
        <v>550</v>
      </c>
      <c r="E6" t="s">
        <v>26</v>
      </c>
    </row>
    <row r="7" spans="1:5" x14ac:dyDescent="0.25">
      <c r="A7" t="s">
        <v>30</v>
      </c>
      <c r="B7" t="s">
        <v>31</v>
      </c>
      <c r="C7">
        <v>50192</v>
      </c>
      <c r="D7">
        <v>600</v>
      </c>
      <c r="E7" t="s">
        <v>27</v>
      </c>
    </row>
    <row r="8" spans="1:5" x14ac:dyDescent="0.25">
      <c r="A8" t="s">
        <v>37</v>
      </c>
      <c r="B8" t="s">
        <v>31</v>
      </c>
      <c r="C8">
        <v>55667</v>
      </c>
      <c r="D8">
        <v>785</v>
      </c>
      <c r="E8" t="s">
        <v>27</v>
      </c>
    </row>
    <row r="9" spans="1:5" x14ac:dyDescent="0.25">
      <c r="A9" t="s">
        <v>30</v>
      </c>
      <c r="B9" t="s">
        <v>31</v>
      </c>
      <c r="C9">
        <v>10354</v>
      </c>
      <c r="D9">
        <v>850</v>
      </c>
      <c r="E9" t="s">
        <v>25</v>
      </c>
    </row>
    <row r="10" spans="1:5" x14ac:dyDescent="0.25">
      <c r="A10" t="s">
        <v>33</v>
      </c>
      <c r="B10" t="s">
        <v>31</v>
      </c>
      <c r="C10">
        <v>30974</v>
      </c>
      <c r="D10">
        <v>1350</v>
      </c>
      <c r="E10" t="s">
        <v>25</v>
      </c>
    </row>
    <row r="11" spans="1:5" x14ac:dyDescent="0.25">
      <c r="A11" t="s">
        <v>33</v>
      </c>
      <c r="B11" t="s">
        <v>31</v>
      </c>
      <c r="C11">
        <v>97446</v>
      </c>
      <c r="D11">
        <v>1500</v>
      </c>
      <c r="E11" t="s">
        <v>27</v>
      </c>
    </row>
    <row r="12" spans="1:5" x14ac:dyDescent="0.25">
      <c r="A12" t="s">
        <v>37</v>
      </c>
      <c r="B12" t="s">
        <v>31</v>
      </c>
      <c r="C12">
        <v>54393</v>
      </c>
      <c r="D12">
        <v>2600</v>
      </c>
      <c r="E12" t="s">
        <v>26</v>
      </c>
    </row>
    <row r="30" spans="1:2" x14ac:dyDescent="0.25">
      <c r="A30" t="s">
        <v>40</v>
      </c>
      <c r="B30">
        <f>COUNTIF(E6:E12,"January")</f>
        <v>2</v>
      </c>
    </row>
    <row r="31" spans="1:2" x14ac:dyDescent="0.25">
      <c r="A31" t="s">
        <v>41</v>
      </c>
      <c r="B31">
        <f>MAX(D6:D12)</f>
        <v>2600</v>
      </c>
    </row>
    <row r="32" spans="1:2" x14ac:dyDescent="0.25">
      <c r="A32" t="s">
        <v>42</v>
      </c>
      <c r="B32">
        <f>MIN(D6:D12)</f>
        <v>550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D3" sqref="D3"/>
    </sheetView>
  </sheetViews>
  <sheetFormatPr defaultRowHeight="15" x14ac:dyDescent="0.25"/>
  <cols>
    <col min="1" max="1" width="20.140625" bestFit="1" customWidth="1"/>
    <col min="2" max="2" width="16.140625" bestFit="1" customWidth="1"/>
    <col min="3" max="3" width="8.7109375" customWidth="1"/>
    <col min="4" max="4" width="6.42578125" customWidth="1"/>
    <col min="5" max="5" width="11.42578125" bestFit="1" customWidth="1"/>
    <col min="6" max="6" width="13.140625" customWidth="1"/>
    <col min="7" max="7" width="11.42578125" customWidth="1"/>
    <col min="8" max="8" width="12.42578125" customWidth="1"/>
    <col min="9" max="9" width="12.7109375" customWidth="1"/>
    <col min="10" max="10" width="13.140625" customWidth="1"/>
    <col min="11" max="12" width="11.85546875" customWidth="1"/>
    <col min="13" max="13" width="11.85546875" bestFit="1" customWidth="1"/>
  </cols>
  <sheetData>
    <row r="1" spans="1:11" x14ac:dyDescent="0.25">
      <c r="A1" s="5" t="s">
        <v>45</v>
      </c>
      <c r="B1" s="5" t="s">
        <v>46</v>
      </c>
    </row>
    <row r="2" spans="1:11" x14ac:dyDescent="0.25">
      <c r="A2" s="5" t="s">
        <v>43</v>
      </c>
      <c r="B2" t="s">
        <v>25</v>
      </c>
      <c r="C2" t="s">
        <v>26</v>
      </c>
      <c r="D2" t="s">
        <v>27</v>
      </c>
      <c r="E2" t="s">
        <v>44</v>
      </c>
    </row>
    <row r="3" spans="1:11" x14ac:dyDescent="0.25">
      <c r="A3" s="6" t="s">
        <v>24</v>
      </c>
      <c r="B3" s="7">
        <v>1690</v>
      </c>
      <c r="C3" s="7">
        <v>1950</v>
      </c>
      <c r="D3" s="7">
        <v>700</v>
      </c>
      <c r="E3" s="7">
        <v>4340</v>
      </c>
    </row>
    <row r="4" spans="1:11" x14ac:dyDescent="0.25">
      <c r="A4" s="6" t="s">
        <v>36</v>
      </c>
      <c r="B4" s="7">
        <v>1140</v>
      </c>
      <c r="C4" s="7">
        <v>1720</v>
      </c>
      <c r="D4" s="7">
        <v>300</v>
      </c>
      <c r="E4" s="7">
        <v>3160</v>
      </c>
    </row>
    <row r="5" spans="1:11" x14ac:dyDescent="0.25">
      <c r="A5" s="6" t="s">
        <v>31</v>
      </c>
      <c r="B5" s="7">
        <v>3110</v>
      </c>
      <c r="C5" s="7">
        <v>3975</v>
      </c>
      <c r="D5" s="7">
        <v>3790</v>
      </c>
      <c r="E5" s="7">
        <v>10875</v>
      </c>
    </row>
    <row r="6" spans="1:11" x14ac:dyDescent="0.25">
      <c r="A6" s="6" t="s">
        <v>29</v>
      </c>
      <c r="B6" s="7">
        <v>3150</v>
      </c>
      <c r="C6" s="7">
        <v>1515</v>
      </c>
      <c r="D6" s="7">
        <v>525</v>
      </c>
      <c r="E6" s="7">
        <v>5190</v>
      </c>
    </row>
    <row r="7" spans="1:11" x14ac:dyDescent="0.25">
      <c r="A7" s="6" t="s">
        <v>44</v>
      </c>
      <c r="B7" s="7">
        <v>9090</v>
      </c>
      <c r="C7" s="7">
        <v>9160</v>
      </c>
      <c r="D7" s="7">
        <v>5315</v>
      </c>
      <c r="E7" s="7">
        <v>23565</v>
      </c>
    </row>
    <row r="10" spans="1:11" x14ac:dyDescent="0.25">
      <c r="F10" s="6"/>
      <c r="G10" s="7"/>
      <c r="H10" s="7"/>
      <c r="I10" s="7"/>
      <c r="J10" s="7"/>
      <c r="K10" s="7"/>
    </row>
    <row r="11" spans="1:11" x14ac:dyDescent="0.25">
      <c r="F11" s="6"/>
      <c r="G11" s="7"/>
      <c r="H11" s="7"/>
      <c r="I11" s="7"/>
      <c r="J11" s="7"/>
      <c r="K11" s="7"/>
    </row>
    <row r="12" spans="1:11" x14ac:dyDescent="0.25">
      <c r="F12" s="6"/>
      <c r="G12" s="7"/>
      <c r="H12" s="7"/>
      <c r="I12" s="7"/>
      <c r="J12" s="7"/>
      <c r="K12" s="7"/>
    </row>
    <row r="13" spans="1:11" x14ac:dyDescent="0.25">
      <c r="F13" s="6"/>
      <c r="G13" s="7"/>
      <c r="H13" s="7"/>
      <c r="I13" s="7"/>
      <c r="J13" s="7"/>
      <c r="K13" s="7"/>
    </row>
    <row r="14" spans="1:11" x14ac:dyDescent="0.25">
      <c r="F14" s="6"/>
      <c r="G14" s="7"/>
      <c r="H14" s="7"/>
      <c r="I14" s="7"/>
      <c r="J14" s="7"/>
      <c r="K14" s="7"/>
    </row>
    <row r="17" spans="10:11" x14ac:dyDescent="0.25">
      <c r="J17" s="6"/>
      <c r="K17" s="7"/>
    </row>
    <row r="18" spans="10:11" x14ac:dyDescent="0.25">
      <c r="J18" s="8"/>
      <c r="K18" s="7"/>
    </row>
    <row r="19" spans="10:11" x14ac:dyDescent="0.25">
      <c r="J19" s="9"/>
      <c r="K19" s="7"/>
    </row>
    <row r="20" spans="10:11" x14ac:dyDescent="0.25">
      <c r="J20" s="6"/>
      <c r="K20" s="7"/>
    </row>
    <row r="21" spans="10:11" x14ac:dyDescent="0.25">
      <c r="J21" s="8"/>
      <c r="K21" s="7"/>
    </row>
    <row r="22" spans="10:11" x14ac:dyDescent="0.25">
      <c r="J22" s="9"/>
      <c r="K22" s="7"/>
    </row>
    <row r="23" spans="10:11" x14ac:dyDescent="0.25">
      <c r="J23" s="6"/>
      <c r="K23" s="7"/>
    </row>
    <row r="24" spans="10:11" x14ac:dyDescent="0.25">
      <c r="J24" s="8"/>
      <c r="K24" s="7"/>
    </row>
    <row r="25" spans="10:11" x14ac:dyDescent="0.25">
      <c r="J25" s="9"/>
      <c r="K25" s="7"/>
    </row>
    <row r="26" spans="10:11" x14ac:dyDescent="0.25">
      <c r="J26" s="6"/>
      <c r="K26" s="7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Classes</vt:lpstr>
      <vt:lpstr>Loan</vt:lpstr>
      <vt:lpstr>Sales</vt:lpstr>
      <vt:lpstr>Statistics</vt:lpstr>
      <vt:lpstr>Pivot</vt:lpstr>
      <vt:lpstr>Statistics!Criteria</vt:lpstr>
      <vt:lpstr>enroll</vt:lpstr>
      <vt:lpstr>Statistics!Extract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Luong Do Hoang An</dc:creator>
  <cp:lastModifiedBy>DELL</cp:lastModifiedBy>
  <cp:lastPrinted>2020-04-09T02:31:42Z</cp:lastPrinted>
  <dcterms:created xsi:type="dcterms:W3CDTF">2020-04-07T09:23:48Z</dcterms:created>
  <dcterms:modified xsi:type="dcterms:W3CDTF">2020-04-09T02:55:23Z</dcterms:modified>
</cp:coreProperties>
</file>