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drawings/drawing3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nton\Documents\1 - 369 ACCOUNTANT\Relatórios\Modelos\"/>
    </mc:Choice>
  </mc:AlternateContent>
  <xr:revisionPtr revIDLastSave="0" documentId="13_ncr:1_{180B4991-F662-454F-9132-70E34CD9A38C}" xr6:coauthVersionLast="47" xr6:coauthVersionMax="47" xr10:uidLastSave="{00000000-0000-0000-0000-000000000000}"/>
  <bookViews>
    <workbookView xWindow="-120" yWindow="-120" windowWidth="20730" windowHeight="11040" tabRatio="555" activeTab="2" xr2:uid="{70EA39EB-2504-44A4-B7B6-433C9105C4DA}"/>
  </bookViews>
  <sheets>
    <sheet name="Cadastros" sheetId="3" r:id="rId1"/>
    <sheet name="Movimentação Estoque" sheetId="17" r:id="rId2"/>
    <sheet name="Dashboard" sheetId="18" r:id="rId3"/>
    <sheet name="Análises" sheetId="21" state="hidden" r:id="rId4"/>
  </sheets>
  <definedNames>
    <definedName name="_xlchart.v5.0" hidden="1">Análises!$I$3:$J$3</definedName>
    <definedName name="_xlchart.v5.1" hidden="1">Análises!$I$4:$J$13</definedName>
    <definedName name="_xlchart.v5.2" hidden="1">Análises!$K$3</definedName>
    <definedName name="_xlchart.v5.3" hidden="1">Análises!$K$4:$K$13</definedName>
    <definedName name="SegmentaçãodeDados_Meses__Data_Movimentação">#N/A</definedName>
    <definedName name="SegmentaçãodeDados_Produto">#N/A</definedName>
  </definedNames>
  <calcPr calcId="191028"/>
  <pivotCaches>
    <pivotCache cacheId="0" r:id="rId5"/>
  </pivotCaches>
  <extLst>
    <ext xmlns:x14="http://schemas.microsoft.com/office/spreadsheetml/2009/9/main" uri="{BBE1A952-AA13-448e-AADC-164F8A28A991}">
      <x14:slicerCaches>
        <x14:slicerCache r:id="rId6"/>
        <x14:slicerCache r:id="rId7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" i="21" l="1" a="1"/>
  <c r="I4" i="21" s="1"/>
  <c r="J4" i="21" a="1"/>
  <c r="J4" i="21" s="1"/>
  <c r="K4" i="21" a="1"/>
  <c r="K4" i="21" s="1"/>
  <c r="F6" i="17"/>
  <c r="F7" i="17"/>
  <c r="F8" i="17"/>
  <c r="F9" i="17"/>
  <c r="F10" i="17"/>
  <c r="F11" i="17"/>
  <c r="F12" i="17"/>
  <c r="F13" i="17"/>
  <c r="F14" i="17"/>
  <c r="F15" i="17"/>
  <c r="F16" i="17"/>
  <c r="F17" i="17"/>
  <c r="F18" i="17"/>
  <c r="F19" i="17"/>
  <c r="F20" i="17"/>
  <c r="F21" i="17"/>
  <c r="F22" i="17"/>
  <c r="F23" i="17"/>
  <c r="F24" i="17"/>
  <c r="F25" i="17"/>
  <c r="F26" i="17"/>
  <c r="F27" i="17"/>
  <c r="F28" i="17"/>
  <c r="F29" i="17"/>
  <c r="F30" i="17"/>
  <c r="F31" i="17"/>
  <c r="F32" i="17"/>
  <c r="F33" i="17"/>
  <c r="F34" i="17"/>
  <c r="F35" i="17"/>
  <c r="F36" i="17"/>
  <c r="F37" i="17"/>
  <c r="F38" i="17"/>
  <c r="F39" i="17"/>
  <c r="F40" i="17"/>
  <c r="F41" i="17"/>
  <c r="F42" i="17"/>
  <c r="F43" i="17"/>
  <c r="F44" i="17"/>
  <c r="F45" i="17"/>
  <c r="F46" i="17"/>
  <c r="F47" i="17"/>
  <c r="F48" i="17"/>
  <c r="F49" i="17"/>
  <c r="F50" i="17"/>
  <c r="F51" i="17"/>
  <c r="F52" i="17"/>
  <c r="F53" i="17"/>
  <c r="F54" i="17"/>
  <c r="F55" i="17"/>
  <c r="F56" i="17"/>
  <c r="F57" i="17"/>
  <c r="F58" i="17"/>
  <c r="F59" i="17"/>
  <c r="F60" i="17"/>
  <c r="F61" i="17"/>
  <c r="F62" i="17"/>
  <c r="F63" i="17"/>
  <c r="F64" i="17"/>
  <c r="F65" i="17"/>
  <c r="F66" i="17"/>
  <c r="F67" i="17"/>
  <c r="F68" i="17"/>
  <c r="F69" i="17"/>
  <c r="F70" i="17"/>
  <c r="F71" i="17"/>
  <c r="F72" i="17"/>
  <c r="L60" i="17"/>
  <c r="L61" i="17"/>
  <c r="L62" i="17"/>
  <c r="L63" i="17"/>
  <c r="L37" i="17"/>
  <c r="L70" i="17"/>
  <c r="L34" i="17"/>
  <c r="L47" i="17"/>
  <c r="L39" i="17"/>
  <c r="L41" i="17"/>
  <c r="L6" i="17"/>
  <c r="L21" i="17"/>
  <c r="L28" i="17"/>
  <c r="L18" i="17"/>
  <c r="L38" i="17"/>
  <c r="L53" i="17"/>
  <c r="L50" i="17"/>
  <c r="L66" i="17"/>
  <c r="L12" i="17"/>
  <c r="L54" i="17"/>
  <c r="L45" i="17"/>
  <c r="L43" i="17"/>
  <c r="L48" i="17"/>
  <c r="L69" i="17"/>
  <c r="L67" i="17"/>
  <c r="L23" i="17"/>
  <c r="L17" i="17"/>
  <c r="L22" i="17"/>
  <c r="L32" i="17"/>
  <c r="L13" i="17"/>
  <c r="L14" i="17"/>
  <c r="L20" i="17"/>
  <c r="L71" i="17"/>
  <c r="L59" i="17"/>
  <c r="L7" i="17"/>
  <c r="L56" i="17"/>
  <c r="L46" i="17"/>
  <c r="L57" i="17"/>
  <c r="L52" i="17"/>
  <c r="L49" i="17"/>
  <c r="L31" i="17"/>
  <c r="L15" i="17"/>
  <c r="L8" i="17"/>
  <c r="L19" i="17"/>
  <c r="L11" i="17"/>
  <c r="L65" i="17"/>
  <c r="L25" i="17"/>
  <c r="L24" i="17"/>
  <c r="L40" i="17"/>
  <c r="L26" i="17"/>
  <c r="L42" i="17"/>
  <c r="L51" i="17"/>
  <c r="L64" i="17"/>
  <c r="L29" i="17"/>
  <c r="L30" i="17"/>
  <c r="L33" i="17"/>
  <c r="L44" i="17"/>
  <c r="L36" i="17"/>
  <c r="L16" i="17"/>
  <c r="L9" i="17"/>
  <c r="L68" i="17"/>
  <c r="L35" i="17"/>
  <c r="L55" i="17"/>
  <c r="L72" i="17"/>
  <c r="L58" i="17"/>
  <c r="L10" i="17"/>
  <c r="L27" i="17"/>
  <c r="J60" i="17"/>
  <c r="J61" i="17"/>
  <c r="J62" i="17"/>
  <c r="J63" i="17"/>
  <c r="J37" i="17"/>
  <c r="J70" i="17"/>
  <c r="J34" i="17"/>
  <c r="J47" i="17"/>
  <c r="J39" i="17"/>
  <c r="J41" i="17"/>
  <c r="J6" i="17"/>
  <c r="J21" i="17"/>
  <c r="J28" i="17"/>
  <c r="J18" i="17"/>
  <c r="J38" i="17"/>
  <c r="J53" i="17"/>
  <c r="J50" i="17"/>
  <c r="J66" i="17"/>
  <c r="J12" i="17"/>
  <c r="J54" i="17"/>
  <c r="J45" i="17"/>
  <c r="J43" i="17"/>
  <c r="J48" i="17"/>
  <c r="J69" i="17"/>
  <c r="J67" i="17"/>
  <c r="J23" i="17"/>
  <c r="J17" i="17"/>
  <c r="J22" i="17"/>
  <c r="J32" i="17"/>
  <c r="J13" i="17"/>
  <c r="J14" i="17"/>
  <c r="J20" i="17"/>
  <c r="J71" i="17"/>
  <c r="J59" i="17"/>
  <c r="J7" i="17"/>
  <c r="J56" i="17"/>
  <c r="J46" i="17"/>
  <c r="J57" i="17"/>
  <c r="J52" i="17"/>
  <c r="J49" i="17"/>
  <c r="J31" i="17"/>
  <c r="J15" i="17"/>
  <c r="J8" i="17"/>
  <c r="J19" i="17"/>
  <c r="J11" i="17"/>
  <c r="J65" i="17"/>
  <c r="J25" i="17"/>
  <c r="J24" i="17"/>
  <c r="J40" i="17"/>
  <c r="J26" i="17"/>
  <c r="J42" i="17"/>
  <c r="J51" i="17"/>
  <c r="J64" i="17"/>
  <c r="J29" i="17"/>
  <c r="J30" i="17"/>
  <c r="J33" i="17"/>
  <c r="J44" i="17"/>
  <c r="J36" i="17"/>
  <c r="J16" i="17"/>
  <c r="J9" i="17"/>
  <c r="J68" i="17"/>
  <c r="J35" i="17"/>
  <c r="J55" i="17"/>
  <c r="J72" i="17"/>
  <c r="J58" i="17"/>
  <c r="J10" i="17"/>
  <c r="J27" i="1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<sst xmlns="http://schemas.openxmlformats.org/spreadsheetml/2006/main" count="223" uniqueCount="68">
  <si>
    <t>Nº</t>
  </si>
  <si>
    <t>Nome do Produto</t>
  </si>
  <si>
    <t>Estoque Mínimo</t>
  </si>
  <si>
    <t xml:space="preserve">Data de Cadastro </t>
  </si>
  <si>
    <t>Unidade de Medida</t>
  </si>
  <si>
    <t>Nome do Fornecedor</t>
  </si>
  <si>
    <t>E-mail</t>
  </si>
  <si>
    <t>Telefone</t>
  </si>
  <si>
    <t>UF Fornecedor</t>
  </si>
  <si>
    <t>Farol Dianteiro</t>
  </si>
  <si>
    <t>Un</t>
  </si>
  <si>
    <t>FAIT</t>
  </si>
  <si>
    <t>logistica@fait.com</t>
  </si>
  <si>
    <t>MG</t>
  </si>
  <si>
    <t>Luz de seta</t>
  </si>
  <si>
    <t>Wagenvolks</t>
  </si>
  <si>
    <t>logistica@wagenvolks.com</t>
  </si>
  <si>
    <t>BA</t>
  </si>
  <si>
    <t>Óleo de câmbio</t>
  </si>
  <si>
    <t>ml</t>
  </si>
  <si>
    <t>Berry</t>
  </si>
  <si>
    <t>logistica@berry.com</t>
  </si>
  <si>
    <t>AM</t>
  </si>
  <si>
    <t>Tinta automotiva</t>
  </si>
  <si>
    <t>Oster Lubrificantes</t>
  </si>
  <si>
    <t>logistica@oster lubrificantes.com</t>
  </si>
  <si>
    <t>RS</t>
  </si>
  <si>
    <t>Lubrificante wl</t>
  </si>
  <si>
    <t>Fish Lubrificantes</t>
  </si>
  <si>
    <t>logistica@fish lubrificantes.com</t>
  </si>
  <si>
    <t>GO</t>
  </si>
  <si>
    <t>Disco de freio</t>
  </si>
  <si>
    <t>Luminosa Peças</t>
  </si>
  <si>
    <t>logistica@luminosa peças.com</t>
  </si>
  <si>
    <t>SP</t>
  </si>
  <si>
    <t>Kit reparo pneu</t>
  </si>
  <si>
    <t>Pneu suv aro 17</t>
  </si>
  <si>
    <t>Filtro ar condicionado</t>
  </si>
  <si>
    <t>Filtro de óleo</t>
  </si>
  <si>
    <t>Produto</t>
  </si>
  <si>
    <t>Data Movimentação</t>
  </si>
  <si>
    <t>Qtde.</t>
  </si>
  <si>
    <t>Tipo Movimentação</t>
  </si>
  <si>
    <t>Custo Unitário</t>
  </si>
  <si>
    <t>Data Validade</t>
  </si>
  <si>
    <t>Fornecedor</t>
  </si>
  <si>
    <t>Custo Total</t>
  </si>
  <si>
    <t>Preço Unitário</t>
  </si>
  <si>
    <t>Preço Total</t>
  </si>
  <si>
    <t>UF Destino</t>
  </si>
  <si>
    <t>PR</t>
  </si>
  <si>
    <t>TO</t>
  </si>
  <si>
    <t>PE</t>
  </si>
  <si>
    <t>MS</t>
  </si>
  <si>
    <t>Saída</t>
  </si>
  <si>
    <t>Rótulos de Linha</t>
  </si>
  <si>
    <t>Despesas</t>
  </si>
  <si>
    <t>Receitas</t>
  </si>
  <si>
    <t>Produtos Vendidos</t>
  </si>
  <si>
    <t>jan</t>
  </si>
  <si>
    <t>fev</t>
  </si>
  <si>
    <t>mar</t>
  </si>
  <si>
    <t>abr</t>
  </si>
  <si>
    <t>jul</t>
  </si>
  <si>
    <t>ago</t>
  </si>
  <si>
    <t>set</t>
  </si>
  <si>
    <t>dez</t>
  </si>
  <si>
    <t>Quantidade em Estoque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</si>
</sst>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\(00\)\ 00000\-0000"/>
    <numFmt numFmtId="165" formatCode="&quot;R$&quot;\ #,##0.00"/>
    <numFmt numFmtId="166" formatCode="&quot;R$&quot;\ #,##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Montserrat"/>
    </font>
    <font>
      <b/>
      <sz val="22"/>
      <color theme="0"/>
      <name val="Montserrat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Montserrat"/>
    </font>
  </fonts>
  <fills count="7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pivotButton="1"/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 vertical="center" wrapText="1"/>
    </xf>
    <xf numFmtId="0" fontId="0" fillId="3" borderId="0" xfId="0" applyFill="1"/>
    <xf numFmtId="1" fontId="1" fillId="0" borderId="0" xfId="0" applyNumberFormat="1" applyFont="1" applyAlignment="1">
      <alignment horizontal="center" vertical="center" wrapText="1"/>
    </xf>
    <xf numFmtId="166" fontId="0" fillId="0" borderId="0" xfId="0" applyNumberFormat="1"/>
    <xf numFmtId="0" fontId="1" fillId="0" borderId="0" xfId="1" applyFont="1" applyAlignment="1">
      <alignment horizontal="center" vertical="center" wrapText="1"/>
    </xf>
    <xf numFmtId="14" fontId="5" fillId="0" borderId="0" xfId="0" applyNumberFormat="1" applyFont="1" applyAlignment="1">
      <alignment horizontal="center" vertical="center"/>
    </xf>
    <xf numFmtId="14" fontId="5" fillId="0" borderId="0" xfId="1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wrapText="1"/>
    </xf>
    <xf numFmtId="14" fontId="1" fillId="0" borderId="0" xfId="0" applyNumberFormat="1" applyFont="1" applyAlignment="1">
      <alignment horizontal="center" wrapText="1"/>
    </xf>
    <xf numFmtId="1" fontId="1" fillId="0" borderId="0" xfId="0" applyNumberFormat="1" applyFont="1" applyAlignment="1">
      <alignment horizontal="center" wrapText="1"/>
    </xf>
    <xf numFmtId="165" fontId="1" fillId="0" borderId="0" xfId="0" applyNumberFormat="1" applyFont="1" applyAlignment="1">
      <alignment horizontal="center" wrapText="1"/>
    </xf>
    <xf numFmtId="0" fontId="5" fillId="0" borderId="0" xfId="0" applyFont="1" applyAlignment="1">
      <alignment horizontal="center"/>
    </xf>
    <xf numFmtId="165" fontId="5" fillId="0" borderId="0" xfId="0" applyNumberFormat="1" applyFont="1" applyAlignment="1">
      <alignment horizontal="center"/>
    </xf>
    <xf numFmtId="14" fontId="5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/>
    </xf>
    <xf numFmtId="0" fontId="0" fillId="4" borderId="0" xfId="0" applyFill="1"/>
    <xf numFmtId="0" fontId="0" fillId="5" borderId="0" xfId="0" applyFill="1"/>
    <xf numFmtId="164" fontId="0" fillId="5" borderId="0" xfId="0" applyNumberFormat="1" applyFill="1"/>
    <xf numFmtId="1" fontId="0" fillId="0" borderId="0" xfId="0" applyNumberFormat="1"/>
    <xf numFmtId="0" fontId="0" fillId="6" borderId="0" xfId="0" applyFill="1"/>
    <xf numFmtId="0" fontId="2" fillId="4" borderId="0" xfId="0" applyFont="1" applyFill="1" applyAlignment="1">
      <alignment horizontal="center"/>
    </xf>
  </cellXfs>
  <cellStyles count="2">
    <cellStyle name="Hiperlink" xfId="1" builtinId="8"/>
    <cellStyle name="Normal" xfId="0" builtinId="0"/>
  </cellStyles>
  <dxfs count="45">
    <dxf>
      <numFmt numFmtId="166" formatCode="&quot;R$&quot;\ #,##0"/>
    </dxf>
    <dxf>
      <numFmt numFmtId="166" formatCode="&quot;R$&quot;\ #,##0"/>
    </dxf>
    <dxf>
      <numFmt numFmtId="166" formatCode="&quot;R$&quot;\ #,##0"/>
    </dxf>
    <dxf>
      <numFmt numFmtId="166" formatCode="&quot;R$&quot;\ #,##0"/>
    </dxf>
    <dxf>
      <numFmt numFmtId="166" formatCode="&quot;R$&quot;\ #,##0"/>
    </dxf>
    <dxf>
      <numFmt numFmtId="166" formatCode="&quot;R$&quot;\ #,##0"/>
    </dxf>
    <dxf>
      <numFmt numFmtId="166" formatCode="&quot;R$&quot;\ #,##0"/>
    </dxf>
    <dxf>
      <numFmt numFmtId="166" formatCode="&quot;R$&quot;\ #,##0"/>
    </dxf>
    <dxf>
      <font>
        <color theme="2" tint="-0.749961851863155"/>
      </font>
      <fill>
        <patternFill>
          <bgColor theme="1" tint="0.24994659260841701"/>
        </patternFill>
      </fill>
    </dxf>
    <dxf>
      <font>
        <color theme="2" tint="-0.749961851863155"/>
      </font>
      <fill>
        <patternFill>
          <bgColor theme="2" tint="-0.749961851863155"/>
        </patternFill>
      </fill>
    </dxf>
    <dxf>
      <numFmt numFmtId="166" formatCode="&quot;R$&quot;\ #,##0"/>
    </dxf>
    <dxf>
      <numFmt numFmtId="1" formatCode="0"/>
    </dxf>
    <dxf>
      <numFmt numFmtId="1" formatCode="0"/>
    </dxf>
    <dxf>
      <font>
        <strike val="0"/>
        <outline val="0"/>
        <shadow val="0"/>
        <u val="none"/>
        <vertAlign val="baseline"/>
        <sz val="11"/>
        <name val="Montserrat"/>
        <scheme val="none"/>
      </font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Montserrat"/>
        <scheme val="none"/>
      </font>
      <numFmt numFmtId="165" formatCode="&quot;R$&quot;\ #,##0.00"/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Montserrat"/>
        <scheme val="none"/>
      </font>
      <numFmt numFmtId="165" formatCode="&quot;R$&quot;\ #,##0.00"/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Montserrat"/>
        <scheme val="none"/>
      </font>
      <numFmt numFmtId="165" formatCode="&quot;R$&quot;\ #,##0.00"/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Montserrat"/>
        <scheme val="none"/>
      </font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Montserrat"/>
        <scheme val="none"/>
      </font>
      <numFmt numFmtId="19" formatCode="dd/mm/yyyy"/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Montserrat"/>
        <scheme val="none"/>
      </font>
      <numFmt numFmtId="165" formatCode="&quot;R$&quot;\ #,##0.00"/>
      <alignment horizontal="center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ontserrat"/>
        <scheme val="none"/>
      </font>
      <numFmt numFmtId="1" formatCode="0"/>
      <alignment horizontal="center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Montserrat"/>
        <scheme val="none"/>
      </font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Montserrat"/>
        <scheme val="none"/>
      </font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Montserrat"/>
        <scheme val="none"/>
      </font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Montserrat"/>
        <scheme val="none"/>
      </font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Montserrat"/>
        <scheme val="none"/>
      </font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Montserrat"/>
        <scheme val="none"/>
      </font>
      <fill>
        <patternFill patternType="solid">
          <fgColor indexed="64"/>
          <bgColor theme="3" tint="-0.499984740745262"/>
        </patternFill>
      </fill>
      <alignment horizontal="center" vertical="center" textRotation="0" wrapText="1" indent="0" justifyLastLine="0" shrinkToFit="0" readingOrder="0"/>
    </dxf>
    <dxf>
      <fill>
        <patternFill patternType="solid">
          <fgColor indexed="64"/>
          <bgColor theme="3" tint="-0.249977111117893"/>
        </patternFill>
      </fill>
    </dxf>
    <dxf>
      <fill>
        <patternFill patternType="solid">
          <fgColor indexed="64"/>
          <bgColor theme="3" tint="-0.249977111117893"/>
        </patternFill>
      </fill>
    </dxf>
    <dxf>
      <fill>
        <patternFill patternType="solid">
          <fgColor indexed="64"/>
          <bgColor theme="3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ontserrat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ontserrat"/>
        <scheme val="none"/>
      </font>
      <fill>
        <patternFill patternType="solid">
          <fgColor indexed="64"/>
          <bgColor theme="3" tint="-0.499984740745262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Montserrat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Montserrat"/>
        <scheme val="none"/>
      </font>
      <numFmt numFmtId="19" formatCode="dd/mm/yyyy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Montserrat"/>
        <scheme val="none"/>
      </font>
      <numFmt numFmtId="1" formatCode="0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Montserrat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Montserrat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Montserrat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Montserrat"/>
        <scheme val="none"/>
      </font>
      <fill>
        <patternFill patternType="solid">
          <fgColor indexed="64"/>
          <bgColor theme="3" tint="-0.499984740745262"/>
        </patternFill>
      </fill>
      <alignment horizontal="center" vertical="center" textRotation="0" wrapText="1" indent="0" justifyLastLine="0" shrinkToFit="0" readingOrder="0"/>
    </dxf>
    <dxf>
      <fill>
        <patternFill>
          <bgColor theme="3" tint="0.39994506668294322"/>
        </patternFill>
      </fill>
    </dxf>
    <dxf>
      <fill>
        <patternFill>
          <bgColor theme="3" tint="0.39994506668294322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</dxf>
    <dxf>
      <font>
        <sz val="9"/>
        <color theme="0"/>
        <name val="Montserrat"/>
        <scheme val="none"/>
      </font>
      <fill>
        <patternFill patternType="solid">
          <bgColor theme="3" tint="-0.499984740745262"/>
        </patternFill>
      </fill>
    </dxf>
    <dxf>
      <font>
        <b/>
        <sz val="11"/>
        <color theme="1"/>
      </font>
    </dxf>
    <dxf>
      <font>
        <color theme="0"/>
        <name val="Montserrat"/>
      </font>
      <fill>
        <patternFill patternType="none">
          <fgColor indexed="64"/>
          <bgColor auto="1"/>
        </patternFill>
      </fill>
      <border diagonalUp="0" diagonalDown="0">
        <left/>
        <right/>
        <top/>
        <bottom/>
        <vertical/>
        <horizontal/>
      </border>
    </dxf>
  </dxfs>
  <tableStyles count="3" defaultTableStyle="TableStyleMedium2" defaultPivotStyle="PivotStyleLight16">
    <tableStyle name="Estilo de Linha do Tempo 1" pivot="0" table="0" count="8" xr9:uid="{FC60AEA7-4D72-4573-B783-947872EEBB73}">
      <tableStyleElement type="wholeTable" dxfId="44"/>
      <tableStyleElement type="headerRow" dxfId="43"/>
    </tableStyle>
    <tableStyle name="Estilo de Segmentação de Dados 1" pivot="0" table="0" count="4" xr9:uid="{242DF2DB-2CF0-4ED5-AF39-B88F1D7DC56A}">
      <tableStyleElement type="wholeTable" dxfId="42"/>
    </tableStyle>
    <tableStyle name="Estilo de Tabela 1" pivot="0" count="3" xr9:uid="{7F4B9CC1-E4FA-4277-9C07-D7647C89182F}">
      <tableStyleElement type="headerRow" dxfId="41"/>
      <tableStyleElement type="firstRowStripe" dxfId="40"/>
      <tableStyleElement type="secondRowStripe" dxfId="39"/>
    </tableStyle>
  </tableStyles>
  <colors>
    <mruColors>
      <color rgb="FFAC75D5"/>
      <color rgb="FF8C3FC5"/>
      <color rgb="FFFF7989"/>
      <color rgb="FFAE78D6"/>
      <color rgb="FFBC8FDD"/>
      <color rgb="FFCC0000"/>
      <color rgb="FFFFFFFF"/>
      <color rgb="FF84DC95"/>
      <color rgb="FFFFE575"/>
    </mruColors>
  </colors>
  <extLst>
    <ext xmlns:x14="http://schemas.microsoft.com/office/spreadsheetml/2009/9/main" uri="{46F421CA-312F-682f-3DD2-61675219B42D}">
      <x14:dxfs count="3">
        <dxf>
          <font>
            <sz val="9"/>
            <color theme="0"/>
            <name val="Montserrat"/>
          </font>
          <fill>
            <patternFill>
              <bgColor rgb="FF7030A0"/>
            </patternFill>
          </fill>
        </dxf>
        <dxf>
          <font>
            <sz val="9"/>
          </font>
          <fill>
            <patternFill>
              <bgColor rgb="FFAC75D5"/>
            </patternFill>
          </fill>
        </dxf>
        <dxf>
          <font>
            <sz val="9"/>
            <color theme="0"/>
            <name val="Montserrat"/>
            <scheme val="none"/>
          </font>
          <fill>
            <patternFill>
              <bgColor rgb="FF7030A0"/>
            </patternFill>
          </fill>
        </dxf>
      </x14:dxfs>
    </ext>
    <ext xmlns:x14="http://schemas.microsoft.com/office/spreadsheetml/2009/9/main" uri="{EB79DEF2-80B8-43e5-95BD-54CBDDF9020C}">
      <x14:slicerStyles defaultSlicerStyle="SlicerStyleLight1">
        <x14:slicerStyle name="Estilo de Segmentação de Dados 1">
          <x14:slicerStyleElements>
            <x14:slicerStyleElement type="selectedItemWithData" dxfId="2"/>
            <x14:slicerStyleElement type="selectedItemWithNoData" dxfId="1"/>
            <x14:slicerStyleElement type="hoveredSelectedItemWithData" dxfId="0"/>
          </x14:slicerStyleElements>
        </x14:slicerStyle>
      </x14:slicerStyles>
    </ext>
    <ext xmlns:x15="http://schemas.microsoft.com/office/spreadsheetml/2010/11/main" uri="{A0A4C193-F2C1-4fcb-8827-314CF55A85BB}">
      <x15:dxfs count="6">
        <dxf>
          <fill>
            <patternFill patternType="solid">
              <fgColor theme="0" tint="-0.14996795556505021"/>
              <bgColor theme="3" tint="0.39994506668294322"/>
            </patternFill>
          </fill>
        </dxf>
        <dxf>
          <fill>
            <patternFill patternType="solid">
              <fgColor theme="0"/>
              <bgColor theme="3" tint="0.79998168889431442"/>
            </patternFill>
          </fill>
        </dxf>
        <dxf>
          <font>
            <sz val="7"/>
            <color theme="0"/>
            <name val="Montserrat"/>
            <scheme val="none"/>
          </font>
        </dxf>
        <dxf>
          <font>
            <sz val="7"/>
            <color theme="0"/>
            <name val="Montserrat"/>
            <scheme val="none"/>
          </font>
        </dxf>
        <dxf>
          <font>
            <sz val="9"/>
            <color theme="1" tint="0.499984740745262"/>
          </font>
        </dxf>
        <dxf>
          <font>
            <sz val="10"/>
            <color theme="1" tint="0.499984740745262"/>
          </font>
        </dxf>
      </x15:dxfs>
    </ext>
    <ext xmlns:x15="http://schemas.microsoft.com/office/spreadsheetml/2010/11/main" uri="{9260A510-F301-46a8-8635-F512D64BE5F5}">
      <x15:timelineStyles defaultTimelineStyle="TimeSlicerStyleLight1">
        <x15:timelineStyle name="Estilo de Linha do Tempo 1">
          <x15:timelineStyleElements>
            <x15:timelineStyleElement type="selectionLabel" dxfId="5"/>
            <x15:timelineStyleElement type="timeLevel" dxfId="4"/>
            <x15:timelineStyleElement type="periodLabel1" dxfId="3"/>
            <x15:timelineStyleElement type="periodLabel2" dxfId="2"/>
            <x15:timelineStyleElement type="selectedTimeBlock" dxfId="1"/>
            <x15:timelineStyleElement type="unselectedTimeBlock" dxfId="0"/>
          </x15:timelineStyleElements>
        </x15:timelineStyle>
      </x15:timelineStyles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microsoft.com/office/2007/relationships/slicerCache" Target="slicerCaches/slicerCache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1.xml"/><Relationship Id="rId11" Type="http://schemas.openxmlformats.org/officeDocument/2006/relationships/sheetMetadata" Target="metadata.xml"/><Relationship Id="rId5" Type="http://schemas.openxmlformats.org/officeDocument/2006/relationships/pivotCacheDefinition" Target="pivotCache/pivotCacheDefinition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[Modelo de Estoque Básico.xlsx]Análises!Tabela dinâmica2</c:name>
    <c:fmtId val="13"/>
  </c:pivotSource>
  <c:chart>
    <c:autoTitleDeleted val="1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noFill/>
          </a:ln>
          <a:effectLst>
            <a:glow rad="50800">
              <a:srgbClr val="7030A0">
                <a:alpha val="49000"/>
              </a:srgb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gradFill flip="none" rotWithShape="1">
            <a:gsLst>
              <a:gs pos="0">
                <a:schemeClr val="accent6"/>
              </a:gs>
              <a:gs pos="100000">
                <a:srgbClr val="0070C0"/>
              </a:gs>
            </a:gsLst>
            <a:lin ang="2700000" scaled="1"/>
            <a:tileRect/>
          </a:gradFill>
          <a:ln w="19050">
            <a:noFill/>
          </a:ln>
          <a:effectLst>
            <a:glow rad="50800">
              <a:srgbClr val="7030A0">
                <a:alpha val="49000"/>
              </a:srgbClr>
            </a:glow>
          </a:effectLst>
        </c:spPr>
      </c:pivotFmt>
      <c:pivotFmt>
        <c:idx val="10"/>
        <c:spPr>
          <a:gradFill flip="none" rotWithShape="1">
            <a:gsLst>
              <a:gs pos="100000">
                <a:srgbClr val="BC8FDD"/>
              </a:gs>
              <a:gs pos="52000">
                <a:srgbClr val="7030A0"/>
              </a:gs>
            </a:gsLst>
            <a:lin ang="2700000" scaled="1"/>
            <a:tileRect/>
          </a:gradFill>
          <a:ln w="19050">
            <a:noFill/>
          </a:ln>
          <a:effectLst>
            <a:glow rad="50800">
              <a:srgbClr val="7030A0">
                <a:alpha val="49000"/>
              </a:srgbClr>
            </a:glow>
          </a:effectLst>
        </c:spPr>
      </c:pivotFmt>
      <c:pivotFmt>
        <c:idx val="11"/>
        <c:spPr>
          <a:gradFill flip="none" rotWithShape="1">
            <a:gsLst>
              <a:gs pos="100000">
                <a:srgbClr val="8C3FC5"/>
              </a:gs>
              <a:gs pos="21000">
                <a:schemeClr val="accent2">
                  <a:lumMod val="75000"/>
                </a:schemeClr>
              </a:gs>
            </a:gsLst>
            <a:lin ang="2700000" scaled="1"/>
            <a:tileRect/>
          </a:gradFill>
          <a:ln w="19050">
            <a:noFill/>
          </a:ln>
          <a:effectLst>
            <a:glow rad="50800">
              <a:srgbClr val="7030A0">
                <a:alpha val="49000"/>
              </a:srgbClr>
            </a:glow>
          </a:effectLst>
        </c:spPr>
      </c:pivotFmt>
      <c:pivotFmt>
        <c:idx val="12"/>
        <c:spPr>
          <a:gradFill flip="none" rotWithShape="1">
            <a:gsLst>
              <a:gs pos="100000">
                <a:srgbClr val="8C3FC5"/>
              </a:gs>
              <a:gs pos="0">
                <a:srgbClr val="CC0000"/>
              </a:gs>
            </a:gsLst>
            <a:lin ang="2700000" scaled="1"/>
            <a:tileRect/>
          </a:gradFill>
          <a:ln w="19050">
            <a:noFill/>
          </a:ln>
          <a:effectLst>
            <a:glow rad="50800">
              <a:srgbClr val="7030A0">
                <a:alpha val="49000"/>
              </a:srgbClr>
            </a:glow>
          </a:effectLst>
        </c:spPr>
      </c:pivotFmt>
      <c:pivotFmt>
        <c:idx val="13"/>
        <c:spPr>
          <a:gradFill flip="none" rotWithShape="1">
            <a:gsLst>
              <a:gs pos="0">
                <a:schemeClr val="accent5"/>
              </a:gs>
              <a:gs pos="100000">
                <a:srgbClr val="CC0000"/>
              </a:gs>
            </a:gsLst>
            <a:lin ang="2700000" scaled="1"/>
            <a:tileRect/>
          </a:gradFill>
          <a:ln w="19050">
            <a:noFill/>
          </a:ln>
          <a:effectLst>
            <a:glow rad="50800">
              <a:srgbClr val="7030A0">
                <a:alpha val="49000"/>
              </a:srgbClr>
            </a:glow>
          </a:effectLst>
        </c:spPr>
      </c:pivotFmt>
      <c:pivotFmt>
        <c:idx val="14"/>
        <c:spPr>
          <a:gradFill>
            <a:gsLst>
              <a:gs pos="0">
                <a:schemeClr val="accent4">
                  <a:lumMod val="75000"/>
                </a:schemeClr>
              </a:gs>
              <a:gs pos="100000">
                <a:schemeClr val="accent6">
                  <a:lumMod val="60000"/>
                  <a:lumOff val="40000"/>
                </a:schemeClr>
              </a:gs>
            </a:gsLst>
            <a:lin ang="5400000" scaled="1"/>
          </a:gradFill>
          <a:ln w="19050">
            <a:noFill/>
          </a:ln>
          <a:effectLst>
            <a:glow rad="50800">
              <a:srgbClr val="7030A0">
                <a:alpha val="49000"/>
              </a:srgbClr>
            </a:glow>
          </a:effectLst>
        </c:spPr>
      </c:pivotFmt>
      <c:pivotFmt>
        <c:idx val="15"/>
        <c:spPr>
          <a:gradFill>
            <a:gsLst>
              <a:gs pos="0">
                <a:schemeClr val="bg2">
                  <a:lumMod val="10000"/>
                </a:schemeClr>
              </a:gs>
              <a:gs pos="100000">
                <a:schemeClr val="accent1">
                  <a:lumMod val="60000"/>
                  <a:lumOff val="40000"/>
                </a:schemeClr>
              </a:gs>
            </a:gsLst>
            <a:lin ang="5400000" scaled="1"/>
          </a:gradFill>
          <a:ln w="19050">
            <a:noFill/>
          </a:ln>
          <a:effectLst>
            <a:glow rad="50800">
              <a:srgbClr val="7030A0">
                <a:alpha val="49000"/>
              </a:srgbClr>
            </a:glow>
          </a:effectLst>
        </c:spPr>
      </c:pivotFmt>
      <c:pivotFmt>
        <c:idx val="16"/>
        <c:spPr>
          <a:gradFill>
            <a:gsLst>
              <a:gs pos="100000">
                <a:srgbClr val="FF0000"/>
              </a:gs>
              <a:gs pos="0">
                <a:schemeClr val="accent4">
                  <a:lumMod val="40000"/>
                  <a:lumOff val="60000"/>
                </a:schemeClr>
              </a:gs>
            </a:gsLst>
            <a:lin ang="2700000" scaled="1"/>
          </a:gradFill>
          <a:ln w="19050">
            <a:noFill/>
          </a:ln>
          <a:effectLst>
            <a:glow rad="50800">
              <a:srgbClr val="7030A0">
                <a:alpha val="49000"/>
              </a:srgbClr>
            </a:glow>
          </a:effectLst>
        </c:spPr>
      </c:pivotFmt>
      <c:pivotFmt>
        <c:idx val="17"/>
        <c:spPr>
          <a:gradFill>
            <a:gsLst>
              <a:gs pos="100000">
                <a:schemeClr val="accent5">
                  <a:lumMod val="60000"/>
                  <a:lumOff val="40000"/>
                </a:schemeClr>
              </a:gs>
              <a:gs pos="0">
                <a:schemeClr val="accent6">
                  <a:lumMod val="50000"/>
                </a:schemeClr>
              </a:gs>
            </a:gsLst>
            <a:lin ang="2700000" scaled="1"/>
          </a:gradFill>
          <a:ln w="19050">
            <a:noFill/>
          </a:ln>
          <a:effectLst>
            <a:glow rad="50800">
              <a:srgbClr val="7030A0">
                <a:alpha val="49000"/>
              </a:srgbClr>
            </a:glow>
          </a:effectLst>
        </c:spPr>
      </c:pivotFmt>
      <c:pivotFmt>
        <c:idx val="18"/>
        <c:spPr>
          <a:gradFill>
            <a:gsLst>
              <a:gs pos="100000">
                <a:srgbClr val="FF0000"/>
              </a:gs>
              <a:gs pos="0">
                <a:schemeClr val="accent4">
                  <a:lumMod val="75000"/>
                </a:schemeClr>
              </a:gs>
            </a:gsLst>
            <a:lin ang="2700000" scaled="1"/>
          </a:gradFill>
          <a:ln w="19050">
            <a:noFill/>
          </a:ln>
          <a:effectLst>
            <a:glow rad="50800">
              <a:srgbClr val="7030A0">
                <a:alpha val="49000"/>
              </a:srgbClr>
            </a:glow>
          </a:effectLst>
        </c:spPr>
      </c:pivotFmt>
      <c:pivotFmt>
        <c:idx val="19"/>
        <c:spPr>
          <a:gradFill>
            <a:gsLst>
              <a:gs pos="100000">
                <a:srgbClr val="FF0000"/>
              </a:gs>
              <a:gs pos="0">
                <a:schemeClr val="accent4">
                  <a:lumMod val="75000"/>
                </a:schemeClr>
              </a:gs>
            </a:gsLst>
            <a:lin ang="2700000" scaled="1"/>
          </a:gradFill>
          <a:ln w="19050">
            <a:noFill/>
          </a:ln>
          <a:effectLst>
            <a:glow rad="50800">
              <a:srgbClr val="7030A0">
                <a:alpha val="49000"/>
              </a:srgbClr>
            </a:glow>
          </a:effectLst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Análises!$B$21</c:f>
              <c:strCache>
                <c:ptCount val="1"/>
                <c:pt idx="0">
                  <c:v>Total</c:v>
                </c:pt>
              </c:strCache>
            </c:strRef>
          </c:tx>
          <c:spPr>
            <a:ln>
              <a:noFill/>
            </a:ln>
            <a:effectLst>
              <a:glow rad="50800">
                <a:srgbClr val="7030A0">
                  <a:alpha val="49000"/>
                </a:srgbClr>
              </a:glow>
            </a:effectLst>
          </c:spPr>
          <c:dPt>
            <c:idx val="0"/>
            <c:bubble3D val="0"/>
            <c:spPr>
              <a:gradFill flip="none" rotWithShape="1">
                <a:gsLst>
                  <a:gs pos="0">
                    <a:schemeClr val="accent6"/>
                  </a:gs>
                  <a:gs pos="100000">
                    <a:srgbClr val="0070C0"/>
                  </a:gs>
                </a:gsLst>
                <a:lin ang="2700000" scaled="1"/>
                <a:tileRect/>
              </a:gradFill>
              <a:ln w="19050">
                <a:noFill/>
              </a:ln>
              <a:effectLst>
                <a:glow rad="50800">
                  <a:srgbClr val="7030A0">
                    <a:alpha val="49000"/>
                  </a:srgb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01-7970-4925-8DDB-C7B7871F8E29}"/>
              </c:ext>
            </c:extLst>
          </c:dPt>
          <c:dPt>
            <c:idx val="1"/>
            <c:bubble3D val="0"/>
            <c:spPr>
              <a:gradFill flip="none" rotWithShape="1">
                <a:gsLst>
                  <a:gs pos="100000">
                    <a:srgbClr val="BC8FDD"/>
                  </a:gs>
                  <a:gs pos="52000">
                    <a:srgbClr val="7030A0"/>
                  </a:gs>
                </a:gsLst>
                <a:lin ang="2700000" scaled="1"/>
                <a:tileRect/>
              </a:gradFill>
              <a:ln w="19050">
                <a:noFill/>
              </a:ln>
              <a:effectLst>
                <a:glow rad="50800">
                  <a:srgbClr val="7030A0">
                    <a:alpha val="49000"/>
                  </a:srgb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03-7970-4925-8DDB-C7B7871F8E29}"/>
              </c:ext>
            </c:extLst>
          </c:dPt>
          <c:dPt>
            <c:idx val="2"/>
            <c:bubble3D val="0"/>
            <c:spPr>
              <a:gradFill flip="none" rotWithShape="1">
                <a:gsLst>
                  <a:gs pos="100000">
                    <a:srgbClr val="8C3FC5"/>
                  </a:gs>
                  <a:gs pos="21000">
                    <a:schemeClr val="accent2">
                      <a:lumMod val="75000"/>
                    </a:schemeClr>
                  </a:gs>
                </a:gsLst>
                <a:lin ang="2700000" scaled="1"/>
                <a:tileRect/>
              </a:gradFill>
              <a:ln w="19050">
                <a:noFill/>
              </a:ln>
              <a:effectLst>
                <a:glow rad="50800">
                  <a:srgbClr val="7030A0">
                    <a:alpha val="49000"/>
                  </a:srgb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05-7970-4925-8DDB-C7B7871F8E29}"/>
              </c:ext>
            </c:extLst>
          </c:dPt>
          <c:dPt>
            <c:idx val="3"/>
            <c:bubble3D val="0"/>
            <c:spPr>
              <a:gradFill flip="none" rotWithShape="1">
                <a:gsLst>
                  <a:gs pos="100000">
                    <a:srgbClr val="8C3FC5"/>
                  </a:gs>
                  <a:gs pos="0">
                    <a:srgbClr val="CC0000"/>
                  </a:gs>
                </a:gsLst>
                <a:lin ang="2700000" scaled="1"/>
                <a:tileRect/>
              </a:gradFill>
              <a:ln w="19050">
                <a:noFill/>
              </a:ln>
              <a:effectLst>
                <a:glow rad="50800">
                  <a:srgbClr val="7030A0">
                    <a:alpha val="49000"/>
                  </a:srgb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07-7970-4925-8DDB-C7B7871F8E29}"/>
              </c:ext>
            </c:extLst>
          </c:dPt>
          <c:dPt>
            <c:idx val="4"/>
            <c:bubble3D val="0"/>
            <c:spPr>
              <a:gradFill flip="none" rotWithShape="1">
                <a:gsLst>
                  <a:gs pos="0">
                    <a:schemeClr val="accent5"/>
                  </a:gs>
                  <a:gs pos="100000">
                    <a:srgbClr val="CC0000"/>
                  </a:gs>
                </a:gsLst>
                <a:lin ang="2700000" scaled="1"/>
                <a:tileRect/>
              </a:gradFill>
              <a:ln w="19050">
                <a:noFill/>
              </a:ln>
              <a:effectLst>
                <a:glow rad="50800">
                  <a:srgbClr val="7030A0">
                    <a:alpha val="49000"/>
                  </a:srgb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09-7970-4925-8DDB-C7B7871F8E29}"/>
              </c:ext>
            </c:extLst>
          </c:dPt>
          <c:cat>
            <c:strRef>
              <c:f>Análises!$A$22:$A$26</c:f>
              <c:strCache>
                <c:ptCount val="5"/>
                <c:pt idx="0">
                  <c:v>Disco de freio</c:v>
                </c:pt>
                <c:pt idx="1">
                  <c:v>Lubrificante wl</c:v>
                </c:pt>
                <c:pt idx="2">
                  <c:v>Óleo de câmbio</c:v>
                </c:pt>
                <c:pt idx="3">
                  <c:v>Pneu suv aro 17</c:v>
                </c:pt>
                <c:pt idx="4">
                  <c:v>Kit reparo pneu</c:v>
                </c:pt>
              </c:strCache>
            </c:strRef>
          </c:cat>
          <c:val>
            <c:numRef>
              <c:f>Análises!$B$22:$B$26</c:f>
              <c:numCache>
                <c:formatCode>0</c:formatCode>
                <c:ptCount val="5"/>
                <c:pt idx="0">
                  <c:v>27</c:v>
                </c:pt>
                <c:pt idx="1">
                  <c:v>19</c:v>
                </c:pt>
                <c:pt idx="2">
                  <c:v>15</c:v>
                </c:pt>
                <c:pt idx="3">
                  <c:v>14</c:v>
                </c:pt>
                <c:pt idx="4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9F47-49FF-814D-1466574361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1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[Modelo de Estoque Básico.xlsx]Análises!Tabela dinâmica1</c:name>
    <c:fmtId val="3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rgbClr val="8C3FC5"/>
            </a:solidFill>
            <a:round/>
          </a:ln>
          <a:effectLst>
            <a:glow rad="127000">
              <a:srgbClr val="8C3FC5">
                <a:alpha val="48000"/>
              </a:srgb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rgbClr val="BC8FDD"/>
            </a:solidFill>
            <a:round/>
          </a:ln>
          <a:effectLst>
            <a:glow rad="127000">
              <a:srgbClr val="8C3FC5">
                <a:alpha val="48000"/>
              </a:srgbClr>
            </a:glow>
            <a:outerShdw blurRad="63500" sx="102000" sy="102000" algn="ctr" rotWithShape="0">
              <a:srgbClr val="FF0000">
                <a:alpha val="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Análises!$B$3</c:f>
              <c:strCache>
                <c:ptCount val="1"/>
                <c:pt idx="0">
                  <c:v>Despesas</c:v>
                </c:pt>
              </c:strCache>
            </c:strRef>
          </c:tx>
          <c:spPr>
            <a:ln w="28575" cap="rnd">
              <a:solidFill>
                <a:srgbClr val="8C3FC5"/>
              </a:solidFill>
              <a:round/>
            </a:ln>
            <a:effectLst>
              <a:glow rad="127000">
                <a:srgbClr val="8C3FC5">
                  <a:alpha val="48000"/>
                </a:srgbClr>
              </a:glow>
            </a:effectLst>
          </c:spPr>
          <c:marker>
            <c:symbol val="none"/>
          </c:marker>
          <c:cat>
            <c:strRef>
              <c:f>Análises!$A$4:$A$11</c:f>
              <c:strCache>
                <c:ptCount val="8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jul</c:v>
                </c:pt>
                <c:pt idx="5">
                  <c:v>ago</c:v>
                </c:pt>
                <c:pt idx="6">
                  <c:v>set</c:v>
                </c:pt>
                <c:pt idx="7">
                  <c:v>dez</c:v>
                </c:pt>
              </c:strCache>
            </c:strRef>
          </c:cat>
          <c:val>
            <c:numRef>
              <c:f>Análises!$B$4:$B$11</c:f>
              <c:numCache>
                <c:formatCode>"R$"\ #,##0</c:formatCode>
                <c:ptCount val="8"/>
                <c:pt idx="0">
                  <c:v>2240</c:v>
                </c:pt>
                <c:pt idx="1">
                  <c:v>2691</c:v>
                </c:pt>
                <c:pt idx="2">
                  <c:v>1295</c:v>
                </c:pt>
                <c:pt idx="3">
                  <c:v>0</c:v>
                </c:pt>
                <c:pt idx="4">
                  <c:v>1540</c:v>
                </c:pt>
                <c:pt idx="5">
                  <c:v>124</c:v>
                </c:pt>
                <c:pt idx="6">
                  <c:v>217</c:v>
                </c:pt>
                <c:pt idx="7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3253-4C74-BFED-43C74E39C032}"/>
            </c:ext>
          </c:extLst>
        </c:ser>
        <c:ser>
          <c:idx val="1"/>
          <c:order val="1"/>
          <c:tx>
            <c:strRef>
              <c:f>Análises!$C$3</c:f>
              <c:strCache>
                <c:ptCount val="1"/>
                <c:pt idx="0">
                  <c:v>Receitas</c:v>
                </c:pt>
              </c:strCache>
            </c:strRef>
          </c:tx>
          <c:spPr>
            <a:ln w="28575" cap="rnd">
              <a:solidFill>
                <a:srgbClr val="BC8FDD"/>
              </a:solidFill>
              <a:round/>
            </a:ln>
            <a:effectLst>
              <a:glow rad="127000">
                <a:srgbClr val="8C3FC5">
                  <a:alpha val="48000"/>
                </a:srgbClr>
              </a:glow>
              <a:outerShdw blurRad="63500" sx="102000" sy="102000" algn="ctr" rotWithShape="0">
                <a:srgbClr val="FF0000">
                  <a:alpha val="0"/>
                </a:srgbClr>
              </a:outerShdw>
            </a:effectLst>
          </c:spPr>
          <c:marker>
            <c:symbol val="none"/>
          </c:marker>
          <c:cat>
            <c:strRef>
              <c:f>Análises!$A$4:$A$11</c:f>
              <c:strCache>
                <c:ptCount val="8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jul</c:v>
                </c:pt>
                <c:pt idx="5">
                  <c:v>ago</c:v>
                </c:pt>
                <c:pt idx="6">
                  <c:v>set</c:v>
                </c:pt>
                <c:pt idx="7">
                  <c:v>dez</c:v>
                </c:pt>
              </c:strCache>
            </c:strRef>
          </c:cat>
          <c:val>
            <c:numRef>
              <c:f>Análises!$C$4:$C$11</c:f>
              <c:numCache>
                <c:formatCode>"R$"\ #,##0</c:formatCode>
                <c:ptCount val="8"/>
                <c:pt idx="0">
                  <c:v>744</c:v>
                </c:pt>
                <c:pt idx="1">
                  <c:v>132</c:v>
                </c:pt>
                <c:pt idx="2">
                  <c:v>0</c:v>
                </c:pt>
                <c:pt idx="3">
                  <c:v>1125</c:v>
                </c:pt>
                <c:pt idx="4">
                  <c:v>1476</c:v>
                </c:pt>
                <c:pt idx="5">
                  <c:v>0</c:v>
                </c:pt>
                <c:pt idx="6">
                  <c:v>583</c:v>
                </c:pt>
                <c:pt idx="7">
                  <c:v>340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3253-4C74-BFED-43C74E39C0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76778160"/>
        <c:axId val="2096930720"/>
      </c:lineChart>
      <c:catAx>
        <c:axId val="1976778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65000"/>
                  <a:lumOff val="3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2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96930720"/>
        <c:crosses val="autoZero"/>
        <c:auto val="1"/>
        <c:lblAlgn val="ctr"/>
        <c:lblOffset val="100"/>
        <c:noMultiLvlLbl val="0"/>
      </c:catAx>
      <c:valAx>
        <c:axId val="2096930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65000"/>
                  <a:lumOff val="35000"/>
                </a:schemeClr>
              </a:solidFill>
              <a:round/>
            </a:ln>
            <a:effectLst/>
          </c:spPr>
        </c:majorGridlines>
        <c:numFmt formatCode="&quot;R$&quot;\ 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2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767781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>
      <a:glow rad="127000">
        <a:srgbClr val="FF0000"/>
      </a:glow>
    </a:effectLst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_xlchart.v5.1</cx:f>
        <cx:nf>_xlchart.v5.0</cx:nf>
      </cx:strDim>
      <cx:numDim type="colorVal">
        <cx:f>_xlchart.v5.3</cx:f>
        <cx:nf>_xlchart.v5.2</cx:nf>
      </cx:numDim>
    </cx:data>
  </cx:chartData>
  <cx:chart>
    <cx:plotArea>
      <cx:plotAreaRegion>
        <cx:plotSurface>
          <cx:spPr>
            <a:effectLst>
              <a:glow rad="127000">
                <a:srgbClr val="7030A0"/>
              </a:glow>
            </a:effectLst>
          </cx:spPr>
        </cx:plotSurface>
        <cx:series layoutId="regionMap" uniqueId="{B051E509-6587-4B03-9612-96505E66548D}">
          <cx:spPr>
            <a:effectLst>
              <a:glow rad="76200">
                <a:srgbClr val="7030A0">
                  <a:alpha val="70000"/>
                </a:srgbClr>
              </a:glow>
            </a:effectLst>
          </cx:spPr>
          <cx:dataId val="0"/>
          <cx:layoutPr>
            <cx:geography cultureLanguage="pt-BR" cultureRegion="BR" attribution="Da plataforma Bing">
              <cx:geoCache provider="{E9337A44-BEBE-4D9F-B70C-5C5E7DAFC167}">
                <cx:binary>3HzXctxImu6rKHR9wEYCCbexvRGTcFVF7yRKNwiKouC9x9ts7KPMi50PVEuqSkKFkWbPxWlGdM80
waoPv7eZ//k0/MdT8vxYvRnSJKv/42n4823QNMV//PFH/RQ8p4/1SRo+VXmdf2lOnvL0j/zLl/Dp
+Y/P1WMfZv4fkkjoH0/BY9U8D2//6z/xbf5zfpY/PTZhnl23z9V481y3SVMfebb46M1T3mbN/HEf
3/TnW1Y91mHy9s3j5zTMrLBuqvCpIX++/cf52zfPWRM2491YPP/59uD52zd/8F/+6kXeJHjXpv2M
zwryCZEkyTAMIn79kd6+SfLM//ZcFU9AryoRTf7+/Cv4xWOKL/hH+jjl2WN97JVeXujx8+fqua5B
zcv/7n/ygICv9P2EFWGdm1+ZZObz67ObF3r/OBTCf/0n9wtwgPvNnpx4dq09+lfFdHN7jCe/KiaI
QTYUydAPxaOQE4mohoyHi+K5CfM3bvWYfX5+8zl/c9tCnX6uOstyWvgKTmAzpX8DgV3Zx5jziwLT
T0RdgWS0v+QikkPByfTEgF3J+CMYH360b+Bf7erqucoe00/tU/7t90vGviyx/c9yoppp/BuIiv3j
GFd+UVREOjE0CXKSDU5G+okiEkk2NO2rjPB83/exxyB8/Parf108f32Mk8xM0t9AMu7lMYb8qmTU
E9UQZU1U1O/ebT84UeNEUnRZF3X9q4DgHfcF5ObhP//7N0LTt89xIppp+xuI6Nz9xqUlnf1VERnw
Y7pKkSR8FRHn56h8YsiKir/5K3+Qv4F/9XPnIZKHN+5z9Rj+hqAOP82Ja6bzbyCuK+Q4P4/Zvygu
STmhskgRleh3l8ZblE4VQiCyrz/fwP8KS49IJv75399+uaRAP4lJ3z7ICWmm7m8gpNurYyz5VSHJ
J4osG6qh68s2Bbco6bqqi3/JiHN7t//8n/zN1WOb/EbusP9ZTlQzjX8DUd39r0Yo8UTSRe0gRTiw
J/1EFhVZQYD6Lsr9CHWXPz2ilMt+w/ftfZQT1Ezh30BQ57f/mzYlnsCtUfi9r3Lg83GFnqhEJcRA
NvHygzi2L6jzx2aupPK6zn+7klr6Dk50M83/H4puPz4dvP6vtiOIeCK//IhcH0KRT6QXuWg/UsF9
+Xxrlvz8TZbj0rfPHbz1j97L/5uGw8+bEd97NdZj82i/NHn2+hHHn74QiF4U99GD5OGAzG8avv38
51sZ/P7eOZq/4UD7v3HpK3e//f3zY92ghSTpJzrVVAQkjRqSqikIR/3zyyMN2R8SP4kqhkZUDSHt
7Zssr5rgz7cK5CkTOE6dGKiBRSq/fVPn7fxIkOUTDTmIiqpMk1VZ0sn3RttVnox+nn3nxF///SZr
06s8zJr6z7dEffum+Ppn85sqKjGorFEUEXDV4pyq4vnT4w2aefNf/5/Wa4txCsl1b/Z2r7LALM3m
tGGTSZ36jDoiK8zkvGV7DFpABdF7oCjsdUVVwQ1VJSjyNZkegnqGXPheU9Sszb5I4r1fP5KmZvpU
Mc+7Vil6fN/FsYBG0C44hDNECf6NGDPTRFnn4Ho/1QW9zGtGz0cz61i1paayqZ+Fi8FnssKad+Nd
tgsv5Svl7jj0a2SiayBXVV7qAMjqgLsjIdGQJEAWsksibz2SsVGSTaoJpuIX1nEwTpYqVVGP6xLV
iU5EDWoDrdmXpaaHEu0qsNU7Vx6aOxIw8V3+sTSDhg3mYDfXSWWKOstcbQVZEg85DGSosCSpaAko
ooGu6SFylFVjpgTkOjprbc3qzebM3wRmZOlWYqXn6lW4NXb9pWz6Zuh4aMMcE6+ygK0rkq6iR6Gh
HTEr254G+1SQA6EHj5NmKlmkCAnriL+L06lbUVuyQCYMk0KPREJgehyZRjwlWRxoD4KnpuY0iaIZ
k6pl2mBEph4n27oQ342GzMpJOo31NULJrC0/bFWluqJAmwig0eyUKeXgtTgjQTGA0sbq7eJDuus2
wrmw8z4JVmQeZyqvS4ohQZnAVfzL0KiqcrrUS1k0Br1amZFU2Z3/7AmaowYDa2ODqYQyKZaYl8TM
CzQ7jYctrTI3q2M7LTdF9tzK4wrvZxvdo/2v94GTVJQ5V3mx8T0pT+nUaDQwKpPIA9Pyz1WHRO+Y
GvFe4hUCp0cDvGjbxR5MxC0kluQsfafkTHMSKz5XPra1TZ/SO92JnfZ0jdvw9EeJm5/vEVdJpGzE
FMSpqmYHk2pmlXERN4FVlbrtBzqLJcPpu2bFcn4i5O9MfTHrPdw8Ttpimkkmt/Gj8eRN8P7JpXYh
3Va6OYaMhqxCAPAd/MlxbnOO8YXZhgoVVg0qUqJzzBZETS2VoKrNQEicWPTZICeM0IcmGpmYlito
vOW8guMYHBupMhZhWZu1VJ/2efEhrkvCgp4J/WBq4mAqhX+mCunFJIgBU4R282+Ra8yOZY/RmV7U
mpqDXEnv7UqfWC0G5qR0LPKeZX93HIws2Yph6JoOdcG/Fc52k1iulbRUwdxtlTijHZ6SjWDrZ0Nv
eU+SVbjrEX0Ncn6+R6A69giCIiAraC+hH8NgLWfgne8sQ7TJMJBDmJEQbDiIyY+jZBz12hTHrrAa
qne7ShETVy9o67R5HzyOXa2weuoaRtXEVoZJvD7OWS7UfH0FohiqqqBNpBpzMrVHZU9aTaINrc0h
kG5FH+YhRVnORlI9HgdaYCfGVqoC92ugkcFnZUUvFDRWm9oMDe+GVN1pHw7OvwfBBZMgqkk9SoDQ
ZTncDaNPtvHYDGuWNxsy57fRUxNF9DgRwCRldgR7LDPUpiGhWtdmY2ms65h3Tc3W1SNWurplnI9O
fFVdNGZhhrEZub9BIpWpQmUZtqDwJAZCK9R1C6uPB8LKpHonSNX238PgbC1XZSX3SVebRYDUZ/oY
FNpK5FtUuj0qOL2PySCLQQsEQ44ccSpYP2lWOAQrMEs+cm7HaHMeJxKNcjha2iKJbsfa7DziaCW9
rDtvF48DIkAXeczzxTuPGO/rvLD7znDiIr34DVZqokGReqAvzifLWacWw5hNMPDiShAeUu3j8e8n
S7ooizpKLlmiIrK4Q12sp2ZSBw8eRP+YSQzBnVilS3sW0U3oplvZHt5N58GpT1j93rtJVkxhSY4y
obqhShrRND4711H6RUasQFOUz57qW90ksKgVVsS4jAKbhYPEZEjjaNRjI8ZvQaPvq44QfDCQsym0
tVZYyaWiL55Qhk1/g+Hi9ySTQokTwDSWaEpmbeb3vhtdZPa4oStqcVihqi9QCkXBKyp0bsxzFHVE
p2OcBrXZyjttqFkYvhPSmIV+scK6pQxQ3kfiiDK0UOmKwId7f8ruitbOJBOJvWqJD83j4OaNGXzU
ncItdqGzlgEuiW1ObMW5UtRlbeb3npvs47EvSZ8hZNPyQsgqW1PCSz9T7eNy4wu1r8xES0HTkdOj
VJvfYw9HpplQtSSvTer6G3mjXw0WhfQCS7sp7Ox9eFaeyWZiJ4MZnI8+61cCqLSkNwpSeEIpRSXF
27gn50adpqATGee7zhJYahOPZVa8823pw9x3SF3fzXMW3Ehnqmf1IlsrVhf1ae8VpEMWjOog632B
V6D+uR+MzIvabVA9FsRbycPWgLjQQGpdHNsZSJ4u+uC2ld+H1WU9hCtq+xOZ/uAp57ilvFCSYsaJ
tvpO2tGbDjlfexHbwkVoNnZ0GYmssSV4bIbUxV+tFZdfAGFDnzs7okQ4pYqmPh2MPEJ2605Os5Vs
WNAmO03vDXMwi0eJNW6BnkOFqlXaaCsBeNFyMEPFrFtWUJdzXG7UuiCdCPCKvtOjizq+py2GNcdK
w0UIHa0jSZIJkhmuesi6IK29AeVZ01FbL0ZrEjyzyR+Po7ywiU+V5gauLmHfDHtnXJGQKEqkhzHc
j3Ib3EWfhZDJGy9iutV+qK1y2/lOZLeb+P0K7FJURGpuKCjENN3gmxpxRSRBnOBfe1M0+3fEihzB
jE9DO75Xrc6Or2Q7RtNGFdnv5GcqeVnPmnfoFM7pGYmKUoiAYG0Q76UxKZhf1mtBf5b/K67qiqHD
5aAxwRdDE+JgIerhV483IlaN58NmuphMj/kP4ka3j7NzSVfUPTjOGOsgHw2jgzoGZXyKNuiHRlLd
qB1XepqLMIaE2k7GVAa9vkMnluSJWIgUMHlKzbw2kN3eR+PDcVqkJd7pVIRSSmhhiy/9g71okVZJ
ovTeUJm1XZ1plwZDrHDpB2Uz2ujuObqVnhFb2flmbI3byi2dflOtlClLTnT/Fbjo76tVgzprrEwt
zFio3ZWiLRudGQ4rNi6tAXHBP+zjQJkoaE22ojtHxTxmuWnYuatagzlaijncNHZvzeFxPG3NwZk9
aXFmbNdygZdKlldZfS53UcOjfpA5u8hilLnNpFWo3wWnewhvyhv0+6ziTK0deh9eN9vEyk3Nzs9U
2RzrjaCbKkrRjXGlm8c1YNZW/k0MjP7wjyHDRmem7SnAUDRyGhtThf6IZOdeaSrdWloszRI8hsFJ
WPcLVQkrsUJKEl1p2+6B7iQztZOA6e+g36b+gbihq1xTdOQ+J3Zge7a8DezBTuzQWksOFqugfYo5
NcjyaehKCopnb1hfJE63oZfVhchCKz89ztzXGofBt0YkqlFJUWS+HBkSZRArojZmhpmEpuxU70IZ
P6btioOXXjv4GUef57cahMgXHmUTeWqIQtysHN0dztTH83ZT2mJpEiu2JTvc6Ra9RdK19W515psi
k0RGEiY6ilm5xnq68DoHnJu4BBMRooqSLHHhFBOnIJc9v4PAq237JbsjZ61bmrmLNHBTOKHtWa2T
Taac2bnTqMhYVntJr1l/8Aoy5z6DUgyoPr9C1mLuRc3gYbb4xPK2c7afDJboINu38zVRvHaoh7ic
ZeekhGmEQWeq19pWu0zuAjO21Z1+n20nS7ovoe2W8bG3GrNOzWFkGXr9ZrDTzo5r3kKH8PA9uBxY
F5MqGnXQLylsytm5v6ldz2pYoDgqo07qGBZZydOWWa6LqOtFrFjxhWmqoy6dhLAzY2O4HBD6bUMr
LEGMClPOu9VuxmvPNVP4A46z4xTJhUf9uIMd6264Ud4PG8NMt8SOLZTe7rpOrdHHaXVEq6rP9Kgz
u6bfan3gUDl2E0Pe6s1KqHrtMI15A21uYSiYaPJjoC4I0r7LS3DS77a5EVkBirmYsj4T3V755UTD
ULDCiPJbQ2b6aqbY0LDxxVHuzCRUNmHlUdapTcC8Vr4/rpOvMxpDMeaBtkww31H5oNf3ceYVod6Z
VSxejm39lDd+xepSGFbqpYUyH0gKpt2aSFWdyLMk94KapMdhGcdKh96FntrqF22TWIGlbjvMvVUm
PVSP4219GzprsWWhTjoE5iJdU6FD2mYAjkI23jSyqT0ZT6KdWb5tmIqr3paJWT9ID+lnCeEmMdcS
i0UW7xHO2UTcFHJaE9qZZTayaoRvSb8U6dNxOS76ln32coYwoLDp0V6cLa+prOEhfqy2tRtYoSkJ
TnxX3zXuWg24ZOx7kJRz50Mj1cPUzJBDuCnq+FFK45VifmFWNgsPaRDWqSnFHuih1tRDl8TUQ+oZ
oC57qraFk5uDyGB3sTlca4Ep7CQmvtd6NkQrGrsstx/QnMJ2SlgYyQjT8OqQqVVqStO7se5/OdcD
gZqo6lifxGKKzBFIJkP1wkntTKXRfMfvY2KRtrGOa8ciKXsgHCl9VI1RncMEZILZYlVbiezfi91a
z3ARRp/Hixh/EVS1h8IaDE/J0roBLUH2XhdVV4gqnTV6sJLCreDwZdg4JvO+cIVUZiwyzMNDO/H7
j2H26/NDA0WYIoIgjORFkfMcHR30aixr4DSoR/zMpMbnCDsIAkGDBQp5XEgLXTrASQrmTxT5qcSP
Avqw62JJBlxmsNEcLOGhdX07NntHPRPM3vWvpZ75bm1NpSk/KwKrT6s1pV9ohxy+BK+PIuZSioKX
qAsz21K7PG9E5n3udtKTbOZWsPNM/7LcHCd9VozDYmQGxcwN/UlFVPiCJ1CbMZKGHolRkDnFqF13
ems1fWhr1bMEixCFyRXJ/XHQhcEEUKmE0xryPA3nM/Qhm7K0jBDRe7Oz/IkpButCpjhk05wG7+sn
spMc6uiO8S6/VFayiZcG2SuSVRWxnSgatsC4qOBLsRZUBcBrO8+QKiVo/5RW3ZrepYQsuDhfi4NL
ARgzCFGWsP5FMN7kEMdcC8pSgHVG2+6sN8PSNEIWowxBloEJgpWw0Rmt1Fov7xYCxQEy7xeSEVWX
DmSixkweb/Om/HUHN09diIHN55cJ/KHn8cpQ9LMyQ3JRCptoLD51o+gM+Vr/Z5EQOC7oC4bhYOMh
jEH1fprypDMLb+uraBIWt8d1csGzqRiVfQfgKoSIKlEwZCm0YvISVhbZFyUf36VaMa04mzWguWTa
y8amuPNkLQfDEtV41+fCKRrNMesHbwVnYX8ARoZWEvJYCZsn6szSfSA0XOIuKODUzvRdvvO2xBXc
6TwzvZVAupQBHSBxnsuowzbVhxzx+hwdbztGQSvUTAbcXE/LW8Fag1woCQ4QubDaYVetC0cg1oVe
MKWgjkJ92wu1s3DUPyaiuOqdZ/m/8hq6pszNQXH2XIfcrPM8TSQDYgvOiq1qolO97Vhrde8kLAyt
5XfLDnJeh5UhJWxecAkeGbCAOFWoQsaKRXel3dr+pkXFmp0KNmWKq4xMNiUrtgRrrQW20AQF3h42
Z2oh1kervgR2cgZpusalpL90TjxLvpguyHW4TTvmb6WHzM7OdbN7+Fy4wUoVtmTuWNBHL3De/Hs1
Ghf6Kiy1Fn4rz6OnVmrdLCIrkW8NgjN4ye9FIWznmN+WTOg+CsEKwJKh79PAGXpElDEIDAB0dfMl
HSTK0j47h2quLPIt2cLLjg6a/ThnrHLy8mikBEUCHE37NMSYMCYSw4TKHcbUTtHXOu4nF9mGUSoW
8w1040XO1idfrDo1ahHL2tKJp8rWDec4wiLfdA2skyhRFH7vyQeCIaUdvAn5kPQBS/wH8hv5sopN
5e8YHBVSj1bKVABDncrLeKxOu0G1vMC4O07KUnaFWYWCdV2iYHDBuanCEPM2SsCsDKmn2eW9YKWx
ENhjIyWn2KKqLFXJybXeqM1NW4fC9XH4JU4CVcZyITYwFI2jcswLQjVYj1ll8nMtk3eZWuwKujbI
m6ngXSOSOArviBYNZHboGpuEllESTa0Z5xdldVGkIeuNTZ+vVaRL5GARFgu6FMt1OClwiBMrQVzQ
ETjidWdJJirQT5HVsdCczOqiP5ubXGsdhCUB7kNyApTqJG56n7Qv6wO1G7uyS+zUqVdcxWKGuI/D
1TtqkGmDpoC0eU2huSxEK9w1pxooG2z9NLYSN7TEwspWWyRL5rwPzIU1ucF5jKkXW9PAREWfl4CL
NbEtRc59CC4HrfRarYaZNu12cuYcn279bWuJVuqsJ7yL2f0PNJSOh0rSjHUlFzUIys5Qx7H2eUC/
grLqnerE4J+2YuFLzlelGvok0EtM5TniBtnwy35uu2qRaEdGxGiAUwhDYXvCyJLgy3GDXswL9uBe
Om57OV0T5y1RornLWzFsWVDsL6OXZtcfc9ewGzu9ookDly9ZVczWs64lA9xH5yJNbERD3Y1o+Uro
yLIGKzymTPNPSZSN1gqh81fxPmUfiovOuAeASHmL7rm4S28KJ3XnVqX3ELHYWjO+Naq4OB23kxgl
NaCMytMdWSp3dM7zYt1fbdLP1vSKKgV1kqYqKJkoZ21qLckJVhFbs7SJoz8KGZucCUOpwKlSJt37
toD9FckZSqdy15YPFsncw+Y0tWpkmaLp3ZrjMDFfNVid3E/Ru+NyW0weQds3ChXe/Pq+z7G20qK4
Jo5qhnbjpI/z9Jyw6HKArx4dA/qJdq9mKnMDka077SWfNp+0Qqd7Xl+hnNMWRq2P6SjAp0mlqY0Z
05psJQtaZOYeBOevNb3xy5BinpR2sZ20KhsV1W6HtbHV/Kav9GUPhtMXWUyULEhBSfOQbP3Jzj7P
h4zUbbiVd3pldV9EC0Nze60EWGxF7XOQ0xWjD8Ok6oFLr+eCDjtrm8BRrR5NmcqdOxW/6Vt+kMor
ThX1giBhgdnEUhCLgNSUbDJWGDq/9xF+8gs4jaAHjRwBJNkqjrxpNgrCebRbM7XFILTHP34Ru2i0
QA1nuWmXxJGt3NXsyVUZMechq7a6QLGi8PzKTyblfT4RwMUt9kY6yQzHFcYt6zsG93PfDmeyOB9Z
5FHv65PXmuhRMi8X2NQ9Nqt92DWUmc696FagZ22MCVBoE4ZmJEvVJtU67UJVabViwIsZF5rlc42J
ep7InAVHSa5EQj8H7tucfaRmvJsbF/oHAx643ir30e7Wt5SVsLZoz9hekgywEo0szq5wMrXCfA/j
cKWSIaTzsVasrvyi+e3vtGQw6/uGxA/8o1xu0OMEUrRttqprsOQDpv1W56NnITnac3W/pvSLwttD
5JKDsPWzrp2A2GQfwp5i1ftmdda2hsFlBWWDklFJEaqHWNxIykVWF46c/voBBBx42aOEU3YaZJRU
wrwsEfRoZGH4m2SsWePXotHuoXDKjikO1D0Dv9Q6ZmoUYdnybiUYLyZRexAzO/fsSap6ryYGIIKt
NOIQJXFSu76nO9nKLvVtYdMH0eovmy+DLSGvQvK6FkjW5MVFYjGKG1ITcHJUWlvMEpb1uT2StbOS
ZJb7K7+ObgSOKc0rnRrHy6FrxFyuZsfhag/9ubdN2LTr7AqLuNn5Wu9xMYjsgXFcrbNmMioCsGQ7
nM014bATXGmjrxwDWA7Cezgc89QwygZvVsM5lWpCO5tXszKnQoIYnaYFS50vybku2seVZmnuC+3/
wUvOMdZqQfxcmV39rfE0L6bJnzLsCRGXPnlI3MptY4qn5afjqMuOcV65xGEYnI/n0kZaqV2Bpa3O
9HPixsLnUTBgF9tO+HIcZ2H5brbtH0Ccl6LiGGi5AiDhljiBWSA+i3ZyST/on7X78J5ehmZrEdt/
yM6rc20778uOOzhpR79YG70tts3334XzZrQsDbSH5nLK7azxEQe6/6pzgo2yG859bESsUL+suj+o
5zxbJyL4tCEQ59sPBGY4wmW48dWXyRt1PXc+GjGcxrvAEreUiSHLHWKT+/QquChu6st+s2ZLiw7C
wJo5bs1RFDjdQw81V85t2cFDFeJV2l9H2qlGVkbWywq9h8GxOaHeqCZzYKJuepGLZorOChlN9bK3
cDb0ek7IyFbYrrWwlzOMPVyO2cmEJYYpAG5tDzkTWubf1DUrbiNrSFktm1itTZj/wTfLy9Ba3aFY
FPUeOucSM7GpOj0G+lRcx83HvLhrh22QXRnl1dCfyuFa0FzYJ56vCZBwqEcmGtY8Ob+BfZREVRMD
9eVOdsTr4aG3CW5DyM3Yffl/DjbELNn1r8Kz4EYxYwcxx/mXVlpnxvLRAO0B+DBcD4HZAfcmUSVJ
dSqhBQSB31ghm09nqLfJDZoHjmeu3kIx+6ZjcFyRFsVaNo7KC1xyhROsdrPpnfwu2q1q1JKXRNtA
w7lEXQWnOWuhgTc2oiC3pn5Od5rE0k3pelujZsq55qpOfZlcZ/ftaeAedxszv14RiDU13IiE4ReW
8A+NtCt0uWkCRIQ4rNxAcINyQEoENW6fRu/Xz/NBjfbAuBRZHZAuVBHAqkh+KOPsQxcX97LWrRQ0
S+axB8Pnx5i5+qGkQFuzM9nBZG3bOv2ZtFnbY1nyb/PMEKcgFczH+YZPlre6IDeYU6ph48qz+cep
7bV0xbEvJkBz9x31jIRdQo2Ln01VDVEjYjyOI1EutYcNTvdjQojrR7D9uZbVza7jlT7sgXFqWNch
0m8ZYL7YbkU/2Wlh/eG4yq0SxDntAHmjqEpowykMHQgzs8jpvFE3OrKdXK91AF+6tMco4ly1Nxl9
78/Df6zwWUlqyk7hICuPrNSkVosjEOJdgX4nk5zcCZ311Z+ZmmP4nLP2dS0a9HknoMd5Ns0p3Woz
Xafb2Utq21WHtSg/lWK0jEORmABx1AZDUWZTgdLXO0/u9N34nN/HpnbeW+MZeYyxhRJ/Oi7NNUCO
vFLz46CUkHYEyucxQftvWuusriHwOTlpo7RLoZJC/FESthNdGWIsugu0C7AqiCuatZdTFHuVVN2l
4zh0c9rYRQ9NjNbRiH3ZsJxYnGPRWjUsKRadSlqbIS9H1T1gzg5yqQ7qTAKwdE0eZrWstv4NNved
7rS4je/J++40NGW33PbbDgq7ac9wOMnxbqKP9VoetchjHd0SXDaJ44f8TkKpFFPfeZgzVw+dI31B
W8Gc3lebDmaRw9dEtn+5Nn5bjDx7kJyniX1ijEWJNYCsjISGdZGs41IFXCzyocZF9J8VtcnUbS8Y
6VpFueC3NczU5zvWkZqq82XQ+5UzLeTG71IBOWM6mSQaTWXwt0mTWL9sGBqZix6kvrinS+XUNm9p
4rdp2GMfTLzHIM7WJ/X2OMQiJXsQXBUZKJ7Xq2mArbOWboSQ2E07mVmq2cdhFs4RwSz2cLiky6i1
eKAicCiO3BQoVeOzcptagb2+1r1wXuwQi0tIZL+RSUuA1TmNhCqm22aonIpN6irnya1hh8/zBWDE
DDYN9o+MOyOH3y5Wr9tYGnaAZpzBxR0SOHnBX48SpG2faxTii87UXWZlARPMbGOkGHO0lhaZ3qaz
cabIbD/hwgVHvfFwwu50Phm8wvsF73TwHhzv40iOBZR1KOpM79rfoMD5lFjhTe9OTO0ZSRnOnrjd
TVey+laI7LWu5k9k/4MPnDxiNRu6QQMfKlyOkN+Q0/B8bqzXl+uznSV1xl24uPZsvg8QN50cGqaB
+l2t/AksV1LLK276+sOgU3acoWsg8/M9b1/0KvUFCpC0ldmkFiwPXE9z/j0QzjDFTqsbBA0c10mD
m0kcPpK6eM788TdgcFcdVl1xJBjtYC7YVxPOsAi50pv+kJ7lgrDVkuEaDZIVHVxSwX0YTi5tmPqB
IANmXmCYm2JfZ0VrTdMlySBtx8ayQnFThsEFBMPPMInoAKMpN0N4J9bbaO2s2DIELhfE6hEuouS3
TCa9LTphlHtTrtBjq+7z8dZTHo/LfpYtl+9Bf39gcLLHAnoXBwYwOuR8tf8+IznrhoSFwkrQXiOG
8wxT6uv5VADIw71fTXBKUuXWkP2VVuUaCmf/LRlLgsEaYky0EfItjgOwOCG/YZT7PONCcqynUVKJ
AEnVATaTsJxmJu5BXIGZFfXnosFFToe230RSHoT5TMvwSa89E1eYuL8hfJx+RZsTV3RSXsEin0wx
Jmy9qfRGdxmKJLHT1i/NUMahGpFW9fY43qJ09vA4ZfPr0qu9gIKieJP7t2orskRcuyBnDYRTNDKl
YiSlABGz3E6qwVI9XFQmrqyFzt/ySjh7pHCKVscK8mEC1k24Rc+btPdK3zasmBQnVr353pHw03He
LTXhIagfwuK0LhyMNJN60OWndnyByeopbjpwmo1EmNqyHltMnTtuyhWzPU4nUu5DJaxzvcTdTUBt
KnquTNgq8gIM1KKdITs+XdkfXdJ4A8fuKbb457NDnH7EOBZcGwRJdjCdBmPEsnKtp7NEzj4Cpxxj
kbdihyu9zIz6TOowTKMfpyI3Ry+05NXWwZIq4lzXfP0t0jKcFjhkXi/KeT6OMz3bnOFk83lpYq0G
c0/1ocK9a+sHvF+qgQO1RG9MwvajgZ1SHCfjLdqbcK4oKCZUCdhtGZW7HJu3YX2BdpoZiTjyFbZW
6eVM6Zptm9u0Th2hu8IlJEyPkk1Z37da4Mjl5JRUvmykYjPiJiJluiy852EIzar6VCjjaa4SlrZ3
ev+h7NXbAMN3LIdYRnUZtDEbs6ssfj9WrdnWt1PzdNwKXmkI6MNZLDRcFDRUccj4kKNB3NCGFFDH
QCZnA23OKmktG3q92QYM8A6ODyqIMwuc1LwGW1hZqiIdOq/OqEm2KjLZfDeXt/RpsrH+dWm4ivkv
ZM9L1O0jc9oZ54Y4NR5yCvU824rvsKhkCdgY9O/yrY/kPVw9vPATWrFKoRBcEPjq8itlaMt8HEBr
v8OxJ8mez+Ir2LDRTHlX4TwQtkQufBTU/Watdfe6dHph8w9o6VCU2PuPC9IC2n8kDziWO1jJVbGt
nPmAQe1KdoQlAc0kgVk/4a6N8Cra0NMA906sVfavHSv3IlxeKqQl+NLhRYItxtKP8YbgvHptVacY
3ZqKKd9jLmMdV+NXjgGQSLtw4pO+3DTO0f5/Sfuu5sh1pNlfxAh680rTVt6NZl4YkkZDT9C7X/8l
tPccsSHcxo42Nk7sw0QoG2ChUCiTORnoL0pSB2+Hrr4ss8dhnB/GXHBFfVQXWGeARBF4BeGB0CXP
HBatSvTOSIDSBpEUqN1rkXgZhsycoNqhTwxlY5AmTr560XiSrwoiMXpKWHAHFBOGgmY+5IHpFqxe
LsVgWDPKxoj1rNcl3I990JHYJZYgHcY5MuidR886KG1BQy3Tf1/B6LFklIkcIm9h1Ue9NXbQSRRE
LVwIA6tAGgb5bHbgy0KyPNSXaPJKW/s1hsP1rIkmpL5cS3A1GMzG9JqOG15lu7S6bjaSuAZEZYAC
XrmZlM4NO/B4ZWDb00WTwFw0qLSg48jGs4IlZa8WU4rtMpu8wpF9vQuDZOndWn2PZWdbG/XmvK1/
fZNjcSqSE5gJwT0Imr3TT9SmKNg4ZoH9C5dHI5p+D9Z8l3blbVN2P+VJ3SyLuomcZVNp1kGpRNM1
nLN2As+4cytOYhC+A56osp8vnb+MnauIarsiFMZ1z505mpEO8r6pMVxCjiTdKoXjCbaSuiLmUJ2s
hYk6895oxsHBWkCq2v9Z/NKfdupeA5v/MwZGMXUgGhsRLYsJOu1kKPTcLidPRmZ1kK7HRfFU0Rn+
WmKhFqLCRsBPQh+6zFsaNK69jccumA/31V7zo0P3kSeKECOJ2UK4SwILKRVnw+SGQf995THQLOmA
RA50u1lvH0Fr7xG7v6nNJTj/rb6m5OiiVjiM3ZF0nnUl7icMr2mu4Sobxe/RD4Rpak+KXNM3tigg
XYX32FAXuclt1LnioQrRYhmzbEJSxrKJxeZKs5MT6BLURfkj1WtB5C7CYQwzbvthhK7E5NXthWLd
Sem9vQheIpwL5WQ/GVNMnLKIi7CFkUigme40a0e64rGN820jldvzH493dQIMnJ1oM0UPucOALTrp
KvBRTV4PjQpfaRAWgWB/+1bo/nwzecOf8WK8TgPnZx8JXv1fm0Q+7OYfaOgzndrnqDaRU4+ArgPr
2t6C03uXXCaHZBu/2Oh6AhHhsdmKSir87/cJypzAPDXDEcWFyRuRyy7m51F/n8adYFOpEXzxXv9u
KjgdT1dmawMYmEakf3IMxFA+O+XVBpPHj/xYXyhevpsu56N1k0eeOFHPu8M/v+cXLp2sNFU9Suim
dpGEOzUZ1XtFlxqB3fBtFNN1sgOhNJAdn65wmifHynUcg7Ga3Sn7KZE32bpT4nfBTvKX84nDRD1Z
ERWTbGIn58P8Zw40dLdktYtx3Fvptn6g4/uaiKL3/+PPPjGpCa38pgXukNqipP2UKaFu3QajEzt6
KPJrTAJfk4cWXS1bl/JlEh90EXdp7eJl/Y3QmRIvUQ54GlmyU59mZo2tasINpOCA7/pjAhaMRfAZ
uadhhcG47kJKRznJGoQMNqg3QY6JgRU3ngzBdc61FohYY0TcRg2BTYj3dheTaKgnMPdbL1FRXxSl
V3Z26cZ6LVgR9+itoBiDqfTCSMsMUHYzme+gL8h80BxqF3pBEs0d02XeS5OsgIAcREjnjZW/mR+9
jmjb+UJukznNOJsz7sHOQnex/EszDn0mfwcE7V4YCYBIDJjMT41zqaO2CzWsbySz23dPTf+iRbXA
NXNX8gnyQXOwOgG2napt38EsSmcIrOK2QFalte++sV3gf0EHDfRjUeE+XUlWDWOIBjaEePq7ZVxm
1ls6f+PNRClm/oGwTiEsvXHmRkH8Xy61O1aR19simj/uVoHBQlExkIg0DRsPdI2Nzg4EqkN6sThv
vZG6FiRrzm8V/ajMfQJZAyrGhdgRqhDMpRWHhp1PkjV5CZhFpCRQ1AnswKZROuR3blaafBlVUlj6
s0GGCamsSYr9Iq7IN+wC7Rhgp0I5EPz9LIcMqRzLnGQb76kO6Qmo1IyWX6Sbv18sON9B+YAAFdUH
ZrGWVcpNpVcz+qoS5EcSlLXinZhEl+OTKLX8vzDMHW3lhqpJGoUZjwk8uqH9kvWnZhTkJjgXGD2o
KNPTOFxh7cNUK8lMFDKjtOWUnqaQpyyyBTGpSreEtY81COMU5lHt5DnEWoZNetP+0Pb/KUq3Xnab
1C4EyCQk88g+3SWVK+/+iNOxX7u5KFH/5zJZjxFGqhU6C5bp7NJ90W5A/H7M0BqgPwxBeQdaLNl1
UKCPd9UtqgfG7/Mmw91kSNgpaGRHcecjyF35q8RSLSuScjAvY2SPPGqjSJVLBMCc8tyMl7Agxewh
sRGA4SXQREechwC+UtCcoLUBx4gxRyIZyULqBd5wqffyNF/2kyPwhhxXZa8hmJgNn09FUhuhr1ql
942+uE5d/FLsSXADi1ZC/331MWbixKqOJ4WXIv6M4ju7uD3/tXknd70Ous4VgJE6pBkirMOc2whd
se1TieS/rSSelceC5B5/zzDPquENjVc78+GLrqxJXiCcLozBreIrB9mBsBMsiOfeqVrBPyDM8e0r
uQAXM0Csem8tGNBtKBnyIUlf8yYB63bqla1w2luwMvbE6lPrECcHaIay7ktzM19iFLpFD09+VR3B
m/JQBlmJTIjgKvs6gQFPAbIAKhhv4sZksxJLjwnAopAnL3qSro3NfEkeu2N+nA7OVntCfvaniHye
ExHa4D1T0QsM9hEQWZyaC65+pZXoU0WLC9eM3yU92xnjAuaF2u2cF1Wr9uftk0YVrDdeAzL2qcpz
ZccUsG81N5MXlwwPnT36fXw0o5//GxYTRJnqYpWg1MFXrBbPjB4wD+ja6osmY/RhEJwF7sE2VLRo
I3eFBjrmvd5ZrdzlYDfzunzY9DJCTyIIbnn5MbBegtQBpLOUVZG5+1N7MPtehVG2wRxEx/oAUry7
cIe33kb94YheetwjsEJjfG5kKflczvQIjJZb9u9N/7rEQhYrLgrSwTISAnhUsln1hpRN3Mh4x3XP
M2QjH2ixy0GxC6M+yV7eRF6BfnGRjiPPBtFLg6weIg90wzNLQ62rUIip48XVkHwTd9IlWa4SIhdg
sRj1bQeZs915S+QtE8RBoKJRMI+CDr3TY9a3elvlvYZAWFe3qYpMTox8oC4LYh0uDJjMEYSCMR6u
5BQmTe1O1zoJh4vcyLPuzmnhdULCuI+CNXuGEc7TCxmRPeQwT2FsZYYGZoWIasTwirot99Z9c2F7
PeqGsacdp32NfqvsQjtMh3ov/VqCAjIWoADZirQeeIcODxhIZmAQBFUM5gkToSnWcZZ69rDjXpfe
L/bz+e/GB4BLBvGZTnPTpysNJzTCj+o0e1KfBnpT+7Uh8Ie8T0ZpPv9BYGxRKYcMAzRA6BPVlbqd
RSCAkP4+vwxeNhECyNgllXaqoTHydB1RkcgtROBmuI5yX9ypL9Ck3bzFtLQ5XhDQtoVX6Oz3z6Ny
l2YZaPPD8cZ0Of33VSiiJloJGiqAhjhq1fQryl+KUrB93A8EtQ80uyJJiwuMwQC5I+R9EVqPIBGp
arS2agIE+he+GLuDGBkcIioKjMwqRlNZMLYAG6PTerSPuN8kN2IGZd5moaoIvjQLjFUgSDxdSN3N
Sp1maOwOIfWm5FBHltSbOtI357/JVyYIRBhrHObISOUYVpMdz163QY7EPPRb4pl74zLNXWdLNtFG
tH+ihTFBohPJRh+SBPONZVa4Pa5+t6zCSzJod+eXxjMFpHxg3hZCKIutnoZxjoknOZs9JO4erbx6
7J389jwEryCA3fvEYF4JDRw5chr4SsNmDLRNucG4WQdy7ehxOlbB4sn+FHkQfHN+ioTDuKtD3gy1
Z4w6fMkuoJDejJYDM2yWzJvl9140/cv9TiC1dzSkFpDeYuxcyuxWV/sObMO95I8pcZ3q9yIJ7sGv
DOzU/FYojJkvcZmHSN1iGf7kJ7ty079QVaqFDmZuh8ItntXr+E7z6g0BAfyUBuc/oGiRjPVXSaGq
lUX9IPkdV/vSwhRVL7iEqUGzDgO8rbRDCbOJePOenuSuG+2u6frZmyEekQyVR6zZTdDkmCg3hl5u
U5HCkgiQOWH6WGF80caXCyWtBlcy2TUKmiwyuTmEs3Zdaepb23zn0b9eJeN4h6rty8UCqATtlAJk
vgnkiv/+Y60g2C6vPG/NFinj2UvwmSrzdzy96WjxOA/CO1drEOZmlHOlrzsCEHTHbsK2vBudb1TV
qKIg8rjo3PyqsjUXtlQqJYWoHtTpp1I9acrz+VVwTQCDc8ivY0YIOuWnNoe7y1GiGV8jjl8Go3Wd
6Y8DVudkhh77dKuND+fheMcI0da/cMwpztXOmKMJcKS+MvWbKblUm7+v89prCOYUSapa1jbUUL3F
ei3ld2WCTkwTtIKsD/2hX87qaiHM0bGnspHyEP6gcKW88tq6ci3nQnBriHaLOSqh1WTZKGO3apDg
WeFP0j3LpSCTKsBgefBzB+TDoUEx1IceGT5lerQtwTp4m+XYaIlEGAm9JJ1ZR+REZO6gH+Bl5e/M
JG4NCnwSuVkt+Ci8I7nCYZm3Ql2PTFsCTqX9KaAI3otqUVwAZEJ1qleI4Q3mNVZ32v8DsIv7Ck6l
FZI58T4HooR/ERivskhVsYwRPgfltcgcdA2k98Mud6F/czv76Q4qt4H8nRZGZI4+UZm3hIN68GDo
H5fr4KcVqDSU3eCiH/2pKQMNuu4gZ/svGC7pUTw9RKqC5jtQlYPeCY1ddLtXcT4a2hIriZPFiy0L
SR1rNpPQNSMpVV0NCkAYfCsUKK9jIgyKimPcmLk3ptmcerGazeDaD9U5wZxBoWXHnKh2hJH+PnuG
5HI1X0hWLWFurTYjQbT41WPSH43mN2iN4fnAhjsFVIhJI8WQO6U0dvbkj8WuGyLXWdqgcKqtjQLs
eafJQ6Qd2eC9RZOizT6HQsOMc6iILJ46JRtJf2yUdJPPv+s4uszjzuuM1j8P+PXl8vEshqgkyCeQ
X2GMkCAfpRids3h6nr7JA/EitNHW6duASXJnyr0sbHaKiNDm69kCKFiYNcPAawb/d2oMmjQXg5TG
smdFL/r4kJY/zi/q68nC3zcgcgrZMs1Cue/072MmfZQSZPa8AcRvEOG+ke3oWtVF87ZffR1gMHqA
LjS0Ypo2c/1EszFEerssnkMir0M2Km6TYNC2BnQ3vrEgVL90C7TMaGhgkEipm50lWUhQ4oqrQ8Nv
29tOkgS2wP0sKxTmopPyjCizY+OMItk1Ppjd/TdWgbgetwKW8KWzxqxCCNekGtIJuuFspbgofial
NHol7gxRZpKTCIXULTrVFQiyqPhAjA2YZZWFk4bugewJtCObZZdhstXaLlCrE/NAitDYzK4slSWY
doGG2h30Fzft1vaXrfpWXtHuf1FuktOHfrI4llMlWhI1y51UxgspfYh1r7gzwQoV33eH3p/9CsQT
T2IuVk6RlKKiExh8dbBDlvcohQysJdU5RUVu+SVLvPyndQS1Z4rZ4brxwbA/PZFNHIyu5qqH6V3c
nMU52Sc/gbm9FmnRxlnHT5Bmw1+K526sfOiE/XW8f7pQ5gU/lbUWVdR2BuRGp75AU48gchWtgx7F
1XXY60nRag3WUVdvVb8jauzOtiBE4ly5SDpp+B8ElqhSzikGyZsl6iCr65nN3WwNbtbPcOnISqGk
TAqBh/pIwjMX/AkaE+4T3B/S5NTUOBo6wRR703/00TSIE4XbYU9JYKWg9kffOShHaF1oF9EhP47P
5GH5VXnSPoLGppAqnFMtw7dEYs7BVCRolb5IYMSxHi+FCafjIfqYP8RKISlOXAxhNq4Nteb0shB8
Xc6leoLJ+J5+RKawTIA5tRh/ymtI8hYxqsVZcSOl+Y+Ebn9pW4GOeOK8i+VcSWtk1g/14SLHRg8X
HjrFRm1e9DTZ2vqfvIgEdwUnW3yyr6wLmlWTtGmKNRru4C8+JMsDKbAlV1rQXKh41VUH9vcBc/sP
51fI3Vv4HhlxJLp5WF1FxSp7UKXjKqSUDe1WCrRtu1d3opltlXtCVziMD1Bre85LFesjf7oLkCb6
oeGGl+BLDoorFDCQ1ht2NljT0VpDmn2DLDluFge0RclGFLNz7mW0/X0umXEWuSYnhVPjo0pGejkl
7bEUcgxzWjbxOVcYrLOolLYMJ2yrc29vofgEgZjfikvlxeX7BBNXOyvIMTlaBkMNQiHKgNbuqse/
rwZQRXUUmXFgUQ4wmE2vJX3sK4hceFH9ROL9EoKr2kgE3p1zRjRMtKioBoFfAHRrp34xH+WhKVNT
9sICXhcybeMEbSvyJzRE9HIfLQCMUzyBYr5cHLVIUIDL10ua7lYl+aU1mq07govKbeIFSfUiuU0b
DTXFsNhoUfnz/FnhvCZonyN4WhAzQrqMCRuLYQbDFoa9PCOZA4i5bqMhLd2pJf5A5AzD4hL6+WzB
AeUcnBNQJopM0jqfMJIpe32VuvN4Z8Q/auuvBV2oAinaHrEoAw7PZuIAM0kaLbcA0o66r4YYkiha
gZlwTp320Q4FTXobuQzm21mY0rYb08G3q6MfU05+zqYSnP8+PEtUVLDiIQmM9yXbDRhWEFNJaphH
rih+ZyfuYkPZua3cxBBtGPerrKCY1cRJVOEBS6FUjAlMb4PyE7MegiCAC4KZbLzwadqErU9NeSgr
I8HJivI28+VYu2+1+qcjyX9/y1Gdc0zkoFiOlznzaF3GaVbLEJ9Gl8nlWMhXeKU9a8P4K2v+Ps+E
R+QKijE0pSCZjLk3BJx9uE1B2aQTW7BrPCtYQzD+qFCKNlJ7rAZeyc+I6qoKUgth6obj29/bG2wA
0SBIVVAlYo6mlmYRHmE4NXZnoXN8cufpNl3SbTWIyGg47Yy0V/0TigmBrKrI8yEG1HgortCDhZHd
ym0hHk62GdoYo4Pp50+4PJFMee8etZvzC+UZ4gqdDYNinUB+k6IP3bNZvI79c5IJKjg894Bt1NBS
DG55DJmf3iL4hzrs0A3oZd0SZGq2T51YAMF75ml4wMpQhXDQ8MU2vhTJ0oa5bWJE/z67Gq8obyZO
MKIODTrwKRR2JN/Y2yT4+80zkMClRT6MYbINItWgxbpey2jVDH+Q5lHqQfGif+MErzGY3YN0b1FJ
OTAqaMU1i+GPYe7V8OGTqPDF+06YyEXKkXLAoUnw9DvJvVVDWUdBybJKbzM8heyxFDy0+BDoEZLR
ZIIOduaanVtJWaZkRpmrbl6jsPgxWyI2U3oy2UDCwGT0PxDMye01p0WSDhBK3TyWZnacMgg62ctt
l3U/+07doyr1P66KOcFFvygJAhX0XRe263SLu8zfuWJXq2I7KJUsi6pRw6rC9jVtr/RKYGWceWLk
NCHvpdF+OJSrGe8N+UM8jcsBBwiPFBUsCRGG48hFvMt/CdUPqZv+8olWWIwbT2plTLIaWG0AFpna
LTI39imlm+ZBqRyRJli5zx9U3sWxXh1j2lY1O9I4A1GRfmnStZY84BocRQPnXOvWofJAq/7oTGP2
MIpllOJj8IRMUFAOO7yCREO9Gq2lfN26Twhm6xyUJKouB0TTBn3tLf7yYIPT1MIL3V82dg2Cb1A8
/AZ3DR62YKW+BNvEXQlGbG1bXpV3KJ1TVUnHF3lCXvIA9vP5w9gdrpXBKAjclOHmewmEkbvoHU+S
fbuf941XIrEn0sDgf9NPRNYx2tJgqDXd7dh2zekRX8QdLBtFEkEvKv1D5/ac/pBVBkpHYsgqGgDN
2Q8wgJbgAQxFJD18DDCjQLYY5AFsxblWwzIm1oi+NZVso+qyUDRfSwVBjQiEWYhkj8oUUj+Fbou9
1JXXg4LO+UYRuENeihf1ChRl0H4F1heVOQdgbpyyxVbxZRbF3hpxnGICdkr2ZV0oHml6ZetIZnyM
aF5eXjL5OtWU+mEYTP1ySCG0dP7s8/IvyCijrZE2DGB8nHHPzoBSgWzg+9mX1vUY6C+bLIgOjmf9
woQWKFkMT94NqS9A5Tq5T9SPk7yymrbRIc5R0E3Y1E+qN18ORyMw3fhO33yMkgriOO5pQASiQnkG
DYlsSyJZ9KxeCBaJ/gu3CUu3hoScEl6EluClzMmVYjc/gZiPGzrEIqmNm8gpQOdiL77SvRv67Icg
XJGElV8uGsgvoUGtgv3aZAKGVK9So5ewi/o2uZMgI37Rgu89v459xyv/5FcKzaIf5Z2oyeSD9PzL
oV8Bs2FEr4xNZwE4eqn2JKDpqmGjHyYfnMDjI+WqVkBeZPr6vQHFrIaS8gbaQUM5Gu/SnUg/g8Pr
g+t59XMYGyb4ugoEtHB0L+OH/LcOOh9rQw60M3jcbMmh22GaJ9Av0l3j1TfFprtNNqJLlB9koxOQ
tsXgdLPpIFVv5BTzrLTZUd+ah8W3dgm0JIwrbbt4/d7eFEI1d96Vamq02wf9qI7M1ifBXaZGUWLj
vtN/N/Zd0osYk7iBzwqBbYsynE4pFsfCxXUNrfpd6Q+vzqO1hfjxuyhTyvO/IO3B9A1VxPhCborS
5DLkIx5C8hL+rmXlopqqTVSIHB4XBm4A3cD4D57v9L5Si7Jz0gQwxdJs4PMPuSL7mDMXuXlqc+wR
gYbjvzj0d6w8XGcVct+3wGkDKffsQ3eNKQqPeEvhdsfMowy9keZT8aEPxhFRrpcbcuCtQnOxEOF1
DOaITko+FbGh0a4Q5VnZGBfLLvaji+Uw+4Y3PSYbEREud2NXgMwh7KueVHMBQLl2rgvMgKmNerFY
Irp6nitfrYsl4g7JKJM8BwyyYW43hFsiq5tyhGJa1LqCW4ru0Zdv+LkkdgC2kSSzwMg6HmQ7E8yu
yXF8yo50aiS7DHeLV73kd/OFuYsDXVQGE2wmO4So1MVojQndzGXR3ElvtkUr2W4ilxvBGvlIOiog
aCB1QJ51aqftqJhzusBORw+1iRz3B9VYrILoQfHwpPZmF6QKIuvkOi7jE5SJtfSojjV1pqBV6NbK
5Bqm4MYXLYu5GitDj+x6MOG4kqhxey2/SIv0ZymJnobcY75aCXPMqlpGNiwDTl/+7qy3xgys7Dkd
Doom+9bw2iWCcJvvkVeAzDEbbXuJlwSAeOI8FRC7WKAqQzlavkE3jeQ4qGgsTEwhAYdQ9dQ0wl5B
90NIjxrYb9LexDzbBDoFEcUU91MhKwUKSYxJoQ3mFGaKZaOCo8YpW9SXVlN2oTpobph9y0FBOxtj
81BHRQbkFKdVprIoaRdxNcSbMH9SFPQ3LKMgtP2I3784jU8YNhkR2shcpxVg2iC+obQz8hMqUFC6
XfZwHRsbb3lw0F9Zj+G1rHuopXynzqdBWuufhX6Y0OrqkXtjLLVqwBC2g+g9f7WryjvvNTit9TCN
FQRjGjPeulEFDjmod+kH5M+fspdhDxJFVG+jbevj2ZC74cYCZ2X4Wn6D851a5gqeMRmzTzV9IYDX
t8NFhbd9trilT6f5Wl/aplcgpoXCVOPW/02PDtd5rcCZCGKYnSVG+Its0yWuHOOieaDikqbf+kXo
xsfwKJ5u4j4aTQddhJhvQs8lOxtmIyM41nSWgDLhUKEy8j64tU+naMpHUZKQM3mC7aU8ZTj8YJtn
630zRMPiEA0ynnY9/olvBtA2fmjvFl7iDWh2eG6OoIIo/W4rut25vmCFzLhTg4SJvQwwXUknfq1B
o067dEqB/BEPBL24qGOitASmc6bsEyqaVBikwQktwCmUPpThfRPtz58QXpiyxmAOSDsrcd7XwDAh
Xjh0l5bWo3L6EIpa10VrYU6CnEVl0xsY1dGM97L6QdSrfBKEsjx7xxwS2IJQ8EEFgf0mslMqQwl7
H3NlUyoq6Hxvz28W152sIRjXDIWOWkoGmHc9B9VFCgZcPwmodn2r4GCZ1+pGajzqN8mNuquVYN6J
OgbOLxKF1NPLwUhqYoP2kg7S3Nva76a8O79E3lP9c4VgBD39+3PWzk1N+9nzQXHzvPYzUBP1ETqS
o40ZG+55NO5qMC5LMzu2Ai7/UzQt1eMhsqmFh+NtONe/bEsSjYhzLRw00xhqxusCqaNTjDCS2j6r
4SSGTvKXJjvWlnPIGyUI/36qDw/CFRJjgBOYcqda7pGiKt715LnPkLolr+d3jHuOVhiMBdbdMiMG
guOxJGimy0V323UOOC1I8nQeiG/rn0gf/766nXVtjKuaACneW3qwxBAKRHvMZXVUr8mb6UpzoKuu
vsu93nXuU7QBiUxdsFT2LmnLqsAkCn5AFF0v+nFJLmNRlMq1Pww7oHpvIh9iMdau6GirKEbk20j1
R8E7zWxiQQQiQmAsvM9CxZDAoeIVKYRu2xyNG8+CDyWCYFxrXRrSbKqAaHzzYF33L8vb/Md4pj1q
aezaPpgdmshNn9DWD7q2xykgfoKJVgzdCdbKfctT4Y9/tpP+0pXJjIZddEhvIdy5RbQVtFtoWR+M
q9o3XedQbKybRfB64kzd48itEKkNrRAV0oRzBmVHVE8Gv8QGVJ59K93rB92rvXDfFG71Ot2VT5SV
nIY7/UWNrhOPauRS1bbzX4Kbo8ZVjQZ8PHzQhs18bFJFY1HNSM2DA+BiRFfXTvNpLsUBeUP1ZL8t
TxN0CKTNeViug8OtB/9JVXnZKKjSJztx6GxlnCcHOyy8QrkfzWpb6n9PXUZ3+xOJcXBxPxdmL+Hy
wVDLthqXrdMWeyJPwfkFce+gFQzj48rY7szJxi2LB4qHKXdfdZ6y+kEenU1RCGbE6N9iX0GrJbEJ
fhDwzdHHK2g+DKBoiKCJpAXyThSqCr4R29kgoyd3SGhc7MS6m6TPvRqD7OU2ES2H6zM/t05jLFB3
Zim06Vid3IBLaWrTjaZBysFSOoHRcYFAnI4gH6QaGKY5PXgNuBMyKQbQNGcg8NB8MxvQ/aYKTIG7
bysYZj2kgq4G5hHxFnZgzVnf7dLavtLiGttnTH/O2x0fDL1TFljTqd7b6ZrSXM0idUSkUOHroK/B
U43Fnwdwp2/PA3E9NkZo/gGiP2TltcJKDu1Uw81WEbD7D3nn6Zny8L9hMGHPmHbTaNFZ0T5HKwA+
0jT//bgzTYDDzaHnHsVONhaNM6NOKxU2MOvEnZcHsxXV37hWtkJgrEyyh7aK6Py90o+umsQu9EbB
t70ILi4RDGNlbYPCYk5fylI+uKP6q0aF3e5FZTAuCphhdBTBwEbzJbRGpXSxNTyBSFi7MfkF0ma3
MEQkyTyHhkkwsDrgGYQ5IOa7J1ast+WAkMbpwZA/keluLHWsKl32tRFuNEP9MzVq5YahdPf3FrdG
Zm6HyoD4JNQAsD4n3HRpe6lmkyirSL8E667XGMzV0C9JjcllYIwHe6v5ySEEgXgQXpsblO6uRCyB
3AsdiQxoA4N/5OtgXW4ooT0PGr3Q0d9ruuQQ7hP0Q0hIMCxodNGC4rp/FcVRvPuP9hDomOMCUwzb
JtsTKBBgvANv5aHFE2KZ9lUvvc7FfGU01bUtiy4Nnt9b4zFhW4WJSHOagbfo1nVThLeGnW2mSQrM
tgm+YyOfS6NnZOX5jFTtcBECysLwlKE/L9PuPAC3vLleDONbu8JYiF6pNOXm7Oqn6SG/r3a6a7tW
YF+3N1TPwxZYJc+dryGZIzcOZVUaNoyyay/z9LmqRHEXN7BeIzBHa5Zj6IMSLKoNyMv4RMf7HG/c
mG//EWmPfFH1ke9FPr8Tc84Mm0TqRAHB/AUql3+mTkRhkWDn2Bx00daLWSuoRaN3BMpnuEVEKRsu
AiZ9QeVHV/NRkl8ZXDJZDnhOEZI7ebWzM/kIjYXteZPjQ2DWSkdNAFMW9N9XELXRLZFJwwZzNn2l
xvyX0bnnIbgeQfmEYI6Narc1Rn8BkauKj5W4lnHbJY07zJrbdgJz5roDTBuhoIiSPUQ8T9cT230d
zxK2rG0st5GuEXl5o/NaVoL0pgiHMepkMkboUcIXxC0do4M0swEpdk920p08ZoLkIN8vrFbFWnQT
mVZBe+4gZvSQIX+RewkEf6iQUvqkWrv5IofShGgyjnfn22AkVlXoylu4RU73suv72q4yFBAr5UZN
Ozdu3qfh4bxx8DGQjIa4GVpsDOZ7hVIry1mMSyocQt+uXpbWctumFMRI3K8FI8NMNmqw6FA6XQmE
g/sC0k3IxiyJ4/Zxti/C/BBXGBPrl/vzK6J/68stjwY600T3GSj7GHOH9NZozga9AHMZHyrBJKFg
YpGHgBIFSLGQF8RoFHNLTHll2kPpzBAuyiCUNri60wXnF8F12msM5rtEeYr+WClEsvhjiE4Ncn/4
saDJJvpJZU1oM5IAkWcJa0TmRJWgzJ+nSKL1kKnfqp4aKGimwHjiIbmwrzEy8l9MSXNLPhBKouxi
mD//0ieYdkWXdmOEgVMljPwoHAxXambDy8d8B/E7OailaRsbxaGWrMtJSg6Y74tdtZ8E7uTDAhmr
wcyrgg4rjGtj/JexmgRzJYq2QAo8vuiDsHG1OBhuch8bsAezH3q90qcZ4RQeE14Z0GaWGLrTy3u/
CwXfgWNc+CGYocJQBLaEfRfl3TDVqYYdWQYbTdEhuQkbWWBdnE8NRlX0ZaKfnEr1MO7MnpVqJkuK
VNZS+RCMStQqqOff5w2KEwUABBMZIHoEBZ9GF7q+2aJoAY8JQNJ9B/XuYdcE1kFM88cLs09wmC8H
ZhNVIRXFuVB6T/8Te0kQ+uFmfkanqb8cMnALfkftCL0kcC6gn0KaW2PHGKpCHwwpmRbPspuHqo+f
yGRfmEbzdH4T+V/qE4Y5lFBcrWOrBkw7LO6gZK6q4TVBRDP8HP98shrGIDrk60nVgEmlI8neasZj
qsRXqRFBtiwVnDSuWYDbBmQTikxl7E7NAl2MrdlBIBekgt3Gia4Mu3OdcDs2sV+aD8no+E22Pb+J
1Fd+OdsrSOaFPpNa07JIxiaGPzordheQkSc25eDfKFBdPQ/GPb8rMO10fWmvK6RusD5HR5qpw1jw
3xOSw/QwyAleZJwrh1UAXKrZMcsceQxZGjGSa3o52NxSCaq1qZBNmLsaTINg7hWMdxrLUCXhvoZZ
YOu6jX0LTvISFXFX8vI/va95xpO6a2X3G6UbrO9fTJatioySU2DuGOsbclca3pfi3olEn4lr8WiS
QUsxxlUxFXv6mTqwOjnaXNPz2x3lLnXROu5nar3RZVGHHfcMU6pTpFRMDYWiU6hFIRjf6nG11OPj
Mr0lyYtsPZw3Oq6FryAYN6G2hj6EUb54StZ6evfL7B+SNPWs0gF/Xbb538AYZ9HkNZJRBOtR7Vhy
ld66qWTnSa7Mh1qJ0q0V/z3XM+3b0zH8C2YOcIEzR6odWxlt7ZRxXJZcPVc9aSJbeRZ2CXJtYoXD
3Fho0UIfhUYoW0Kq+uTFeaZ9glIA6v/eU9+qJ9lPA7FoqQiWucDsdJFbOQTsQmzPmEw3lJ/sBPTL
ieg488wE5NLgxDUVaLuw6T1nqGuiNR2MvqgztxjTwUUu8KV2ykuE04kb9ZLA2/Nsf43IGGZZ5lmL
bB6IL+J4F+fZvTVpQRuJ1LR5bormRhG4gU0Wyk+nR8zqiynKVVjIqFn5BvRPnVe0ze15uxeBMOYx
Iu9vhRCB9qQMPUJQySKyYLdECIwlGJ3Rms4IpxS26evQFXdVOe//t0VQY1xFZZg6LxQpB4RtPWfK
cTLvz/99XkQPtYzPT8F4u64ZQPhGHWt50V1o/rKrdsoBbeDQnMQImHcejXd0QDtAqWE1PC1ZXpUK
ouOqlMO8SLmdtR+FfZSKY0u+8XyF9/mEYQIISCSqRZ42eBz8H2lXst22ri2/iGuxb6ZgJ8myHTt2
LGfCdeLksO97fv0r6DamIF7hJG/gkQclgBsbG7upGvrDkHQIlgVHmZ46iSd5tPXug+YBuBoQnyO+
ZGt9UZhlUdiA9kuhrSCC7IZyuK+SiBII21nU+M1yMPMvVYCAU7zLMGUaxD0pe94gIz2YTMwERSLQ
LeqYuQF9DOPkzcCaZ92U6DNEe9GHlIxgwlX72J+L19bAuGHAi0E3XAUQMR4uI6wBaTdzhqe26BNt
0hAYWhihlfdWhwrEyDnD53r29bo+UZhDHGmFbDUJUCZvion6jArAo/A4neLJkUCZnPvi194xDpCj
9AIPsm4EszynPIf9pk7BFd3bOPBYswmHjPAKTSSMYc0p5EkqAV87twYiTm+KxjmOG9H2BQCzqU1X
iAqiXxyQQN+BvNaVraO1FESODnmKVtLG9NDU9NuH8gKT2eJpCGsZnBeIgPPEAScjeJOhMy5ZUPz7
cRuJt32Mv1T0CGSYM5A0vesfwio1XYT53LiAfoVrm/n8SozPnHutLdQOMN1JOXV7yJi7ypP6oUBK
AyNWHJfGWxPjP5VC6StrxBfrxIbkw5vO01XZPGcquj3wdMCsN1t87xAATGEMIkY1hyz8eErTwTMw
dnH702x4Zgwe4ShT5ilIZTH+QzJHKD1AjcYuw9yRtFfZWDxN2icCL5DfiGnWQGynWWQIWhelcFSZ
FhCjG0GIL5B0OuRjdLS404icZbFtZXFhWYLUYVnGYIGV6CEsWqeTdqXB8VNblCB4lUCDD71lEsb+
mP2bxgb66+YAMwCZu4EZINuCppqNF9jOfAR7FhIbUAHxZjyeHWvPKyJuLtNEYs4AXyfmSRm3IfUR
rigD+YBcPylgvokiGUQrD8MScqz9XKS5OlsrJMZZKGYeBwu1xmrp7GrSnEJCS4j0VufNXSR8SfWM
mAsEgYWft+1z8xSscBnXUceLpcJXYH8z5Vch1KQER6KeGd5tGN5G0v+vwq1yUuXK7JG/KUv0Ogr9
fq46ND1V7hTxJN02V4TZJlNBcI9XLfPN9EVZtHChqSJD3BeKSKQyBXUVZ0HbKPAaaIeFZbJsQlqi
ibVAnxCi+i6N37QSzeXxx+1Nux7/gW9CIhYa0eghxpIY48+meUan9hzibm4wT5Iehl0HPjXaF80b
yLwu7VxisT1cUwNiSdkE1r+r9EH0lH1AStym5Ium7KD9wZJ2fKWda8tngJlE2JJUCVS06pDMB8yc
Ij8q+ZjqQG6ft8SzC7w4YxQJbI6I17ClIHe5NEJ5UA0tsMBZQH2JJTuRqWMiYHSzF8NrybIT3GA3
uJJtfSuW7F6GwpH/D7glr25R/ApIbILLGK9PzGsy9ikZQTeYE2QUBm92g/heyO30ILiNK3tdfPoH
X5ZuILvsNSDjWtRJz3RDBCDlGMkUp/eH3YAR6aR0+TMd1zaLYhOiZUqdSUVTr8pOktxW9WicVD99
Vnb6HgSAnurJuz+YfGKQGJ+iNnrbdb1xKqUihXhf/IZeIE5j4/WpuMRgNXoiK6lCvcs67N3ogkxc
Rx2otXPcP5QzF6RrqkjmiMQO70V3FbAywMziStUQirwBcJAoqTMXeb+P1cVCsnY0dRsVv24nxaH0
GChLcF8VwsDxb9fvV/oDVAOPL9pCc6VOJIaQ4m7mtDsfluCADJAX+9mddqgOoVe+/a6nY9CY5RrR
oiHTCbToiPjIk3bmS7pXbEq7zLvTuStjIstgbOuqnoBFKfRD867ypl18nL008MNTjILW7bXRn35x
/OjS4MXB86TDlbMq3EGxBPpsGCdNaXam8DCIhhuMkbPICieGuLqSGCDmnENVT1La1jql9d+Qzii0
FzPlRGO8pTAOtLD6ccGoyclEcVyOd5AkJqL+rIS89jseDmMNmlZPRbIYp0Iqncko7aZDISsqSSTw
kG7uGdpVGaSgVfs5MHLwhCxfLB3Gbogk7DjWzQNhDI5WMaJMAkg893aqoGRgtK5qxs5tQ7uuAK4N
AIthkoxLW6JRQgbO5PXfCtRCAg+zC+oequXO8GCYdvqORA1mUEYScpZIbet/GjmgmUhFtYQlHwZA
q923KYM6Ucybctp2xahKo96j4ApXmHtTa6ES0kTgqsKplTEU2asowHQEaWKCDkIn/Rq4XFex6YVX
mMyREmZLy6bUPCVH9RDZGaKEYS95ktP6uY/pSDe6q/f9y3IPJUnOYd7c0E9klbGZaZjBIaVgQwWp
IUsxk2V455jLVSBCzWUFwZjLGGLEb8Dw09kP0jHT5Yf+pcZ0R+nNdzKP5IB1u1AWw+AYXlK4TagG
rcUctShLamHMglN2FEHWlbuhaz1Y3xH0oCrNu0+YrN0VFrN7iiCaUigGJ0imkirwzFhzC/GlMzRS
xy9a88rZSeZjXcExO4mZeqku8+AkHtqH8il2x86p/h6dAIwK4w5Du37P0xHmITLnTRH0JGnk4KSl
Kpn0d4H7wGd8FrMkkAJcxsqlYLSlUASnCNy/YbBTH7mycMzZukJg4v62DUJr0IJTskd0AfIexY92
/Oh3ax2oQisK7bYSdbZIrEyloqeTcBLMzu37exFMyun89+3vTy135fzOK1ljMJbdlZleRr1wSpXK
Nrp9VjVENTEdHnHa77bXgrwwZc4xQMV6+U1yqViaUQzfo7pIBm+SJfMZDx00BbWVPnBKMKyc43lR
4PE0NejJ4LXCvj2lXhGKNpKegnvJy3c1Yl4EwU7yDJ1swmef2LJn5HhAvowICaKlzIHtrVpo89g6
VYtGROtVzEdOHu78e9mPhEQfmn1ogQRFv8vNE+Q+skSsp3ZNX3bbvzQ0dRkPEKm8t57BJuANBBx9
95KvgQSte538/DGHZuXyDmZ2X+ROIG98SnBro58W47RoDmI/Jfp1QXIHB2XFz5b6WGbfM56S2saO
XiDQ/68yLuMCAeR2CU4YO20HqKcvvCLqlY9VzlpDik4bGanK8iVAjfkbWYnRz1/FgxcsvqL9SFSF
mLN+GM3GHnSORZ6/0MUXPANC5BF9cihvsiUhHcFatZStTnq7BHO+Bx2MQ/v6o4NKoBvh+8mPw9+Y
D82+0eHM7IlmSaL7ueFczGxGEkkluu7Pn0Gv1dXGtkaJ+vGInyGXX2sEIVk/7MsshhhjQ8pUtsPE
JIWe+YU5HJZxwHif5cWmSFIFlLiVus/bN2P6K6kqktcFj/z36qvTHweBdxDh64qGIZnLHyeXZl/E
eacT9T7MiBjZ+YPlocVHrcgoOciJ7WUng1bc/jc9IAPLHK5wMY1xjGALGUiFhvjdMlSnlH8socE5
xptGt1ofY9UNXFIjK1hf0u4DMCrqGR1oQ4WwFWyxa4mc8hzHlXNHsw8txFHVJnBxaIxzt1qzFjqr
N0gCEQP0AZFSatxxucusb7f3kLo4xrzx0sY3o1IGyPgxe1jMtWT0JXZMXZrweYB8AyS1EkeTwpgY
WZZ8FdvfnLmgpgyKW/3cl4jyBMsdEwvzUMbIJ5A2Q9iSPHSTzlnU9fdC7UPGICBoocGjzJZPkW4L
DUnJdZIn0EwoEm3XD9Ap1JdDqw+vsWzuhjTd3d7I6zMATJrkw4sblR2W+kfrlT6exkwnBaoFi5Xb
Fe8ivv5UFwjsxMVAFeTCCKtqNfk1qTEwHsX3iSAeYrN+EM305+0FXV0WCpQP0GKtgBEGFzHbOGWg
ScvQ61ojSWXe6wa6VUxIsxS9kDm3gTZ2Dh2caEfENCotbDC3cDhpZoFBXo20gfwKosW9ovAoTHgQ
1GBW3jPVh4YGyxqB/xpJqi9eH2Uft5dxfWShMkynBUCSCKlPtqcNrR1FVsmZRswoFJ1YCRxIlB8h
ZocU9oJB/t9EA2OqjhIVxKHR04ZTdLmiUNTNsU96mej1+ABB6giKK6UvDGPtCp0icNDOw8cXbgIV
SxmmDa5BqusmUmNZbWA8KkpZQ7EH6XLdr/aqrewoUw/+3MIrvhRe+mQ9lIdlZx6VJxOP4+Zp9hRb
JvJd8So/hE4sgIeKl1u/+qzMr2K8JASxI9mKRJH0PVoK6m+5qXAWfnUINHSBYDJDNdGxBX4yZpuN
auj7sZFEUi4LSdPsWcp/4pX31+2Peb0OVOQxm28gQITYAat2mqe5YOkZEPTmo6xzIusTZx1XHlED
SQtUOzDpC8eLuYzL71cbU22qedkQpAu/TH3rJWFfQXNQP4BO9gWH+q6t5YkTtFxvHsqnEAG0oB6N
oIBtNhbaVLFiM8b47/J9Ct51kPDFAy+XdnXswCCFEi1opDDvRK/Ly5XNvSlUkY7m2DHMdko0khKE
5kb7o594+pNsLggy4hAKQdgMYi6IEiOjcAklqhhqrmYFUHbwZB6mfXwY3rpdhelEykrR3CcT+U22
KhaTLZDVdWOlKsWMpT2OoB3Od308cz7UuXB+ebyxMgw+oL9TtzDgzBzvsImisEqKkaCLH3MWH/Jf
OeZPyvv0Xv9pfD8qh/44H+f98Cq/Zf6IreaY59WrnO4soCUZUz0I01jzDBVKMUrx9/FOu+t26V73
5Duev7g+BciIYzCJJqDQHsEmgwpBKaSRNvssVRHf90FofIPKXHSvp938pVGFxEfDpPrFVBseASFL
2Xf+jngCIkyGDg8NTi5tRxVmpIcEmOns965GJblEMqB9TCHxdwuUcudpCbc/CofuSdwl91Dy02LH
ue1nrp/X2GeoPmDeDI95SIEwhyWSyx5dO/pA9PvFoyNGAzHsxqXz0DkUOriZTJqvYe1qjcd813xU
0jzVgacRkDjhvIR+jrdA5fPKHWwW+ry/mGmA/BEqgOpVEKGEQYaoHPvbOaZfLuAYTd38tfVEC1lh
ovnGwfTGu+oj56VMt/zPGphZ4pQZ+mDUAG7Uf802RCYEa8QXaAhzvt6GO6X8lRoCTHjxK065UGs1
7GYIdzrMy3crCAwIuQitIwZDyXlZXadNYSjID+C+R4BBaUIuzbWdlVbqMQdA6nnsj6YeGh0xy6AF
+7auPctBCX7zzBxcpRVrD3VlyTXwBnyIi8q0FzPm/p7rGxIqwyKEayn1NWZbGderGFG51COuEkxl
TR+To3m9Hx4MN5nxbcMvyS46lDvOYeFgssTUhZrmkioBkypyWCXRkawOQFsLNUaZUsh76Pzxb2Nu
+UEdHdt48J2r2cxrbOjkLk8CXGKmbB6CrHACI30R8tyXEuNvU+ieNDCCTJhJ4vjfzaWucOn/V+Fd
09dZZbb0prZAHwDhnjniddbxlsZcMeoi9EteY2lFq4KFv58OE25aMgnVse0rqttTnho1BH9pxnua
Ua/GeqH1rjK+N5PGUU1CQCvaTDLt1xCoRBtO1pQQsePRJGz6WMQ7GtqioY2NhovLvWzrTpBiJcEt
iZIRLTlgiMGm5TDLz1xhr3NGvre8whqO+XRzn0dtq+PTWVPhmglYQjUsq4jc25a5bSGfq2I+X5GL
VlslWNUUpndL1H2X0b7FsUK2/frsxNdrYT6UCiGfodMAMnjFPn4Gyb4rBbbmiiUagVHVQC54x2P+
4y2MuRLrGDoyQw7MZHlLledW+nF747j2wFwQSjznqYKGH9J5o6t4mTPdxfcQVCX1PgezKm/mg7uJ
jKusrT5pZwMG0Tjm0+QoTuh2d9Vd7ZS4eUG2vZM4TG48RIOp2gSliaOkY4UodCH9R5k1Dxo46ElG
JLt9ke8EKHDe3tVtq0dPE24p5JMMZlOHMkuMosIihTnx5viplXVXK77eBtkMKnTIBGACFKNqePte
HuVkEIx8KfCAbzztq/mE9iJQ00We4ULeB+UWNPF6IFd2pncOLnURVw5rhcu4ECmdy1IAVeS/XUgG
2mHTASqhLiT0eCazuZkrOMaFGHq1iGIOuFT8LmiP7fQmqjxRx20jWYEwDkSeywbyZgApjhCGB48z
ZMcLA+EnpfQL7bog/4DEmZrBrY1kHEo/lXMk0Q/Yo5NX8lRbromFwQMkLUrf3I/ejADRpwxE2f3I
iww334tr82Fci6GmVl+fP2ND0ocA0u70S6J93c9qu8YLp8EU+8wJIbiozNEYgxpNVHSj5yeqdjz6
Isj1HUrlPP2tHKAnBmpbHtvS5g1LlRoxwk/V1hmfIw55HBc5QtMk0EPHDDLXakZfU6p3SJ9GJKs0
XuP5ptv+RGQbz6tGTw2rFwYiCToa23vMf1sxUhm3T+L2yfjvus7v5lVclNflYmoN1qVUT0Yogvao
JKL08QcgmNlAHRId55LOfLBwDMZpiQOUAsO8RmEnH+xhUHW3NqfRvQ21GYStoJjvFDR5opstoCoN
lSR0v0ZdRHT9w1RhI+OPsvoqVLzc4eYefmKyt0OqtpqU1sAsFdx5IHcIkQdauCPFmwahU7JtJJow
w8X4l0SrUvRGmzB7ZfaWNj1affXt9u5trmQFwXgTfWmGql0A0U7Gg5aYhxRNkbEu27dhtl3lCofx
G7UYZlHbAyc7Nl74oB8w9+3pPwdbR8wgHvl14f+BiOo7dg6MaSqzeUNcZ0WK0iEaTpu9+LrsSjv2
wyNKDfvmicrV9byMDxeS2cx+aaupSc+Qiqc4YDvxqI/qXFrsr2ykmZ4427r9+T4XyWyrKI9oFSvP
2yqdZMQmuW2BjUvHMEcPZlk01R8HH3K27v8Tlznfc6QZTZtT3JjI4NYtPOTRLbeHdkG7VyDFTjeY
lxDZWKyp4gGFRx3tPVeYk65EszErtUTJECNf14Vdlam7Ug3/vr24jVMHkjvMPMDp0/oAYzgJhkem
2KxmUhi5JLuqVS2Vq4bhbHF6oqk5MDc5pDsgzoexSCSx2erKkuv5ZMjpTCoI5tRfakubJX9clE69
n4UwCT+kOI91zknc2ESkPjCDiaYWlBFZel4hFrRRDztoNraZ3UgfmdjYSsJ79G+ioNkZ/GNgH0b6
/zLKDNIlkMErOROjn01bkGvNVedKcA1LXrzbn2vjnkYvigrmFBMTaFdqXlQb2ECmbEaNvk4BIIqn
col630SrKJS8g3Y3yYPu3wbd+nRnI4RqHZL0bAdFbEyQQamgRy1Os7/Uij2F+T4UUYsQT7eRttJW
1hqKCdg15OAsC6TSxBAwMCpHv7Q+PQRt84pn3iFO+vu4Tt4G9GET0RjcVIoK8DU0NWfBW4di/SuY
8L1SRcEU6S7rU3JIdcPJJ4nzVN6EwKdERhl0AiJrmXMZ92mm4dwl868BXSFSx2MJ3kYwNZAxodCI
Z9alVSpxKJTTBAQVYUKIHKqAp/jtz7Vl+JhRBP8UKvW0I+kSIs6yqRQlfK06eEvKeyOUSVfzCqU8
EMYk0j4QzFmA9WE+ixjyq1CGEBj6cXslW+eK1snBIWiBGoblERTlui+MSplIBoIWSXrIDJD7CT+N
BTKwi+XeBttaEWrzOMfI4V/LaWV9VS/iCPOCZCmYdCww0/2Mxz9w7GsQeqhXkW+LkqhiUpAlyJ3e
zJ2x+t2+QjBf4WJCYRBCSaimMaekLxUjERUgTFFra+g37tR+LyNvcHu3tuwYeWyFjl6pKC0xRgbd
80UZUxRUpTg4SGbnFSKvgWHrg0Avx0SlGGcFQ0iXewUOySYRG4wlKFH6aMbzoQyg2gNiSd25vZZr
IHAEAsTQwPWLQ8kAZVDQjgYVWyaP2mMh9q9JDtrSRvn6BzC0AAAuBPixszTn6tubSxi0GE+YSRdl
B2medrWJJ3KecVrrNlezgmFWY8S6YNQWYJq6+WmqiIjM/klPDE53Gg2vLiMHbBqyRLjJ0Xaksk2P
kQiNNpFeP20XnWIj+aYr0c+wrz0tTQuiWIjD1N/uN9EuMalRrnZwDqNhgkw0opV6RldclC0kTHXO
Abq+VwGiw6wpUQQllLkEMaOmnZMMcUPQIXhF5/RhalqvkaZnKC/x5Lg2PxbmkdGnA70Xhb1wCuT3
tDyBr9Y1JO0zzQkgKxL0nFTi9WHFkiyQb9BJSTojf7mkKhZTvV9Q1JmQCH60qi6/W8AoybmfN1Ky
SDXTaFWzVPPa9eB12A3CpIx47oD4R/PigwW1TP2jPyogmhAc3h20sSzgwQchhkQbCRsly+ESCjX4
6YncZKSYe4+2qt4+sxu5SrqmTwzGYZth2FpFBQwF1aruKDkYxaFUfJgucqeMIOp6aOzQq3e3cTeM
ELBoVMRVhBoLqwEqVJ0CCg0V2e30e2H+ijvTr6RHfQr2f4Ajg6QS3Tjo1WaDSK2fF6mGJydpO9ma
BVG0+mtYBbZVhBwnu/mxVkhMwDDIhRZ2CZAiNTpmIBwKJ14t7DpcwLdSsQhExOhGYIeKxCm2xFkL
JyLPnS9P2nOWa24dN14r1Y5R8CjD2OlYgF3i0SWv3BG4BRuzCaOJzCCbQvtDP8aQN4+zITLvq3KC
No8+LK8h2qmIqrffrLRLMmIEw6g6aSYUJudbbrz9L38PdTar35MZs1HUCtYP4VhPdKFi/JT6VHtL
soM7+c7a89q4zok65hK42HHmdMgp+IkTGYjTh/AhxESKyFTcT6k9arQ+QjBga1uHZFdMrtnt5Ihg
ZE28q98EDjvLpnGtvjy1jNXKizos9JiuXDVLovQA1jgP5Q1HjZWCTxgzB9RVM3tboxshqGYg6EFF
srq2DTAnWRXPpW37mxUOs6MxjEWUeuAoPRwOFIPs+rWcCB3yro/dXwkmkJr7zOdW5bfPzuf6mB2c
KgHsvHR9rTs5Aqk83XQjcDD5utM7izvvp3u0vWdgvOJrQtKjf2VFBnpUEbXizcLOi7SxqivzjC4v
KpE47VOUdjFGD1EBtLc/9RzPSu+6KzB0mqFrCJDoVro0FTmvlwDPJloMpTzuVGeclpt42Yftw/iJ
w3aYDXObV00LnDM/wSl5b95jV7B7b3AFX4TEPD8jtrmPK0gmJi+CaQrQD0khhzPxU/fDwAWMrgpM
Xkvvt2+OzQNhWugawbgAWswYsHYStEBOKJj5oS0fQ5/CyX2/jbHtYVcgzKUhqkGZmxlAVD/ezfeR
A8/iRbvi6R9QOdAffG0Ynwti4r5JDadxKAO6e6Jd/VTAIIGK0nPzxJ8H3TQOjOFBzULGRYUJyksj
LIphSMbSREPKffYCNphFxthL4ll256bWXnJFgkklXiiz9cXWoMwR78xCNJAa/lcHhYYy9t9gfyoc
5MAd81FvnqAH5iSvXI+2ZZWY2UMzNXQ70crPHLh8wHhU1RgUVrRlO7IpN0dHDF92xJ2251jMVuC0
QmPLImrWZbnaAi24N31Qx0bvsqvsSj940cEKIOEawoMF0ny8pMum414DM+chzCpM6tQAVh6hw+Ih
u5OAaBvqy9+WhlCxeDp7xld83fLbdLwPbc6Ypb7q001BxVPUEThzreWLMH1k4OcVi8IvzQNItwln
c+kRYI/IGoy+CVfXbNlIQ4B2S8Rwew2ZW7jPwJEe5EcNg3adLd7x2hG2rvU1HmM6mdylSizhSFYm
iKKtt0r6g+Zj2lD03/27shdBgGZuAIhp+KpjljB1g72Sk+W5/kA3AmaMZwc9ac5v0gGfQ8c1LGMt
ipmCEkSiOxkFdheivzLWyTDy6JM2Hegah3GgWm4IOUQQ8CTTSLXP3dKXnqNvA2bq8Mx0OeZx3ZZ6
uZeMB63kOmv6Ed462Q/77Gtuf2hoAqheeZu3kY++BGIC7xgkUMgAYFWz6lX7yittaHPPu8kuUfiJ
vYJXa+XYocEEf5ZZLUuSAC9UQrfqMR6YFbzN28inXBgicyVM4n82r3OcyUnecR98TaBKmaPrlcwS
mUDyo6DHIAQltvWN574274bVMWDuBnWp+hRDyrho8+pFr8q/wn55KuqY92LgGiTjQrTZUMcpheH3
h8UzvNoPjtEDna3nX3ibV8FqTYz3iCahTuoMX60RUX+XnDFvnT4wXTAFcpoFt+0DHM60L1FDtHrp
F2t1KvssxkNQ1k66FJNC5QBsdJ9Qi4feFiimDCotd4kgNbM8SNRNYTrXT++aR+lu2IUYsxc92dHv
5N34ZnHyiNvb9wnJGGQwY3QmSfAiaIScDGVJWhDljVluRzzF7e3t+0RijE+JclHtIvq2mgOvKjsX
UlgOxzdt35OfGIzdhe3Yi5UBu6sUWz+0BDPwui08h79ArjOT+RQQkUQHJXEWXNv+/xOcscQ5lfts
tAAuPSKdXYRu/ECblsLvBk53R+oTRM0KJDQ9GplwvSXnQ7JjUJh41co5xvYO3oKGLVB9xq+hDzHM
1hlcEQ+R0NP28x0XdzPw+7RZllUvFlTM2tItb90ZUsmJo6ODdj+4qifu6reSkwLYzD6ujojFXHWF
nuRBRLM/tEFY/KscwANgOi0er6WCzl0icGldtmO+1QqZc29FsKlFxgrN7zEKvQ+0jxENcC+W/VGf
0APnFW76lRvibj1U1gulx2kVhVW9EQ7RAlR6zRZe4gTOx+zpXvnIi7+2FyiLKGnTLnYkIy+hdD1v
FoU+GWo32zfoNXpuId6Lvmsyf4gf0YPspJ5o8MLMzThihcoclxCOpq4jXEbRfkAuAi+xB8U/yyXv
OQdz89r7RGJnEcTJEiqDrg9jNGjqa6G4RrJH01HREpqQV8hRFtzoZdPbrTCZ0M8qLSPSImAKFipO
kmCnYcXZQR4EcxTKwcrTlG7gOD6HyQ9r4JUtth+wq0Uwlr8MdZgXORbRUCbXGK9XyqHUO+Mx2SW4
zakGOudb0a9+9fhYQTJmD25QC03sdFE435b4UMiOclx2qV25YnIM0uPkx05my/74Lej+AavJ5g2y
wmeu4AFMEWHaAR99DgkKXOFHmbXIaOa6L7TDTqt4FzB3k5kbuDP0UJWodYoH2dZtUDQ/6IXXepNL
n+pRjZuZZCfONtMvd2ubmcu4ieVlyhJqnu0h8JEHBGvBs34sYzIeu+91BD/KzUxs3lCrrWXcTFZN
aORSgTmBfxg1lugjBgmIZSt+27rUi8537Y9219u318qzKMbPTIIpWNkA2MGjb9lhN3qC/w9SgfS4
3dhS9gIuKgniLwJwVH+SCSYHUBfLMf0Z2tM9PxMhbzs1FRLEIiSINYv5gvKUFWMZA67FXET7NO3o
/Su28KPBOX/WfVP+1jD3YeFDyn4P6uV+39z/A/G17XV//hDms6IvENNPxXl/FQ+6Qa+hm9vqV9kr
vVYkf/SEkT/RmK/ZzbliVTSnFuh3Nfjx4vY9iX/etpj/cST/A3LFpDUJbScK9EjSrG7xbtxlXujS
pKRm2qJDi5wg6+Zg3t5GFHAvL+F0+c/3HO35nEDLvNxvdgZk2dNHbqy6GV38dxvRA8WgNcM0Yrx8
JNk+3DVfJ4Ia7qHfJwdrz/ti28feMNAQh+52jEVeQknCkCnlTMPiSHE6UH4P95LhVilvAGoLxzSo
ECQGWUEbxeAIddMKapmhPVppSa4+ocLiBUNoG7+p93zO6tBGQDRSomgLOqjLBfVq0hlyjEJGYeyU
fHEalVfi3LrZVwg6OxOUDVqnjykQ2spHo68T9dws39Z2rTEYewuTSY3jGRi0FCQ5GM0xiSyQpfey
O3QYUs8Bl4mwEzk5XqZlKz8A9SoI+WAuFe045yh/Fdw2VtyoYynS4DbeDV9DlEzSveoFb/8gC0/9
D+OXgUXp4DVwiaHP6PJzLUVi1Iox0wGrHiyUka1Gh/gJBEsSnmU/JJ8yHZsGETpoaEHWmhtdbxzs
C3wmotF6Q6mrfqFHLd7F9L2iO3gJSuD3GAWoMVovtz3JxodFMzEogMGfh2Fflq0iVhMzQQ4ZeEP4
oZmBOwvPILD+WQ48/eythwOg0L2Mxlv0tGnM0spEr/pGQdvEMNROIxrPVgGGD3GQiKik+0JWdqaV
vTdS9g46xx34D1+yNDu1UO8Q0Dfbm+rDqA6/bi9/4+zI9BUDo8KwMxTSLj931AdSU/dYfjVP3jgG
34Oq/rgNsfUIRY8DsvFoJEObF6tuO0W1KPQxPun5zXuUUOowRDyXUIN35TsxsHlzlls3EhDxTSHp
DEYQlrFmESNLGcz2X+PUyzHAzBdGwLSn+GX5JoP9s/CnP3heYCJJNkGQA2SRfRX2WrTk1QJIUYbu
8vgqo+ufs4+b32oFwXjSJOmj2JgBMdrFvtl3X2KEDpWbg0ZaciH68icJeXCQoGMSjF04lGwdQLJq
JbK0Bh9u+CsdjbemrJwm4GqxbzwiQKaCRCGg0GPMTnSBGgOted2ArwX1ToRlEFyGmhR8HPhnZ2fs
0VW0uIk7/uBlYzaCwjUwO9hlpamwzBOAq7p8HKy2JnqFefdgUGJOVM1DYq4PUcwiw+iBlFTtYyaC
ZzeRf2aW7N02ka3ek4sVMcd5GipTmruemkhzFI4y+JPoULjxkGLaqyOgj0F3VmNjrOdQOuNO2vP0
2Tbd6ee3ZBsF9bjLqkTHQntNdIYRzQtFCibwU8QLK7a9ygqJ8abiEuZqWAOpdSUE0q2Pm+KL7ky2
cci9SCXcB9nWzbQy0/MTY3ULQ1y9l2vUcvBiQeQukcgzf1YwULxYMOnpWDyPcs3DiGb4NSDd6xUg
GI2sfKmwwuGE5J3bU1iQYKU+He3UX0ZPOcyOTFrZ5Vf+N33NaneZ91IiZUEXjVjstHwxahncCbyp
ym0nvYJgXkKRUgc5SK+ordIaeGtnX1GxIqJH9B1YWzi9StsLApsHlarHZc+eDEUCzwgMEopBVQXF
FP25bpqX28fvf9gkqLXARSVhkIE55sYYiHpCbTLaU5J/kGjbkLhWQeEd7VIvAM8OD3Hbd34iMssS
R2OpAqwLpyDw80N4N37vVVLtcn+wRS9/n4/Tt9KZd3PEcTVb9UZY5ycyEyi2ajxCnfPfyAXG8DMJ
LG29I7mND9k4Xqrr7DnYwHSNRz/w6jQofR2k4wC85RF8QnYeouV02AlQv7mbdpTWqD5WRLOTQ3+n
/GruNRua8PysDF3VrV9BHf3qV6jmEAX5gl/RYOaH9A/IP9lghqVy7eh65Scuti+Oz11mfEA/i0ur
0StqEQs77X6aXeyDupBjt5tWhO5kMPlR7gGWAlTsp7iMBAVNwyBqQ843OlUR6Z/Qq+yiSfRJOUhu
96SEKMTwJhZ5yIyfMUvwfBQzkMNSfMiq2mtL+bEPCs1p5s5LhdK/vdRNN4B3r4rWaLCqnS/Q1ffr
8xi0wbQ9usAETahLpCx4DGfbjg3jkBoqBOAvZGPqakmE0hDxXKMXRVEjlune6MkQHeUXiJvowCm3
0LO1LkgogWyL8hZh6u7SLvW5nefQxLON3oZ5YxdIh9AIu8Wc7R6dU878xoueWF0j+rKHvN8nJhOP
qpOpTY0GTNXv9vmhRMBGKc7zxz/pG1wjsYGalLeqUSbnF8R3SnSToYsoJNpD61CWiuwX767fjKNW
S2PNJFUSJYbwDM2CSh8gU7kTffkQ72j3Unhc7gJnfkxVp0HXIloWc5J8lzjTCZtXCR4vIAOheu04
mpcfNBGg2SuO5w9KEw6URCLHGyYj2mHw46+863HTnaMXzQQHJZToMLJ5iTdaJWoXAr0fM1K90AxH
/H0K0WFBeRyG0uYRKm8aLARHKUvkmYzyEk+NVHVYMqyvLuR2n+YxQkUMyHAGcja3EUrceN5ibgVs
dIyNmkLfNUUH7oZx0VoPiqAzqI0j3Y9UMfRyK8pdfQiDL3U5tSQxe93BS7XrSTH2wa4vm8K29JYr
M7nl1Fc/ik1YJZm+WEGIH0V7Ustn8FeXtl6T0EX8g4CylZDqQC8S78Buw1qWCuUqA0o9THSiWKXe
WHOEPC2kT+fMKdFhOXClp7c+LHIJ/0VhIhLt/0i7riW5cWT7RYygN6905dt3q6UXRkuapge9/fp7
UHN3xEJxCyPtxuyTIjoLQCKZyDx5DpRO07CAFVUocU9aozn1MQmfbsfxNfCHvDTDpB8kiqDPGMGM
fqrewu1w6nQneR6ByoAWDL7Ffxl/Td+Nn7etrq4N4iyUpAfEjmzTQgl6zSy6EF//kRxMOYpAkZ7x
aOfXfRbifmDHBBoWdeDLq6G0YjSFTY5v4ofwIwzBLxh69aF3iF3smv5fcNuuPdqgTfuPQSbJKMwW
XJk9DPYJQAnWt755azNICpacQ1t1QKyH8maALZuFf2ddkppVlAy2EW4MHRS01Qu+oPbtM1o3gnIz
qlqqJp53d/GFbzRwjkCtAr06wXSFod5KoyHYTafIHEOrzoCr9B9D9N8XhqRmkOacssCmZbSZW+HY
6MXz7bWsu8LCBuMKSIRKRe9ho/EgHYgmmfFkgipj8rtdtNd2Nc/3Vj1hYY/xhHxo9QZREZsnh7bc
jrtq3Gd42WZBx4GmrFnCWC/SFRBYY7iYub9dnQuJaowo+nSKm6qim8XB0ei+V2XNOac1h0BeBEkF
SjOJGfbLc5q6XoMKC77l+pDbZak7YVr4QaX7nLNaS2XxKVMwXi4rJubvLu2oOinCOtUQHN7zN8jy
APPWAFMFtRzdHX5UtUuZP96stxSqG7z8b80XIaGJSRHMHUP9g/l6lx1UOMwKo3G5nO9A3n6CvBLn
Ab3ahVjaYPYxC+ouHVPYqIHFVAGSpxSr2sb0o0fel4q3HGYrM6NqrOg8F9fojtK8SdD3+JPT+rVj
GpNfEVPTy7HCw4NWyiZxKwV22UIAK3AN9KGTj8lNtnqzae/aE2/ahreTbJkgDPUc8RU7qaDHMnkQ
7NmrDxQWDFpnznvnnPizD9bFqbG8crMkQCVWw4NHfUzB3fCu7wEecivM+Ohuuxces6f0JXvKPLLh
lQI5h6gxN3yKSCalMl0lqeyqPyQSJ4SsXezl0pgAXHVtXCYWlhZO1VYfm20MwEuvGhwzq6nx0g4T
hPEhmztpxELCO/WT0vjE6G1Dj4oCTkJXc297Jm/bmBDcq3HYFgmsqWVoz3VqFwknKebtGxMsqjgu
iZ7D9TFobQcqRCjh7jwuyjUjmCYDLRAi7vV4NZ6iZIoaxHe9UWwiyI4ai06Q8shJVs1gbg0vesS9
K+4hU0uFWtHxbBmH6kSSaqMI1XsRyt7tQ1nt3RmAG2MSD7mLwnICFWk8NrOFPpm6qXeWrx26yjbd
EnTWBNMQ42Y6YMCfX29afYgu7TJBt85LNRWFs938TsEEYG7nkD7otwb0dCmNFLkLUc4ftqnbPeiH
P+sBLX8AE4r1McottChxi5VqR1TD1YXeC1Ne33fN6w3sLsjC0YZEgfby4xnBj+Yihxlwir/qSvks
ayXvA03/BhsKQeuMFiQdvAJDw6WNvstLKR8RL/DETT+oFLO+i3cRGABArqkehm3Oixzrq/plkbnL
sg7WGSmHRe0e1dmn7gm4AZAytl5OJR0pOyLvy7karJaLZC+3meuaQmCSHKmOo3aI/BQV6MFtHv6F
FjJvgYx7TnXdKrEMa8I2eIy+lphdoAscvqIO7MwN0OP5F85NpH/y1ikyDtmPfSd3lHxA2NI6cHro
iZ2PTnJPiB24MaiPtTdETgy04TqezIaTOJwfKf/dvszqBqpSXvbqAPu9n73Ez4FTuvgu7MfjeKRF
t9IzEkffgUDvR+OOW3CpOgUuKZX7Dn34d4JmjfrE2RP55p6gcHXp2UJszKJa4TfRVgqF7GqtTTVT
LMwTgj6dV7tZDbr/XCQoDFyaEwPgg0d6kTQlhB4KElodPLzIoG4vi7rqrZ1mYkInW0EmULyE1Vbp
RstJYsdFBoa5rHPz86tB/nnb4mpJ89ftQS38cmUgnmiHvIdJCF1ClwKT3sdi1z8K3Nb6apF4aYkJ
RlNAmoGAJ9CWN8EpQAG1e2o2IZ4K8779yEs75c488E6NCUZtDmaNngYjQct8TUvu+rbfha3EGZHh
mWECENFIqog0ALXh91lG+pKbmMPkNkdvB3OgEy5PiiAKYMoAF4qCSoZvLb38LTTLZd881Cjt80eF
eRaZwJN2bVrhLiDVeJf3VNCiPswbUJtiVD7xUK/b3PZFehxX3k+/UiZmyUGPxHi/2kDuM6dfxHn4
0oEXULK+aMJGlSvntp31L8bCEOPzUpZbSlHAkHSv/Kh33SbyIaucoWVJvD8rQhoLa4zf97k41uIA
ayrGT8bhAVBYd1Z5aeHqd2lhhfF1ExpsQhLBShhadphAw5DLNcszwfh5SZKuI9B4sbO6tGWg61Vl
yzkZngnGx9OoiBKLngww0m5zR5Ec+Qm93d2wU7/EeHvw+h48n2NcvApDWWtDGBxljC/IEMaVIfKb
RttQ5JGyrn7Gf50QWwtEJzKttAlNMiUWN1P+UEutXZi7PgltQhpbzy3O1+S/+Dmwd6qCkXtUnpiI
USbC2CnoONT+6Ct+6mGErz50vrUp/OE7byJpNQyCPO0/1hj3sDS1TWoV7x9S5aqtFmP9UsaGaRNT
4XK482wxfiKLkBgSZawM9B3HFvpQwIpI2xH0KOa99dnfVfeQ+eGEpzXfNCkfmAm0qAWlqsvdDBLS
ATdYYjcBy9S70i64Xem1gGsCrqGhSwQSFpYHbE5zMy0o/ExF009ys3tRsKXQzt9RIjQ2BAIX5sD5
eK2VZgwoEQJmq4Ov60odqhuEfMZTk6oI9a7sSHbzSlHlUDN45bW+VxwSIseoUANoC9ZXUWfSKCFK
5aaowZGE+dVHw58PkBQ90uYFhczzrvb1ecEYUKfQJQfI7ooTwTDrocllGGuF5BQKeI4Yv63iCHU0
6DwpqOYC/QL63EuX0OU5Ua1ehwnzR1B+I+UhUyvOLb4OG7BhoNCJxiiMsDO/ozWUiTrjfMgsueoQ
e5AR8c0ZRHv3qXQc9B0nBNPffPkVvrTHBI14GLtpbGAPYoT70g92IYY1KRgZ6bzLGwSnd+aWMSZm
VM1QhUENYwnGDJQtpeEBKTaXhuc6XFyuiQkXxVhqXU3XlLbGXVBXHlhkI5Ah8ESkVl0O6me4wmBT
BpvapT/0XSKkAJqjEh7Gb70k/hQC6fX2+aybQDMT2lHgSjpf50UPRhmQv+oTGnJB8zMyS6dI3/83
A4xPg3090mcDBjpJd/W8sEvy47aF1dMAfzbcGu8NbNflLgmxXIpQikeUa2NnDvy6hthzUrq3rVxt
FHC1aAvoaDsDEy2ygAaIsbXZGGuJk2jpJh0TJ1I177aJq4UwJpiFxFb7/yYm8RTGn0r5M1A+bpug
F+DiglATCJcqaM3OMn2Xe2WC27ydJytxJqtxDDG2W+OxHHWXpD+HloPAWF2Ohb0CVAjUpGz+3eVt
KoahhHGwfrZbK3ZF9HSmknDS76uUiy5pYYYe3MKDSaaDWnCCGX0enX6AnrV6Z6UgfxB5XL48S3TB
C0ttL7WdUcCSgnxYFt5mRXMkgILHhlNfXvW1xZKYmFkJ6jijHZc4adA8pnL+GEU8Ckre4TCRsm8r
U5EsMXGaJnYHyzigBLwbiebf9re1laj4lKGiIkEQme0lx4LQVYmBleSoKMnJt1bjcFhc13dx/EsL
zPFLipiOUqEkjrhpwGyveVHkip+Rk7n5JkRr6jN+sD6TOzpvFj+IYLWIXV6fZm0vQYkMHQskBnSm
/dIvRPC6WiLBIqs6diUi2VNhOlUjcRz9WpYSS8W1RS8A5F6QHGc+B0mgmGocxIkzOPlHchwf5nt1
IzqKn4NgKNzX23YPkZ4uc4JnFexsJgCe97y1Xud3zI9g0tYBXF9zFCWIIPvkASQ5G8vR76FWZaeu
/nTbea57Bpe2zsWmxYWLgn6OUwELJkdhq7mNN3wU+/AvC2MNw1H4NnutQ7jqlGuniUEKBWkeCD+R
jF2eZlVHKWZtWoQt/b0l7+qoO1OsuJyl0VjOBuKlFcZtJyHW0LOHFZB3bAy/OIUbMJRs6BzcH6Su
GLiECCU4oiWAliy2uR13WjwZRZU6ndp4eGmI5shbz0psvDDB+OZQmgJosOvUmTatS15Up/gmJ/Yc
gSWUronO2WHQ9MBlh6KnwezjhV3GHTE0NWlF0oDXEXx3fnqoTj34QZMP+gpoMbrPbQ/Qg7lhkG17
h1aom62EhcKgKW0oRj3dGN/GTwiSQPOlfGox/HzbWVY8En12yiEuYqAQ3dJLj4yVKlKzDvyngorS
dP0X0Jx2pf22fgZ1EjxwgCqCq4gsXlJOjaIwgil1Wvln3rd2HbVulvEy9GvY2dkMwhdeUXjDn990
izstj4EiDDMWU3xiPDKno6Abwekd8PZ2PuC2u7O2LeetvbaDWJaM24ypAihbXO4gxml6S9DyzLHG
4YtWtoc2FD9iReVE6OsHKRaHxxtQoEgUAZhkPtyNIidA9MqpYz0PnurNWxXV6L9vAHF4rrj26QO2
FWzpqG6CJor1i1bpSlFq9dQRgazN7yjklNLjGo/GIdyrL6MjbOYT9Gp2xdZ44CPr1668Cu6os4wv
5vWYEBaXcyUlmFt3+kneRNobkT/KoN9b4V+33X/VDigHsK1I9KDbcHl4plxIopzBTt6arhxKTp5k
DtS+9rMecg5wzU8oGzzEFAzQj7Iw/o5AmL3vBETlWHmf82BbytOmaHJetOTZYfwRsmxlJuhB4ozv
yYvopYeoPRNY0jaj2Nv5j/E1drnlErpRbOharo6J0aaZxOOE6oWT7KKXeDsfIC2GJjgNlYXPZ0q7
Hr/CbYCENQYF8AAATpm5DVMaZXiMZPSqW5Lb7oZT4YCq4aVGWdQrBqe1ey94B98AlDFSh3zjddnW
QvXSPrPLTY5oZoywH4VvoXKsrMfbjrmWn1wskNnQvKuTeVRgQA08UGSi5HAwd8a3QKD0Bs5U2CPi
m0ceQ1/ldVGvgY10c6EYhRqOhPFqFgKla6NSD2GEiYF7dY+BE6d5FZ5U27zHpX8duLxbq3uJR7aJ
ijPmTFlzTW1ZmZwmKaQL4o0GcrMu5g0orV4KC2K8+P95oPrynmtjDCBMjeavUH4dza+y/FAbnOrk
6ioWJpgXtpJofZwOMNF2gjvHqjOOvHrXWrSiK/jPKpholehDTXooVyBnrXeSi/4dJWhW0Qiwlb2w
Nw+oJDu1z0NKUF++utsLs3Tli89qKAlaTAI9cbL4yWrcyJTtKbhP029pxu0crtsCRTOdxafUF5e2
FDAaT52CIoJagjQJGRBiV7rXQAQTOy34MqHS8KYSNGB5PBX0D7OLxJMAJdLzt5wlONaRN2CG1KRv
Dwo+AVfhTtgAlMFBnZw1U67sqJDsgd6NrAOvdLnApERJRNILkEC5oGE6yPtko9j6Rn1EvjL6o1s9
WYd0L3jBlnwEzy1VpIvBtQxIigNutn8BaVu77YqGAqBiARJ2jZ6S6xzoL0UDbg5PvwnzLKAajP+q
fnRu0kLeXHC5MI2Vq3JhkYltNUZJtDjSwUravEX6oes5D/eV237x9xknmuOpjRINKzKbN8Ac7QFo
37rnQW5XPAa1ekpOgW277oBEKRpWczTDymuHCWBKpRckdg8iDitwRIw73vV4oSgO+s+qq7Vuwesa
nMd+GF/6W3EPChLIYHTmYk5NLXdhK8YOyZzzS2+DBrj8YssE3z8qpyvbxX3slgm3YXE98InZYNDF
KMhEQT2AzPTSjSNgO0khGrGj4plS7Sn//QgFh8Yhz4JjHvNTfTBeMwB1czcXnOgE3cj8WeFUAVfi
IVqFSLotFeEb+dvlj5i1ugiHXIgdoMq2QlZ6UFj0pAYSZfEPzud4zaXwPKIqZbi5osi4lBL2IWhy
sF7jHl9jqCI3DqUxnO/knWzZlA52VP8FYePaTVmYZasUpS6rEKgxY2cSO7sqT2XN+Wpx1sXWlyR9
UMdQhIHKfFaALageErAB3d689WP6Z+/YZ5mZh5mepbCRqWCaTSZnFL8m0UsLqefbhniLYZwSz1g9
jRUYgsauk0hAJDWWWwHgfNuMzDsV5t6Rek6ltoEdQ7LFpzzHUK62jV7qBxCZ7Mg9laBQNsrbINvZ
d+s0uBpo06QTX4eCt17674sP81xWklLL+B2J0di9GNhDMNnazIszvOUyuXZfRsIcdDDTarrdhciw
pSfOjsr4pWwkW/o5k04j0zbViZ6ccm8dW78Dj5PuaHjrgjvaJ1tBs/OXcUMgmnSXY2C+2aqPySuP
3Wt9nXRAVwUPHQSaLrezVFAomRN8lkSi2PBXdGM56+RZYBxUyMYgF2d8mPLieyo91OXr7X1cKxJQ
XaR/lsB4pj4RSYozLEF/tGzVMVobiE+UjkZvPpHH38YF04/Awhrjf6ailVVFN2wsv5J4cuo6dG8v
aN3Df62HcT15bvsa36HY6ZOjEsRuYYHIcuDNm6wei4HjpY1rKlx+efBKWY+KVKu4z7Nkh51og/3Y
v72Q1Ri4MMF8P0xrLLQBNGWO1CMngNh22/0Q2q+hyBsSW3eBX5bY+dW+0sxBNmBJ3YTb8n4+oIT4
WuIlrvvTQZ84B7QeCxfmmG9waOpZX6N3AGLGcifu8yfVowyDgqd5w6YCx0bs1OjJ5w9IYiO78kto
j/Ej4cqzAbD/f06QRWvkvZUEfQw/GZGCKcERM6IOKT5DI3Pahsclu+qUC2PMLR6kCeUHC0vu2mOT
3WWQ62q/3HaXtdxyuR7mHk9NU2oiWDyQVIVbWgXWwO1Wc/sRqxmkCX5BqCFS8c1zFWLxBSGoFcVd
e3YWxT8RF7KouR1uxj3NHsk+vtefKD8Br7R+5gS4ivcLu0y8by0p18oAkaPx2qPikvv6KHria7FJ
HekxeQruRXDnQALooXv+F8Wq9cv4a9XMfR/bqW0BJMIH7QdFjnQb4Y4ctG/T1/rM3Vpu8oJzTehf
vLVe5vpPrVpbAr2UWpQeikI8Nla1VdrELSNoqlcyDpqrlL1+uHhKw9nPkDrmaupqIoZ1h/S4czrP
3OQf5p5mrbQijlclqC8cMI2jOMd7Sq/eD9SNIBZkUZ1Dxm6U11NYRfiYN3G+GZrODnvVk4js3L4j
q+uDMjUmljHYSZsYl2F7asiokJLmJe/DfgK0XtxPHkYSD4I3PQCUO76FTn8CbZl92/Ca+yztMs7b
lVD17AW8BXrT9IoETZm5ckYyACDyedvS2k4uLTGOqnRpPqc082o0qBg0L5gLc3KLo1m1agTlFuyh
BXoZdroHrGoK1NPBqmZkxybBcOxxnN9vr2P1o4QKEiyg8YneDHNUgNNns0lfqrSztRk24TeLshFl
eKH+KyagtfhpAbSDGXMVk+Yic0QzREqlXsOaRsit1Mf4qbsbnmbUdQQPbRNH+6RD2rI7Ebs88Wrh
a9nE0jZzaA1pZ62nLHVTcZjn7/r8g7OZdPqVDSZLA0wwCQa17IMIwWTatztlq+/SnWnTQTNefrda
GlpYYp+fYNYu64rQsHXfI0zPGGyjtiixGS1F8R4a6574z6mxj1FIpYt9ImDn1CKy6+mvUgWkCyNg
t/dv1Qq0xi0MyYBwjE2QMkkIAswvx040aRilv9fkDoOWf3KpVDxpTOBwAR5jzqgvGwGoLpqQ1GDq
D7/pcW9bacxZyvq9+mWGBWqDaDkrCxTT8NoVHNkynaCq8OFuh9ei0u2ZzE/zlES2kUyPka75KUSQ
bV0fOWFq1eMXv4IJ+FrTGkkt4VeUTXHUhGQHDCqn2sYzIV/G+kgmgxXQImWSvhrKfVY93XYK3t9n
croYilZ/PzSaJLZD8blMOIXfVa/TgCRWDcp0w7aJ5bLTwRaGD32jz0fgYjddJD8LgeD9wTo0FM5B
/gYtXp05CiKMgxLTxDG0uo8gFt+yzny8bWL187cwwRyF0kgEoHPcn7D8zEewAyZvYoqLGk6cLVsP
PwtLzKF0SVuH6YDFBER5S4PJa4V5H6qozncRSDqjAlQ8/QEKsk8WPi92rCR3eR04dRS2nG1dP71f
20rdZ5EnF9UkdRN21in1T2yAo2dAuws8VSaeFfrvCytB0+kC5EuQWMio42SVrU0fw5S6t8+Pfvuu
Ph+LXWW+xXiIVnoiwoo2RfYQonQMNI2enRL12IPQ5g+MmcC0mtA5BisPs3GDXFWaUQQItjqSa011
Jbx4a/klyeT7tuRlZqsbuLDGbGCuK6U0t7CWpUexQEajq7ZBvt9e0vUcIsoeUBH9Z03MBs5W0c6Q
Q6ZPXqo3kW/mTbVrN3yeT95ymCwGbCLtOGpYjlyGQFcZ+kACxwCHZWwHZIr7HWdhq54B8VK8BC2Q
jbFN9VQC79UMUJxjnqY3SmxEfHNHadxmcMfh/Qn4mOBTEYbbdleWqYqgN6MAF0lCPenS7fPBSHuD
IJ8WZ50ird/MDlJToiJyfHHtawksC4Ir6P9kHbj3S0PNrAAyqiOeDHsoXiKdKQ8UooBaMeYFeFQR
ay2SC2tMCiBJpdXGET5ZVP5FBYVqrZ+gTRJ75XM4ekVqA1YJRI3X+VC7tjPDgTYLSe1gjG3Qblsv
tzd5JZiCSlyiopsAaAM4wQTTkpjBVKkRwZO7qqB1T6FRqp0fhcdoS7U+eRCiFTTWpUHm6k8DdiCT
YRDTH09tdxj+Sk+WY30rwPd2zN2hcXrdgQQdb/jp2p0oZzrAZkD0oI3M1jSg/NtlaQ12uHI89PNb
HoJYKHy+vZv0t1/GUEnCnAYQUvTxec1sgSDdJWaYO+Ik2oN4J5Cc46wrFlQVsEZdxGsJH3Pm7odd
L6VTo1UOFK10rw+6wDcr0BreXsfKXsEbgLzAbbBAMUb/ffnFCYRBbEu9csQK1buGQMuiexwskAPc
trMSMwEPxQsTa0FKfEXOpqcjFBslBY4Xmbs0G/aJjLLSOPlaAvJwo/o5iMM+xPhDGYecfIXeauas
LkwzKVGvFUaMRjz084TJE4Y7q/ksMd4KPWM7CF6JxaO0WimJAqKB1EuBRgg+FFdH1wbAjUdmhYsv
vQef3aYqHALo6FvlvAQouGAuWXKqn5NrQIM2dQfJwTEXfvhs/by962s+tPwhTLxLmy6u8hA/xNK/
V5Zl92PLOdeVQt7lWpkgV6RVRSnqsdZ9DEqDZ3NP1YLq++/5CWnbc793EigJONpH8pid4i+313ed
iVLjFibbTM2g5JiX3tv2fdylFrw3GDoQVIJWIWscwXgokpfbhtZiGVrMig5WQ0MFD698aSmZxnLW
LAH3ZG+96x/TKQYdJKVwHY7dS3/St3+i1QcOV0SYcwzDZKDORIA5bsBJPxY1AvbkGcACm7twE+yo
VcpsirqhM/B5Y68jAt4oMpI1E3xlAH8yt2XKyr6Vpj7Dkx8+C70yqEID3O0b6CKBoJ6E/4L8YOXD
TI0C74MEEbVog9neENxspCAiFJqhZN7uwumU+SAqgfp1rR6SPa+ucX0vYE5XsEqAF6jKzuVpZrNm
0GczJN+E0p5BVj3FX287zOouLiwwKU2pzgBHjNhFBF9/jA6yUGxjgdfvvuapgHIPhX5ogG4jY2P3
bQwEq1DN2AK1CNkZGuAXqCh/6WubvEFneN8ROzkJvFcZu3vAQMAsLh6+G8AvsaPa0zx0xpxCqTz/
bD6E3O8eM998KGtbmuz4q/Y2f6srmzuSzuam1CqaFEAjUoQgOPwuzywFrs+wGkyVpV13P9YmgC6W
7IwDec6k+V5qp83vnSCQ/5YI8SVgXHDvUcS5tNeBp08Z5zi3M73xiWF8wwTdg1qH29tmro4QuHjE
FAC7IcGEGUmTcf08sEC7GYzg9X3vPocPqiFggvgo+zL4xj5+T6HBftvi9fHBGiCE6HOiMwC/YRZW
9NqE4ZcMxGzFbIv99K0eu91tG6z700XhJtPTkqDMxdLwgFdOScoMNlQMsg7Rc9mhoc5vdV77xKUZ
JlYlpVKP9Qwzzb51k4detqu76H24A1YdGPVkss1ncheYNkYbNA70iLdC5tjqTGjlkJqOm17/OXRh
uLOkDGKcOQovnPfR+on92k3mMzfJWi9HKmy1ytGovkj6l//ttKj9RRJoDlNTBTH+/gxIgrJTolOa
/Wb5jnUIJuJWQSlFQwUTBlWPj2TbmP/IrX9tEnNftR51NaWmFgw0twS9u6+amOPWPH+j/77YqCor
urGhByGQr30iH5WR2J3aOmIOTEz0u200ds+YiNegj5YALYKLaqa+Wh41sJSGNZdhhv6ZZXrMmmHi
ARrZsygKEyhljvJe9ECJCsh+ao92DNncHoBb0TW/45lmfg8hVnrb8ziezfYXgkKEklcP22o5e2lq
2hGQN7dNcJbH9hT6ojJ7LcQu6mMAO2H4pYhAEjD3X+q+3YxKqNkTqTk36gq9z2zqOeFZeEqJ+bt8
VrGwAcDMuLGhYQ1UrRWCAHt2MjCooJiS7EP3f/SZcxFgYbcN8rqIJqxWbJuTVKZ2auVuWnBeVKvB
D/oCgEKCjcNiM4B+7AwhM2BFkiC2PvTuqBEbJA+3T27dioWXKRC21pUojBLIhVE0FGoZPfbjsUgT
J1B5sZV9QpwPSvtlhImtQTVHHcatwNzfJ+3dONWbNim2mNZvdlIj7W+vaNUXwcoiYaQKIpIqc6MH
PZObcMSKJNQkoIjd22KHzp1c22pMPNGKT3XKy2OuhmrPK1wYZe53VVtFVvfUqJVYu6hrxdIZWzPz
tLLUbGkGqnQgsu6VuhjuwBchYEhPjHemOPbb28s/N/6vQs2vn8LON5J+KFShw08RN5hiLnfz0fIB
FkIJyB9eBaiZlB/hS2LivUgBtbEbDTvhN/GuzG6wz5sQagOoQOK8oRNziJNNmasO6jycoLN+/xcr
ZdKDaUwns6yx0tYNn4ZP6wegF7ZyKBztznxO7hABjDc+7c/ajQFZDYpGIPQQgUm//D6BR8I0kgy5
ZJqWhz4G9VWT6ltzLHnQi1VDQHjgyQ0aHvCCXhqqxC6BOgPCW9IRzwxyB2Rbm6zmtTfXLid6Lv+Y
Yb63hoR2pa5gPSJ05pQk8vostKvgNUPX6bZrrn2IlpaYm4k3lNR10CEGy5X+bRLkB8nM/iCcLU0w
91AZzEBDHwkZY1mDVFpS/LLuNbshmXd7LVe4GOrjC0usEAIBxHAMClhq3ai3swdY8zBIJh1yx/Km
d0vzi4fEs9y0tuWn27Y5+8gi8g0pM4Y+pd89y/gSg/YhGpPX3zWB74FpyZhVhjzJ1cOsyGcFNYoM
AKaoFJ8gjfTYtGb09baRlQsMKxZqeKYMznZwGF96eGEFUqjosFK7Plg7heCrCsJJMGqOULBIJvlp
FJ41J/IEPGw4weN6Dy9NM77Yt3FXVAFdoNXPnthXpYcSreFzVkgfR5fBGGgf0wR5oanICBeMmVbW
C7kTNPQcjuYeECMJlEY9JSXtnQxDSf+jNcb7dfSkB/yeCGx55r6WEPEh+bmRPG0EWRO39UDD69Xa
gD7DCJmoq6Dxujw9MO5XRmXBGnRr3PE4gysMqzvrH4Uu9BXdP1ndwh7zENUCEpqRAXtUA3g8awBT
P+mfZC6123VMxLAL1afRVdwAFO8vl5bquYn+LSihYkMIMLFfWLYiVeW2xf82pEtKXrmHRRuBIQrj
akjzZOgcgRKNuusipYzNTpytCgbB9vpYjABJFq3klkZ0LAQofwL7gW9p4PVSvMXDjvNuXIllEOtD
aUdVMT+CdJPxmzLq53kcgZeOdk26NeY7oACgEb8ZbWiY/6he1OK+BMzKo2hR3jwAzzgrsSoY1RhI
LYw3nhiBUl57koL7KnjWkLVQ/q8c8xBVX9lRdOozDAGpfATW9ZeWrh/1PWBGsA2sWG4NbPoQhSPw
4pBvN8fXHIP/BjhKxre8AZCN3EEaCcOQnE/IeQqRuUAXZpn8pZ5lY+6t4W+zyL0t0e7V8eMMAXNA
75erXzDLk0PnutihaXSX++nD/EakbRy7r3yWiqvmJZwQvwca5fB7VMlYQsNiUANT7/vIBpjKpWNm
EPt6pmwcoo/E+QtvSvOqIM3YYzFi85SisdHBXuuWO/KzxDwo+rhuiZfcv+jz85bHonZUtSFyIsGc
ftLeMVRLyRZ6u3g3f8hHdRv7XKYd+vm6Pt9/9vMKL193olGHMAjP/myP8dbYxvsc1NjBFu/Tu2Rb
PefPxOHeqJWPzvIcWVoJ05qlDOi0CALi+ROdsv0xO+Vdv/l9LCF7gkzY6oV5MNUKlopoJI5Akocg
lE5ZjYmi28GffievthL8U5BNgrKfwdYwQDvcRnmBGzrjPeAHQfoCVv4fQo6AFZDabdMaIpSZ+dv1
R1yIhVXmi9PJckESiDjYw5ignGbJ0DeyJyg+OGGf8hBDyuqxLawx4aCJulTrc6wRHU1/nn3QmEpa
4qseaExxCbMPxQMR1lb2x/Gj2IE8/0kEc6sq2+Z2OMZfUYvbVX5c4vLwWjkrz1u6EcgH0csB5wsL
a8gsMtU55HDx6a0hp9xvKxcSCE7uE4eHLuLaYnwKZClxT6IustNkR5E/kQ9svbkR/cLl4yfObeJr
x/q1MuZLP8xgTywMrKzy0spR0y9S5yjF16Z8sMB6qjjpnVUhVOg2JLl9OubV2iC8BnoRfbsi8iaM
/aZl70xuC2lQbsqzkmIB+YAdFxU00tBKYNICKwP9tVRRlxi8bnRz+ELpBfeSA0Y+yOlyvkgrac+F
OSYPMNNoqjKjpv5ev4+95FngCGiUDy3jTauuB+NfK2PJigwyNNaQwpS6yfFSd0t/3FLy8nF2igd6
0ry1nVkkr056YZG5zErddoU6wWLrYoxbuB8B6zZ/mPmXEC/S2XgyjAjAQ3Rec7zkKBPC5Jd32baX
TwJ6HFsdyiOxi3Lc9Dz238sZpIF2r9sGpMjA1IC37Ohqn/G70KBl99A/qiq+KfypiPVsabEKJkig
jdV0UYJVUJXTehCf1Df6a4FrOrbqVyPb5rrq99IO+D9wdv3Z5VyYZyp5SRe0kww6Kxxb9pB7wa7z
QY9Nh5i4gLUrOMD540JfhpTQCrVJxtY0AOIfj7BVIysrMZMYKajhefmGpmZl/kVSHtPEzqRty+WH
XU9NFraZINRoM+mt+nzxJF8Xnv/jng1e98qe/+BY6VAiwi4MMnEonvUoy2cYpCmooL5RYj4DZeyw
cZXP9knRbT4L7pUyFrvDNB4sXh0ED14ILZ13uD2OqpNPip01gmd+AAcBLQFiZ09lttOF10IeN809
P4HgHjJTAqitZGrQb4GM5GZ4y6CXkHSHprEJphstUPDUOkZFtWM0/Zt8dzU/o7J4lPgRkjjMnhdi
1umBiSmI3i/uCNwZusGWY2yDHVCSPiFu4Q6u8Klyn5frt3hhmdn4Oe9GBbkEPe3eRQFzoGeQHUUd
Cx/xcRV9sexteX6mkzv8jtB/ce9fK2d2XayqlhAB9pNdB5EPGnp1W/tMzgMnvFLLFSztbzf7ZY35
ioFdszDCqPw71ncQ8e18cidDBZpbAKEndhXjLUUGZEKGUglbMhVCKk9RwNLoB5tvU/1G60m6izmk
mf73N7qW95Ve+2rCHNhm0KTB+AcTK+oWiuQGWhx2Z0bVF3OUaneuRm3fWZXqmXOTcL7SqxmSgsFK
gHlBIHVFC6LpiaoEQRzZSvZSjlA4yl8KCdLzffccFpixHIwHnbSOqrxpBo+sd+3OLG0zi50HKQPF
OWxnyXE2JW8Q7qXimIiP02xxcn6abVwcJsblFArvg26lAgQo4zZyWg7pRLTPv7W12+3gA0O75XKM
Xa0IE3OYFNHw8IXbmKzPBGPVVFKPAoPe175OqvtCNp/FTN4DIoPZNbJVY/krmdS7uHsJcxHEjbtK
BLti+KCrua0OhhsAE0HIswQWOCvx2jqwtfwYpU+ZsZWRORb/R9p5LcltLFv7iRABb24BtJnhcGiG
TrxBkJQI7z2e/nw1+/xnT6MRDQ3/kC4UwRCzq5CVlZW5ci2FMTznez7KMFtHcICcAlkh4zA8oXA7
SKjPRTrIjafYmk5yJB0c7V3XwrfWap4ZvbeB8k657efItTvzh0w13Ntvq+toAGoUNBp1LjxYB4xz
eQ2EaQNBmd3Xzw8PiHePc/KGRPegefDKpN5k7TmwuLkvv+yFwfXDX7KHwI4tDE4ISIEsFKeUAdMD
ldh/Oap49ba6XOL67T+0qVSlYok4E4A70JPVAQSDTYd4n2L0KiCsjK1ytCAv1bZO8Sjk070uR6RB
+jJHw0PWyf7Op9vbyVWONDZ2FUwG6+pQJE00vzMOInPQfZOKJZhQx6tOe3Wr69x9tb5VDCgyYCyV
82x0ZBQYKfr6YCEZKkQB0icFyp6dSHDd08Qi7QgDnC3TCwgCXXpopWpVmhsDxLf348Kk9ezlH1Hv
9szkgH+SJgkhyqngSUrWy6j14Ndfb+/0M/h07bMvf8LqkNTTEMlmwE8YPendWAJn9IQGbAuRpStu
GAcIie5Jh9Y3ZpTt5rNCfelfKFVfXXGXW7E+OyC/wbFHI8xX45PKBZAYn1VH/317tZuf+MVq1+dF
b7N6mqXn1U5+LBlUIZazWGa+OEchz8Eox92OzatArMLryv0MSS5kpFTBLz9yK+sA5ua0o3E9/u7f
aO/H+/EwPbR86fwtCwZKGn38Nx1d4a8Xn5ZWrqZQ9sbHFEqfK3+ejbk0wgnDQI28oJTcZNzD4FzH
WICS3DCODPsihqyVB0tzPdhoj/0evSY7Vu/bU9G5vCUhtSDkVd5exebKS9B3pH8B4ep/RFxWIWiI
ktyeUvv3YMSuGTiuMX1PCmvnWF737zQBsABTjPIoSBVntXGjEw3TZKWhS+rq1eld9wmWiaf4c3Xm
Lc3cOdXr+dPwGdW/ncLc1RfDMJ+KiQrUB5kTWy0PBqZciR0MNwyq6u+y7vOOL4q/4MIldDjnGNGC
LBN1H2uNYKjTJhT8FRggrtqZq507cmTiDP3ek3P3+nf18yPEAAvO+IYNx/el71dzr8uzib2Ekq0B
hAGaVahkq3/R27pOx1e2VpsXw6EpGYhccRc2dwZCqtpJIVT9i0ftlReuLK1up6id5YSyJlKUPK2c
7tzDsSKQ9d2jrLrDqXnbv9tnrb2O1CurK68ctAIgpMP6pqNy1Oknk6zyFZ0YFcU70VNClfLQhe+S
Q/BL87Jzl7qMxe1jgK/f9OKHcOyhImYWm7h2+VFJ3a2kC/53+UJK0ckZ9KNQ81HEz/KwfEv2Ro2u
3wbY1BSTMi2JHJjnVZwhaAemUwzi4+aP9X0JvLBzbbf+pJ73WM2v3+7ClqrBjsjtLAg9L9dXRnIz
zdEYuuaHUXAzHuJDdATOeM/zVVASvpN2C1BXqRVHkZlrJlGgnFBoBlyalKeE91QbxCQ3EuTmA+y8
+THaK8VfhRdUy0BW824VD6wr2R5N7xMjmYBS09ZwTa4ebXe8Vbj+RYCxRPTitNN3RBpIX6UT7TSk
cpFGYAd5/X8hbPrVUw40AD5Q6g7Hf1G6uzqMlxbX7XqzdebGLrDoPMHWcaceNL9/m5N3DwdMNhAQ
7c/WXrvIyugqrvWLAXEVJMdu+MMm2qhkp8U7UdH/X6OV9y/6X3srXQW4xRrVTkIFwk2/jAfB4Vsd
FUSAhVFmqBpPdjNv74J/Jle58UGNVaxrU2WJGztM3aZEx6C5C99QTzpT1fSTu+Xol4/GUbDmjEvv
BR+CU3we3ypQiBZ3UCM9GmcjZyv4b+Oo+RU7ZFGBCoIcfW3E+fzqbRZIJ6EoLDhBJPk7OmmUeJfP
n9WHClTvf8pEu7fSxjl46aTr0zabUaBkIxuZ3JnUe51jej/Roh0OCz0QF7EWb29KWbj91S6iYUC5
14YgcI0ISlrNrCOTXRS8av2p426STvuzSddhUvjlCzurMCknpr3kGnZGz3KXh8xP/OZcPkTn6rQ3
xHA1oqyubK2OujUDHwlrbEUPC0RjynlY6O+9qc71g3mUz+Gx9wA45XBEWX53nBjZbU4jQhvm4bVJ
zeUPWUcASZ9nZjT5IYZLYn3Huw2aKt1V7rVDddrTfrka0Fwte51CKU7AjFuJNVHjVFBkTignB/74
diGXCs42LLomXURhG1AG7QpxW4xebJzip70SnficF24FRww6lABrEGUSiePltcGcTtmj9le6ndlY
nlWrxVGTS+mg2dk/mS0HH8Oylg5ltOyNqV6dIAyTSjIGBIe+4zjrK1LXlsbuEE1bAmiQpKL81AfG
nnbLnpHV6sZpDENDGKGYFp5nOyu9Skn2CFmvnmfPS2EqU6T8Jmfncg/zunIkHT5iF+rDwnTzrp9+
Lk6LalJSStXPPKiip25MYca57bbbq/uv3dUVIulZG3dRWbq6LetnXZHhPJQn/a/bVrY8BGTB/61u
fWeMJZ2mCStxN0gHVdNlb5jmX+zFz3BUAm+GpnvqMv+21c21MZQGsbUJMbixcg9r5lIuY26MwUHx
tc0C05UqqT3dtrK5thdWVv6ht5T3dGHFQomprf9pcsdXS+R1kt9DlMOMt2Pv6v4VngIvKQwBDNfz
hLr0FKNs5LGNxKrAjpZdcLTKFK21cOcReP2QwY6hyBwrQGtQTaw8kmPs9Mrclm5oDFl6sIaMycUq
N5IfVWRFSMHnCdOuRtGpqcsTNvuxZGX0qc1as9t7CQtTlwFGzEzycBOzGnzMlfuEi9YNFNsrl+ek
o/lzlU35qXCCfLwflHCJjnamm/193cV2dYBTaCnfG1Y9M6uiBaGxV9G9/gDQJhjQ6zpEHshj17mI
uuhJAWkVDeqR6rJSvUdeQPdMFHhve9amIbBimmAzISdfGbLLyciyWSKugknp9OjznJq1W1jNDj5y
w45osAitGtJ/pNouPSpLxmkaYE9w24WsXG374mvLSOcDc1X9H5hyUJ0yUTy0jCu+wyHQsi7OxJds
KvuXUk29a+pd+bnq5r1Gzsaq6GtQdKITiELouv9ojYVmz6WeulWW/1NES+kPczN4oaTvNcau4wwz
nDSoaHTIGk+oVQytF2lMJ9VJ3aHIq3e1rI0f+nR29sbArheE5qDCAL8OpltQEF5+pnqSW+6NIXfp
Kjf3cmXmuWsUDROwQAtfSxDLKxAtKBJFOheGEAhYGUsWqbelNneR3Zw9uYHmZZGGpzBIkvNrvRwB
esFIL5ptUJ2sorRs5MtUJ1HuTlNAw2aJ31iLxIOpTfbuA/E3XYYRLAnpOkEORLFwtYHxWMTBrAtL
FjFKy+vPUaZ+7MzxqY+qEbAJWLTba9ux+BxjX0AAqkAd47BiAjsu/14WXrxF6AXNOTROhbqXQWy5
B4uizybURMnILr9YYBpRYQxljjdkb2yG97+X9ui8QeVnTxzz2t9tqqwiUQHL6tCvvLQ0YDxXJCxl
dhn+zOUQSSbylY+3925rPQx52xR44HUhxbu00hvaaM1lkruOkhzL6WzVsS8xb3bbytYXemlldXvn
Rl4QKPhCUwClc5t9SWPz6wxKqQ2UN1Zt/7xt7qrCwrGywZxBKmsAilhrw1hVWajxxLEa7Vb5K0zA
16CyaD+p5RD9DGQg2H9gj+kISq38c1XK7eY6iePhOWaETMRqjWbKbleh6O4nuZl/BM+kRd5tm1cf
TpThcQ9i1PMYz2pL7WBM4lFVc3eJ7XdBIDGwV91FivL5/8/MyguLtC9gHsBMZ+geMj73hTYewkg9
3TZz5SCXq1lPIsmZXhploOSunbbO26aJ75NkLH7Fg5W+rfNZ/546RrNHOXd1whA3l9GEhTOJiZKr
u6scO4vzrOVuU2RPdG4eFcneqz9sfCZskFFRhAAEsM4uFmWM5URm//TGOEz97ySsvSSMj7e3b9sK
bwdoUWCxXYP/oUOqdDVj+ybrZ1CCLYurN1Fe+LetbO0XtJQq+F6qirRLVrGiTLuBcTJ8YZyNY9EE
wZ1TBsO3P7HCbkG7xqVoqJdWgsqxs6DHSmUzYp5Pv8pw3sm6NxdiCAL/53xirZCYSp2UmqWDiaVG
kCYyWs/Uh6+317H1TZ5JV4gIaN+sqS2sRm0mNBZ4MctyavhqbeiLG8xxA3aThH/ZiQdbayKptBwS
PgAQ6+uigsxu6PO0cMnSig/9kJiPFSQIO1Y2zimpK3059g487zqNKCqEgW0JFgO1TKsvgD0CvytM
GF3yPvmkxWafu/lc25//YCs18SzWSf54LV26RNt0VZcE6IksofMxZUp+GOz7Dtbk22Y2F/dfM+s8
YqpDTSvrqGDwsv/Y9tNdmeruFCJ36lSHtF92jtOmg5DJoiICLxWN1ctVZXJpltLMqhoQvZDnl2F0
l3WTM7rFPL86KyPWccf/nzGx9hc5EiWlJtQZwHVLraU0IJ3KnhpaUt1V9nTnhDvz65s7CaMLhPJo
UTvrM2yosZQ2PQds1BcFlmYpiP9iDDhVYD0ZKtt12tKMvIUX2R5/3Oam0vB47kpwp6+uxXae+2CK
0CbI5+oftYoH1B1ySMfkeC8/u0oyxI7CvCWgeihbrcu8XSzHUJZSEDQVR/qap1X2KQb10cIL0HTf
9cFSzD+I8swoCm4jG0LBZ8W4F9+QuQZFnhUcJrGTxjNqO30ztBnseIZT/4lvOhSw+QRAGRyxzS9M
1XkbMWdXwVZSquFRi8fqUPM29s0sS/5gVWRptgqdF9fXOqOWZ8mY6qoo3BmKKDWaPrdZ8Qhw+cPt
w31daeF7If8peBJ16Iy01QlQojKnRU3o6m2n+WuQB91XmfH3B3lqDkGDYvpUKO1dJHF/OvP0OUnj
cedYbMXolz9h5ZyFnlhW4PATTD14iCepc5MAZe/bC902wssLoi9i9fqd3Kta2lAYplBddtE7Jl/1
j03SqDshecv7DbKA/2dldUsnQRxKDaNFMHuYXk5jxxqlo5Kn/6T6jqWtE/3Sknbpio3aJo4kLIWD
0rudXb6jysnwSBbuMLFvBS1D0RTOM5WTKxq9blSSRpFwxHRpnrpJMt0olXOvborgUI/NL6Pug6fb
3+q6h4NTEiEp0/C1aNeuz1lMZcW0KwJlkwOP72tgGo4e3nda6LdFcswlKXZxyKAqpqOtT0Cy5NA8
3/4VWztMl53BUUHXRg5xucOTU9dlEje5O8/hhy5L72Z1ekrn3ekV/pqLwsDzWv9rZu39fZxGzYIZ
uwlGPzZ5ZZqT8UpFR1UYATQtsLAUPNbv2TCdciqkHbWAqp7OY6ksfm/SEkltM94bORY+vl4Qtxvq
JczFC+LFy31Tw3ZK84j3Q5jXiuHqrV4eJWng/lZa1dVrazm0ViO5eS61xXmWFrn4NiUlbN162R2H
oc33arhbX5IXIfkEly5Z4OoXWfFQD6Fp8Cgse8WDhCo99jUy58HUZ3/gNDx1gbk9w7PWkpKBNo6m
JoEezqpY9Xqeuf8kuuKcoyp4rfSg+KYoewttNxXk2bok17ZBnqb9lLuBRmUxcs4KfCxFov7BnWcJ
aj24IjSeOKtjoC2TUlYar3glHpRz2ztfuAqyk6WVO9Qy15gzsSBUTnQeUUJIVYTwF7cr/Wg7LWeZ
oovTQCypBHJzmKPKYWq5luS3obFYzMs7xvtokkfDNeu4AyTqBOohkubkbzEAL91bVqd/aeOsftMw
zvQO/H68x3m0dZVwXhW0WEj5SeYuf2cHj6kmpTMb3/8wx7czr4vbkWfPwGojqqUo0tLky+rRxHxo
HB/DqH11J4HWihi6tUFk0kdYN06bzHSGTDGJO/P3OUL+83ce/HV7HdfQyJWN1QulWzQghDM2VCdZ
3vWNXn+Zs8I6DnkBoDkf5DexHs1HuTGSrwsFt7eL/HZSCfZ8+tPOb9kIAiCZGDmTweZck92qs1y0
SkiqPxKMPstyVp1NrUPcTcntEwMJ9KfNABGQhunBwhip3U/mHHpFnZnw4+qmN5RDcOC+IPEbO+dw
++dt/ToG9MVBQwaeUHXpU3Ht1KYykMRqzqB5Y65od2NWq4emG4LXZ5YU2oBAwV1CsWw98QvXohwW
qg2DcxV/CeNAcQs9/eJU7d500IYbAyDjDtANJIS0NYjMspOkKHl2uylyVr4dl78js/p9e99E6F5d
NjQlIIlmwEEDErvatzyf0FDsHBZjxe5kTIdIZ85LcGnYw86+XYP+8GZUnsCn0pbAqPiGL+KTM5lS
WxUDL1N/9uZD4fefSYvEhKZQe6vuzdbbG2ERl/96eTyjENMEhofvrkxmTmfWgdpSWDDl3o1Ggf5L
hnvNCh4iS1b9ssy/dikVrtfvKrU/IEzkDOC2VxEur8JgDASoQg7RDQ3kCM7J/lOjTl/4X/aKJ1uu
T00LjR8yFIjdVh2sIWiyjvOKm/SfJf1BaSGJSP6+vaANV6RhAH8/l6VDuXG1j2NVO31uSLwRY/th
UJUDtbQdT9z4VPigalKOQb7lqjNb23EmZSNvwz5QnN51jMmM/VrvhtLN6nb6PkU9dCewWFVfR7CD
e3eGCKUrT+HipOgtqpAohK1CbZIaqQPpBgHEdrqDEWcMMJhBc9L6HHLjtof0Y8qTs9yYtpcZUvbx
9gZvpeyUWQ2os+ATJ86udjg31WBItYa6HvI25O3LY92DHyXr9KqcQSp7fgQzewwDWr3yYH4N+73E
c8OP+AU2jyIoh7mbV04bSgnVsIRfUM8wVWpV96ZpA6ic22UnUdn60pQSwajSZ+B9so45HNUyQCDB
zcWEqWzUZ3NIfyCfeaZ41Xt1Lv+VpSjN3d7hLRd+aVX8qhfRZ46YP7cCPnAbjR4dK1cayh0TWztI
tVw8uZC4oJB5aULVhrKttJFTMncNrDwqY4jyU9LuHMYNMzzsTHjDSfeomYqVvliJY3GxlSogknCs
FnS3Rq7h4VtB5DZUv7flJt/LQ7YsAtNGzI4XLLXz1RdTqzqWKhOAk8AeClx8oSUP43E5dB8E7VEY
IfAoe0Eavb6yQfSml41hOm9rwso6She7KSaAVU5mwPMTyZRPA70dzZ0Vbi7whaHV6Y/mQrKlBkOh
KftJaHvqMHtlVhxu++D18BBFL1ExxTd431wN7iuNI4fIqXMx3Cd/F3f2j+QoT8ykMf84+fUxPBbS
+bbJDbe/sLhyFvBgIA2LpHQluFm68pc1ZqfbFrayVPHyEGeZFjbtykt/lMZAr5eGRYkBfZ2hN12C
HWtCJaA7Ad/cA8JuhcoLe6uTzAlLq9bAXotMd4CqReTLd+Xd+Gk+638Qli9srRxDKYsohGtBeL70
qz+Fh9wLzqgtPfv9zj6K8LC6ghwuP7r/MoQm4EQu97GNCkdvLC5ZM/Obu0LQu0BQBO7tlB/t3JWS
/a3c8PsLkyvvyDN5zvH8wi3nQ3DKYZAovgqt5sY136nH/wy9/0HvktuFFQLl4CAY4je9CF8p6Oam
lcPS7ZsvdfJrCj/opGW393Ijrb2wIf78hQ2pQ+hct7Hh6MTHMTxJ5T8acgRS+vO2oY277MLQyvd1
2KSkOGADhyqsXYYxWzdPxhFQXX0sg+otVICPcjx9u21161AzWGYz+Q0HH0C/y+VlS2XxGgOS2cS9
3KE3oiE8MiizLO+cbfHz1y7J/BpQEa40pmdWuSW6J+VQAm115Xb5mzrz7FL/+l2lJrDBuPIrqTFe
fYfSC7ahKDahnUAjc+WRXVgUplHp5GHJCN6/UKKDUUbVqRjV4u72Ll47P6aolwBD1pEotleL0+x+
RBkB6midwmHtJB+MOjqVWrcTgffMqJcfSzfKeJgdVhTH3fs+Xe5n2I7VIHm1T1yuZhU9JrXU9FTD
zBDkFD2G4K9R1ncyt72lrD6Oaic92srsmKYBuGla35rsr3q7U2y99m5FBfBCyxm5MOLEyopU4VaD
05EfjhK4vEp/NOL61ZkFNoC8IwcM4uAKItcGpi5VFjaWoYb/QnuvJvlOIff67GDCsWT6Q8AXyHcv
v/sQVCBbJ0z0U3KSIvvtEsleOyXHJVB9ra13+H2vQx6C1+BK+JeKlLxWfC2NEd63JS/cMbFNb9Gt
s1Ikd/QtZzeyi9e3gy6srYVfnSJIs8HCmlHI58aWH6K8fr1Di8KE0G2kjcGA8OX+SZ0mZXGACWXs
Y4+ptk+m2e+42tY3emFjjZNWoV7p9JQqBGqLZ2dQ3Lj4KNnB46wzxW5JO7fShmNrQn9VpZFAh2xd
bBmIn0Gb0HMKWtrlE+Qed1Qnip2YvXFIL6zYl/tm12WkqYPobJWNry2dr+eaZ5Nfvjp6XphZfR59
ccyoiTATR6ardRQdwsZtgr9vW9nwarIhG8ysKaOnt36WDxALVM6CFVDjvhy/z3rLNeXZHSGUvm1p
6+OAAWF8g8qe6OVebhvaKVNZ4wuuNRoPFMzvIOXeMbHhbQgC/tfEKisZ7c7sxiKjUqPJi19GzZeF
1NxTp+lJibIPemQkOx63aZHmI5UbdOBA8l8uKlWrLJEl0ATdoniFPlP9KvyYxlWWd5T7nB1zW64H
8BiWfu4iCnyrkNencQEJGuYgObkrEMrN8/Fv1cj26mvCty7TEtFQJcZBe0kFVl7ZSSuJclRLaKiG
jvHQiG5HLKdm7Has7bEZJeeerM08RIuuneIcf3m1r9AFI+/CVcgb1qio2JT1LM35kJUdGl49N+Ed
zCbG4baV6xFRkhOhEq5R1KYRuBavNXlTgf+IqCf0i1r7fWhWOpTqKAH7SWYsYDMnlIdCuZ29kZLj
1wnNo7dD1JeLnxZO/zHR1Clxa4bb7vs+zz8EAbXeHZ/eODYgLGj3G5RXqR+vPkU9JWOsmhTeqRUd
h274lDNR9vrtptJO84yJGTK1dfdVm8oo1lTQN2E9foMV/Uds0Ea/vdkbgebCxipq0s9MsqrGRmtm
AmWbPmRDwDRgYJ3NKRx3rG0cFIBuFhUwA0emYHR5LpshNZWk5d4pnKi/S5uxPwTOGHzI+zzcSUM2
PhB1GyqKvLeog68Li0PYDnaqc1akxfqhtIM/h/JO6rERZTAh5ProVKBaJn7Ci9dWYKNP2OWsRpdr
5VsXVdaXUcmr7tDNjVW5U0ZtxYMllabj7Y+2EQcuDK9iNgKMUHKW3A6KZmmHPEnTI+RCwzmdU+q1
9ZifJCli1kczYWnO+2Une9jcWuAwFHNI9UCHXa471YzIHGywmO1M9fI4p3EGoYfWLnsHQDjfKt6J
siylcZnQciWKmC5j14yVuJtmq/itdjoT0U4afUlYu5cpRuHFitycjSIx/Ns7vHUsCHMA/MQgGRTz
l0tspgUMpiOWSHvLTsOHdHyjhJPfBHuETVtrFLh6Ic7KgVjDHobKhLwgwlLQBbMJ6Vcmn5d5zI7x
pConOYYXQ2FczZcsI9nx361FvjS9Oo2SNCqp1GNarlLDC1rzHyvRj626HKs8KY63d3Tr6D8T+QCb
FMdxFTCnPHbMRcJYrxrHyGYiLm3+Vq3wcNvM5naCA2AjQe1CdXP54YYQgdt25iqObT36klXhdF4S
SFAHqVu8VhqTT5U5QakyzuXHP7Bs86oGMCwmq1bFib6Ju3GiRepKVmABykwYr/LyRVW/K8E8fVcj
p/gd20r9oVYNRhH/wDivRoAqkHxcEbWjwJ6GqsmVqdWGeVwYQenQVDEy6Cu7KvNKOURru4/zYyvX
n26b3oqCBpcUDU54Ma6OSsuvKqtF9Bqt3PLsaNKPSRH0I4wcfWGXn7s+nCqP1nJp7YT4jQos72Q6
quBGYRyiTnP5sZMp79q+or6VSoPs5aBy3xp61L/PkhqYcS59A9UDa2g706teZKbJlRbGKjtRj0Vt
j3/d3oetqAhOFryUTr8FSPflj6G5BxhRIliZilV6dEvGQ+KM2d1tK1tnFki6RWZEnehqvpKRwKxt
nkNi8tmM/5Gir4v0NKd7Ge3WRzUFipTrmgxk3cktSdeVesafyAimB7WjTjqB6PuQauXsaZKDXKw9
yTtndytEgCgRWvRQdfJVL3cwU6solCJxdgvrMxIQ59LI/oKLayfsbZqh0wUyURXDe6uUh2vGGLMQ
M0leHrngAKV33rw38rzlDuB8aPehfH6NfzIjCDjJ18CNWL35hsZV+LFikPx82x22wh0DNwiuMEZA
vWXldDSom9is6B4nQdsfhsaOT+Ngwe41tumbog7Rm5dj4+NkDNXn25Y3YA3cHShjCHoqhljW8W4s
k6SOVVGgj0YGLTVJOatB99M2oAKll20flGz63sTqm0AfT1WrM72VJs0506bYiwy4l3jN+Ld/0/We
85OQnqHZZCDWIos/f5GQQWYzmonBsAtDIkPkMThmGgcrcbLo1afw0tBq24dhZn9L1q7Wge9k/Zto
zD9lCACUk/n37TVdn0Raj2i6CvQ//ek13sqWk8IeKk7ipPVAq7MsQu20D6u5dhNetbYLW32Oxng7
V3vYp03TxFcmrkB7UTG83E7DkiKnblhlhOSS+X22GnfUcl+3fxbDsFNi3ehusU5me0ALEj6vlJ+i
rOu057flOMuQ7EMS8L0YougjcvGJmQ6HNkiCr8zXQsCWM6noVjKPQmUKX/2uu/wZq+BQaEsp2RrB
QauC/EcELtT0jSxN2h1XvY7j2BFuKqtUe69Gf5YsA9008FmjKNLcOAUeFJIReX1Y3s3NtJOxPz+s
LjNpjqgKUgxkDl6/no4pnKqMk4JopA7xeTFrRv+H5CHV1E+RhliZlQ2JNziJ7EZydG6H8u/A7r+p
OSxDBQIXma38rNrmV5mrXyhLFTzGE4m6/tx5Tg/7hlYGlqvmzszgl8080aIo/iyZqjfPw7s82hMT
vA56YjGMs4E0QhJyrQpfQGZQ9BqLSbNZha3G0MLHoI7iJ81epgPVJhNJXbcMwj1Rx9XNwVOHxFXm
Jc57BMH0tXZXqVdyXYb17Na0gowTmUQt35vqHKb3RjdUex2U51fGi69G4Qp8rgX6iOSGI7GWRLBt
FJ7ivMp90WFOIB1Dh0EIww+t5/zI7+wjI7E1ckQaJFB26+kQr+wch6sVi1/AVQyNtcBz2dplCJiX
JDIibaYvGlvaYy9Juq/Psn5Iwql73QPhebGiM0GoYX9x00tThp4reh6ojW9XXxT9Lqg+ld3OSNrq
fng2wRATE0bMMfNkX5kwIzPjSqM8nDTyeZK1u04x9nLSVdC8srG6g8LU1jqltRPfBGo8u9ngto9J
DtMX4wfer2F2+8Et0jvj97+hgl3T4j5bF7khAwgO09PrAkunz0Uqp3rj9+A4zj1AAcEyKIqt9+Wj
6HNXB+lD4HZeArsyOnqh3+x8xnVe8PwTmOBisEKgg0mxLr9j1AyQV+QOcIjT8KCbbnYs0T+czrov
+KNHZJvP2s4E6taevzS5+q6q1dN416XUr6raz/rRDZfQqwLtXMjUKo1oZ4ni8b8+lsBzgHyQaYgE
6HKF+mR2C0zkuZ/dhWcm1M5CUe9fiDFsHb6Xdlau1ORxTt4Vpr7zlD4uEAKWb+O3/Snwq7P9BJnq
8rn92e2VzrfOCLUsJj4gPLwefq7UqJHnRUr8MOnkB312rPPg2Ip/O6tZXX/PTuIw+wwWAqqTK2SV
wRWexkqe+yP0ASbF7MZB6YU5PHsYdkytX4nYopnK+/B5bFxhtvDycw3IOoaVmHMtrf6us5BTihia
XMr8gzNYMPsa3qQwbTgvd40kH23zYxLuZOlXH5LnKSgrHqsKnJik65e/oOEBnExBqnmBPMfSp3iy
nOhNY8Pg8XMMdWf+5/bmXn1CzPEeEKwrGu+bNTApSdp0mWXMtTYXevV3beysZ43nEtylFxZWC9Ka
KteCHgvGO9Bc9/k5/BCDfMoDSAAFk+neNbRrUBzJF5m9PqvqUBeZ5jV+8Db4EMOZZ/uDN82u7P8b
DcKdLVwjTZI0lErTZIF5h3gwyEm13bmL1gnvf/ZQp1MuPpVyVUWVwGdPzUiPUr6Pz8bPHFbW6NE8
ctrf75HdbfkfTbD/MyVO44vdG52WXpGGqZGrNfjUQgxn9zsxeHPHXthYPRZ0gLMgjLEB0w+p5JMz
7jzb19o0Vxu2cjo16Zq+msUqntVFq2Pz4LjjSehf1TDNE4S95Nx4zl97ZPPrhhSWOUdiOgvOn+dp
6Mv9S4ZZTfV5Ym1+f2DOZDwlvgTB/XjU7jUP3bXDeI5Otw/xhn9cGl0tNyw7QCfCaPYgRM+g2Xxw
TmDhuLP3oGkbWwsijSTP4hZlleuZsBngrizNg+7pH2RPPmiKDwtB+pEc/+B8NJGWKt00Oihe9bHz
pLvy685SxVIuLlT2lxEJ6MKRxeWqXl+oWk01acD88Gs8KL5+r/naOXkSR8J0p0NfugrZCuBvX9t5
yF8nTCvTq8vByGqjn3ph+oieGnhe+z75i2QNHszYi91P0qE50Mo5ULQo7uez7d1e+vXJZOVM/T2P
VMHaIv78xcmkqA+fFVeWR6XQ+BbWvOQluem9uBijnfr09lKhvISKD6qb61yegdVYMxfdm+/zL2hs
oBs++Sos/unbzo3vUog/k0dr8fRjAPdogsrQXhi/uvXZbIoZ4t5nYgP148vV6nSPh67qdTSsYl/j
pbhUTzzw3CDa6xxt7CuVILg1wARRTVznwSb98ElOFRw6eNDS7xE1oXCaX//xLoysTmiQlqpcUIXy
cv1TU39t2zt7F9H5rHGwOhsXRlY3n5XFlK4HsZKT1Z8iLz20pVd6zVn6LP2oMlc9klFzPP7h9bfX
BbtOnQRa9b/buK7xTUELqr7D+Ii0hXzIfOlj53YQEHen8LhHGLLhHRfGVuVfFESW1JwxNilf8qx6
M8MHG4WDj9yif/vUXd9VYllUzwVpKe/NlSX66tpsiJOgpQ9OgTBe+fn1BiDEoWnPG4jG3spAxkNZ
nmcM6HN+aILQC6tvty1sOfhLC6tXlj21qpNpWJjGp9Q69jHaSzsZyjN0buV6pKsOZOSCn42mw+Vx
La3aceKhNXG98RDcS+/ic/lROhZ39SN++CHyU6/1bRdNIte8q/3003IoidmP5bHyHL/y9+6JjTXT
7AH+wleDqGv92Tp6+krXdia0lflDaEOh63Qf1ezTq3cW5k4wHVy/oj63WrUCOQFwf9Xw6Gi7Slif
qsI+Rv0elubqEQmhvAjFXLg0zxgPvNxcNWhn0wQawOZ2dy0yCEImvdkVat3YswszqxgFjVFUQWNr
MIbqfFfq/msRwa9uqDuhcCNBv1zOKkx1w9Q0gbBjvrXe9dYzkB/x5gdqRe2D7O+/jjeihZiVB89E
FRWIwCqnbWW96pV0MDw7eYr6c9q3XkymFO91VrdOwYWh1YcqRigA+owPFX9JTuopOtFneZDOtMGO
zjF+dL4VJCvSITjKCHS5+rvAbVwUHR6Hg1Am35fq2wheMNaAdyVyMUu2bl/NYaZ1UQgAPYeINFA1
T4p/3z4Ba35yke9emFh9zFaOzEXOWh7Gv5Qjui2/ushXPaad/gkqV4ytStSRoh81JPN+6hOtj+O5
8p29lsDWSuHP5QFP4dXmKF4ekc6OpSJqA3z32N4775L3+TnzhQ4rFTyGbISQ1Y4bb678pclV4NaN
ZYxAauDGH+of0af5MJ7az4K4v3wr2PoTxCx+jd+yx/L9+C6yvOKQ3O8xs2459sufsIrsQPvSEGUi
w8sAmvdh99HqtA/02koPRoy9Weut8ABfpahPENPAS11ucaMXMEAnhuFV/b1JvTzLz1G0VxL8H9Ku
tMdtXNn+IgHal68SJS/ddq/pLF+ETmeifd/169+hB/fFpgnzdu4Ag8EgQMqkisVi1alzWP2Vkz+h
ogQTdPQR4xuXVga9d7R6xofsg8UbpT3NJKpN+Bi+pqhiQaqreOm9r+pjjjzf2ReB9F000MR1pbNf
wGxqs2rzspb4BQ1K5pEJFYXi5+1Dw9tJemvIp9lEdM0v17iOll3HkNHxNNQ82x7jSwOU5JqXz1vB
nD9wQuBc4hQNomTK1BDrABB9o3aANHRPySg4/7zNArMTKsjg0Aawg9ksq0TLWDYiiFM476r9TzYK
SgWn6gmTWAArAv5h/It3H1vqr0EENGptbOIlAq2LQ7j7WL3sUazkyDtK53boQs9eVxmUhtQ4z7CQ
qPNyaSXOqO8AdvDMxHm7/WF4psDqgb4FEIewqV2a6qS1UqY6Vj0lTOegBoc76cDA70FzayajNeSi
4EivHXYPzw0ya5OlLos6KVI9iIkkbhgdgHjx0A52/CVQg/YZwzBRcRJmEwsxc21jABdYYkCOUCi+
XGzehMDXg7YUil7STk6fykZ2q6F60M3OzUQdFd7BopyP/zHGZDBtrDhRW2GhXe88rfK6AZEwdBqH
UrCjPDuowuH7QftTvXqcLqFjap00q54sOb6lQYW3GfZdXZHbjsLL+4ASs8AWiX63YTOHy2mhVjQM
k+olQ9zdaUVcbjBrWXv9XNnEGEBz58Qqeqip1T0Vea8Kzh7vbIP1ERNmKDqiR8N8Or3NFmNeVcWb
5WILhNq2l0SDGLyjcG6C+WCp0eTlVMNE3MfZ5MXSlDyMkrrcFwqOQRGpy8ftLeV8OcDREUgw0ITa
BjvQ5vRjvKqxrXh29dIMh17fy4aAzYxrAnUaJCNUNIStB0eVHJYRwD7eMNaYcKzHaq9lTuJjNGwV
5CCcL3RKd9B5BRkBPOTycFVjt65TKamQFUeHrrNcTYRU4y0Gzzm8PcCvIiN3vrSgSUYeRxAq87IJ
wUOqA71JNsuSCWbN6A9lIhRNKSA4gHlX5ABMhJrnshhBi656oQ3dOjMH5OAl/2ljGixCxDKnv/AC
2irHFwKbBnB4l6sCjqIFms1RvRUD++MCbpXsi+KI1I55X4dyAtP6AbAqrKxDYYSdMqdY1NCl7mR/
yS3BAeUVfIDSQLdIw7MG2hDMtiEWZNVQIrg2rTv48ffprYCMWnSovkEaxysgWd3dR/ivSCCSV+y5
MEzd5uy2bBCDU72AYfMwk5Uo0MizjriZ6+N/IQTI20cQkIFl06FDr+w0dFWG0ZpKtYrnLxVvne81
gkV+WY9IB6E+JD1Kr7eDBOfOwjuCvrUhgoGiKpOfSaXem0nY4BrJekhyzeGL1mJGsKlm9F0MaSB6
NGxvm+QEQmTW4D0AfQSwmmz1rJRbrN2BySKavCU2Nyrgz1k+ATH2Sc50mmFfmGJWlzVjliRRq3qT
HsT9qwKJQTN516LEvb0kXlcCJxlNW1BT4BJjJbhno82kTJsVz5wgV5j9rCrFX0DITeEhjg0wXLse
wlEPahmwg1o0SciLXMDBAPELMAytTV26aGSEo9QlE6yP5gYzCG6TLr4Si8boOXc0Xion2A0uSaDV
L80YS58n04DRMX1j7/+tzUAofiPyD/5m/rHDOohZFgD6Ai0FO8432snq3Y4kv6j8a/xpXAr1EBTD
8UY5gWuZa0UtczNqnU7xwkN2lH3ElP24ze+UjbMp/dgPASFK0LkVkd6x7Hz/euaZXWYvO6fMUKzs
FeT6fVDeq79BspPtHd98WY/KBnl/TXvGD4YojPIOH8B1aAAATQiXZfKsISoUY4hyxZNRsClfnQCK
n1+jLx/FrnqE2KeXPTh/VbHAyQCTkYPRaqAamFdAbs2ShGFkNCPdEey+bh2M+KbmA3KhLd1fZyfs
TfICqQmKGBAiIPm5Slt70OwmaaGh97nT95ILLrE7ytYxehOBqCrJ9391T6BTCPEyDDyq0MO8PB1A
BxZA/JtY0y45WoGyjTbhCwWhpb5DRBUZ3ok/N8a4jx61oPsE+7M35F9zOlOQHPpJcDXwEhUkrFQ6
CuP3yFguFxSaE4gddLwwonwKwNvnWsWhsO6zpfbtVvOSTGCPe8WfG2R8E7DpAhWJUDl1svud6UU+
ZMLB55JtqKRw6EIF9yE/iNpvvCvw3CzjnVBaaRHZYTZLQrdTdpJUk9IIvcZA3BGlYxy/xBmg5PmY
CsGwKpNNoKUK5dkciI3KRIG0qYPI/i64izjfDR1jPPfATks52pj1xG25AnsPQADwiTXp7/EC3igk
fTCJdViC4b4joWsH0H8npgBPy/uCUGhFgo4LHAhUtjWSL3I3TxlWN3myB7suounPOkgD/bv62vtU
7HZRPCt1F9HdxNtXXMAnyVsAwlk0k91I4C0cas2LbWjzGI/68PX2tnICJwIYqE+QRaM0w97wauh0
9igBd7C26auDwX13Udtjsy6pm6foGd+2xoEe4A0CZgBUnOEnV/HLTg256IG+AJRICVQ/erc+qCIm
lBg3+V2luqs/+5HXvIhRD9c7CcvwH0DCaAOenZ0AoLlUKLOEN9rAhEVL8aZ3n38uoH5NZ0PhJUBd
swlLH4dSHyP3BCpGybZ5DXgrZZMigk28/mYwg0cDVScDJSJbUFvlWY2mGWa0h3jTf5Q7IHQJpOT6
/ZS6YOo0NlRUU/uuvd42TKPv5RMPdpHdYiIdlU8wpV1GTiD79DJvHc1Tanu3RvJrHadbZdKOU1rd
lwVEdW0QgfSZvLttl/PpLuzS/Th7qugmFVBFURlDi5CiDR8HW/B25S8MuGdQDYGygn2E5Y4MDu/R
1jy9gs6tmX90jZa4RQi0zwp2r9p4WVeMSRfZuLm9Mk4HAlsKhD7eqgYKDizzgz6NZjWkWNoYmPuR
DNvBc3JveZt3zQZf1PgxEGefvi+gTfPVAKlTsBXBxXi7S8tgVJsExQ62wxS2cdhMS6x7RiR7SQG5
u0kQP69vdWA+0dHB+BCFF7BHz8bsrqrkOo4FsPrKELuNUmKsTFAR4KwD8waYecD1g8oNG6R7cITb
uVygvTDk3tBDhjAXWOCs48ICkwpB+0pLwT5geIMeeUYRQw9uZ7aqIEbyreCeQ+MJBBCs6tGkNGbT
GxjRVayZzOWMkbLOLQfBC4GDD0JTAYM3KJ2A4eQqEjuYNpizLLOhMpf8LtIY4nnvagbfWwbSqL96
68ekYt4gs8mEYa5yHNwlrbwYyCilQz1Hf0hb4FlbZw8Gbm/CWLwRijyTc+/iN6L1CcEOjM9cjc20
rVEOhpXYpwTbepEedE/6Gu0zr/XLY3ycCM2zy4PQ7nWqgVFRigdA6QfTUCyeSFqauO40dBIoE2S1
Hx9RR/ASHxVbw+2CiQDM79UH/bk/CFONay++NM34GIrBmoavb3qU9s8Z3eap+xIH/xINdmiC/hBr
botM0uh4Fl7XIZv1JIVJBAdI3GTf0HISnJzrG+tiVezTFzdm3uZ0VX32RTUHollwrRFMg9YqOD2C
xbCNuXFEByEOU9Nr09xHPrAb6uTT1eHLxTD5PESGHGvBSJDX1q8I7JBMfDAXkeox5yV9aYVJd5cW
jmmZdMtIOrqoc746P1OJKD+TTbHrj7nhKl8iTDoLvZ+3g5CAAD0uqljQQGFu+Q6d4zZvJstLpBc1
/zm2Il6b64cJTVyQq6N6C+a506k/8zelXTKwKOW2Bw5Br8uPi/FYa4bnlL2bKSJJUs5qLowx5ymb
y1gC6YntNeBzCPHGy6Xft+9wDhgGI9qoUYFjj1Ian+o+Z+sZE73UR5SP8TqwN7QvV/yTbHS3eC39
5a4NbP+2Pc5ZopPgSKINTP6oLF3sDC2q3Bl021szyTeML5libYZ+m6fCYs51WoQGPpUvwPTUierg
MjAMZRlpIJm34YKypx/0J/0ZLNHINrPMjX44PpDYoEPN3cgbXhIiisLX9+CldebLNaHStxWmkb3e
SLdzZBE5k3ZglxMklzxvPF8kE/2KELf6mGKRmQpho1dDfjSjrW0/9LZoyp7z+LlYkcF0YnrLCNcW
IzJeC2AERVhO/rxL/JiU2/TNdsOt9FT65aa5EyXuXBdF8oV+J7hHwDfHLLIpylZe1QV7GZibxY9x
mY1bc5d41ka/rzeikU3up/tjjlWkbHSrBs0czA2A+07pb3vRiBELH5Pck0AbJzSHxn/p2T87eB0Y
ojEvhU9nvCx+dayD6lB46qv1RCt+sW/tiCSswKn0I10+gvARUYLAexkS0aAeuTRqLo4MoD7WJm+q
3K0kP3t2XNNrvN14N+6T1/qYPDr+FPRvw07diorIvCUDBEd1xajwOZvkao0yD0uhWJ6yHJN8E8aJ
57Tvai+op/KyQ8pQA2QS2PbRbGW2di0kTEotsuXliTv5Jop/9qYmBpmDleD/FDcNkk24LS1ioKvy
C9iXF0XwG65HC8HagOYeDXEogajsaGFvJMBV1FASmDzMw37Hi+w0F4HRj/DboGKqMfZFRLec9xik
Tui0sYoSEzgZmVs3T/p+mEtknB06DYCAdV8kFFf7HURwMYzxYL4OZLg3DhPRPOu93oTITMsviwg1
cH1pwbkgCU7J48HuwlbTRlTRZS1DrS4rzNCrosraKOOgCFKl61NKrYBgF+sEFxHLQKqO0yppFQzY
1YdSfhsMiaAcKrituEvB+xYsyLRwwIJHQDGJCYHKRtmxq8m4Ti9quW5vX4jcdZyZYC4KS46NAq4a
euWQPmazBIdsocRimqPk3bYkWgwTRqtRc/IZMnQoHQMVGQMMYM9t/DdGMAlygvugJsHUp9UpsiYl
d0IvX4LcMknZifQsucs4s8AksBALhrIOCEC9eR0SV8/l7xiTFqziOlDBueiAEeavKcsDY6PMO1Uf
cx0fpUKTXlt6UKS3SYrLvAXub5VEuyayxxzcYq3mMEy10NMGyXLt2MEY/TI2bp2E9/nSiNJzns8h
a0DFECgRSl94eQu0SjrJZQNP0ExUnacKEk+Ymi8/X9NAVZbqEoNtCUwELCfHCo1Ma1JjCQ4Hvr4q
S1+rPPl0AgQbADigJqtBMU+nO3t2i0IlzzalVQq9wZLdpVu9tTKg87jJ7cLTOpGuEM/3zq0x16cl
J4oyhbA259K2L5sA6hjfb59Sniucm2C+TdIAGxLKkQSWnxZIlDTQMEAg62/r9HTbkGgtTDiQol6L
9QqGkrh13LJwnqREF9TOBDbYnLGIWigXNrARqvFBLzvNLdAtIP/TQljE7gL8xNrNMFLio2TKFJS1
/P6/mWDiAfSfZGNy8N0tOX2W1hQaupog5HDPJFq/GHdD1FFYUGZcGUUBNSnJa9vqm6lEBEJM700j
4owRmaFf7Oy8DG2Xy4ORwMyi/YiM/qMv05+ofQo27PpdQo/ln9XQn3Fmxqh7qG6ZWI2e1o0LdtAH
RauOlqTsLT0+pHXwF98HQoxg/sHEDTBPl+asNc10CYxmnpSFuY+WE4YbxnUQDBnx9g51PKA5kGBR
LrdLKyD8MpPY0E5W7qBKlUCpJpdNQW1TYIWtNpVrN+ZonEieY4VuVmJiXEMFRRdxKdM4cvkSQPwH
thO4aUzeo0V3uRhjzBO9bmFGD0Gt32al/maP+VFpQc4ytFnlLwMoc8K1jv3b3+oEbruyTBm9AfKg
wBgmRQCw0kLlNYpI8mZ8GFA+xGty8vJdC0p8T3EjP/MUQKsUr3ucCxf6iCTBCMfsO7/FkzmctyW2
4ezHMCc7sxdzXJc4Au551/we3gAKBgkJuMy754moJPZFIxMc6NqlReaun2MIZg0zlm+91IlLSTmK
jXk/fXP2AHoE/7M55mgsuDSNocUCIf53bI6dN9+Zrx/VriL5DxFwh/5dt74sc+pB0bSsNbVl2tMj
cCeHdCG3nYdzO4LiCzx4+GTAkLDlPbR5pWkpC0wqIU9q0/BFnqzHUE8cTwTm4NQ7ME+AEWC8YmDs
Shtgdeq1DpsEc9zlQ2ltFx9z1w/GV3unP5iO2x6dQ3y0Y7e412O/F87C8Rf6xzrrl1KZpooE66uK
h/poxvdRaXzXM+fHmoeCW5oTccAtCBIV9LWBSJaZz6ZDObc3ewhDonykrJOnaa+6MKXmPMqxn2dW
6IrProSsiSnbKqzQBzG0jcHa8tS/1C9x0Lv399WI2czU7TFg7Q/bCgdPpDPI/6BnP4BJ3jqQZJlp
ix8AwQrSvq6hG74V+zgNptnrDu0WIp3ErLcZCIegseiLKp+cmvjlBjARV1WgeNpXsN/5GmDZKMD4
xtfCy1ASmCitmRveGQPpMxLvRbY5BxN7DzkDsMziAmMRrIY9pGXf2vjCEJpy1QmA8EJY0OK6EWUy
BNEcnk3sMOqSTXZrlRI+8N55SV+jyI3BTeD4yiZ979+AzHUhSCKIB5wyCzb1zCizqdXorGotw2j0
rv5e3jvAk0xS3aOua+0jT99KQpTXCXLORLkLk0wa4OAFCmESmJT3p2LkXt8tgRnId6LYfZ1EUVJT
zD1AsI7KhDOG6mRIU7sya2K3z3L+OJo/K81x+/ZXPwpyjmv/OLcEjMnl2YRIrmLnOSwt7a+q/D7L
326Hbc6ld2mAufPrFRHdStE3W6Rxs8ZHPfumayoprZ8zYmhYSK6VvhiYFZOs8WWqt39j3gGNBOpF
wO6whce6L7LBUaOGoFt7qJbwIE/fdav0mqFx13VxrSY/JmHvl9Gyleefad35t38BZ4NBJwH2DIAF
kPiwUHz0Q8JWiiDHZCgl6B3U6VcUiqQrTpffpWPi1J0ZYTKL1lmaMkthBNmUisInytZbUAr7H+bH
sDv1fTciFxXapAs/i+oTpP8mpYbNzrdj4MuGFVB82vLNC990bbd/Lki3Ctk5OEcDzRNaxoYqLDRr
GX/CuH+HkaQZSLrEGNy0sd9VJQwgQ7gtxuobWi+lINDwPiAqgPAdhFEVSLrLdRZdHPXlLFcEothA
drYZ6Ckt7fPHUFMRzKBXQenoWGEtK12SNayVilQqUPfSlG+1dn667Ym8owgjtDiOGjzeSoyXyDNI
Q5sWRv6FAypu4xUbw5cDzV+2jeDkXd8JKEbrlMQQQ09U9fly20CkLY1Q+K5IZ91V01Ou7e1MsCAa
4VmvPzfBXOsQZwAuUB4rsqJnOR6idN+lNgYaIWldl96YbAT7x3M9FXyBFEQGHBurV7wqZtqkkLwF
Z6AWLP8ke9UD252H6+CB0hVSbEW6kXtXdIdzrjq6l38MM3upLlYYj/8aViCj8pCSwmtIesyPJ6ue
mNeJu7UGtg+fD2ST7I2ux2Mjh9ApIqv5qwa5bRw9R+U+l8vABkN5P4hkKjmHDLERKwTNLLArbHaP
rvts9apUkkWrUj9Hi8GbNU0Qijk9MKiCAyBg4yhjtFFmjnKa9NGSJENFlv3kr6MLZgSMFzQbAKnj
bQimNuepeAXGc/LlO2ip61AzEiTcnCfwxU9gp9qi2czrvsRP6PwMaHSQM0RbbQuGXRuJKfqbe8kf
8QCWNtWrSpwN5uv3pT8fqgc0OQRFDV48wEwTaJuBlwAbP3s1DbNmz4qawJ+fJt/CXmTeEKRHihKS
hHGb58QX1pjok8Rr2jd2WpGWKEGHEYDortuM29kb/fW9IBL5C+46gPfO1sfcUODE6DtNp+vbmJT9
zy/o+p5VV/zE4ES7C1P0z88uQ8gh4cPqWNyQTulTUU2pL1u9ua0hQ//t82EIfM6A6aJ5DHUTFvXZ
rBCzryzY6knztvjGveLGJPylP2j7HLMU+tbZWaTxRQGdw4+A7UTvFjBnSrPN4l8so5qXcczp9VG9
0dZiuJn29Q54clI+0Lec6QKxHx8Xorr5k30nTsBPADYm4l/8BBq2zra5ila9qGr8hPEjetc+Fh+Q
dj/cQdY2KHTI2g6B5a93lm8/RI+rTz90eMxI96J+dUgliCa8kPUvI5oCCM2VjPyaNSmA23oFBHP1
invoW5yIkCw8r6JDQXjBYTzoCoBaFnEdyZFTkhLDoul4NLKX6C+g+vZp8ug/RpjLpV87vZlDuyQ5
hF16W/YgAeLddlnObQI8JJIO9KYt2GFMRD240fspLIlqrL+USgfau14wcGt9Nbqu9uRa/ehb+S+M
QuCCTsEiwAGwdekr0JXt7EGj7tp0GI+pwA4Y9fndNM3/RNVwlyjq21ipgjyOlxWDoQ5IfdQ40ZNi
heokkGqByB/z+J3fS0gQHEwemY/mg+0u9/FKRy6gIy1kQOM5yrlVZoOrVWpxrcAqrbD0uEBQYzGO
szf7Ldh9ul3zIKbJ41RV0CZFa1zVKBk9QtHlBq9hXrbI/1C1qNw5SJ67IwgBkP6D7AG8hBjJBdFq
9L1/VjNvuRM+/znJGEWT4ePiWUWpzi+tFxIInPtwhk899ao7IhyBiK1H7NERC8f96JtBvTEL18bU
YgqQsHvbpU+NBSYUXdhnks+kr9TEWuOGhD+Uyk22YJ8Dzes+fqX3ueRZIB3z1Yci2mS71U9dLyHj
EeFIEIR4tyqyM3RawRiOOh77OtH6QlpW2WhwGYxkOk5fKN9Z+IKdx/B18QCgB7m9cLqvV+vGRDCs
gqAB7BCX+26sRrqGttYQu3ozIHLc569tPPuLLUjuOS6N9zrwHXitoFPNwsmXzG4WReoa0tVj7I5V
urrVZB/UtG0/HyjAIwVuM1psgYwdEygaS5ITHdRFpJKdnRprX5J8Os5y+goa0N5LQKKNyotoeZzb
AyVXPPcoQgg4diY3SeVilbU8aUiiLG+hVryls7a9/aW4vnFug1nYtKSKlrRw0Z5gCoSyEUMfPWh9
SoYno+QZC1mheB+N6jdg3BIiS0B7XToHitWVkiRlQ1S12EdJtY/b+7R4vr0u3tadGWFT6NTosty2
qoZINc43mnVvoHkW7B3nxoKiAYoqYC/Ca57lwpac1qjBp4bT7Ujj5GWNYw1IJ9BvGD76xko26liG
ceSlkaHXP/Atl1oQYLirBFgWL3WM7mHe4XIr1aEoTafEL1AHiGT1eIKpovyfF0IRvIEmR+MZEy7M
UZbKJE/MEv4xBtmxB7cBZQw2v2dgShzRc4s8c4thYPJpfQqDkikhfQWyU6PoqsuV1cbUanpv1ETS
3uwZKvDdx6p8+7yPnNtgdi+UVEmpJdiYFOlHl3f7qZp/3TbB83XKD4vcHiu5ArtpRTOPXebUBGL2
nll8tBlGclvRICXXCq02gHb4NKJ6uVm57bSJJK01ybU3qe/cWHmI0r8ItcjnUeGCD4DEiNksM1PG
JranmqhAOy36Pl4h82J+ub1dnH4rPjtiLChJMKmGg3W5kmkN48YpFVqjND7Wk6/FZMb0H3gISz+z
hWUTGmzYm4rqS2BEFLTiV7qMdRorkC5Zajz/6KxmtpmCeFsLC6Gc9hZd0R87jD9bNgi8DLzKyAgy
kh3FmVaHdZcH6mOBdvLqWXvAauWg24GA8GsqbFdyPQSEXrRAhIY+KxeSlqkKwmIQxknK/dg/QcvK
XUSz4LytBIElAGOAmSIi0d9w9u7qyjkz4wW3Fd1KSjUxgeDlv+jJX4OUqcDkHztMUjfULTAC1E5+
PxMJDAzm7l/CUREemRf6AFOFxwOwSKGklwuKtSzEMD3qTRGkmiTnpyV/Ke3a1Z3NEorCLA2jrB+e
22I2r9YVJazNBHouu3BTQGNkBaFE61L+DFGnk4MDxgaCNOtU4qUQ3Mt12W1ht21klaSAhMvv/JcT
rPcxHdz3tMMAOspkAxSyO28gSuBVr7TSExERGJkz/nb5I5iTbs4t1CKKrMUbKHlGmQ3U00/lT+0O
yjIaeDrBpBiD2wZ0w0REzsx7foFvFOQrNCVG54x1ICnO9WZt/z3z4byL9v02DMY9BZVkoFD2wL81
YOSd3A5unMuaYkUBaUFJBorojDupU9jregOzpQS4tbEfl0KQpPKSuQsTjBd1OJihksKE8TASe4+r
OpCezcfEq9+gN+FhblT6dXtRvIIPUmK88KBMghI+i+Jcptnu2nXEvbCJX2f4EchJtvVuOGKkcNe7
0mH2tRaj7/1meKi9fFNtRZVvTtyh3FKI3qixYGcZdy7rcJUruQRrqxl7NujooPMFgM7oFd3gVvH7
0EUH1fykCCzIYFD2dkAbhH/Q0majHYaXJi2MCmx1UwLvYbebFbSZrtpKgmoBz21gAwNRmIrANCuz
vGxau3heY3BQJ+1myuv7uY52tz8ih73HtpHIAtxxUpZhW8mGnA163juogkEdwAWR/l3imS/G3vAy
0ny9bez6KsJEJH1HIVuBDBk74G9Dmy1soUlC0sFxU2lj65i7WgVD71wjYMeCyhmK1siNL0Oc1ZnQ
berRxZLrD9ke3Xk0SRN9mmYRKzkzwqREoBbuizaHkTQ8WAooLPTONTJLkOPzlwLSBbyVKJkxs5RS
LXAXQsuPOLp9X0bJ69pJd7WwEsYJyFiNg0wbrGJwM9bPhriwF2vEavRNOYKJwB1mUgbjHcVL5M9g
CtyNqMJXOFYPoov2Wh0O/ADntpnLoFX6+N/OJuZBX/XYm6EUTZyv2b4C/iXx8veG0Ab11PsIYl9E
F+J1tQLsBOgUgysTxwsJ9KWzqMUKYgirqEhRU+hWVXwoaQQZrGbaZPoU3HZ/TkUM3SsUx1GZR2YJ
77y0FmL760Hq6e0z33eda7+nqdtE7tS42ab1V59GsMhNald+bb14L1ot5/q7/AHM9af3GUbDG6Q1
c+B8WEEJtrrxrt12QbGTNq2b+/UXR3RLXKc3sGmrGmQEwHkG9b3LRWtyH1a2jfQmPGAY0Y2Ok5/c
0RkkVOZxXzheD0mWyLMfssfuMQmEaD3OIUKUhkIC5cvDaClziLRxzadyQIDTcDHKfhlIx+hg+M5h
IUiyQG3e3CmioMpxK0RtWpg6IZAMxmYbjnWra/jQ8j4tPEN1fyCTBPxoIOlz/74krnHKrETUSNfX
IZXLM4BIpM0moCAutxoTL2Hr6MMJcgHGN3tnbGgaLuLO4u0ojgWsaJTDjh0mg+1WjYwYt712L6lf
WkhzD5YlSmjoHl2mxVjMmRUmZ8oB5JiUCqJq6tNItKAM4gCvwQiOihI5ESUz9CplrGEwCdMogOGg
1MECLEIlVipjGXMiVx+ajCZ6H7lODQXC8VguIqg9BygGfAVQFhCnw7Md2fDlh2q0aUbmNOfQ3psJ
oM1bfdejIP03NOxUIwcnD5yYqLmxBbcoHNQw7fqclCsKNc7s5kPkT5nhRrKIvJHzgL+wxdbdmnat
tSaDLajU+6szeKZWB30Ykm55shyAjAFX7XIg16dxY4Wjp3cQuxpq0Ri+8HcwZasIbGt6JON3/Cej
2VKk4ezVqHmbd+KBbl5YxybjkQ+yWwy2sWlNnOrDrCRtTihf3olGC/lv+gK1HszLv1C+U9mVfyqS
2wgHOzlH8cI0c0iazJokXYfpBRmiBXLHGl3VThGcRU44u7DC3FtJZhtjM8NKanyMK0ZUddnVs/fB
+f75C/LCEHM/yWsxRFCFgLveI9klVedaAUXd1z5618/9Jj7Sq4I+SkUvNM4SMResgWqR9hRQrLk8
kUohN1mySDFx+tifpe9tvrjZ3Lhd0bi3F8mJNA7m66D1gTYgAGOMJTVzphFDT2BWV+rnaOzdstUy
dMYHoDuM0U+RF9w2yPERkBzi0QKoKMq4bAsoX5t4naHyS0xo8tW7TPswE8GHE5g4AWvO6z+q06Xz
BBONcScnW9uBOiUos26vg/eJztZxqrOdGUkLtYtzIERIVn/gZe8mTeePluW3iU0+aQlAOwogxJZR
HBxL7DTWU+JkcZMSpbDqGpNKgxyReCwKEAWp45ps1UEuRHGLHtWLG+hkFPg+JOC0n8WErSRK7S6b
25Ss63DEfu4NeRG8J68+EzWBJjvkbDGEBWqBSydv+izD6FAM6eW2hhRe61nVAglREZHb1YdizDBB
yUniOW26BN7Qh4FWrm96kfpqHZJeFamr8FcENlgkmIBusYWVYQyXxjEjgMmLRjHvnCXrUEeL7FS7
m1aIP3y6VoelAUlLubkxwo6uyOUOop2KcnsFz1igRDwAnjTu62OKSp24f87bRXA/UKEoqtSkM6ZK
NBc7VLIS0g5SWfiNnKLW71VFUacDPhqEbYJZnZo5uO37128EusRToKBDc+jhXi4xb1OQALYK7skX
+0kLCh9I6HGro+UDNrdN80rrkiKwMG+tlAwLMwiQzL5qGndKZVdjCLWJMrLdGZNfjo0BKFsK+uaf
28vjOYyuYEIIinx0IIE5Amu6KqE+zwmRlVkJilx+6kDogakT+/G2oetHNfbx3BJzCiIpnKoSZK+n
rCADm8wbxUIBhoS8QHnWXYDLzaAAMtlNhRyp19C9k3EqLE+5CbDcy49o2vHgQH0xQTOFwqDw+tiD
+bJ3rY1KUAoUfT/+rv4xR//8LDTDg2fJTrGrQ/6SSdZ+mMPNbFgC1+RFSB18af9ZFPWiMyt9k8f6
gthMYqX8mhTtAS02kXD01e1MNw7lPSBHQJFmsIwypZxrVQzvI806uHr7Ytg/bbvxxhGdZFtE6iUw
xvLJ2Jiv0mUIMBCwSXlVg4YGZo3C71X/LV1qQQ7H2zyQMYL/wwQ0GVXby80D44hU1Cs+UQ+BMz+M
DGln1tMg+ETXZWjs35kZdkZVMXq0xU2YURdP0f16RxsayrPRudMHOInle1CqkOrn7bPGCx900h/A
AhxrKAQzazP1FdACOMaQmO6Q7MNiIZbcYVpLUFsUGWIe2KB4zbLGHBMCkaQnbb0DoVxe5wcd6pm3
V3TdNKT7iIo2SEwAPQEm7nJJnTXn8trICckQNprjAm6lwUdtbBxPWCZz1/rZI0QKYwKeIDyJSSJE
jVGPYBOS85+gXv6EdUgXc4nxE+Q9+lIAQkND9r8RUaAh95YdJiRrRp9N5gw7eG3/rnfLj/WOUkfN
npa7cuz+F1Djq5IUs7lMdJRLHJKlg0XI5b4NmLKlcqDWXoUssahWwj12Z9+RiYy601dDV8CUpuDx
nR0a+eW2p4gMMEFRl6RpaFoYqLXZbZuPXpRiXaPimd1iTtekZ0aUQ02LKC/mQcqDESxf0KGX3JJk
PyiN0NLvMaqFSTdwy5J0X25ElEmiNTLHzjbmBKEKv0BW9wpYjs01FrwtuBcmZclF8UqDsDB73nq5
aqwiMhEeSXs/vVl38x0FLGu/pwdxxYD+3muP/2OMOVlJAbKYOYUxrVPf9Ub1ZicJkhSDn5UN6i11
106lwE24JlF9dVQESkxHMVsoDZMVRhGyySzvpAfVmG2gldTWm5pFvitG1fldDVF0L1lD+jfBGU8p
UO3B7hXitZqzsrLQ3yZTEm9Qi3VX60VTVJKsorubl4WAvfn/LTFHYUwap6pkWDLCQ21YrjX+ADLV
v33eREaY07AUqWlmFoxEMYZYoZDXgMoUb/fbVq7bcvTQna2F+V75ZA/JQHfNzrXDvETPhZbuNRTx
6gWzX5HZuBjNeJLXCRTqXRJ7YLD/evsncA/d2S9gEoYySaS6aOl3c17aOnPNVvCYEuwkm/00S9c7
NbByRO9X9PuXabug9tIPoeDVK1gIq5nTWE081RPsrCaQevGbZn+7vVP84PFnqxzmPIeJPPRNia3q
QH1oog1eTDv1+xCsPuJhHSxCuQz6F14FkDODzJUJfaMidTIYrH5DhwqIm36rvgwEECLkASKqM+6L
8MwX2YGSIkXOU3TUEzzoyWGmDTWx6B/tiACpkAawJbT2LTcTCZNzvxvycCTk4GwFi9Nl/qGbldLU
GR6iuQ4dIAVtMknggSIL9M/PHhSatmRo4VMLdfe+5Olr4ny6hUvPMUZDKTkMwHNsazXLWn1Ou5Wm
3bmrhw5qILOnRP+rGSZcpFEHMYcIK2njFlzyevKAp++d00aCVy33zJ4thwkKc1eMQ6riJsbsplsY
L2b6pSufbh8n+ltZ58YbhRLpgL/PZkknJMOIFlWdUhLXYeralTPeJUufle4aTtnT/5F2Xbt161j0
iwSol1eV01zj2EmcFyFOUaF6pfT1s+jBxDo05/AmFwMMLmAg62xqc5PcZa2y0sbj2BK99echtWRl
J5GBW3DuDAHjjcNYgvMwy6awrF5cA1IA5bfLFspAuDNEd5bMsaspD+duKnbDCGWBJB8rCzRlRRqH
fw4GLh8kcrCPMAXA5ZEWJSPIw9E8dBIrWOYlCYcZTW3tIOu7FlmFpmiw46EAiWFN7sliL6WzOvGa
h7p9pZJbzZx825ElgWUgXKhNhlktSlwdQmy1r85i3KgTSgJZS/3LqyYKDVtjuOBDPa9201JFNrZO
Auo8J/3jZQCZIVzsmVfSK50HQyZSnFLFimY79y2IgV2GEb1Yt3awn7EJcYNCzGohsAPpMD/LSLRq
j6OHZpW5l1xZZAZxO2dSGiemKpDmKQNB7uxPLfj0tZd/Zw+3dcbZ7ipI++Zh0ZWen+Rq7SuK9VXJ
0LenFJKbg3jxMJCLyhAy8ibnBFM54ApG+zzMa/caqZXrpLC+esP8tY5XWZWG/XA+6qEnEW3cLqMr
5BMnakWHLAeJXKjOK7q4vw/LcTJ2bnZl6X88OoAzaQvFbdSiwt4xkE8Op9kLUfVCR2K9v/yZhNvH
9DQb0UAHlRcXdCaIS9aQFEQsqO7tuo+sUpe4myg7ger5bwTOiN7V2qxNgMCG7Zl0/bxDC4u0e1vo
1RsYLt4MNLUXu9URb5yXqrub6zykMtVlYdJsawvnZ+ApmMccM0awpWcSKdDQAk2dXx/7Y4La8T/I
gMi+Dxd93DYlOCyM/HXYGvnNOvFp5cdH9AHvkQhBvies9rLhduE9eWsnF4wMBSOg0GTCyX7sP+lR
u2di6WuwXP8TAiDxhnpzEC4epTZogNuZLSqZ9b1irv3H0a1ADR4PFRpwGvCsWZMzh5cdX+YvXHyq
Ub1eRxX+MsRPo/LDdl9i6RkovJBv15G77WmVPnXZhHWMn9bdEk3H5s67zSyMFIIrKsdUc4F0IUaC
Lpv2vrHiNW68rSh3+RusekVZBbCQQ36k6BLEOFB8TPbeTXOb4vJySCVRRLYx+KBol3WNxBO+IUpC
IK5J0pv/Vt3IddHv1Pik72qMyyo7iaFsU7+Pxb8N5UuxtCyqWsWDG20I7ompH2r7V5Icn4QQg5IE
MvHXxBAKeg8gC+PxI8GOnrYL1EBh5HJrjYEepNBrCtiMrPkIySvjOQn+SX1RGAI2sNz+6BZQD8wG
LiCjg3Fg/abEGOXldRTuhQ0Ctxf0XOn+e8Vxlc5XczRt6I9uk0py8jI7uM2Q5+ugejVOszFL/Ly/
nWPZUSND4PzeoZ3qxey8NOdsNynxzdhJC8tCl3tbKz4ZAmWRFZy4cIJppwbl6rOyyeCPX4xfRZR9
lEVi4cVmg8YdnmmZ2Ym3wKK6WaM0Ng6VmX1wO/XZ8uZP/8oJ+NwIaGWpYapwMwMNg01hX81td9u4
EIe/jCM+XDY2cYdohRdJabELdRcukR7l2Lbq7GfBstMi9RDL+CYlTsEnRTSiWHnCHghEa4K1QWW3
LiRxSAbBHZdlm2KsagVEgcevqSe+20j2jmSHelwMsFdrTvByxJ3GJkfU1wJleKkcSc7g/3wZWwXP
N+Pg5edE3Az50hrTxug6XpAey3flBBIbsNtAzc96hja8xBOY974L34wdD0xBEBPka/xVojVo1MBe
im86zP0rD7Xi01dB7uVA/ljTgB2KGzD2ETcPLK1yU/TJAgwjwX6OtgXXXSV+ID54NxicIyhVYYxm
jvNI35tlxES71pcB9Yn1ZJ0oiqoHKW0Au59fWkLOMZTanh06wDH0fbyHb++To7fPcf79TX1su3zc
GVGr1CmbEctnZJAg7Qy/kMU6YSPGFoI7IFottvJOA8SyBEWxo1+GNMwOaCts0Z9Jg+Qel8B8uF6g
diov9Yh32JsvcmdH1xl4289sDxdlYDffvDr3p1xGUXAZBSOY507YuImRWOztrapIkzk3NYLFuPyU
7CsWQf+/U2CO7hwlccbUez01UP/DGwUcEsg8Yy2D1L5KD8NNETiPlyGFj7zfjg8Fk3NEChVXvV3x
6bQuvlohSdF3Uzig2o6B9WCMq0OzKgQKfcvhMi5zb95SUC9AvRJVKw8zNue4WUNK9HAS3MHKya+1
l9T7nuHEytdvl3GYd7/DYWTXOlSFwCTAuWa9pHOtOXqGgsE0+l5RLHtk9um+nhb7hqbWdx3GR5cx
hfdNtBWg9xz9T+gLZc60iVimOjZzbhgoLVX6yajnIlyprQTNNGPyWmeXKCUZr8C25tx7ijNfm92M
99lgGZELcY3IqZvuw5hpazC4jazFR7jw6ANjWstMB4hbkLhPHdpATwPpna5wwDdcLDcLJco1WA6S
Y5NNg5ScVnTzwnQ0Zhg9DaRZvFejsmzGdYGOH8aN0z/0eyUyUfkFPVSoX8nGnURH+haMc+g8qdJp
cdHxUw3JtOuz3sJsV2XdXf7EwlW00Q6J/6Hea3NBZ6mqZl0MFGyWTDmNkCPys6q4ttvyTiulpXOx
Sb/BHC72JKvbrnYJMCayHDvEd6RKdMJPhIsD2jwZMQD/ieI6NXt1wqolbZAxPr5g8FOIVB3VEGSA
exlzlyiagpwEfQCQEHXBfXe+QXqvVWZTQaYnLruvrlm9FDEmJ2rVebj8mYQ4uoqheeTb0A3AxdNl
GCFN3ze4hZMYHY/f50kH3/PPyyBsx/AhBvy2EH1CWhENq9xJbjlF0VlzhftJZQRNcbeAxb+BQrxr
/hjaq0LbXYZ7P8+H+9AWjzvQ1cRsEmMCnl7u6Rf7NOKE8IL6Ok79+tpBrw0kBMdr+7AcDF826/Wq
1HzJWC58OM6sUbMCuOWjy/3JvenQ9LgDl2M4o42KXZzq/XSlYpDfN7+nn0D5tXShGpKdBw0wyUKI
9gXCK9YdIiB413NhFhpuNMlLBWXnu/pT/805sHk3UG+BBeq7FuWRF/5VoRYjbuDbQpsf+vy4tXdG
u0/nFtETky/h/OD81/J9G3QvfYhxN7CRfkyfJHaKNucWlFvzEiqRYC4G6BwsryLy65WL9OWye73e
Hy+jCRfVQUxDFwvOZ749UzMruyJJgae410By+Zduy8aYhJvyDYF/iCu1u7jZiKNf73ZsYmnRLPDt
lrJtIjGEb0ogre3FWQcY9TQddQLFyYD8bD53UMPWbrSfKgJcHWgy1VDRfQMvsP8tH/8YH9zE1Hod
qHFrH0k/3dbjirMcjCQm7sOpKfENMRzub1AOgNSmwZ1DpFmW2SsAt6iKP3dPWaX4CW3RrPLJSKnE
NcQfDt3OjHQO7s/+vrnWeF1bJLoO1wBxR+C1WjgjA7pYRLKvxR/uDYaLp2tGNS2hgCH1/EXry1Cb
m0+Xnfy9HgCLoXi3/s8Ubh83eZekr9dPcz9d9+qNCjHrwEbfwMGJ0tvaDDr1MJaBcip3fz4izGFz
2xnRu5zmomTbWQ3AJqyFxsEAmUOgHyFB8Kl+1lW/CEpJJ4Yw0wsxDTb+gs+HHq7zr2erZWHPGZZ1
CP/bQpN6jyT/vtyXOOTbO9c49MWNlf1NamILyx31a1PEwxTDQ1kVqQrXK6MFJ08PAe5urxtSTXrR
AYUaB+phIEkFcwQ/i0WSscxzr6wQoZMHRplRf6hCFJc+44W9J9CkxEzyFIGbD6dSu2sC5VjcdBh3
lRKhMDflTsrtD+ELdEps4tHt4ocYd+WnCe9hyOt8dSJ6YhKQy04Puz0eCIHEsdly8qioEICs1AUl
JIg0zr+ylfUkaTvM9JZz2DxCJzsa/PaL7dNfjAPxH/DdCIICWHzARYhbMOt94HYSsXEaqu5cwpvd
va1E/a/x5O7Nb3OLo6pF69R4Ez97QXZ0TnSPt55pRStB0Y0l3Ef/svXC38LOLZdRLbyjYmx7JU87
fShDc8qPc18SH8q/WZBX2c9/BcR/24V6DulWhKZeVfZGF38oje4hG/qPl2EE0R0jcr/t4efxCB6M
VTGOyJpAYE/30nAF0Wdnn+oqPSh2tb+MJl49Uwf5E3jwoe957jopmSntWlqGrX43VJ8G/dik3y9D
iF7GYPND7R064ZiT469sk1bF2bQmJZLweoAkw50aOLv1AMJMSBg3D8h/SVWv2RHI74gtJHec4FOB
LUIDpLnvjuztOaKMLQ/rou2+heFWL1fx8KRLVuLgL1jXKrzupz40/pAmEi8XnI9na8idH1Pu0rYs
gZQP2k2DbqOpW3aXv5MMgr9WqHqhLWiBDBNn+OQsywEUyBKIy+uFM+nc2xpVt7zJwmcZq58VNmns
fsq7NZgWGWXD69zN/3cAEEqeI83OuiQoimGzRszbRttPOtDl9t/WVwlt/d7Yk/sqYj0AZajfUVAE
kx1i1f0E+TMM0+xkOTfRUQz9NwxBWXA9HYOi3C+yGlDBKCrSQqNffssO1meCEu/4PEXOB0YnYd3L
UrSivY1XMFiOQL6gY5TzHLFy4yb3oGwRGu66d/Q21Hr6q5x62Ygt8z1+rXH9ZYKgtoM3C+c4Odp4
lr41MF7uFX5bHM1m9BPrsxF/TvtfifX1j90Ucztgs0ZeCf//Gm02F9IqoVXeDoj3BdI8x7k1y1u1
imn35xsOMIiJFuoMEKzjFs9eCrWlBaK9md2QqQwoSI4vGyLYDIy0DMq9uJ6BrIJDmF1jzLqRQHmW
5jexdteOadjm8NVRon4g8IMzILbxNyuWr7q5qD2AGNlkUTznJUT3Uhk183u+BpTat/awn7GBGUoz
A2OmQkJ1n09+mQXuL319IpGC28gYOg1eRb794n2Cuu54/w+E99h6cW54hs/We4OfUCuPJ2vuMGGb
3Vq7dh+Hpk9PBmSpBtw7pN3iMjxuQxupS+oSul7hgv5thYm6A9EOv7fHaV/tZVJ/so/IHQBZryst
deIiJHHju9Zth96icfh42SWFIEy7AaRNGkh9OJdsQdxklXlWhKNOdpad7r1++O5p8eNlGKHnb2A4
h7SyIe8whleFlvVimddeBxYTTDnZjuxuyD7BO5fYAHEuCaGvpOzw7Ao7x41U7ZCAjUpTpqCg3xbI
jFy2SlQRQ1Pe2+pxDujOi9EqK9DYY2s9NkftGq+QO7JPXfAgGuD1TSPlh3IvI9kQTTUCGFQUrwT4
Hn8znSi69uw0fSWbAxt5cuV+8EafhsnBukYTWuBFpPZBDWMjt1savnk1mGDh+Tvz334Fd+RapZsk
yoJ2BJbx10Kw8DQnCBGNzyVu/kzbxMWx2k0Hzwpkx73Yb9+g9fOtn9p5Xi5rQkI6fTYJyiq5F2ip
JBPynpiRBbjNMnO7g6RqBwIJbHhMCHV+fdvtUOjZsWlc0Gv62ufuoNxUrO+OkX5qUfwCwRPJmSEz
lNs5ZZc3dJnxEzT1Vp+eV+Ve82Qnn3B3vupFoFaEFxW3adIUpXawKHVhtdxWjGmyo6FFV98zlOjy
jhFcHEAuaZloL2GvA34kwWnsUVlsExGbpC+gTPSrRonoHH/r+zxo7KtEFniEyweWCaRyIQtn8qb1
xICkcA+CKHPNdk3xrMxGNJGfl61i34APOhoe4ZBxgrgnph7OnVGtLVDMM3KoBuPnrZ4GrSnLpoog
wJdhg2UdV1v81zmERbLC7EZEGgtNgmDnd2RtP6KF2gJwocybUORcoSIfVqmzs3sjhPMHsSNjhHnl
2+fXaovDn6FlooxjDZwB6kSg7Buf1hfjc3OPGcCdDRo748CEvhhLhh5ON/rgW/jvZqdAaufPP9r2
h3DHa5I08zzYMfKP5LTMeaDFsm0l/mZgQwLrJKMK4L6ZrXckWS0g9NqxAIN+OduSCCxD4D5aNY2l
nfdYTKc/qMkYLJUdXF4lUWjAECkjPkOaCZ2V537n1GanTSm4gro4fyDNg6n/slc9MpcpugwkNGUD
xH2ODoQi+ux4SJea+Y9Rye6rpPur83prDbdRzdWubdOccIFD/N5h5u4rS0rQILsvonU/hhBTDLo9
SPF2l40TJaKRqAJNNJgpNUywccDZBHZ50s9oBr+eQi0c9+6MBH7QP2V7VlCyAscOpp/FvpklHiLc
1m/APJfcolRx1Y1Y1joBDRhcPF1LXx3/ytU3MNxNoNM7TKANgHFdr/+gmtXwUOilTKZJ7CO/V/G1
P25z39cUCxPQJT5fVz06DWwpzPDyhxIiMHppeLvBNJTO3b2K8xmM1wUJq6bxrSo5KI4ucXRRYZcp
UIIj1dI0CzQs5xhjPjQ9lMUIkmMQ7Wj8scfb2fde2q9piMQp+vgxDA0FAu/TUvn0Z/ZRFvmEPrH5
AWwRNss46FZirhYpwsydo25KflWddtCU6tvltRSNXp8Zyn7HBkcf7UInDaLT2va7LLtd3FutBpcf
qAsnr/K78Ucy0B2EOQLaDJIdJ/yQGxu5yFgbK1GGATnV1tOfk3Ua/LzoJNdDUZoTBpqYAUL3D4So
OJA59rTWmSskJq7HUzH5K4Z6+31/Y9+jzrME5H45Qmha8rYXW/YGykXkpqTaovU5OAR7DAvrVQ+1
aYzuXf52omcUlEPAfQp1ZIhTciCeO03LZGH5nEX/NrgzJuUVGqircZfF1dE2e1mriNAqRreqg9od
DNrcpliTOAahPs7K2MkyzPWqH2t9fbhslMDvTdDWmqxw4IC7gfPHEffMolbh9wkScplz2zZu0NQy
LiL20bkLDnRemMKHDc0V3PzOvT6DfoRupxoJS/rVSK7mxD6usebHg4zaQLBkYN4CHS9jBNbeacq7
BNN2OUFdtkV+oKPfXekonWjB8DFAfYWfzNjhz02pei2r6xIIdhPfpLT4psXzJ4MoEmcTG/IGwx39
FSmqZuhNEpp08OPY8DXpu0NsCeiiwQMHski+Va9Cg9AALklwF2c56BG05mvlEqRs4u75z30MTxvG
4g9KDFBsnS9Zh0xoF6PkHI5dEQxNfMgL4pNW9u2F9mxguHMKue6hQmsl3v+QYVfWFxTEfGp8vmyL
yJOZ/CV4PEHkAuqAc1vmAZnXZIHuXJcg2gwf1nkNTAV6F3i3XUYSm/OGxDxkc1LkVprkfeWQ0ClV
fx4Vfx27XdOuErJ5UQM9WILfcNjv2ODE0GCfcNElrwkLxGroTUHMEinsI5OxNyS+IAiiZ2jc8VDp
6YrbCtYPuj+m3xjLySrcwOs03TeK6rtbJDK2Kxkit2Fj0GVPTgvEXKFRg0CqNxlufPqVOnzpqMQ8
8Wp6kFXDZQk9hRbnH0OCLpi0AAm6uh+jJSojiIPu88/1EdKzTzKRWWGQ2IBxLpKgVFXHWkxCl3wE
N0NkQ5f1L5wQNVGURFHVgL+fO4fqJg30stDb1ZLiZomtJ9q7eAlTCYxwV21guAhRJ7hkDrYNFaOi
Cdxu9KfuZSwqNLPLrsui+wl4v98s4qKE4s0aUQ3ojjE+5fmTBpqpCcNQUzBDocaIMBC1qyUxQ7iT
N5C8Twxp34PwBp/J7t1AtdZ7y8mtIKPN9z//Wow41DSRt8YFxTv/WnQxy4XkyD329b25PsYxjYpJ
NorP/hH+LN+A8JQPhtUt4H5Euio/Mh3e4TBjBko/yFgfhR9qi8P5BPq/wdBS5rhuwR1emWHS1Idw
xMEJxpB+i68YU7OsviCahjG3qJx7eEYOcmWHlU/Ag7objuT02m/4pb1mQjfZTpazlZrJOUdiU8Oa
C+QyWbrcJaA0TE7mY+E3KFQhex1VJ3AY1aGUi1KQdYSh0ClCsQplS74s2k/FSkcPSQx3bdJA6dnA
PvrfPRcjvxrmmmLtCjtFMhIm2udbUC5gpcbY2/aEttiGWmGROuE8Xw2G4o94+vzNVkB3g23ZuHjw
uUEv7XVdZ3zO4M0pIzdH0o5YxXBy2mqRtJeJDhiQev+G4o80l656UsNRx+a26qA3m9U7xb0v2y6I
Mbl82S5RAR3f7Q2NO87spI/bntUX3CdcbzE+BUkviJfEoMpbgxgiU82Nne4ugwot1PEwR84LFOY2
jzlUs9lQ+GhVQp2P9O6dSoaTYrlp2CvNsa9kGhfMD7gYg3q9gcEV8LFCNYbbFH010a5zkdToDagB
xndaIenNkwHwjljZxTJWTR9mXn5KyvVIW/twedEEUf/MBu5eBeoKvZ8XpDQGZbjtTHjCaKyJX09/
wTp8BsT5X6+YJcio6zIsh+IBJb7Fryt6UMZBmipkp/2lz8L5wUqpY1MPn4Vp2lsHdm6uwQiOLtkk
iyBOwCTcOmzco96rdM79FPdGjO6GtBxPVU8Co25PQ42nSjNGf/6ZIB2DLj486pic5vmZ6aXDrKad
hWQgPSSp4Tf2rTfLqoIiX9iCcK+5RFu6jjJyg86M7NI8QP/vWCfhv7OEO/1LqGiWxQRLdELxtO7R
13vbSZl4RGlbSNz9XjA+ezqaSIOgmoW+axQ4Fb+HwJ+O9soX8P5oe+uV5zS5o1VQSt1P5BVbZO5G
4BZqVXktDMyPyQEZi8jYIWX92UYt96Ptm+C7LvZZE5Yvl9dVVNFGdQ4lJszsQLyFz8OMC43JxJhF
zD0GzcOpvmOziUrUfnewqUFE9QWPFiZppkjbKwSRF9Ce66LPB8lyvlxSoJcEJROYbFHPj9FY1Md5
kIx3auJFLvr4JZayuMpv8C0cF0qmIlnMbARcH2m7JNn1QboDN56J1mF0KFo+VKMkTiv6pkhwQdkE
jX1MAJbbflpaYbJIycNm+NyoRUSmx6IvAtLL5pxFEX8LxEV8VBHN0jAABOZhlP1/ZvTH5cWTAXDx
3rRKKy0tAJSL8Ww3/TVyiInkA8kwuO9DvLRxzQYYlfWrr8agt6bwshWy78GFwzGb06pgJSdzpUHV
VoGdfjfyOVBmWeeQKCZuPwgXE0ezMYphgi1db2Wt7yzzeMrKotlrSy7rzZOtGxcaG4+i7g55TKg+
/1QXRMfl4fKyCQFApc3GXpkWmH7uxsZSu3Ht4QFbZ1mY2T9WadwVLhdm39jYJToo+SRaVhBvynIk
nawSHMjW18wEQ04qY7kV2YHsJgZk0Y2HmMc5cZo7GvTMwXOhDRGeAAdHWY9/vlK2oaGBhOGA/Op8
pSqb1NgXCKZJ3383NGgUOLXklSEKmlsI7mNkU26pkwKaJBOz8Hn5Q88cn2WbeuNr48iIREUNf3hi
vBnERbC4JLoxZzBoDvRTcqiUcNCC5mA9WBEN5gnV0yaAinqz768sxbceLy+nyC1Y1QxCoWCY1vk+
+bWkUEdwcBo3+UNC+0OMJghMMO3/HQq3osXSQMWzYOdCh4z0OEeGogbtWP/FlZnpSSBR7EFD9/Wt
vElFzjjbW5LCx+lknNa49u25ibRUgiJ641sOxu8dtl0dHD7nLpi0Xq+VmAfCKWdAKjDfkZ/eLQpu
oLrv9q7j25LgIPpGGzw+idZUTuKhDR83FsOJ6oI8KLrpJxWVZXLFOBj4h546qiCvdm+WzwFtKalK
PNO6GhouPrMNM6lBiadhfUSbDOs/y+5kJ7gMlYWUDWpiFXqSaHj+Ns3jahW+mz4UzufL/ifa0fhQ
GD1F5RN8F+zvG4y8gpBnXePRC2ahD652aMZfNJ72ehIHhvI3h+wWjDuYGkrb2emxXkpaHhyr/UIt
2V1BtGZsUMdinFxsXImzp8A9dulKNLCBOHOkj73zQhJJh7ioHxL/+hsIt2k14iiJhcRqGH9V7sZv
oBqDaIXrT1eF6q/gHLMCEG/HL/NhAKubv1y/svJFlz+czFAuOBrjMHhjimrw2jZ+McwB+OFXY/Yv
owjcAxkeNk0PTRyIgHIoJdUximXjeE8JmSLXW3YYj5v9ukk0SMlBTgCkv5KkjyjRD0xEKaSXPPAJ
c5ggWI1zdWWre+Oe2qC4S0MS2L7rY3DyozQZKnh5n6Fxm6y1NGNRWWOWesoOQ+onkReUx+G2TKVy
O4IrwBkU+6SbvTaNyliSAlBkzII5RlkYRRuZTt1rDzX30jhD4W6yRu1qTmwABf/+EK7oOyJREpGg
Yz2z6AFhD8t85zz0N2uInvJvZpShhZ7puqboLu/D4tbdFVF/dA/lnR6arr/4xT4/dEF3U0kba3XB
rfjs13LxZ3BJag4qfi3aU47Owdo5L/E9Sw1nEfvZ+pEGCz7/6wnyAXxadYhuGdPPg2FnSDJXovf3
2W/hwlO+aLM9mhjJqL7oJxN8fvVPs3xQka4O1qiKyo/JDuIHiIyJ7Hko8wzu3Ex7S0fhBBkt0x6e
8lz9rFY4aS5v5de88zvHgDIYmhIwhK/zQ/gTGS3MrqMrTP+g7daQfDCgz9oH9HN8LAP1WF8/6zvk
Z0zsNC0iOwhfLoPfVcHlnyH84G+/gh/UV7OlSJGEwu6eb6hy1Q6hR/aLJXuXvPakX7CWvw3bSUKs
JcZzSzmMEdMPXlU/03ed6g/G0UpQlpowk9XtW9XvUC7FrRnihz+benfZXFFWGY1Bv1edn91vQIWf
mDnszY+Y1nX9GKQB9DElkMnG9EjkQr1mPWXr91YSRgXnwxkuF0WtxVgmtUGto/PADltqYTe8uPHw
Fzc+lG2Y4qKHOtz7A6LuNWdw2at2P2DybX0psp2HMpIR6H52V9gBUSV+LDJsi8gF7Mykad+5bEE1
Z99WY9TiRaWua3T5w8lg2N83wTrum2rM2ZhskpVqYIPJ6tEzUv2YDfH64zKUqEv5bBG5kK179aIZ
DrK/0w5XSy9o8l39RL4iTjM2Ub+8cQIVs936lw5ViII+Tk/swpl+lfLHyYzmojEpjUozVwcSkL/s
FKkiX7tmt3glGHxMPbhdWDyYB/kpIGpSPFsALvJqa5NZBWu1pLt4/6pPlAe2g0OrfnLAEA1l971z
jy4qFOv2jR24//Jbc+F3XlKqJCUiY5EUR8iOn3LDO2axJztgRLepjevysW92raLp2M3mf5rmTnUc
7JNbvpAbY7+ERWTNx47swSdWWjeyYSXJx+UjIoTBWH810K3C8k21/1H063XWV5LHkugsA0eB7loo
Z5nv+jRoPbbuQuFDc1peqUu7c2VdTzIELgIUyFQ7Vo4K5OK00bjgFZZnkrj2/kshmGlIorAbqAcd
v/Pdj05SEDfWNA1z9Eos6Y/W0o929pSaUNFyM8kZ8f7DAMwEjuZgGhTDoOdgvZt5tLYJCJcUDP3X
9Y3n0aD14ufLYUZkk8lmWtF3pLloTjuHocaAotngYbTb7XdVdTCUx0z/jFQSKFdkbSfvPxE6VTdY
XEQzOlLQogGW02nkRnE0ZQ+u/1+XDRKtG5R+QVCKyTQ8T7h1iyEHp7jdCpoN1wr09Fdtv6yxjPxC
aMkbCJ9i6PBubuIaIJ2ZfU5TM9Bp8cdZNQNTfaxb0GSVCIM7qjG2TWni2lD4MBQz2+szdRQarv1q
aEmgtdUwjVBumzuNhso0GLI2LkGjBPBNzBUiyYUT3OEcI++VTJ+rGCZ+R4qjeXSuEtDBPdjX9h0t
fOOb6pcf5UGfucD5BQ2oGBzX0LqKxvTXfu7NAZsZ6mh4TpKGLvRipqNRGxX9isyS7mX+tCiGvlM8
nczhZZ8RoqLk45loubLxWD3fBGlrJgNK4+hvKdQrYjRgGO78UYl91ZCEEBkSd6bNGtS3WhNIIGgK
cgOsJTXdmzHxy/XlL2xiCvZIU+ID8jqaRlw7dqdYSdiCN02fr9sialbkRZGpugwk2guIVMgSWeg5
Rar8fPF0N6Zo8lpTTM0wfk3MDSSSRRNtaeiBwhHZA+VdnlKrqjYuNBsITnNN8vZhbKuruF8+XjZE
FAqx5WwkKzFkBOWbc0Om2dZseBf0KhN1H5vPlaX6VR5RewmV4ngZS7hor1okBuTN4ennWBSmUqMB
1jLsVO2HoslyNCJHs5HqYucUGuhfL1ebjQRybtCp2SbOqhFKCSgYN0md7vt6NpJbdHuYw6lFYcD8
K7N+o/IzwbmimFpD8KXqmXyrbLpEjpfJ6g1Cd3gzjc/Boxe9t6hppaFuXRn2EOgmudaLVRIThCgQ
rcJdBd3y78YPNILJ00ZjX6jJj0s17PrJ8hvlb1zbRfIYKWTcLHiqrGUCg1IGycGwb+dd0+VgfOhB
XDRIvovQmA0Mt0ctrag0pZnSMEXIGZGQLJLGTxMSXfZq4Q7awDCv3zhd3ZEmzxVQMutoMnOTU1f+
7PtiP2o/3HL6cRlL5OCYF8b2QeMl6DK4SKp7blVlbZyG4+glvp7RYErSKzInT1Bgb//CMHCNMFZf
FuT4Y2nKZwztqaBFMknzhFYfv21+tMhSxMYcgC/+6bJpouCAYgmmRMDTgUERLjh4s92jMyIBi63t
fp4d96sRKxLvFqS1MFuDn4zGeuT5wax+/qk0jQ7mrGH59A9LALq0XfycPTVXjEL7uTiQ8BA/FF8u
myVo7DjH5D5Za84ozCzAtL8qH2nYPrQfspN3iy4tjD8+qpk/3BYnJeyv1IfLyMIFxSVaBdcUKsZ8
Qx26G2azt1Oo3qK3f9R/6vb+MoAgPf06qvQbgTPNtYvKdhQgpGBc0B/Zgpb74kqpf8xhHcpH8oXe
v7GIO6u6trcIXeEi/bT6yWTgoJp97EykjtbDZdtEmxoNRugLA30QPJIt7mZTJ4baOkZWAMpbonWA
XiSG6ka/62zUNWyoc1d/ng1ki4mMNIiZEBh5/x9jQgnSY5ByzK+TPvHVFePs9YdU/5tDEpwjNiZi
cet8xyGUlSMonGsFuttlfW3Z/YdK/9mqt8lflAqh1gfZSwQJ3GvfqSYMnj20bl+CaieC8vd1f7v8
pFfdoYTCgJ8E5kF/+ZsRS4aJ5QOPENi3bf38u3V1vcRm1uLW1DQfxgSqO54Z79puNSUXQNHhAi5n
VphBrk/lExhqmSVFl9VpSI3yhji423bdTVdZkkSJDIaLikOs9oW5AmYdqpu5fmi0bIfMye6yt4tC
xdYYbtW8AqqEowcUe1RDRSkDd/n+7xC4sxhkH5qXLlUadhMulwbo9ogk3L1SzfOvqK0R3JYdUNlH
VxSMYBq2eBr2QYdZ12NW+tojqv1X1Z0SxNf5N+c0BPVHumeTGNT01ZDu6RP5OL7Imo9E4Wr7g9i3
3cSQKlWVDrNckEJbndDKGp/U1d5wvpC1lERimZewX7JBgtgosSe02IdgAvVL8kKyb2SW8syLYuLW
Hvb3DUpe1POk9rCnOOb3FFLpbWDtNGgeh9YtBBNDA4PhNNTD5aA0PmhFLnuQIDOKrb3ZcdxpM1XU
TloGn5sRvR8Phq+e4lMBBVdfKSHnq35Ef+aXFcw7YfMPhihka8wdPkQ3qalnbI1xJVZJEiZeiQNI
sk+EV5Q3KzWet89RO/QOdoABuRuk0Kod8cL+hoCtwP2OKRFQ5g0PfXuoLKmQidBAjK5Cu5ExqvC5
lwat6hOxEK71+HYAcXNDj6P27W8+4gaE26TJ2Bm16gEEOilH/VezM666uwS84svzcCKPBigCl6v1
Bufui4wxVrgdITqHTAfUKjB/c+6+paIrsToCujZq36Opb/aTn4xtaFeyLLoQCvV69Es5mC3gswM1
NHetuMpxOFAzaqdy57nz4A/UeFaT8pNkSVlw5uMeGncdD48pE4zLXJhR0xEp2RFgxRGb0tnVexK0
YT35rFvYk1LgimzbwrG/b6KAWTfOCi0fXB9ycmWu+m3XqD7mX056UkSXTRMdS1soLuAwHsR8XADl
xU9F+bORyjKwPXtp6biQMjJhnZUCYAgr/T+kXdmS3Day/SJGcAfxSrKqel/ULamlF4ashfsOkCC/
/h60fa0qNKcwrZFfbJfDyQQSiUQu54QA5+iv5eXBLiVhUDtdBM8dDhzw0uantgnnC11GdaN9xpFN
1//uneJUvIJ2vsnwAe4BXX375FOzbyMg0OLYH0CgiUb+fXcARk4B9oNLcWC3wQfdN2wce+TacRwk
TgqgmhTz6TIEb+Ywwp/Za1gIvh/6LJwSoQmodWJUs+nXfGA2xJCuiLKmO7TZGlop09yEGyZzoo1i
MqVTFZldQ4ydPRGA3c1Q6LxR6hRRbCZf6zGnEyTkiRm6nO4Ixoe4n/6JGPRgOIAURzZLBStxusGs
HNJBkf7nUDVRad0trQ5tYlOXIyGKN7aXzi5I1wN3pxwjAB6EPE8iG2wr55dsc1OOxCgmJuwqL7wJ
Yqo+BvgI4e8vhAMh+0iAYly0Tj1vziBgLIbQwICy4d8tY6aJQLZXCy2jOCootaj5kGTOk3X2KhQn
yi4Nncx6ylswxghCNXu/uV4E43cBMjzem9QvXpqinPsJe+8aIXPFY9r7uot4UwbwxFG0AdsWhu5O
3Xg9cp57HkvR7JX9kI1Q40d6N8bNt+xifOoiGuvG7TbaP7BqRxKVTVo7x5osFxLzKnTr+Kv/bb3w
L/NLOeq1p5jpYR/fz80GkQCUBT8jkHl9df40naY6M6RITuqobm64r2MI3VpG+Ee5Uyii2CpSRz3T
fLElJX3PbtJaRCvwa88fni2rQ0EU3BOYjccAmXJFFJ01kkbUSONw74JgJBqMinua6Oji5eorVyHw
Jv4V8yY6ct2M5RwJD2FMMfF/+qURDm0C9Nr0f1NIPUaLn4gSPjqPAd0XV60IWfI5HzT3gGbVXlNX
R1EKHu2T0wUQAp2fAZgQs2G+5xQV8vO7o1s25/QYNYiGWEKwbL1tXpaGc5lY2XdOK2DnOb0uc6NT
ShrjkVK0yr1yIA2IqmYT4Yrv3YDg8LJdR6rRSt6Sb4wB6SgLeRt0n6pPAdZXybwkEIRQmUfCJxcm
G7IwyVCMn/z7wCo0j/dNzY4EKprVjsiMmrZ5bLg/q+oltx9ooYFv2spWAvn5t1LyG45WzwBPBmAB
IQN4VM2zFY+gcrKfl2XvXSFS3mvbaTdN40ie4u86v2azZ0Fe/qn9JOLxrtmjienOAhAXiEjSSBym
r91tr4mzth6QAKfFpSGDOhRBFbETqhEzM9c8HtDx6n/qo+Qh30m+Mf8+CeFkD/l9qu3P31rcQGJC
yPY3JNfVRwhSxHnCxJijty+5klhjuwANtHOMRK3E9dM18GxreSRP0dJMZ5Tx51d5wPghz9XlGlt5
7H3GJGFFQu+w7uYnSdOh39eNw3GiqhJiEpTNC7dnsNUMGQhrX+/yMuy/sgvEHyJCX+XV8GheVJF3
yXWtnBu3zYloJfYseJIKlkDrcviWUHRpFjocvo2DeCJBuW2aPCdT0UG5GvC6rphAYPjc6xjdNuB9
kTL9vXsqvEeaCeoPI6RYT/4hv+Appnz9XXMjXiE42ohdp2CTisYXc5/VSLq/omLkulbjjamq089Q
kqu+j9qdWeEzMh61v2RFiINZxbkAleQF+QiGuRfzJmjD/4rXRV4MiovFEqDeDhwVlKxVYlDXN8TY
mFOOUhR4SPH0dMHtaofI+fjf8t10vfDQuQJbEdIxe/OGHqoewNYpXvSoLGrC8/9weH9/i3KJ0dEF
j/rIwR37ZKP1vz8gUbq3X/5LMJKNR/eJ5oqvd4s+IGM6w1UgW5Hu0iU0rJB+T/3QQw+27M/P5nix
MIO4c9NYUkekeoqIjaTJyUcolwHvROU7BpafxbwK8wuEorHzmD8DMHuXRFqnvO0zfq+w4q4MdFBO
xgpx055+X+PsRTxj1CDqdnkSNlVYP2MQKLZ+ALRwdz4+2Wj+ljb+W7LirXxRLEXhQ/IcdTdpcjeh
eXY3fwSL8DWNyhsLvPZt2PMrZ7dc+/sizPe6NPi2S/n9BYrTApA25jBG7DdDTmqB01zt52nWBWLb
rvG3FMVx+XllM+BO4jyNTmgHt3OnoSTVqKEGyIZTmrnDsZDtSgJ0FJFnypBmI0LzMtMcDzU8bpq0
aukMOX/z6ZQHB3fZfwF9pHFAaoS8kjGYhNyW4qb95uWvGAtBbD0m93LgRc/I/R+c/r87pA4zGatF
egCyyXiItWFgHSiPrO/kO00PQ76THd75IXmq62goLxcnytJHN0edkN3O19pagsZaXt+qR7Fg1cFY
bAPWgrfoBIocDAQV+9cgqbkHf9iuORjP6efzR3GrufD4KL7+fiQUfY2sngBrFZef8jsRk/3ihskD
3blh9a26m+7qvfGl1gjVKao4HgvX7GyuULQlZtQkfRhwzXSFToLqYCqwMC4E29qUQUgqADnkGh+2
lTk4WTjFg7C5EiN15ZHwwnmX9Cjtydk0AdrukH0rLuzQiHUTpzq1FH9CKPMXnkCmz4KrtuBxjzS3
xiA0R11tHGuRzM96GzLmqxGoG30EtpiKY3qk2mfx93WJgnC+qbOd9WvwQ/9CH0ZrlFSbygzz/4+B
DcSPrr0kvNW8JHUS5D18ZPNGbQGrc4SKPVvrTznv+H52SKtptNf4ZjXPg6pnRRd5nAs+X1pZehj7
5NDmunTSfwgY/3VhaldIBrA7c5qgjXm1fOpQYUEd68Xb51dl1ICa5leCmgvqrkEeio/VT90c0394
9PwWL5fhaDEzIPwY/QQHIqGR7G/1rmlChmtcToSKb2mU7TC5VV3pgJJ0q6v4kMRtJ4o2FGi9dDFJ
XtDUEfb9QXMYdFIUP2LWZt0TE1LwrvFxBsjF8hMDr/tx74c0i+oHyemCTqbzYuX/9UwYrvLXS+Ir
PxDY0XVsb7IaA0fU2c3U2vnJlYfCy/8mTXEqaZIHSdbATie6PCQogCy9s3MZe0Bj+8u8Du9vHjn2
m2rDPq39cnYYlAuaH0t63zpZRHUBpuaAq5Ah/WSTZB0gw+b1JWX1/ThmmqGArRa6Ez0UJ5JlY2Xi
lsFtjbmkZ1cywPxFwXE6x/6ePpIdOWDo4aI66OioNSappsGWqhfDuMAka/5XCWDICRD+dvB43iZ0
Cyh/PzrUBadZimQ/Eq/iyZyQrgEkxR9IoCjom7IPEMQ6pxIsg5OJA3cR46XAbGjYnTMS3RZtLtWR
DOUpzZlNpyGHFtPebK/XKcToghO3B8lMavKowePul+GH9oXOJ+sEK7aRAhWH+waUW7PlyXLnl8Yr
d7XXXZ5fw+0Y5EhB5Y28wsaDlkKOpFySzUXVfeuCVHiK8Dbf1U2YP3kamdKvvvFNRyIVy3BYSTmT
LwF0TcRpmof2cNVUT0X+87xumxZ4JEcu8ZEFMrD8lbSFHA8gi7uszdKdKNJuf17K9u11JEa5RngJ
agfz7xXMcFMB3awGXdYs9hUyLxj5E4cuaqLstjI0V8vWOqLMji5YgD2im1PxuixJ3RRUVYiB3ed0
5LtuuRi8JrTMIj6v4pYtHglSewIpLWxa1BBE/A9G/sz667LR2MSmCOKgZgdyV9S0lHNWdZ3R+8UC
l2Suc0gTI9nTIrF3njvpQrfNZcMoloWhCXQEqcMUKfiInWaENl6D+cIGrKvN3k/bna2dB9gyQAdQ
55IoCrLUWvdcrZU55JDE++9NiReE+wdv92MBykkyigDjNFLA2n0xgddUN3Vkz39wjDAzhu4pG+M0
ttpv3aaL7XGK22LCqFbffmCVbpRw0wkdi1AeQsFI2SgIRGSXeEK3oTxEafiBhSMoiGKGrjdd8mbT
CI6UUs5O1zeCrTIqI4sfpYa5b2zvohf+kzm8nx8ZqgWA7wcymAk8TsXD9gDbMRCwIClM1thu//KX
BlGYDpt7y9ZQDQb6E/qfJQjzqbMDJJOYxs6FrTXjtU+THW0czX27dUaPRShrxuukq6sVImYq7i2Q
4zWCIy4fEg34jkaOmpFqUVE3TVCBxmwuLtw0uLJz9stt3s/e4aAhEQq5pke9N8iUAd703dwQmEA7
RZ5VYFJn2JH54rzv3LTtV3IV03RAsK5qYyDQ6hfTk0loAaamuQ+nC+cgS1btDUh7o+Yg/iA8Ppao
+FK/yRdOgAsY+2576Ov1LpjK+wkgnBp72OrywgoCOOgf1ZQYpVsLnxUEgmRzmbcfntCACDzqQ3tr
AIvGOMwoQabRBErkYreExUddHLtt87/lKyfLZDlqhQnkA65pT5r6gRrk6fz2bdvibxGKh22xn1nf
+nm8wEckzE5BMLh8sH2m2TOdKvI7jmIVwJz5s9PD5p30oVvdiK10d14TnQQlTAGblgO+DUgYAis2
KzvKPe2DRrdayls3zTM7LSxsyBwFB4k3xNa4Qr8f4HXMGBjfDNFkhVl+jSG+pljViPLYEBXnV2A4
qqEr5EpeAhtBrPNZJj3Jwd0je3Dl/kHJ/cTwFU8IrOjR66W8OTKjNR6j5klckwhgJfui1IJKbb3l
j7RT3zlJUTpWZ0NawXaNe3DR01/bMfOBEMI0AYX88DMLqSbOWDr4y+hDlITKcq7ZRX3JL8v9+7k3
pOv991S9ptSPrH0eGpr3JmzRW9huRk20HYzb8+Zu61ZNcQ5tugbJ5EIVFk8xu2y+CDPOp7g/ZPvy
MXsC6kq8RmJn3zR3TJYfI/TePxRfRx7y++orroPz37P5ObLpBPONQDklilPmXWqMVgmVJ5KGxPnQ
QxBJm73T39S2LsTdPIdHwhTHXJvJsGaBg7gwuS9MtPKxj7nD4vMabTqUIyHqAnfCEiuGyWKRWDHY
Fj/S1ew0q6aTIX8/MpSk9VjRy1BgyUHuaY6fsmT8eF4N3VrJ349EUMCj8KyFCMepdtxadnT+zjxL
I2Uz1wOI5n/3X3G/HbeNyparNSc78dJdusBiS2KrO0jKb8wYwlW54JGKAL2ni3V1i6h4ZeAIgit7
gehmNaK0SR/qdPx1fhG3PTAYeCXMNkE7kuIR8wrdVkxexQNYWINv822HtiqguoHFOEKvTCW0iD5b
czOB+1ukq6R/msBiziSjD/fg7Fdkqp8MUAYZa2zsciQv2rjHmNTH6sAipHdT7QtiO7A7kq+c6Cap
JXs7QgPrfvzkRlWMzuyddViBhIrqHpqDsoNmkTc3ksooEo8+vJUVUwXNbW6JHhrbB1Lt7Z11QXfW
4/J92qHDf99cNbc609k8HEcSFaut+ww5qAwSeb+ETkpAlgTwOOh8XjOdYoqFFtRcS/rqqwf+YOdF
lLvll/MiNv3vkSZKiGCmXTGBqgAucW1Aa/utqW764lNemhGwWaLzsrYD4yNhymmoXTvF7DqEyfhg
uASGJoIgD+c9uHFx0exALx6hBeTZjvFmvwfSefBV2wWkWVM1aRP02T+vAKe9b6ciqg1D45w1xqFO
9rJ2sFa6QMtyeSzLKjSbWw7u0fNrqVNDvcpsQUvMBqE3VARxxtbn0ew/nxeh00O5yIAh6AeJtL66
/rnaQ1x3l06mie91MqSaR7dMMA+mPcsYbliegibFE7qMc3vVpKsVKRIbBolA4I/ZLjJpmNA6lVJ5
dmD0DASeyeANl4BHZDcUUdghH/3l8fyiKefpVZSNtneQX9oYO1NhY313AaFEDUJZ20rcr5gbTC6G
iXcxSEmWL3Yh7McSOUNdPCD9zVF8+rdUpDsl5SL+UtkkVruiHkiqm9BPh+XguMLGuApJ742E83uP
jLpH07Y80BsghYMcnqM4pjUxgO1CIG/2y+CCjf6AqdtWrFNkCaTJnTydNVuo2Ps/Gv6WqPgpo8w7
3pYMW9iUsVlXL3TN/zq/dVtWIlEiLA8E3CYM4NRKJtFZghsTbse+7faUN4D8dexPbldrYvBtQYBg
wsAg7ix1aD2fjYXOI8yRl3V53aToCENHRXeZLqSLz+v0mkZ5Yxneb1nKITa4HdRMmj66vq2faBwD
hneKulY3eebOyy16GFNRxsJ2MAZGWru5LFeb7DRfIe/8N1/hA64MBIYYdFG5l4J2dKfSwXy2zdE1
AhaeXy0mt24LjPglaKf/PjDW/kpMP4+a1DIvwLibRlXgvjMZ+LcRYXKIej7altE2fbrDQ9XNXpMJ
LLxd/ACo1A2cgKY9Rg1//pYRYJAXcCMmBv2U8GdmVWFbUkbA652fJXuR+02IWTyxM8l4TcT41bAs
9Nuipd/nNBYU3CEiEMalkU3XVjB+OL/2W8YGrwfmBR+AT97re/DIw04OuGRZ27ShXWMaBjded00L
4n828a81CcotrwCAH+gNXl4JQn66vNPSAxrcqdrQNcbgSzUKP8E4E0EZ2hDlCnYxw6HJ/rx6W/4W
4HEuxpghGg7wVGZhZUuazh26dvsyX0JmVVO6G02BIb22bAekyjO3t8OlHttC04WyJVoiamAKCBls
DImdinadCsswGXBJ3DNcPMU4/+bX4+qFqdFR9EwAr2LaTyZJfE0gtXmqcYpwaTjYUbiRU9Hm2roB
qKeaMJvSIcxZkTw6LPvUi8w/tOD5iJIUba72NPwoCjoflpklmvztlj+W/Fa4AmwsgjryXI41ryuA
poZwLitgkARe753LNIpuLLENLlKCWwbT1f7rYTsy3to3q9YgAejZ+6ArrjEjmdSHIeU8i7KpaT7S
SRi7eW0aHSHlpmDgirhgEQLAosrL7fZ5HgAwC0bkNPbV6ogXe2g/+EFv72jAdwS3++G8IW/tKYQh
324SwM4Dh+l0Txu7MvzFLWDJKDwDuDhJ5wXjWBkGSJa+sR7WyZx/ZankuPbnsnAjvDl5fcjdINcR
HW4cZDQPAKQQaNlUusvTT/FcMQCWNoPPsEoc53L0MS9aoTrJ9tbiWj+bWg4Nn9d/w6DwggMrOeqC
mGJRD7Ix1kZmDnUbzjU3SFyiGN4eMuL0OjYiuY6ndxEKG6hrUHkNSNDJU+XQtYDTvBSo4K+tfTO0
5UOa2MkDICLnsO6K5CutOu8+6HodE8lbDSEYMHioeJqOpN86FczaArk3gR6uigTTYa4qfstpV306
v46vF4yqH6aegC+Jii38sLJ5aS/clLq48U24ALoCBtu3w2w0r8RsfE46HrY5QM8zQCR6o3nHAYyg
+QCZYFA+AJiWLujlMeuOmSR5to4ObQlWjTwdLTDtipUdqiEYHu2gp7sUiCL7qRq7A8kn4wJU5N6+
zu3mOqiLVeM4NtbaQtAPrEtQAoGwQvkGvyS86jJ8Q2WY9Rz2ngXYqrpMmK7YI1dTURa4nGBuR+qS
EFyyp8qOqY0bwHARCQfT9VQOQO4pHJS0UyT1z6/rhko2fIM8lwD5egNRtbTLaKTCRvCy+slNZ9oi
dgpHi925pRBQV8DejVFkYPMq5hPUfZkOlKBfwp9HjG8bxr4zQHyfN4EIp2y+XGyriBq3L9Ei601h
0Hh2RAR1LivEePsM8/77pG9pZKTup2BsioeVJGnYzW0XUssrrrgJ7IGmJbvFXsBQmwswsHB/Dg1C
7gEfdQ0Sqo89c58MjMSHPqjRMUCQ7A2S/lqavoRLqFnUlAaQBcDLsbbBpzr3v6ymAXiBsgF3cIOZ
mjVPp6tOOlOz8XgYiPKvgndPRTv/ZRHK43l0L204m9gZ69tKOB8nkUUz8W/rgj3kDhD9Krovm3IM
eW9jQn4dw7wwH3k2PJSj95l1EyjGnPeHaghksMWoiuPYmGoufAFiLKa80ja0kgakzr3I+91YBUCi
BVRY9nTenDb3GWBdFqCYAoxpKyfEtauC5Al8vFdZbsjTAiTm44rpXEI7zWHcFOW6AH4EI56EIDs9
I0YPFBTwvyFaab0WESHd1yZ7Mu3h4x+odCRHOYvNSIqioZDjAja4bP0wA6ppPutGp7cOIqT8q46y
cv6K/nc/g5hgTHc9L55qJ9XdwJtLhnvwH3BilXUbYL1iDkTShL35WK/+wUrBBFm8P7ySkTPeBQiu
AHPgK/k4IOqmvpHjrLdjuXPy+UvfFd8M/H1H4GdK6mkeR5ta/ZZHlNS03Y9zNrp4Dk2G9VdGOAHg
ETPDxSSa6FTutOqVEUXZiNEwDgWWzVOLq5no1rxCaN5hTvXAWWbdDo5ZHPqKNNcglJouz1velkkc
y7NP5QmEGV0jnwJlTQ+UeI+BqJ/Pi9haO6QLgAaKprbAV/cqYNxdmC9FMP92WIo28jJ6va6VptS5
rcq/ctQ9Ql+ZOawGnFCa1vfEaOKFpr/Oq7K9OwhR4HnwWFSzR2CX+2e1muyuSfKvLmnvV8PeyTTF
eUnyKL61g9+SlJgaqI7tkNhYNC99SAaM3xgkJA2ojpxvI7P254Vt7pD0pIhg8RpUA8siYdStJeu4
Nw5XaTDdNG3zBE/xB46bUFzMAE0lgHmVq3sUXi3uannlBNdgWuiYIp3phRTBAa7q4p0tWshlgJMX
GBFICyG6QQLhVFTnoKwxB9DInpg4zEvH4rGZxWPGA+cP7ohjUcqJbUFlUucLRA0DBmA8OyS2uMwH
TRZxa4sAse0CXAPx95sneyqoVS8LjLsPJhB2vti2CD2k6M8bwpbVBQgKAaeAJzqgr0+XraDL7KI1
EEe18R5JhSIf48tFIZyn3sNN0bSLRi11UOV1o/BGRhUV9znSIMqV1JR2axkOHDkAndh1VpjOnVO5
w74qQUxK81IchkzwaF2XF5KBSpIOlB08mXkyvYVGqz+4ALZcnWjpK/9qdpdfeZYG1zngqjRJk62z
L+GFAab+Cjond+jIek0TsniOdJS7TE8lQDsrYoDteGmrMA2YLvLYcmaAPcWJRKMpqAyUC26dzTHp
PLTBA/FqunTbmh/W0S80J1IjRW1ly8Z6XOoFUijjSRh46QdvYEN83qjUqe2/91h2MVqwX2AmK7qw
1B8td0GmqyXDYsRpiyzCLf7jzopW3o9uiGGhbooB0TsOh7JbK4TrvhinKEvynIPnqa+andv45l/n
P2xzR1GFlM92vPfUFmV0NxRtP+PhPmKyJhoShh7LlWfXIyBm4om72buz50jKmOhRxSvaRQuxc2pB
aTX7yH/lyGML8m3JJlgPNy5znvzBnY55IGRkkCdAj6Lc9SNLTRLg8+DF1SI5ay+XbE5yZPQqU7Ot
Wx6J2qgY2RKNh6iRCpjJ3CJYcEP5c7/zkv5qBv2Z5b2zzvZqPMdilAAFiSIxefJpwSvMtVhzlOQP
tNWxKG0dBOrieeriskCmX7luOU3ywh/x6loc2rTR1NRINbhZ6/D3rxpaRsBDCbwaJJvVgh4NEmsY
nRYr1dsFMuzVc2sSOza8gO3PW/fG/qCMinJBgKhLZnpPraB2eZvUvG9BB9deJUu1hMnq0rj0yvcf
I9AxIC/kwbjf8j/gvm8L3xvbMOPm9SCaW+GuV0gH2FjAVYftuqUVbAKEzD6iyTc9vokVZIIQbFRQ
uJeYdP/sBv0lb8zv7188XEvQB8x7Pvzw6eK1KRIn64KjOgZBsl8Zw83OL9Gt3ezeLwgpeInLjPlS
ZH1OBU1zkDNa4lZBQrj7aTQZf6h8o31Awo3oxqu21u5YlmIRjl+AiqKHLGcwLtwhfXFb85CW/eMf
qAR0fKSvEER46qXSJEJUKcel4pmzc49pWusziE8BuUt88Xxe1IYHR98MBj8CgiYlHN/T1XNz26lI
DxsXANZtbMD84onGsmbfJT/PS9pwECeS5O9HPtUZRnRtjpJKOFtegKQNTsml/AOXCiFYOJSWLA9O
9VRItTp126y4KH3fFHHi9vE0BntmikkT521awpEgxd2hgJivlMILtTnfB3l2F8ziQLNM01a7vWi/
9VEufqcnXT3ZEINiPNJklf1rSHLNZbcRsuJNARYGHFMHUxLK/ZAZiCnsFTK6SlykwUvqzqGZ33iJ
uOx0I6QbywZnKkGjUGCRf073Jx+rbDLqGcs2Di94/ydRVdu/GEfv9Xlr2xKElClQ4cHLDZx9+fuR
tdEuK4WHuk04OPRXToyPfTB8bxwwaZyXs7FB8mqQyQaClLd6h48eN4ell7fRCPaUZN+iAPe/SVC2
xy/6pklcGTUnVrsrxvHOa3odUN+mGggYcQthvd5cCuXk0Wb14QbmdsJsUZl98Yb8x3lFNuwMWUBc
oygbAjxMHbHFG2i0UQHA3iMRTNwfbtJ96BndT5bdw/YGzc5sWoCP1zjefGD5dhVTs4C2S91iakOQ
fYud0fA0HLKE7kbeP5xXbHPxjiQpOzSBsNwXApLMoL7nbfs4euuv8yI23HSAcTksmw2+A8w2nprz
Spn01Bx+wKMHY7weBiSGib1HoPon5nYkSVGmTKfEq1tIIhgfqKIFhmHsg9VFqv5/U0m5eRpCy4Ha
ENTX3R1Zm5suBWsiy7+Rtn46L2p7g36vnvz9yBl4Xi6T0BijSwUQg7wB6xfYH87L2LRuvDclBBM6
P9TGnoQHFa0KHFNj9WIT9ctivU4d49Z0RUj6j+eFbSp0JExZO8oL2y0YhOE1uIxgdSsswNEtjI+a
u0EnSFm5bOABugyk87H9GFytO5RZ4vO6bJ1TMIeggoayLP4ousyVkaIMDxGjQ6KiNvZooAR1gq7G
vnWCHDkU/zoc/IZuUt41YNCEudEV4GoiuE+Rlyn95BNvDd2loPZhyycXmEnA0gg0WjBrqddcQase
aWgTrm5a8zJaDZGD5SURbOf6o7/LHLu+E3NLYpIV2UXJRfeAOnv/vE4NO3StZ4SAiysMvDf84rFI
nepDSWt+k+APCZGzcx6qtqsXjcfcMmFQQOGcOKCLAeHd6TGBc2bD2uNyDooGs/2m22AAHYi6fW3T
e5KWIqKAkdHkr16JmJQ8LQZf4KMBD4PXtnpTowvBF9OCw5ktRi5CoLu8jMx9GUWJTjW7oFHqo3g9
1uiLMLr6gyyHhXklKDrYqj4c/AJzg3VmgqoqEFeywr8HYda0Q1+O2PGgDfatNwVR6gFVL+UJ2/d9
s8SkJ1/X1bLDsRudKGlB9cOL+QWQVVlYm+mVKywvqgbHDxunafeV2aURimWXyGtYkWeCh8vgF+no
/Oxocp2nwS0f6K8+QDzLPZFed3YdXFdJ9wKahS9VmvdRlpUkTs3Fi4Rp17cNY95hdMsruvQAmjCH
NDJXz4r60dTt6tb5Qt04sM3XFnn1vVx7iYNWVERCJS2riBTiCZzrux5ZD435bAhCfQfdr2izld1J
ykMsqEWA8jSuwSLzkstsBkJ0mAVF96nPC6ALv9dreDBAFz7Qx/PlDbORVa3esLR44A0mfUYaES3k
VcvDJCUv5wW99RuYvQc9lI1pf0hSM/srEKmcllBERuVq0tikfLXg0AeAVTZVDtzfoPPWQOMT5evh
9EwgbkErKpJCMlxSe7yQ+2BpV8szYVjfWQaCNNf8hPsxdhfrM627JBTr+/OlHsoxCM8kwjWqwsrp
p2WWYHoJdlLXC9lN1BAX1Tiaz+eX862RgK0RZSyULxCVw0me+pgBFGlJLq/igOT3yCle4ABfZUH2
Bwt4LEZ5ntUN6s7TDG+/tjUYXn3yo+LiJjDTp3TsMIlb1TGwozRC3/pPqZtsmqKo1CE1dapbvXS8
CEwZcfI+XLm9y7I2tt0xnOcX9C9E51fS3bCRY2ny96OgZkkLl9kdpGGSugzdMrj1zfxwXsbmbtk2
OkgBeo5HtaIRXXLPZRN2a2LkkhS3HRA8h3Xav18K8g8SEsC0YIPyK440EbyaAzZjUJpUHeio5j2e
+JdA3/oDl+EjwQbbI26A4atTMXS2c79HtSRsMnSLDk2xhiA93Im0qTWGsNGH5cEK5INQkg8ikXMq
Kh3Rg8aQpERePEMu1HbsEm3AAb2QbXCXLGf5xTwiJ7FYDjuUdYZbZ7XtLIs4L945k4hYBC86DCOg
tRCXKxrQTr8lJ/mIiAp7uK4/MudxGDSdv1s2glqkbF4EhDha5U7//2Kx5rIl8MSAJi1u+oAV4Wzl
+R78fY7GULZMXqZ3wPcGxje8VU9FpXlJWJbCF1sZB52A3+JomVmi2b23xxhZf7hdXGYyq6gqZC8l
pUlrIB8SBDPyE81j1a731CmG/cjK6y633t0acSpQUSvgQ7+OEgvK7H7MAsC/1VcHAErvPWSnQhR3
gSJYhwYFCAmGvwrnLwtIy57OFDbqVBCC2wM9jq/Ns4qQfsj70aiwQaKflgVJHv4XeGydGExXXVjD
ebQe2uVwbID7liziuSCDF/HJK6LUWvvn8xpLYaeXKB4USGmgCovXPxoCT63FmthSdqXUGB1XIeAC
m8idmS583RIC5HdJ0Qr6CbVlrnOHccg6D8UV4jMezT3sM8TzkBWRi9jl3elAiW2E6xM+BT1I6lvJ
w+yv7VUuGqnSO3PtgCVdRucX7e1phgTgyaOHAYSHUOx00SQj2URX7CDtrXgqPjvLt8B/f3JOCnEo
qG7g8d+UcApgBUypiXGUeZj3C7XC1P3gd0TjLbZVIRCDsA2VceVaQbRbC4v5cHwe7hLWJffoW//S
GDqqWenM39gZbvv/l6M4e6sDOoAzQw6zPrn1eMdBP0Hm+3r5fn5rNu35SI6yNUbppXQJYGqgrQd9
vHnVuLouxLdxJzbGx1sesFMoCagjywPFuBpn8OVtMLopkB9dsLXVU4eQntSXrbnwfY1r7X7gq45D
YcvroqIFo8OQXvAGGMr1l2Cd0gqiUPQAPrCd8FhkU3aZYFzLuUvKYbU+9TP1Pp5f1a3dO5aruKwS
DzeGSc0uTJnzeRkwttKlYP3zaud5LXRx/ZZJEhQuZXpgI82aG/mQBT2ulqW3Qe6JMRmJZdfEBTG6
i/N6bVkLQW8y+klldlrFfHaWqbbMPIPbnWZxkzX5HFt0Cv7AIR1LUa6uubCFNwso5BH7okMXR+g1
XNd0+XbVwIYjvSWuFQQx6sukXSqP10bThc3avpgjoOTXLyMxv7x3wSAF71a4V/TOg1f+1PMZaBYr
qhTjma2dLzepATLGNuuLd9/1kILuBUygeZgwU2vKo+NOk9miHzpP5uSKewma4Wuwr9TJqEuwvrUA
tBRAJaSEAYTnqWF1AQoXvBRhASh7XHsLuSjmXtfu9Pb0QIYPFmMUkNDQp14XPMkdGzP4XYjZHCu1
D337cWQe8jOGpnforXuAIBwa+Qa38MpSnB9d0LLt4j4PuxHQVGvOAEBNyL4nfdzhKOUm040BbQQz
8Avot0FNTLJZqRgznl0tZivDMlckP5pCfE9wsHco2X6ghvHkifVmCepbRzheWGXWx7Vt7lx/0Ojt
qCgZslSPZjU5UUwDF+avpFVmUfhJMeCIjd51LnaJe1gMgGJ30cRD/HNAorb+3HQvtdPvZvYj6YBI
PGWxkYLEncQujTilSEqDcqK8x4BcaAx2xOt4Cq6qag5HHCfHeB5AWbuuDKirUZ9+TdF9HxRmxJGR
L/+PtO9ajhxnmn0iRtCbW5ruljcjjbthjCUI0AIkCOLp/+ScOLtqitGM2W/vNjShEkCgUCYrs3oe
9WPYmgeuZGo2LMvDDAj+ys3AvOmA/rMdmqSSDzYy3HK0DpM4mOWJqTypfYiLqkNelwkX3m0oyqyI
bkEa5UTfZOilDeHJ5CtU5aEEWpBsJgnT12EpYmLlMa/7rPMH8GSQIc7D6nYaaX9dE/XFANitML6G
0VVV8sTKKep8X4s2jDmkDDHZcypG75PXvk7DISAnwCOBWLSsIrH6WzZczdZDOIKHPQfZjQ3FR2on
LZgGnOrJnV/y8M6kr8Q6ERSvZu+jNU5ZUb+6EqTcw0nUT5N6qcwDhVJWZz+PY5c4wfXEJAI/J+71
g28+5BiNDqx71v52WxqP6pUbcCT8ejAKUBXZKPnmKYmKQ5j/0JCUc/zfPDxq556ZJ83tA0GkDGa8
BPVB3f3wFAPo9xsbMX8GFpYcir8gS/NIMph90jafhqi/dqMm1Yw9YG4ttsIx1uxOdiwe6wPETu0x
kS7KOUrHyrtmDqbsvwgvBOi/v1KNARw7yqqjjKl9sh04JOPoVgc2WkmIXC5I/OZA8nswzNyr6jhN
JGb8bupTE5ROTsvStnj18PHzB0s/TOaHqb9xm8SMvrftncmOdgvWCjleEwaZF3ljd0/FcBolBsXb
Z+WGiS8fc3ksoiErRuhyGo/uaB9aMmKG9Iut0Qf4aPMgMdmHcvqm/MzIv5jVyQqO9fSr0K/tcGtH
qe7jGfDU4dpnzwXNvOrJZgfZBHGHWrIo24Povyrk4Jx+55hB7gcfzqPMPONKqj5ugquan3Qn4iC6
aYSGRgC4L+V9514FFcRJvCENl3pO5SeUz3E3fPXGe4ZZsYacysiO1fxFR79aiTr5h4rRmIEEVNHM
yh/C6qtXeVnXlNeh3yWeZ7w2TZsZLIi5FwF4qq5tVZ06J6sGP85pFeN4Hzr/WkZPpMcWSMy9ABGE
scBEgz3aqMZTadbZ4HoZh3J3hdm4wX9k5hDLOrxTHcWPUGZu3AOV+Ep+FuUPdpu2aCXoKLaN73au
HvtRZhY/YVSGYfbLp8bh8hv6Pn6Er4IeFVIhPKV4Rldv6FTYFAU+VHI4SqVzhBEhZ76Xvn+lanEr
B52ZQbcTgmw0WxajKB7ZAJcCAbR6uCUVRekt79zCdFaeXJbS5m6e7jDmB0ar2DzYt4THPkusMeUs
m8vD9H1PQmBz4UBlo3C6DLmvF+6B969sLDjpGo2ZKx4pegoGZaVd1XAAFSs3YZzKHJXAcq++s/UE
A9+wlJmWAsy6vt9CzxMilfDfMmBXTTi+krDQ6Kf7V/bQ/bz8fbciMRuwMSQIyxB9sPq+jo4myuqi
i/H945IBdSdUUlXfL1vZClzeWlk2+0090GChdCSYKOOivLPCL3Owp621pmb6f2/qUg1DdQBP6zrP
UR4tBOc4p5bybl0CAS/XSVxX3GGAetnIgYGO1GU/w9wrbokQQTzl5EUX9hxL1sudnHt7vahohci+
UHVa7arrGbQPll3FHHeGwXL4mr0Vb304kIKHrm9DBRRBzfmWVlOpq4IgfGqnLjwEhj+BAWo04l74
OwHu1mLeWlp+/ubjlaRSdk7oEk44I94c8hmECB8vH5C91Sw/f2MD7SWFsWzYAPskBpjcFm9juYwq
MACKLptaK7n8OSpoTy8CrcFC+Lz6OGHplaD/w87Bi/Lb9v6PeM2v4uhCeM5KyEk+mac9lNTWlUbH
zgc7LrzaO7h3gQF05XCkImI07hHqHpGCX+mZ/gQcdQe7suW4UBxDYA20HMbAVgeDt1WLUA3Ok8ze
PSo9Veypvkd1DmOPbKTXPW+v+2GPAXZjgQCML7wNAEvAmaxcNpMzgxpy38Vz6SI+uaVAmkQYax/D
PUKmjeMIrXQffhGFSfc9s7VR88YyB3isHrVVHlNwq++ckAV7c17/QbEYE9eQm8cM+7vG2ezVmIQu
YEIenAP0osrr/La+slNmJ0a6JyuxcfRR/MNYG9CuPjgmVsfRKefGVHaHo1+Wfeyg8pXKsoU6YcW6
7PLClo+wXhf8HrLUCOX9dw+LGJrALiHfHXs9OXna/IHqzdHtnVNk1CdnGmNiG3MsTHcn5dk4klAn
R4sG/2GFa0hqL62x1QMqMtJ+tMcc+V10CN0PeqzuXOYl+Z4qw9ZhfGtv5bGQcOZNu1SelO1+9Ib2
1tczBpTlMx6QnVhlyxSqqmgrIKlEXre6bSZ3SZAzXGx3LH2E+u70ASPj/qNS3ZziGW8Olz/hpj1v
cVvQLLbeEdKEZYfhGCbgSPwuNqb+YESQdVX91VJ3v2xq62AiS8b0MkAvHqZuzn2yciozHH2clnqq
s0m0N2WOcQMtx9+X7SwHfHUqbfDrLH4D/BSBt7LjDFOgyhBL6gyzjJESIcDFEEpM6+E16loeA4+u
drZxw4nYKECh+rSMHLyj2ArLXCjd4oYTxdEgJ7OKblUFjpedPdz4XLATAhppYcYYkcn5Hhqg97JL
h+PGzcNwqP1mPppW+ZkaKkpaV0Y7nmvjk6HeCnDVUnJF2GGfm7Nxh7l0kG+ObWVnTA30ycpDerB5
Tnd2cHNlaMMAZozOK2bwVqZAZAMW2GmpRf32PACZhqTSL5T+PVEChmQDH3MHS50IuI1zO7nTUo2+
eBf3cgA2yIzNPX2BrfNnYa+g5RmhF7MuRgKvD050jd4Lr61bTSr03knR6VQB23xqfdXcthUKFpcP
/db2LZM1AM4uk0/rg1HXtTkJasNv+DI2mXMwPHQ0SsQfIE/4D6aQSoFpAox5QGic7yBe0EhFhdWB
3OFeCjCGsvCKyAfwO6SXDW1dKsQ3OOm4Wgtv1Lkhu7ECZrnYyFIWr+M0nqJe7DTnNrftjYnl52/i
RD/snADQsC4eGIggcu9Ysu+K54faYNnlxWxdpbeLWT3LDMSShDewJGroLoM7yNSf7Ohv1VuXYBTQ
mX/3bJUZOa1v11BWwYJkc4xC+4lM0k8sBPGBz46I3K4jpr/rvs8zr62PPepbvbtHorO9qyAIMjFw
g0rs6oRIXECaQx8spoJk1M4zUVOUSXhc7/n67SPyr6Xl52++n9KUIDJXOPbFnS26hKKId/m7bVVX
saP/mlidQqDI6qkpcApbPhfX5djrKxU03ZEpXiYTcGcoKQlxjHrGrwCQ6Y6VmbNnQC58ioygQGHR
dxGMeXiLtEQdqZ89lvjKcA+X/9DtA/bv37k6yo5GOmAK/J3KvmV2mPZGdajV78tGNnwbuis2PurC
pwZPc77fqN74QvlwMw0gb16ilTK/TMCLvprQTatjVbQg1qg5IXvSbBurg2EkILYD7jjo0JwbHqcZ
kAsoOcUS0iMDEemovBTs4Du+bc/M6sHL9ZBzBHUIhcbyUzmBxkaGzYkIFOQub+SeodVG5kKCN6uE
ISTjMeu+zfm1AQTwfzCCZw5VDITp2LrzTcMQpjbHBl9rsruXMnR+FqaFQqb59wOXwSLU84+d1S20
DKNzFUFdBMxAL1Xw0rbjXRPtBP2bO/bGyPLzN1d9LiCzTpaj5/N7gKZOTd+lESh6L2/Z1gHHsV4y
6wCx1HqMAqzNHcfRQjZo3lX1nLTkt/ZfHNYe+fRy2dSG7wLY7F9Tq7OGSJ+VbFiOdMcxtfNIQbLz
HywguUXEgw64Y6+2rJ2KqIEGF76LDH5qQU7haJP/0cbK7TRcR0af47N40fBhwnfxRufj5WVsfXlU
vsBggNkgJJqrp5OGTd71LMClVO1no2y+9lydLL5HzrnxPdB5NRc8LeaP3hUCPPBmTJLhe6iQNCcr
51YW8KK4uryYZT9W2cnSRUZlAyPq0buxszryWUNcWPEw+mGPZeKQfAAAhYtU72KgNxJl7BveIEwo
o79rrjqDsi2jUQwdsKZRNbySith30rNEAtLJ6DiqZjoQj5ADaE/3OIf3LK/8teUYDvULWHa8Xhx5
rch9n1PrJoek5omCIP2eNmVwysVuCLTxGZFAIItYitBoCK8s1wiSh6ZG6wYUph8p1YdB7On/bRxI
DMOijbEwuSLEWeUqRTULEloQJXIEHWPKDBbPUnxrZr3H67DhjjAyCEzDgszHyV8txmANJnkGBx09
YYUfGojcPNZK8cQvCnXTBwIwuYrkXnb5jG6sD5UAlAOAi0K5ap2LNXUR+W1l9vGg0B/Sr1HYnxyw
lV62svGhMFGKRH2hJkHxbeX/hIfgwWSw4qP1iNZvDGK4HRMbly0CLB+UighXgKpYPYDKsB3h2QhE
ZeGjQ+a1Zuy5kxc3Xo3Sm2Hv3O2tfXtrblnxmyeqpGj+yBIhGMhuF5LVBBD2OLRPl/dtc1GoukEU
DZUGcIGeW9Hg6jJ6A1YsJxgSbU2fy8b/hPgyY1P48bKtrW/kuBj2A2+vg2mD1flrQJGp6hHxazFU
yYSOd+Hbx//NxOoYOKj0Nn2OR8qu9U+WwxYAhjuP1NaHebuM1ZZJH4KkVoNfrfoQyZBKm5xf9W2x
82XWqpZL9hW9tbM6AGpqZFS0sCMy62DqmKE//q06+Kkbg4flI0hCQpaEwGake4nf5odaRqZxY0HZ
8CeLeXP0mDWKliyb59IqiG3Ob8th/vAfvtQbG4vPf2OjETlyoQpPl0UaDhZFemuzPQH5zS/1xsbK
tUpvNCajgI2ONfeG9cgjfVvPfw91xnf618oauAOg78DnDlYKFSS28VGAK6vaIzLb/CTwbOB6gtoo
hgrOt0u1eVmHLcqqlTO+RoNzb8h6D/i2Y2O9kGByEK7OWEjJf4f5N9k+X/7kG884Xp5/1rAOh9nc
o6Gd4/f7k1Mn02A9gG8inYGVAcFOVeLtm29cUe4UwbcOAUJjEBkhaIH3WXkdg0y14Ruwqus2Lt0b
ECbFsv92eWl7RlZ+xxr8SDY9jOQEjX/WfhhML3GHvbVsfaG3a1m5HujOE0hPwAwPv/UBSRGSx5cX
smdh+fmbaxnmA4BvHc5ZO3+zgPw2852G7aZbwxAdwipUlha5onMLrJOT6JdLqTE/92Rm5q8KBMk9
wBPmwwjomBfPtyxtEpsm1E0vr24rAkLguhwDYBTftbNs2bKgKpfmhAnXWQ6Jw7+HGIbUxUtJ/5rd
EDNnCBQWoASq7Otoi4xCjUwVfVwgEkdXMBHT3uDP1qlDaRiVjGUOAgy651sJRaCOGiTCa8e7G6Eh
jziXx06OO5HIVozwxoy3CvxdSzsBr2GmIPnVZOfYLgjf1fMVpDL2TsdyglcZzRKgWuieOuhyrmkU
BmOc7Xb5QkRk/W9+a8TogB+iRHo3i6BUc9yTdNrcwzcGVzd3HHxnmCkMYkoqazDOC2LcTI3mTmCy
Z2Z1cwMd5a7bw0zIgxfhNHelo1NP7rXFtq4vYnvARy10PqBTcH4iiqaJcjrj0HGALCdAyIo6u3yF
ljP17gO9sbDaL6o7P+oA54sDr35VY31nVOLTCDmGlJsOgG7BF4x0B2m3q7S8dQqBdgIKaEliML23
WlrBQto2pMdE/dzDGLu2R+tU1T1mpfx2x1G8N4ZsDBSHmKUDrQuSinNjna2Z75dNj7DYN78OTjGe
eEkDEeMu0CbpZ2mxHc/7/oTAJKBsgA2AMhKzqOcmpxzYdoRdPUZ7iieUTYvY1zptHHfP0PszAq59
4MExZmlDUyFanOQbF+9GxTzkEWZG635+UCT63cre21nMhjbJuZFVeNdWdI5aKnsEr+61X53KIC6z
PPU/jCnALaCJrwCe21eEWzbp/HQuZjF+g4mSRYNk5RExut+aZES+jicsQJwc2dBgNurcfHTzugdZ
ojV8bzuLQowrr30et1XDbtjQ+XVcgqRyrzC7dYwA00PX4E9pzl2++ZutpqBqYcUynts60RXDLJo1
Y4aQmMfG2KOi2vqqb00tf8obU0R3IEWvYGpq6wFYCedTX4gdJ7aBfcRgro1iBSoiyNbW/U6PS+Qs
Joy4R/oIphEXbAKtc1OAIphFt/UR1J6JlSgEpw+TvhXeANWmKmmSPZjU1l3BgAZOMcrOGDhY3RVp
4ioGDGDcCQDJuBn6MVFdcWvshqzbhqIIkB7kQQAtne+qO1AtWjUjOslzntB24TUoCcXIndMklx3r
+9gEexsuIwCYawjeQaMKDDK49eThWk7eNWJiH7xo1SPQps9AxTyHRrUTF2/bc9CQ95CQAwBwvrRR
17rE7uGGlgNAxL0y0XYCxGEuhqNZ1rVIqRq8PWTg+xxgWeW/Vlc3IhwjYpS9i2qQzs2bcJj5Vc7v
Q8Mi9+CbHR+UGP2kdoIq+w+7C7Quqg8Y+UIp6ny1erYM4ecWPmQRfZUseOA8uplR7E4h6XgP4Njp
sr2tg4Px5CWMMYF1WAOnau0wMJMOPdrnJxp9KfwfbNjryFjvgyWwKr4xsnKyFtTQhLAENjNVGAlV
kEH2TMDGIaaSEkgeQlS3horMXjl2Y1Tl3O7qVky1NmgbYHEVC+x7gMSKJLJ6ci24EKnqSJtNXlV+
dWo5J3iDwoQW0OsBiapI22nYY2TcGH8/+3PWPOLE6zwMDGIbRBb8cLP2WH/mH6EofKiSvxdWOTe1
cjyApBXE8mHK6hyaCNPIGrTFdh7PrVdjYTSxMQS0TLivgg/PEJhqpnA6owWdT7uH1h0dybOoxHPB
2V5PevOkotCD2jPQHsCYnN+MWsu6KxZf6vMQYshGfzORqk1qWu1Ry215HDQQ/rG0uoOctcvENmq0
VcSm1Mz7Kht68CYa5sImbb8Uo9+nl6/h1qsIjiyQY1uLdsq6bIIEVBcQRkZxvcV+TnN412v95bKN
zQ3Ei7ggS/7gqM43EEpRIAHliDmmcXoCK9c3Uxk/mnZPGPzdUtB2xWFAqgccGlj5V/FvMBYjivWo
lfHcxWzPWPn0eawaWe088tt2oEmIATuIF5mrQAIRUmCBR4jHAJ/l0LZ1iBEdItqN/Q678h9e0bNg
DStaqCLwdUA+Aw7z840rihacyBMwdNTMxUHMLb/igWQ/Wt+hN8ynMh29sklAoz5i+MRuTlNDo9fL
H++981j+iKXUGiGgwQjJypdF1KdABWNbe0tM8dg4U1KCrCMrtHJP6PxgVqmUbpILq3jytFZT4ksQ
Zk2QpdwJALb3Aw02F3cE44fe2p1DHUyEELyKJySlRya0cWVqUmfFQJwMRIlFUkzMSCShwwkVdvdj
rTD2dHk/3r3Pf4RTQMHiRwCCg4vo/JtMLBKVHSEKQWO/SNzGue9V88n3p9/5WE4geA9fvKALdzze
uyu0srryeJV0SkDZYFVIV2KqbLoWXnOF13UP2bZtCAgGwE3ASbwOYPPOnRX6ED1kBhg7mhTJlV8V
4N4Ab0l2eSf3TK3uUUMMqFC5MMVd0NuCDj6qxLVn0R0P9z4I+LN3/y5p8bpvAv++G0ed24jj8tz+
6PWK3orOFs/8Zuzm6aqpUkQikE1iNs86HFpgWE1I1pC5TmynL17+w6JxkZAhQCfRWzczjVaGDgkQ
3mnivU6eSryJZbYKnv6LmQh3dqmxAXZ+vuY8EpgDbkKkefndQm02YvSMyb2XccMTwiEA/4gZK7RN
zZXHtbzG6Zj0+9hrQ2jSIY7SdPh1eSVblx4KWCiLo42PXVvrDsK5GCLoFiOuDtwkdKZn1shXl2ry
DLRd+Fh0czFj+hgTo2jgVRq6t4PcG9+3lhu28sWgNkOrG5cqAEP8yve4A6g9oxnxcWh2iB2bj8LV
d14b3Vc5hpNmeWp5Zaetsg9T7qXWaF5VHd8p/i2u9tLfsHLFMxQEeuUjPuDcL469dayNjxCtxdHm
UK+7L4ZohpqGa/wto9Bygf5ZOuoG54epc1pOSxNmW4Apux7M4QKsDLtY4a3VofYMri6I0SCdXN1T
t2ENHTxEIcJ6KWTf3yAWilKB/+JJNCqtQ2uObaL7FCD6veGKdyEl1rjouYGTCQ8MkszzNdp1UUkx
YCc1yL0HID5j12qex6ZjSaSaPcjm1sVBwRiUa2jzvtdNsEB9ZdSLl0X/8jYKhw827fe6bu8npZYl
gcVqwdcgNV/X1/M6XPje8WZMNad9zHyvu5sts/0Quay9nYCIgURqAIwPadVd4TbmszuL7mH0zSZj
tOuAW8ELb491dNdXUfN8+V5vef+3f91qw+vJbclQ4q+bJxAuKojPF/wVZD07MdTmd32zCSsX5RUe
JmVC+NtpoWZDKRa1eS8F3hAwPaV2nprNNYHiGnwIPooUayQHmd2qHGd43dEMkoHzrLQ9ALb3hlu3
zSzEQyiagR5jdR/rNjIhQhpgXLoLk2ZWh6b0Mxr8NXZqOT8YVfn/ZlaRTjeVjTZCmJFsqWZPQxnP
ALgB3tb+UoazV7LavBOoSkKrEqnIO9Y5k9gdG+YIaZbD7gdQRAMVTuL/cOgicAF6AFeAhGXZ2Teh
wCQxoiANTB+H1OOPbeiWCQQNF9FDey9O3Dx4KKxDtmQZBl5X40tK7d5wjT4u8faCQIF8MiT7SB3v
6/D3SRzIDdHRQLKGPMF7pxNJet3XkaY8ltIfkkBZV4M19tnlvdv4PjCyLAcFMXyg1QNIMZSS1w1o
wYUSj7pV8BH0fzSxet8sPXZAsSGzCpUer9nA6gTMdd0OtHVjIZjtxQTW0krAM7M61xRiyRY4PHk8
2yMGK0FD3vw1aTc+OIIvRAroImAUfrWQvGsMPU05j03xwwlectANXv4YGy4ALSYHRCRovWC6ZvVW
GuY0mgRqrnFDnyEslYgcetvGHmvn+53CtB8kPPBEYd7wHQExouEezyGUN43yuac/XG+Prub9MoAt
R7HRWiKMBW16fh8DpCEmaGoAxpROUk9PHe4iAvH0bzcLxQCUBZY5P3iXdWBRBQQj2AYZUiBcmPEc
OdeR8+HvTbhAsuJ2AAqJT3++kA56yfhS6JdY4THyHtDyBonw3m69dynYJHSzoQuB5qVlrp7M0SyF
OQQRbiB3dJjgaQAvHJ15WIGkq8FsidK7ghfv013IhOKkIf9HcQVmzxdmQA64Be8itE4gFxJH3JkO
KEqwGDNJR8sSbHl/nvXuZMDGycNa0b1YkDyg2lktNZg9qytcXKBRVvRzRdC6b0YSHS5/tS0rC4nP
nxcBl2j11VTdFH5YwMoMwu+8ZC+41XszDstNPI/ZEVciYwAGGQkSaIPON5CBLdxCJUrEdOhBDA8B
8ehz1NS3GlQlxs/L69m0hZOBXAd+Gn7h3BbYuSeprRpNWB/s5J6X+1+rvHUTA8WZYx2iO8vKXT7T
ZZP+XSCeUeSXeBPAyAwRdmCvVptYGZS1o/C/urkAutpBPezYmwFOiR2jCRm7qAvFAfSK/2ap76yu
IRcNRgfCRvlfSXHjV+3RC3VMUPrJoxK0ah8v2zo/JlDgQEER0+RopS0lYLjz8221m1EYIKuBG6ym
CAmotgAz9eqry1bOPx52DqcDYyNAyi2PrL8W7IomsMYNk6VSmi806Cpx8Nb67KvRv2qknZeNrZcE
Y8jZFxrGJVzFePD5kiKfcC8gPSh5LDo8ssG0XqKok6fLVs7d+58lgUAXeGBgYzG/5K42LiCembeO
A8GFMKTld+jVj92vChNM1QebAGf467I5AML/wHHfnMZlF89MLgt/E+FFnA8dmRioqobgoRSBjc4n
pIjdJoxbNYLk4OC1OeYoEWIUgTkl4PSRUY382ZjlFEteeGxMBBvd8NhU9jyCuicHvVXeBH0rY5Tl
w/rzPBaCsSRHWwtUTm7RkrJO68gDOX+qS7ueRdJVRcWfxogP4YsQkwU0FcROoIAVOxF4xEHnlBei
jVIH9QoKmmHttB1JPDFaNX4WWW3nJJI3DUg/ZyiaO+Q4TiDEe2x8V8i4i8ypBTnRJHLkTzpkEtnT
ZKoDcQtIq5QdvaI+D27mzoaoNPcNet302rnuvcG/bcwiSiA5DU7FdqyfvQqEcQkf2t5BoF+Xdwqh
5LPddGWS8768zQsgV6ppiu7REOwPurHNpLNmPD99Q4CH9tprXvXOcziZ4hbpz5gBs90cC/wRCe3a
/KqXZn0g0BRIcp3XiV/Z/Nrt7Pmk6sC4EiCHzsqcN7fGUKjDYDk8hsiAd+PJEXDE2Zj8X4btsUOb
M/0ANG59XYyOjx0TbWYpYn0REBO+wxEMvyg1sTsdKHVAqcZ41UENcb22gZAAeNTc4J5HvPms+sD6
CqnjCqIgmmaGImjpaqhqxG6V6zQPS3mHXztkufDqDygwld8NcAidfFWqF8LB1mIHmPEMZdcnzC9p
7Ndm+EGGg0jt2UD1SWra1AmfQ/OrOwT8ei5QMBc3jFYzWLAmOQzxPDP5zZmqgUCGPdfHqBmcmE84
AbK/5suha8Gg5sxjG6HM3BdphYg85SCdAzFZyO8KEZlX0nLZQ113/UdPwb3mHS9ve3e2UKodhvvR
tOA+oC9a/zY6k370SVEw2BDDDa0MsBv4RtEnvhGq1DR8sLpFnY4dULRihpoCD9z5uCmWsr86wuzu
/Hzkh4jlwYe5AgVYVOfViZtAGU0zMTAg2HYHhSFsmdrWOCR+7zonorX7RVvFCEa8xsa0b8TRqQMk
E00aYKLAHpqwwMEpc7gkmJ8uwI0G2vEZmMaiOLaD9zQMTZSZdPBToJqG0zTN3nUU0cNEvEx3ohCx
CPVUZJgPVWAtZpb61DSD/6NWFOh5beZZ2YRBmvfW9EiUXVqxGfQ9pjTtAZJqFpEYHu2F9ZzPUiEC
YI+WSz+jU/UbIe+rR6oMWiE/dBWd+lac6FjdNLR77ar+F0RefkIs3EtA3cdPka7FSYHQM0HpHEOZ
dk9Qz2hfuj78slBLxnXgQ+mia5M2yMekVHrKhD/za7937LtlNt4QYxlzq4KkhYg+GgS1LjNkV60L
zizD+WCSbsqcLugzFUFWZu5N95Hm9UNVlSrpBNgdAieZaswaqga2oVuRGi7/3I7lq1/an/WEl3gM
WpYYoLxL7VxcSTKBJxElEFs231yHfIQmJYSYLZRRIaeuY48w56q36NNgmliM3TxFPv2l6+ahDMvi
ULZ5mzhGXcQgephjl9Rg9Yt0kUy9iRNq5s+N1xxtw3cOlJUimZvye+iqLiEdKCgKQmja1KOMR5T3
6FwbWZsb7qfcAjhGSXatUUQG14033XZSPuKA36GYDYPcLpJ8kF7qqEHj9lrXg7ZroGTrZ8ernyEs
fgyx+zGiDwc+RHbQoKzdQz75RSZ9bcflRDEWXM8Y/opGfwa/Ezw84jEC3qXQUjELGxZXpmGelG39
ZISFsegxOz5bzWEsGDkUnVs+5j7UESh4+uKyyb0SzF60O4JTGRNztZPzFMAXfm/NjnqsaR9EcemP
+lHJInroDSZpHIaMpkH4azbITVRHDwrsdOgAfsZkH046csrYD83nqQhPYaB5XPXT3UT4o4CmSNJD
r+8IJRs/QXp7NGfsIXVPc+5mtskeCmQ2nZeneS4yTKLFI6nduJggIGiZnRv7ZauSspl+oF4A/WHB
jsZMX2hBv4y+utYu8WLfY7fBHB5p9YcEUN9yrV4dLu46G+rA89ympYlfVxkcrCUGGAPr6qaanZse
ZKnS81HrCEmmjOJB0vLIivyX6nMSO25IU1G3RQwy2SyS82PNhyDFLFSZgC7tMNXg25d2zRMJOdmY
SDtrWgONaO8zyEu+VhpXS1Qxb/unFtdo6JoxMZiDowQgVzXMnyPenhoKDklIwlpBVcQdUa+tIvia
RU/j2te/ig4QSJdGmezMXxK0VPDYbeJ3aFziUYb20K0na/uuJ/4Hq6w+t76e0tbPJRKd8lnUqElM
fXmInPJUcXYKpirOLUxfduK6mvsiBvayyoBdqkFu7mCdBoeSTGgmAwKFWJvkh0l0hocD61XftTad
Y6SHMevM8j7q3LtxXEbbcM/96WgyewIOcDSQb/mD0z2YImp/VGNZ/Cz8qL6xJQfPG7E/ca7zBEcE
RQD8C2CC8ttBhJmUxrXumE5EqeTXyp05JpUAdgnL+VB6uF6cHTlOCC3C5wHz0KdRdxzD3eAJ5aNP
08jg48I3XQOyUtz0cG/4v+Lewj9iVnt0BvB2M6e+RuKX+C050ohlHbVxjlucMZsfHXc+tQx6kh7z
l9eoup8G+wAuyRgvWuLWJJ1NkFTS5pnNftYR674y68egQYunVUWVeqbgibA5TaRoOvwDB31uSy4s
l+RogFUvjkSURsJ+LGsrm/FN7lE3pskoSnRFq8PY31hRfxItiJ9A8cjKArcIADy7lYBKS9AxzmV1
DbKAW4h0uJgawtiYXZWfzFokRi8BdAZbANEslhX/DLTVYQrQ3/crxD2V96NoRFLi/Qy086kpBdy/
xhEyv1jmfKgm8uoAnBJHKI2hwpgFUh/GvEnCaf46UFCFFr3xNPs+WLv9l6i1X9sAvdWgtE+FXRwF
RIBn0CW643RwDfe+wXwWeFH7n1ZOvhcempemAl2lxcuUdMhBpobEgQof8zH4BBzH/UA9GXule3AG
8YFN1nMtsGEGjqxTvAbt/KW273206gNDPEId7VYj40iQaF/RsLvtfXCIzl70VTD5NLkkGwc3hS5X
yrQTK9CRhvaQVR29QUgGtQ6IbMcl5FuUWX0xy9KLMZX8Sc7STVEm/FLMzaO29BVmi5Lcnp7qyHkk
hfLi/+PoypZjxZXgFxEBCLG8svTutt3e/UL4eGwBWgAhIeDrb/q+zRzvQkhVmVmZxC1F48LPrkuv
VPSf2QTwYiNqzplqH6iuf+petQgkDz/ToIM3UpOVrfYeFBAI4uv2iDyXPBiDL3xwr8AVqeWDMleO
EI+XKZUXSraXrdFHb8ia3PTLtWfIrkel5Nn/mJuxjYO7IUHxB7CsC7HOK44LW3tAM/EjshWJJ3Bb
Pc2NrhCbnHtGwL20K5yThaXrLpP0kEX1LzCTvRFwoeWegsuuAR/m8R/pt//GDG96ktkX4as3ViN1
IZbh/daLHxpOGwLV9IH3aZn1tkw1lpbK0cv51GEHBHGhNzi+KS/wchG0+8VZkY+uKScPNVgUdfDv
i05hh5xlHvl3ulvPYRelB+1l15XLfeOpcyft35I/edu8h+DnlK6whZX9hxvTDL3CfN5S/eNPtMY5
2+yitn/CnOaDYFoeMtH+NyCwtxhZBGtUmT25ZDz1pLtR0v2SzT3yLSrE0OxGbzjXKBngVAaHjX+L
SVGFxU+98z5hVXNa0ADUajjgBTrqpi3XqT1YBvM1DnFzp8AfwmjX9skN0V4lwW0m4Bk7JzAZjmS8
8zyKiO+4IqOtomT8lHXMc/ip3FZKqkUE52aG13GdXZ3Qh5CwcgjVLoI3JfzCeAEHm6gAkajzGljV
bFtYrq5v6fr3k+CRmvvQrKsaEspeV+PmjtTCJnaJ/zPwaEHc2MEMNrcOQ7hNZYT/6G/ktixZWIaK
J/u1H96yFVYcc6rfoLg5pNN2kp1E+COFwnfdnkDF88Jp8zj06s5ubQ2Hx2bJ6RyjwSCuBJiC4wNL
0LaF6J+bKbqNJMEUkconpt85QUaXE2WzYtAHpsar0nuq6DMMQEqCz8HtPdi0tJxhtElf+5YcIwUb
53S6Qj1YrmtbLjUC5uUPXoRqRqbYBkPnJhwvnZfiaRMkyXZ7+JDt5sY+9jN/8Hp8vLlb6HZqJH+i
UlRI7M09z88xOHOHgPt80M8xw71LtuclevfcVx88DcLte294NQaBbijHbIsGO3ulw6c//Zs6jsWj
ResG7MXopbVHKFZzEf85ZH/U/NIu4hUQ5sm0A6Lf4OyM5Ligv/bu6vXPWZNix6ylMy5nsyrV8I0z
b0/IdvQdRorXF29mh9rj94A3RC694ILKJ99wa87aR8DwTwSv7IS3ueqHkpAHT6F48MU16mEbHF8a
/8uOYYUCsghT9mTdcp2CuuIj7GintvAB1v8l2afjuxB1RVh4GiXsm7MfBs8VF08VG26tTi4uHO49
81rXDwL6OTnV11ZMVape+2bNF2mqBBLlLWp3C11LEelSeBiD1shZ7kUu+g8y8TvIe/PUmlwFjxHu
aO6jqpTyOLEjwiNRLHhnmc07Zr833Kd8Q98iNrxx89n3ceFl9W6p+X7Fv6UqLYDJ7hpYI6fo7Dqu
ql77p448RmbnEZkTNpckuPXeMehebPshQB6mGRJsx2a3ovkZcfzHuwD1tcf+Q3ZWSREs5UXHfrgG
f05/pyzFF+ioFERJxJH0ZUa8Ykk/56iB62CdryAKnAh2A3th0b0Xpjdl3ozc1zDZ5nq3Dh8aPSZm
+QFJROlx9XEf2AiywGb6juNHib53oh6MEgjK7v6q4etN4UIet+MJFtB+604jQSMkk7OOkounOpYv
oHBtb56TNSvW+K1mXa6nHfbYbM21FtPrlP4jCGrWcVu1XU3ytbEnheOfrIjOlC/ZuB7ruH2kKnpa
GcbDOvUWgBXqs7Fq2q1yKB28GhKo1BbWeKcIqSKogjHRbmHtjNtD8EOYwRI8hQv3cfNM1ct1t7n1
CDy+AcE0V0v4PE/wtmDPqftZiapk9DTQ982PoDt66OMHZk9bupUZ96qpju+8dh9H7XnygSEMOEJ7
h+eh8hQzcn/to6PNjqTDqR/dnogJ7Up6Sqg+h3gIdYNstTZ6oun8sjHcq8FybCyrJizLbO/sIqu0
bi8Eu5mP5NFzB+TvunwcfuK/WULS7Sgq8lboMtOIuWfuHDfB8zTYkxvlbpynSzDGGORv4D5SgeL4
Dz1AkMcRfKwHOMjHiA1KyPjQBsOX8PubHhcAAM3fn4FO0/NgKbp2tzalXzgMDsgZBbtXm8dIm1Kv
BMU/chvzqUeFytvfBmLHHEYnDX6f+bkP8MnQw87lSuK7sI4PKQzo8d9/GWXeXaO8gvt3QKQOk8PL
hGZhlP2D9r0yQt9n4wS6POj0Khck8NWbSI7LrNCUHgK7XOuVIZMyeOl0iysm2Uetj+tmrgzufYzp
nP4YSCRCMUAsc6niuaTDB1cPNWufrZr/LbUrprQ5ZP6Sx8NU4X5FA/1LYLOg/fcZxJyAI/4wxmEJ
P52zrVHqYke6CBW0PkaDvBNZeDErvfHU7ZRgaF/iDJV0kuTR3zdJFsQLoTaeyDnb/mrtpEhEXMIR
9pOtHRzO4M/v/XjxdvMyUYl42wcrcgkcGg5HKjaTPTq3XETdZehhQ47NQLJ/XbfmHc4NjcDnAF+y
1kOhLL0ZvZxg1YCgyO8xDLBO7V3mHuI5ycfe5UbtxMbXkgosc4tedGnjUvfNzsJntVO4KyiJ9otZ
nmaWnFSYPi9AwFCJP1HyygO/GDk7JXNWLn5TRdnThlY6VEEVqwPBQ92GuUpwsHm9u8PM1atIEPWp
yDEMXuAx2JSBGR8iYs8WfhJqzRDSEX3BIuE5HgEwQRzUcn3wOthTE8bPSZvdob44kHB4pz7UuvgG
mIG+D9mz5n6RZc1RzgSUVpbDwx2QX+4yVwxJjXPUVnXC0DGpCimw8AXFG6++w4HuvbQrGjhH4UAp
TPKk/b6agktowqPq+/8CVZH6wP2+tPW/roU1ANnMIXPBESLfSmxhSQEYgkw41G7JlcRcQlyXiWdL
SS8TyPVizhxqRXXosfvj7i2yFrvH5BZnTrR9ejUpaycvajAXHjeVMkAuYHyW0qPGwxpbDN/AgN4j
r1m7bzvIYdmhwT8KZFBA9pJvWqGx+o+huPBxXhHAAGjET3Wo3oOsA26wvodZsmfpi1wSgfr+G6zp
aQybXWLxztSv/ohzdNvOo2dReS9Hq/h7j1ccQFvuOmIPwZLiUA/RB8Ml490wde1G78JHIGxLhjCM
qTku9aQrDSldOdnwNq7TL1JdEGvk8yvSNkBlolsGbf9f50evJBpuSeyeWI2/dEWI0+C6Z9gx3AiR
13TI/nlDcOMTkjem5cU2OzmbXZZcmW+fbHyLYlMydR8m7/DarvT0QQMkVwSyrANxZAxXG8nQnHPo
yfBmXacsBZTp3fkLNvgU7WfwjcipPqz619ZZOcZe3idtQWtgCG0RW4ez5xuBwpV0fZXgfyPqkEp6
CGGa3ET/mjrcMfphZ3eI02uMznrDjda6NveSX4O1hMQ/hVEqMhDzuBnLlI+Fr+q9ZOTENU6t8bDM
8T4O7CmLvT1GAxCocE/n5qvG2Dn3ujzxsGuG7mDEggFnKw9xvK7XkE3AkQBP4ZjKlgds4uOAOUma
eTvuDs54oIk/Wv630HY3b29ZB3kKlXt0/Md4zA4xe0+y+rQKe+4wyNXZMfd7Vaxpsu/4v5kBc0BE
B+ZJDhItuLdgmmajy5Nstuct4KcZk4IEEaKheoj6Pyjx2auDcxw/tAa96/yz1ffZgrsMJVMPQI+t
OzaaQ9dNReRDiKNFucF7Mu2A1pLHEPUzD8M8UnfT8pQwD8X2Fzzj8gRRBnJ+bUbMWc9PLZr2Hgvb
tifSAbfgj9jOebulOSJjcgm+LhzfZGgKnV6oIaW1aFmQxdIchHewoH9UDwhg/RHkOQLuU7fLGUBG
bkJ8A/3zZyMZb7+qX/YAfC9qk1+GuoLKpOwir7SGVUKSYuDEoHDQSMqkh5k8KPEgk2cHclLNADeh
n0fi/ZRdFX2hPStsD7S/3ide9umSobQiqDaA5YOmeTeioQXiJOk5nV9DOV7XGWBXKkopa4DADXZe
f/BDh+T5tZpQNbeR27etOXkI86i7zgKzdTszprfaTXejXFBKpv0eBsA7FfMjhuyehKGHsFNI3PZu
dYyJoDBrUYi5Oy3VzcHgNO8whpmHQBC0P+GsCyLEbwA/3ILK80FSqSE6gzE9dIPiuL8xlNYQsEeN
dnDxU+ybj2O1GvYG2vvGkTYSA+sJvawaQnZYF3Za/OBrHpKHDbDMQTZQzQs0lJkvWgBXMGxVfG1z
QemvmDUwvD4137Pv5uOQok7u5gbjSx2DXDzbLxKm85ln/1IQtN6n3nQfENTVIaBq1w5sxzVQaq3H
GyQHJjdZux183aAFtJFAYUYPsNM7bBB25DX3IUbM6gPh+nk2Q5jPLnsZIgStJGobi2wUu0WO+0nr
dxnE95FBxTHF932NXm1r8ER6ghfSi/k/lbYgFBR+QABCqheItInYBPdBGwc7UHa49xDDY9wlJWIf
biEtABagk6+P9d+OhACzR4mpruGKiQrZgRbDuPqX4OHHkIHIh1ChvQ8wlVTOQXgZk3U3WnLcemZ2
CBEMERUovVyacDgGWdPuLJk/h7hWpUNk4dnp/j80bmkxwcOywOCEKbJ6epu68Vony83XCX1sfHVq
N/0EWhO1L3Vb7qiHHrFDSA0ZtSoBonVlLFKXb7XJgJIRCkKFyHgtFlU3yALtQWc/Jf6qXnQ28CxX
mbOvUQ188YVjpbHJw1AfsRl4JbvBZH/8RXdGKeGyZ02XBIIda3xwQRowNmX+0WVs+JfRWqy5TJvh
4DUdfZWJjLzLZu0gHwD+bu2/diE6/UZiqO52kYl5DfcUai4Oiom7McW2WnWf3fmx8+/gidXvG2P8
98mldRmaFM0pWosKpEtzAgvaf4Q2qg/trOfqL9bkFtsWORVTLRDilvXyjrcENBjTWy6kmx49TL8d
mbfh1ZUJTn654IEAe774W7/BskO21dhZ6A5RKXcopgZZps7eLDrbY8vQMGZKkIdA98gq8gG9VV4Q
jsWGYe1iFbOHRoC7H5eNXTE4CIGQhI10ClWf42AKL5vGOQA9OuoxsbaV0IK6nQxTcwSspCpt5HwW
NGiBQqXiOYGJQ4l3ChkaswR+DMvcxy5Y/KTyewH8BSZ3iO4JwYIkwMYUSjt8N5vQtSuEUctuRWbk
YzTMGGDn4fi0xiAcWSbjPfZvWPoz4iZITZHl0cAmloP7RzRVIN3eLX8iRaUwtBcn04HXsa562D9c
Mkjsiyhu0MulteyKtWbh2/q3RZ1AOx3xuC4URtMfMoFzDvMVOBAnXMUNj81pGBMM5xLAygJM1rqe
h2BqrhJDpn6um2yKUc7huInGQB59gIOVHJpmX4d+/a+OCZhYX9PphanVnLK2CUpMFeAAy6hGSbUA
hFj9EFSSnx62xsiLtirYRzOCCdM14yCaMgNiK85OygO6uyLpGuZTU1Ij3asfz70XkTsW0mm3Mgho
McO0VLZrk2plVp4d/+tKADzvhg1xXgTD24XC8NErpfKTcpfkMZie/UgtO7Z9CqXGHMGTziTu2PKZ
v4bGGl02ykfeeutA6zBhMRMFFvQWUThqtsmsCg8EOW5NhFCNIcp905n5svYWd7xhwRNCdecDJxh0
1HuMrjjcsDYcRfC2KpCCG+K+ksa9bFNwD098esJK8+Yu8xhHlJIIKOcgz5qBNKoMm2XOLoP2uYen
EfThwIAYikaciSC++cp8D8LMF1gSdszmVEBQivrCk7N4G5X0oy/ZkG2ZdlG0GTMeGV03ARYpUePb
5m11/wBDFxiEbJmO8YUtzjuBSgfPYH5LEknoL0Q0dAHxwr0AlF66mXQ9jQtP+SM3XpidusxFSA6Z
a6p2SLJZ7MVqT/xRRS2Hqhpj11nrpeXAIWoAvQanbPERDJga+GHRTOJ/vceS5T/M94boEEifreCg
Yrf4qIBrMk8tq4aBR+YLWIfVd/O06XosA7qgUMvX1HjbQ9tHMjsFMWxAJDrpfhnefA7ha53/xedS
YDxRphn2j3YdkvxGFWWA9oDA1fKDR5MD7oEzp7E/XgIeDX1640/+f9hnCQBi7S/4lfIhac34YcWo
7GMczUt29KIu0m91HUyIaUtYWP8m2PXr/drXy/qO3IqJnLq4hxH8ZBKmyy2yih6YmnWMF3Fo29LC
S9N/7TMQeOc4Ql9RQfqKAbRpnSK9A92BF4b4Luk/6DRiwEok8zKgBlgiVknrq0nlS5ywgzLwVLtO
46iRfjZGmGRvJ1sTSFRSluxDtnofsLhJPyZ4BqFxof5Yt/C1hqMqePEmgldfIVmQSf+IURew7Fiv
Xk1uXw9eiuohED63v/iTx7hSo0TiHOWN/2t9a+cfvWQejF+RbDrrDwkRAurIaEl8CeQBdsTti+fb
ea0cMAs8Dh8yiPc0w1kPlK5tt/EIXbqP6ruL6Uaee9I3/01puIznRUXLDYZOluzXAWHD91msQ1nJ
HjA4QD9CPL0WA0xpZJKrdg3AO4cTm8HvAjAeppL1SOn6iOYNfDQG1qDlDQHMoA/Oe/iLC8R2+T2D
p30Cj/nIsmQ91z0LkyfGIUQrJz37P6bvVnPTaxi2ezNmZEQOHni635X3QMe2Tox9McYUXh/5lMzT
glO9Fi36s3D2ioHZgOyiZELdredw7c7pOgSY7Yxs743/Bpmqdtf7sII6eyPVtNTLpsPfce6TpSS6
9ulrxvyt/iaaz3eJ3rSbUY47Am4Neo6636+IeYvKUctZ3SgPh74px1YM3k9KmzR9jf1lYShyPQD7
/xDtsPlPoGs2ZN35s20uAi9VcwhYZ70KmAS0rnYTs/na8FHvPUF2/B91v83woPCsL2mBcPd1/IWG
J+NP0Htt7SGNLVtCwIR+hpTCehODAlrmBDwVJkFR9zV90rVvdgAx/A6nuoXuEYtAkktaJ+n8TPs1
HqqGGxvFeYeBmuEzaF1SwK28QVlszTgVCx7JfyJoJgZbcksjzLZAJF9GdW1/4eawfEc8aw6uD4J3
NenM7aawCQ+LaFx0zHSanjfkYJ1CIiBJbdkItVQ3YaD2ASJO2BfUtUqvDRjSKw5Kelv6MXzPWpDV
bgNxBtHa3LzOizb7mKFMFamlsBmYVr7mcEAAaCcaz+uK1CK5Iudzm16hZUMlk8FmAsO2fbpHnmcr
7xEoNvzrppS86/6PjsD0XfIzIMhwp/AqPlKMhN5IyvvPBim9KFg18FokhHGUKjPa5GjGnW4GP6qv
wTKv07FnDZD51abL0+BnXoRWJK0nyC5AAhQWYhekJDaYMClUy6ZvSCCR50fSHhEbsazJzi7Ix2zr
dbqOo22zvcdF+hibYd6ejdD9DW2K+nErIiNLM0cdsk7TfpsgTArISS5Tc59aNd43gacRWFi/R8x+
oPJ6HWCHUEwTgYB5HFiuog3hY85d2Dbtg9i+UrlBDkgtCKU4myppSFpI6r35MOiEH2z81maJvWi1
yh0Lob/r5+RBwJwJreSiTiw2X3LSauf3W/JSU6O/gTgzPEjhqjbuv0Ap33sKDaGXue0hSfrmzNdu
Q7CUUBdaE/2JjqJBlT+eahHBGq0bvJJ2NcCpedwwZtlHe1YHweto9HTQg/MeOtwDfuF3vhPXhNeg
OeOe7Exk9RkqAh8SlPmImXbxSIHN/Vs96V7HcZXjjfg8gh9FPQfH1OCFKsgyyjvICSDwkdiKcUmX
MbutsHc9mdgSC4/9Dkon6FymsmFkeoOoxORDb35a08flNg0gcObN7vGb/85q8HZdlm0A0ZE/2cd/
RYLi004NKiwmrOlxiSecDKm+NACyYqmhLh/RFHmIlmSr5afIaDAOZIJCMUBAbwFBuiwMctER7Bi9
UY1Bq0QReodhjAZ1C1UPcNhQhSPjazgCy/STfjvrsGY3M27tX/U35wq9gBHh2c8EGhMEfRSDhOfi
0sQRRhyzR0huL6hnIA+oExxe2bK9WptCEwLbiaKpg11vNSuTJXEFbmm8nBGatmCJoEwMm4dtAyPO
ZxpBKqfvI81p3scyznEuAogUUKFCaRdDAJeMd4wienWwSXieLX1ADfLlCZRGyBZPsCPlVkBuairK
B12ECQr4GS4OOaba0Ff4AVa1Q82GuPN9OnRpaZRip3EmJ/uXvxpPXBXaz4p6FhLANMQaeKcxo4CR
tEz5/mnpt3hHBw0Jw2wXXDhACsZMwaoMt0bh8IZeYXWegMjlTSFx90Bs+bhkm8Aa4b31+N/BDp7o
6JuW7+LFn3IZkjNoyaYIt6DGzSe3asDwcDmn7XtmDFBKlKtVmqq+EM347UAWDCpZLh6PnqMJBii8
m15tvBGYhzS0WMNoqeB3xhED0WHyk/mm5GwwiA5Z6dmrlbeHJMC9JNEAjwzPRBU0Eudhdig2FFI8
R47js0FWhcZNXAyjC+HHFB4xatzvraaHsQHbsfRQFHaSP7CmBSdpbNnCUgChHh2eszeTaouDTz1p
FHxhCr5KYYHhWL0VPBLiCBg9yCMoXoqAoRqRXOyh4gBd0M4XWG6C8gJeDQ5WXyCRB7fIKTliV3mF
kKiMeNO9hTNUDdHfLc2252bhQxkJc+6l94TEr3IdkveOAPIGKX6IawBEWdI8QOj1YiNgEpsbbhD5
vzco2//0CWHBonF+ZD0c+7H880OXdW4nbEhKXwdlvcilcJl6wzkL04QWZ3PLqYLaoRuKlYJJ8Zlh
R7aGIKnxbznokaFoWx4BL0E3JP8YYbHyHxv4cckxzwfrwYSUjUm+69DeB+36ATXu+zCMH9rq+1Cn
17ax90Atdgp1cG50e4qV5722LLiXCWT1LlVrRaYUmJB9DXR9a+CUt0u24D6YkUE8t9Py2zuZ7gny
AgyoVb/Dt0GB0gJuFT46pqk7Rhqx0xa9DQgqIY+LBCqb9wiWvEsibqDA8bEtUm+DroXQ3Wo6vzKe
VEAXpvYGVGwCm0DEuWNsfQDAMN98iJdfVTZtLzqK5lsXdWQ3w8T0bkgzs0eyUHdZ5rBJQJf3kEKB
zqJppVw3ro/+MOGljF3QLmUWqxE6seQlgDLHoF0MAU16OjY9GBxE4SGOQjZtMfrT3UTJnhHfR3IJ
hxghiMyVL6P3avx43aWtP5VYyG/mU9B+iUb36LYGsbnIobKN207GH9eCt2g6e0A6VY8eoIypRbo0
xaaN17Ypgk6DJjQpBvWzOjxkGTsvdf/uUsjZW4hL36QG9+EgaTuiCR4q68f6zCXaec6bElHOYtda
CQ5GXzldopKaTf9xA+tDEtGoqr3A7YDkHNg2ANcNzLGtGZQfC7imFA4iDdqI/aoSH4Em0hyg7Q7R
AMkvEFDb1VqGc22YIIuAn4+/IU56BTp68iVndxPHsmBVg+MEA1nQRxN9YTqDtVkHojQMm/uG2ysw
SdjmeB3eu1lD6sCax2hbkMzDIlHU44hvGF8g/kN/7QP9WkYHlT1mgSFUX0ip8Lh+hJ0AhW/L05YR
CzQv0VCtRPoYiAZCE+NXyR/U2QcApnU/dLjn+BXVN3AmjDEPFAP4tRsOdAnypTZH7s8bhgbSz8nM
38MESwlYxvh7aDGg/mnYj2mbu3bsjoNASK3QMBdS/AJPtftNgn+hI3JqExz1AOAh3gHmjV7HX1hl
3N/pCTUT3RyCn7Os0ITfwoydcEaXtgm/u2l4EzOgbDFtDxae+sVALer/sf9I5BDteE9/gqVF+m4S
fasGW2izo180Cw5oasdjKMiOz6CW5j/pSO2eWd1k8KkY4QdCdeAgGWneqIHVKYOME7p2JV4HGjwF
KSK5UeVCtLiuF3jVvHE3HWSIVny1/rfzeZX2YoacbmSvyFH/v3yjKynD3K8x4mAWcU4C6Z38GQdD
8ydOcZHQl7QDW7IM4hFX7NkwtxaKm4tIvZMiKHDVOkCSoP+8uKf6JNqtRJbhJ3Z0MSfiLlzXYl3S
e7+rX4PVPVixHMIIDPfaBF9ErIDtHQKpJgGglLeQW8G/BUrBbhHQNncxBDkav2evQMpCLYRs9QY7
X0HP1AaYBECTA6gubpKcC2g2aGKSlyVhGNmxyKw9oaR2gJQhErB6vEN6FyJhmr4tuYIytAmTi0yC
/QLPt1IPxEP/jt+Ec/4KPBJ6tHQCuyK3CIqUISvjvu2KDfd20El0TNsZkBIyO4MVLpXzbxv+SRF7
aC4xazAXsUPfVA/rfY1ytQhd8LgJsJBUBOUIKBgajOVLAyoqu8lE0BPbnzobkvvVlzbP6vlrVeaT
S1A0Ie29ghl0oXoMH2FF84jZln1TN0jVctlT63eAMWj64+YEmpQE1vVtLF1hrevwTA3KlnZ6X9BF
tlP3X9xEpGRgh44j0uFxNYZ/IYjAcOwUQnkpxmpOBrpzmTzx2JpT6kFXTeoASdUY5TmbAdNkWkS/
PfDZPErDlwERwfjrwJ016leF3T7o6N0AKh1DF5BV1Kw52LU5oQW9HxZ2P8HvdZuApneJ+0yb+qbR
KVbb2P6nUKEjWEId9TYj7lzU+TZmEkdcYPNAs0cPIrHUU9dpTi5RGPwuDEbpwnpfUNYdcQ5CJ0Cj
negAKjccDrm0Tgq7asz9DHs26n8shS5+HlAJbkTfki3ar2n2TZo2g1UAYuXTPnobafdABL9bspmd
YTv40bYLy+G++N4BIwMxgh4+7reP/i9vjtTpAV628nFe3bKz0kIikU4nI9uLQxvxiBEgcpei8wXG
S4swXs6mVyuGKUCcMwB/GSQi8ADabUu715aIEkcT1kWR//wQsllfePsGoGVQgFaMzmLx/4Op5Afb
FMSSg0T6cvPQk/XdVxi+8H0NOs0zjx4+r/Btu+9CcUyW7mw2de65mWD8HvsPTGZH5ZkQrF4LfdaM
mmNwGTDimTIgsK6rZqQT4E7sTp0zxwhThKWQgyimJL41dY/bP0x/au6e0K3vcTTe14EHg7Ro+bWj
AMUCt9rDRAG/4e+JHRzgcVdVhM8/uIavCtxPlQnUhsjquZIghSzLu8UMQeSiV49IMjGoftwOfx7k
LvVnggIBE6jYgZ3X4wR1x2CG9tMbuwOcN5Bc3/SHjWkfeWMyLcb/cXQey40jQRD9IkTAmysBeiOK
8rp0SBoJtmEb9uv3cW+7sRszEgl0V2W9zNKEGclF/SZNGkfG1HwqbVxjhnnFHwYxZj5oon+lzjl7
jfvdZ3CKnDvVutXgU9DHtFM5CklkaLJVQjJtrf10y3QIBwsD7oE1Oeu0Ud157JaAcis757p1cGIT
dGj8MSbrPS7pl0UnmAbws4DcZGGMznrHW82wpSHn4ES7GioVeShA4PPgJfmMhFib+XOW2I8DeWam
qLtVbWNCLAweX6y467bKrFVCYXaHoGXppPsk8xUTY04fW9L2xeo1sb0dMzjotrjYG9J/CbTqqLX2
zlMAAK25d4SIculT+ibOtq1zeDbpczVUkVkozA6L+8FE4T2Yu22RZ7ySyX5OkdUxqQ0wE8sGDQTY
RAVPvpslETOmOGpb6g193KWVyUg60I4xpUBYWeAJPQiEap3T5Dp3W8mMdJj9VJXhrmwt25ctKWL6
NOh73ATbvB/HkCsmO/uF9mu7fcJGsu4ZNadZTZ25Epp7ZOf0amgsjIMQdFYHzjGeeAXWjqWvW/eb
lc2PpmJHlpp+Cqs5ar7ilTMvnSlvA5puoIYtocnvaRCvUcXWU7kwHO/mp7LXIqvgVMvM/tNhVXfo
jelhtPsokDaQceU+shZgiyC1baoMcEKEjFDXWm6uFhDPkQl4StxY43qRP3O0WimOhN+gAMajO6I2
Mqbnyp/eDRb0hMPkPCmn33Y6eU1pcx//9918rlRzaRbNY3zNY9dInArTHw4TDI9MnsM4W17KbH6b
ffPJqcEFnM452kagbceqvM08RWGfartKb5AbSD6HBHtwU49ZmDx3MQMaP8EgpOxPv/S+HeW8z6br
ho7Nw4IjcR3Y7s604NcqNGH0Yl3uVCr3rUQDV227MWv3bzYkr3R3kAy9MrJIywUgqR1e/KLcZaN9
REs/M+rlIZUXNo9HUrnbLmVTUBe7hyZpBIG0Grhb7IeOVl6N3i7XrIy557WND8Esjsoo95lwTtbd
5gkIA0zktp8ObBcA5qGMUfeL6YIy18H0dJuMJ1ZTQDFlUt3Ksn2treEqDBJMR3l3MIl63YwZh4eV
bWU/AflVlC3+iwMsUJsXbxl2hQ91VBWA5xDoqdbsXSs9tfqwFynOzcZnlO49WiqL0kBb91N8pXCW
fJT+Y1L3W82sw9iH5SKLoFjRBMCql86rNt1dZCmmAkzNYSWnyxQwqZvEBu224CyDPFgI9Io4+B/y
GP+lHkikj+zH63io7iAJKGDQAddT6YmuOI+lcYzz4V+d65/uHJ8sW75q+nBzlmleD76nRUZc7Rdv
fLKcftMNHBC2fNfyJkLIX2ODuscPJ4wCydwgLNzaSTWABN4tWcN6dm1gHFwOui+uVoM1cqnTXS7d
yyDGryUYn5Fx6YjlsTblgbnOoVVaOM7+n04XtzIX2yYMQcBHDRdFaHBYSu+ie/ratQDkmvhTM+2/
aVBPLsahlTW4bwiVTmjp6d+SckS2vsGU25yLKAYoXJXNsL5jdm0H0Y1B+mApp1mz42rfkOtVe/lm
XhwmknmIY22X6LgL7OEjdsSebPxDwiEjG7RCx0O1RrXwZ6iodvrSa+tgTiLk+dik2vKHQz+i0z8Z
VBQtaRdjaj3EJv3DyNanIR0OmT7/MUd08E1n59Q3mPcABcbf450ekxWEq1J7IcfbbD65RfFGgg9l
tR+52CTvoLkJ0e90ixN2o/isG5051Xhki/3GtASs49Q9+wblIGTnKs36g70U60Si54wTopSIAYMZ
gHgh2ARAnIDdEmPfRYOQe+Sv74zAMwLIkpD88ifbvFsfunHjieUaDMYr2ajjqlzqXTxp/4ysnGjD
ylugi5OvE5CmmvjFyekA5VxsVFJH7uJSyA3u2Z+Xr9l1rkGOSIJAAczF21fDHa2mcYFqM1iCK0r7
4BnDHpaQPqXcmqViuC9oU0hW0D2kidKtEclLSvomojS8LXNG7AIzbvZLQumfk8X8qmPjO66ASQO1
iSd1f4K3qQtNq1oW3/e6vc2ZR3W+sfanYFswt81k9VC45Hvwcp48r/BZYNNFKht+klrecKteMixy
GAea/WSKiPDfqJu618qU+yXpCeaZEh1kjDRwJki7qW++24pQqpjt7ZiudFgsfKxmd2GB5MnHdW2p
G3FkqICLuU/c+RhkzqMm088RiqYJGI9m/oMTv0+yjZSojxIDhnX/RV17E4+supD2rmp8zHDak4PZ
SaunnTHEZxzSyeo+p68H+2Z6epTYLUWvr+0phxtcLoHCageHY0g933QQwWp5VcxBDSmOflxb61EW
f2nuP7skJUQldo3IG7J5Y/pYQmkLyrCqUMSc+jdN0nwFQcOYp6R+c5m3oN624ZShHppifsIDjRkc
p0Ba5ticbMYIjch//dq/LAGjksWDXOeMKXLjcRTB0Vvq397LPqwyP+hGyTvIyNXycQ42b3rPmpxm
uDb9GfBlNYOgj6n5kfUdU4shY/YxyLXn40PGM8+g0Fwn9IoB7QB8WKYtT5rRXTujikBfwQd68aeP
wGHs79Vr+E9M0oHvvPDir2XyVsf6tjD9XWrzNPl0U+m4RZEMMXvCeBbGSmQKwYxGVmbfpgVhVptR
Z/l47NyRmYRwMC3qZRSPtoqsckwu3eI5m4ZFiFuwApd5JQ2bYQ88tIaYHoaEgJzAVdRhpVedmzhV
8B3mfGxmZW19t+s2TVVmj12NwxJb888QuzVwZRmHBslQYaHr5ZeHx3KLX9KIitbMIh2q56ybbQHM
hfpESsN7m8RlaMh4rdvyr9CqA4XejsN57Y3fUz1+tqm7Hcrlt82M0EPNiOWWQfG+ZeRTggtglYCT
wLHI+W14NaXGuJKZeZgrdtU0zLtR8tDMz4lim03FtrZuMncAYPsaV0WeUwCVBXiUaLutU9SbwFCX
OcV+OdAlYzt0hmrteDMPrH4tdWcteN+FrM93i7xreRGLrNaW31/1/9vP4awSdFe7jJK8jHLcSmU+
hZ4xdpGWFXv2SKwyC1opVl+1LrbjQCwFi8MXHDbSdMn5SJ/LkXZQJdnJyToCW9wzLwdePmsl+nfT
IxAV/EBa8SFW6TEGnvZpuLSfYdQ5dElciY0zH9YpleautjHK0hoA2O/8yTmwGvZNxvZPYDTnMmvW
aB+U+W6VRag4+U85Vn3IxDnbtFO3zs1gkw0miFrL92VEJLZtaGzDopWAuelpYgaD7emxjK/8VBsi
Ue5TR/tPy4w9YFSoVH+2ARhFzA+midcmZpqG3ON1eTTi6XWmbV6gHyH+BK54zTQXcPGlGp+r8SfI
IOA9dMKuICIERauRz1Y6vefuEPblb5d6z3Hj7jByPRC5+eJmaiOW8TdWw8YCGHeGdD30GI8Zk39O
ImUOi6EEmWG4exDSm1uVW/IudpYqWDcEj1oaOUUdD3Hdf6TxudTTbc/NwpqgH7dSZ3yhURFTKzDD
Bt6vWIhc6lsPiivAVr74NBSBd2BOsu/zfjv4L/zeUZXPt8FiokTMw9x/9d68VjzITZ8e/ba+eJU8
VjEdmkyfyiU+B/10UCOgve6fqmU+45cNrIRSEakbFVPdF3B5+knGFV/naB2o+B70OF1Pvh/pNaOO
ZHrC9oqhLTvUAfclix4Seyb9wTlD6RjwpN55spG6teVIHsh3EburmKUJATZNDRNrN+nP7LA6CuNP
X4q9ubjHnrq6RgTMZ6I/GuItSIfhCPSGT16C38DRKEKzDQXSQzHve/fKGPMpMeVZNN2ZXKiwLucr
/gqGy4cA4cRfMKbcZ4vC3KbMCOYAFW6sLQa12rb1uqvVWi+mR590F0r90fsuVfpTFwLXm+OWqAHl
XjrGKe/ld+HXzxxM0VT0myqI8Y92GxPVrUAK71L96z4j7UVxNLLkaU5nbE9Itu5YvLPw8g2yzAjB
oM6FgBtV2lOQsk0h5YuZl03dc4N5FvMX5ipwSt2KigSgMT4SoIA1yb0wRqX3qLYGo5I8r46VEHun
ziO/6xHrmCMlfJpleuLrufL4nIpp/ivcwmbKhQ+h0V/LJLl5RvsXA0CstKUjYyH5NCl00qJ/GtHn
cWDscF7Mq9FbnoXDvUVGIX5O8dbc5TynezaAdvKhh97qdqkJfIDLeVs7OnwiVrsUPR5E5tZ32qPV
TNcCA05mG48eCxbsBY97FerKeXVT/24zB4PJ6Rosh9MVEyCBJPzHKKDrV6OKugwLwNglrzQze4lR
RLY30edfdQaPXT+OusW7URwMFJTOQj5t50gTBBqD2Uts+5KpqyvGjVsnRws8u/cPfWbQvjTiMjXA
WUO386zyJc+sw4wFYk65VIJ+o0GhigWfG6kQFvPg1nlpxPjQehrb3zvlrwahbxiQNob2D2tMiCyC
Ryz9nWz7OmXjSW/ehoEblVB+8iiuelccMEfu6Cgvmr7slkFeBoxhwWxhQi5XDWwFTQekDAMemoag
sMI8pvjNEIIH4sdhDn4GpyKb1Gn2PTOE3up+KPMO0qa+aOq77cN+s4xh25oKjF571M1l3yTlq6sm
8k0wz0HtauV6AmsyG+/Ra6cdTi7orz3OHIeTMuY8IYGgXf6WQpLmsmxawijr0t0mC8VscaymVy6K
A5fEnyB+xKw1MoFfUj+AEoUMnOkhMKEFTfDic3HROEdZMKu1m5mv+TRsk9LYZZbau32+0QhQMyZu
CebZPtWHgdVpDs5J6pDW7D/ayB+TzRS+/crqJUpFwBPtn6lf9g4RvLEY1rZMv6jFVnanhRaMrQ1G
WyOaNVSCealF5ZSvndrYJIDSOsCuMdPm1exhFHrwojT9FyhkW0gKZLdmjMlaqaNZBJskRjpvxitA
20k5iDoOfE1HMgbrltYcfFHLviJvGlgQtGinyg7eFEhtn1TYQdx/U4W3vl8i5Ol9pmGjxhCKjtxo
68U55DlzxlZfJ8FVG+13KwX59XvsnRhOPG3jmW04EwVRxcGGWUeE9QuV+JeugPu73Bqd9Tf04tgi
eWrai0/SSGTW49WW88GGjKiQ2kqTWA440cvoDSfl1o9tZq8TlZ+yCuKisv7dRyHpZF5H23ibjHJX
GsnWrKzt0vUM68kdID/Knbo9cV+4BEuyVc1oceKDkcpDJ77ElF+44BjzEUxRlxSNzmNgGIDX5Zpf
+82y0xui5Yc2EskZewhpeF4Q/O11QfvfTHLjxV0oxpcZJ97kEG/gLBAYY4Yrge0cc300m5TADGLA
xGBTcLQxYF0VOkClORRdvNgMhfuwRFFhEioZx6SZ9TpJnEIMgRke89iJj7rErN0/3NGmFhvPbPIK
u88kQoFZ6WYIUowZrFqZcls67TagIu3R2khAOptMBTp1tuZzmn81HSdRU4aW/2d5ULgcTJaovsyJ
JmjsjGgxsgN2us9kDPYSEZ3yd3yQnfVeaS41HUhDgf6V6vOpyvzQc49SMzdOd+3xY9j6P1KRLl1h
r4fZ+6uwOri5R8AMszQSLMoWatv+tjNyzPNpnZHJMAto7uSvr2fIaMUw9I8mDq9u+5NmyWYW3smd
SLrpFGjwfSlRci6oxn1wb/r+pLQofUm+wpZ1wlG2Q+QtVyZnnsq7g6C/8r12m2d7oScRRAMnOG+W
Yx7n7l21MtJalnCSl/XMXM+O8nS6DIX17bbcy0tfXaiDP2I465mz4B4TjivXpoR1m/6rcNqrrd29
lk3o+B5JGuLbLeHUnKShLnKrsB/6MCBgE0ULfSKRRAZl+BX7x0nlLzJzor69y9U5yRDwLkYaH1iL
/dbwVxM/+zDL+hTzgY4m5DWOdogWNA1Os9bzcTXfYvFdpx/cTKF9n+A5PkN/G76Jw6Vf+LmWft46
Mrl/qPPblBqfCdL7ilTpX6fRwWW9eywGfvckppxS9Vep46k3zWvjNB+p4X86/Su6tb42Z7EVmb6R
TvKG6vaZ+A9Tmf+peX4p5bbjYsdYQWLHB0FlG5NOqE6fyAz70MfyFBhdJCrjS6XBv06QQWUc2fUQ
toX41XRrV5LE5XitudUVOUUueTxhEIOAY2LnapMER+SnWFCOldp8wWiW3vxpFp/t/ZHMFumvWWbU
bWKXpSCO6Ld+4VePqtZkxERjjpyZ5d7tYur4Kzv/6NS+vTdrRRgHeVRrlVtHiCZh8hYkvLolJEaJ
ZTBqbEV8hkdfDx9OqoRFxkfuKfzzRRMfZ518a8K9mnAyLNwjmj1D6/pfEPBfy5wzvgnqT8/ke5PG
Xc02q5tsqnwjvPlrZBMC/BdDQG3CwVxOnr1ij9BL37j8m9YP99HseZncftvYqJ9dplgZa03HpNf6
vcMu8xB1odpo90An1ZTw+8t0HQ1G3l5fFGFcMptwKSYHJ90ADfDHSIZYYI8Pw+zf2KztoaBKiyqs
WQsTe2HSG6ygnUtz6yfLyUU05JDFkttXw3bo3C9Qe4LvSnUl1ETS0EPMdV6MLFh+E2lKZgGh6qld
bCS2ZsmsaWXGxtXMg8fBQbd23F1eM95iz02CLZKJut8/+WW/q3X+CvTUOjU3rt9Gkyr3RDp9+Wgk
HlJI1omrpjE1ne8On946BW1/n1lpzwW15NKwatGhfNQ99Q26yPxoCJPCRNHBRWWXF/5o2HU+01hY
6aqvHRwpavnOJ96Vdkmm9SJpa0eD3JTElwz62Afv3Nflmf6er+cf0VQuXkttX7rF40gU1ODNj0hk
5br1CLqyHMz+AB4Iq3m9cczi5FVoYkw0n0eYRief3tIOrWFSKYCwpiDk/H4v0yVgCFtTCwbudzss
7lXK+zp10VabYfDikDSZaOEkSgkKC6zq6OsUrF3S/RMZZ3pC+xwudvFsqPw3XaZzVvDoO+rWm/qT
7lf/7IWQQjEiiQWGjV1sqH9cS4OXL5M9RoKobu1P4eO3sB1c70HGgCptbNBg+WukrgEiiC2hqygK
qhI12QYjLFsXZyK2DTdY9mYyww4UatpPafNQu8kZlP3fYhvmgY70m8/1x5C1Hi4FfmvDvILIfd51
repekZTZXXpqw6QhjoH122k4e0YYQOYip/pileH/CMdkTMIkGz8Ntbx1OM+mZfnK73bvRvSbxrSJ
CBLiUlX5mbD9kZguka4GmZIP1C85LGW8IT1RER9BqmFtTNnGzAidMDiQQ5tXa5Wp6ksJ84ls7VXJ
i823SBCVMnkZE8sy9r2FDjwC6jMGhHsrbXI3WM7wK+HU13OHvYVr8jWoO28FQgYhmFXkRylWOpmo
1vlyDwnDcgZO/5uWEDbN6DVEtOHq8hrStCRsRVY4u05OvzT/467tTJxX2fCY++6OITedUb7XABOJ
VRuj7i5v2oWGLg8SQqbMgZnXV2H765p/wMwHtTJOVJ62xoyimM+JJ7G5G0SSiEGn6r6P80fTODnk
LUVLOYwcCiaGXppmL+OstXJtw2Bnkww6F3PhHDOHPXhirp+rqfjyA5yssja2harp5CdqyyG+WA3N
m8XuzJEklDA2yNDJ8mHjCvGyzO6DKt2fsg+4n6qoKMrr0NafjQJ7rDQmkBIMkRR1Ad3zVEOTEZlT
2tHYOaxMS4QGtl8dGykuQPendjKPWWvsLLv3UJU/bMfQN8XsPhE79zL4MBdQP7dy7n/yPnmYe7Uv
M++cZag7EsidimVnJ8aVhRM6f12xTev+QRn2Zyfjt2UcXo3GfEPSpwTVrSND0o2uNOTl4J85D9Y+
GdlxP5sovGlm9LvFh4Avlq2V6L9Ms8hmvic8YtHG3IxZk/XNVdyQ5kIK4dTFpAFklDQclsLu9x27
TEJQwQ8aMAtbEU4/1kR81TlzJz3jnGQgdplGecuye2W4QJ7qJhl9WcvDkTntQ5n7csNGiTA1Sz3K
PW4cDbhA97NLThe28qRkB7tKAbAdO7jfAu/E6RAJMLcfZowdfyG3w1GdXHke+5RwCnibuG1kOFdW
s26Tcc9zaocM558a04d5QEd1cAmt84EHsBIzr7TC0YPbOp7jKwfRocvMb7/LT1OOAYDgIeKOimBY
i6YUm6QGd9ZNuB1zOqam9WD49d+io8vPHjXqoFE/5aS07EU8nzv++9Ax8uisvajdeacNip/TIdbL
aghCvQ/SlowYqyZDUtdKdZyJtYxSp3sYcYhZJEEtvPFwOFtyL1KGj8NRWq5cE12GRydrL3QVTGU1
/5ZV5j/D6pLI7QNu74wc/1rcZSfGBDvlckdXA+fsnCsOp5LIHzTXdN073i1JOGdIi2CpIc9kx7RH
APuAS1EWTsM66YKPTnPePJJrRCrOeJZ2Xqo/BjI9OBoDhkormORW0Li0dbdOpMeR9TerYaZJrd0i
KlT16EkTNadBCMJWBCCVfjagFwvNthbH3/pAttBkcmKhbMNgmnsKcIawU58+KZ8skcIr30uJIDrH
wbrnV5d3PnfuB3SaAgmWzjBzZ0zs85BtdGJ9w4Tlm7suSAp43Ko9xfpA910D5QwejJgzCu8KF+7t
WlGfWCTzyA5P9kSX7kuQ+TqGaPLSFuWSSGjiYqlSoipZBq9HStoZ4Dd9vacvNXkm4i/oSeahLA8h
bfNNZiD/YukEaWzuEQgIoLXDSTO2GieZurX1SOMcv2YoOHXmftYTWr+d6+u8DDY2oEJoFfJcFvkr
DBVfTbtzyExLwMZ6g87IAhFIOPNBwJdZ7ZSnPS++eR08+5VE6JXDyN9f9PeZtKq8SskUNr2zPs9r
SpDN2ObrZeijWbK11s3u5LqXM2Mk3LGp6peOhLy6xfjoJPqnqsd9D89oNd57M84fHpHn5KYQlTpo
9ovMiSa1M9PYpTVqdVHFFHJyZhxiWMPaH02iSoL6NFgEXcTefflP9cGc4TKgC69iRnxE/ulPeUKB
WLvOy1J1Tx1VgV12e80jvqNbdve+M6vSZy3RLpizX5LEPYtAo7VXRzuxTmb74M2ITzQ49ySB0Kir
o6ER+TA4W1yky6pGsA07sozI5tvY7XR2S7xyqZy+YvbJZO1LLeSOIe6hL5ZbWbFmk6klxsZocDXE
XpQ4qZAsKbP6xHvhmWrDEQrVxHCG1CWuizO/+1054hV0/pyGZNqY9ktHb2UkoSK+W7p7O+TRjo/w
jc0d0H4ZivhhzsUxYUTYk74yzzRDMXBLb774TvEvn5ON0OVFISGo/ovtImebZKgs999Qgx5UEUCs
Mm5R3a7vvxj+rtJap46jUbSXkyiq4Z4S+V0h4kaaqT2g0YHKZm8gH2FRfs4eKVez8eIwck/18VQ1
6tB6+HlI/FqRVo9GVa7xhJ2qTv8WOoiMzyVsW+q5r1xylYlqJIQgHilIg+4PAbodnD1w5UoEzsb0
WAW6gJ5NhXfUOExrfMvwW5d4KI7zmJ5kwKp33QrbCmur3tpktQj5Kur+zdLcQwFakwzaG0F65Gw6
DyMFC1Kuz7vqUx7IHlyp7Ah7bNskEjb7Jcd+drbKoZMt1TaxEAPa7E1AOHRleUgCFSGWoMHWhMnX
22X0iR/8bAznhq1sZzbzp7jjRiDy+4z239OIydOmZxu6zy6/dIQ0owYgBs7pjIXEDNfC4ADBLONd
MfCkzDH//xjZgOTaEqOHlO9edQ24ceM4jmybUAT1U+FIpQSugdiX9G1Q9hfiDKLwpL6pGp5wj0YE
I28x5906z19XnndtCu8fxgsyPOZDPWi/lK3rnpUf0vBvIxGCQ6820g34wsvIEVMoOYax7S5rd7H3
LtIhXSV1E5hTnP+ZOabsOYUrRcFY8vHguQ2zs3J8aeijuMs3hjtsDT87CBunlqddbaDhQmMenA/w
mvrTUFp3NZgTgmgJI4NYz5AiSDlzxm0txpOyKTYrlnAqpvlDpT8S1omX1c4ZGS8nj5OeuXkeNRlP
PD/EdigID6ksUgIXCrGlGz9V425tbaFS1JZ33CCotOZOa7UTlufHEQgixjfGIHZOIlI9d0DEx9lT
4Zy1b/EEOKZLmo/hz6IeCN0JdKBp5C5hi5wBSIYz7FgF1bENiGkVUtGGG47HzKLPIpUTYpxLo1x5
prdzhLHzLfIZidZXJPKq0GiLUJuwnjEGIYKr5Wku8ZTWpkZEUXmcCKUkQFu9x1X7lhQ9R85EheN4
5VYruBbvCw0SM9s3VOY12YmNS46ez7XsWVDuBhojyc35Gl39VaY6iSqeE44BuQ4yn811kZjmka71
2TFsXPiwZ9w8mJnyMMHPHwYL4Hw1fNpldR29GY6bxRO+eQFR7VZmScBe0rSPdRp8zjKYwiETz6lL
bk5NKxAk5/qeVI69fcfx/YIgHQnPWRnefOgG+0bZQPOucaxqq0COl4oAQMxznkHqLODlqI1HdiAe
6dWjilnZWBOH7H47ZInUktQP2JeF6q4C6csJxfCfdPlC6gNvmb/WyP0qW5p9Rpc6dFeSv2G8IQoJ
MZv4NcKLKrolqVe7YemOvqueAkg44oFMdOy5vaLqZOQCJXRsZHNN1FPosG7AbRvI6obYWa0U+Oec
ZMcymWEw+YpQDLAE1s6b0MYC11t3UoZHPFbyQrEaGspaD8b8YVDrQl1yslkBrp2h0eY92OE2BXJf
STfBJeMQmpOo4DHGXeLm2ludyRupySOFpvmYGjrhDu7PbKT7oWXW5ok4ZMg9UopBfiQsTd+ylGTd
1/09mZGZy2RsWf2ZhtL7Jeqc04tTxuY2rfP80JdUC+Ync8l112YIg/9I2Y+4YEJR6KepISmvr3h2
2numtncWToZ03WoPC+FEqwA2JRLJVEW62b85nvWw9JA5wrOvQR3QiLsa1VkmDg7D5R5UN1KGvwnG
hvN3oSt0n3QzeZIuSlvdduSIuMQVznpNhTbZ3+7EzQyPHBH+wYO96FTCdptSK1Y33begsY2fFoXe
8sc1XlQmo1iWJhznLUlsc25f6qz0t5rwb8VcxmtK0WtS+Fu9B7tiZPAvbrCeEa//3Go5W6bdlj0E
MiGHJtcfxiF9FI5z0YxsmyUp1QMMGMJat7Vzappe0belNUkvakAYkfNLZQa/9VzRCyA6dXBGVcL0
Nnb4ySrSvIDUnRgPMWF0lfPootiGVY524tk9yEXyjEfsJymKTZvVa1XbT6b0XgKajJVJArlltzuy
aR+8+7CWFpPTufgINON59qzvXvcvszZRWorjgqMMVQRz+4hBw62nqylQtJVDaHBmNkigw3hNe+eZ
ER+DgwSngHR/3emC6YLk4BbPRu0l6Msie3cn57GprLNIsz12y6h0IQyZEdnDCLLPz6Abb0Nq7AoO
6ljdBxpdS+PGh2NSLIuOA8/R1oVvb/TRJc2AFKB5XjiXoFDKiNVJz/WC1cAT3RYrPvW9iBKHdoJM
YX1sP6BAJh6tD8MWod/5O2ae9tY0EYyGOD4li8GFGKNmM4h5K7kKUyMhiW8+sIcL5d68eXbFA6TT
9LTULpO/nAniJ3zVfehsdeobKKuA7QIV0/Cin35b3uVyyWCqDJ3bU3/rLK6CwM9KdHidOP5iuav/
TA1kN+MkTkJtHKKRKyyDCBbJcPZT62SPwQ7mITJsEo1M78quZd5jl4M4Z06Ovj4MKDSAhCkyd4oK
QBth7AR0WVL1G9+6JaD98UACiGlSuQrPesVz+4Aolp3wjVXHoAv+OZO1wzJ/wO2Hy1DkmCNg7dwf
q5m3kyCBfMis/dhkFAD5lbyTXxAPLnVNvA82TCTmkyVUafvWi+62iPcmnc95Nr3FxXgz2qzcePjP
N74mr1k3rc0Yoi63qJKZd4+6fnTbSaKe5UTEsNfUJivUlDDpuAYiMZdLNC94pPTgsV3KNZaY9WR7
fFNjupbz8GS5WPbqsmVyZCdA+p38s9z+1sWG2DZiom4Ae8V0JYGjAfARtVhMqy0uFap7i+fmR085
+1Hl7jF9ibuCsd44VnmK/e47NmHHAr8Ku9iTNB38/gy5g0H9x9F5LDeOREHwizoC3lxJgk60opE0
F4QsvDcN4Os3seedWEkk0P1MVdZH1akpTEjNo03fKqqaLQRaxjLL/mH2ojSsqB55Hq/Mul/5JJaw
UPbdXGvobMicdmur7sust5U5pG4LXYprepqb/xMIYZW228mmOrht9MmMDAZJzfyDtZZpqOFKF3Iz
NuUJgPXOBe9eh+YrQkt1qWD1ZdculDWTht8K0YVw9IJ6tdx0uro1UEq2ZnnqLePTkU0BM6T57IZd
rmFQUUl1Rkg+eIE8DGa/s8ziLR3DGQGCaH4kHCVhs8+EGCEK1ODYrtdV5WyVcm0E+Gi1b9VHGMgf
ZG6ZADlLUZvAqgC7jlIgVIBJ2Rm3QSIKb7NT4INFi+s7Kz1EdLB4sdCqfnrth/E66eYNSe1G2MnO
DhjrI5rueFTcdDyMkirMjPRffLsog+W58+k+OdbXMU+qUiMBnMu52OzcpTZyxfKFY5UwRUFpGnpK
PnHyk8/i1L2AbR7zCxF8wPx7Zmw6OMmn6tNVtWxJIsSM/G24zcqcD45ttEYpC65l4bIhZQUAWS3j
7I7y5tfkEGbnoH1oKhSMxn912+BBs7ZtJ/M8hfpRYEuClC+4zqmrBKacpZr37/XchSKtebNypD74
qT6inpmKmt5K0oIWVsGuxu4XqMUoTH51WpQmDsxNFGBxGgheyvAd6cJ+K8aUvUVSfTVF68lIrlLf
56LtI3IqRIG3HZ0OlEBPDrDAemy9YYUOK/zKNPSEMbnhFdu+lotXtZVlYKsUeKVn67FnRuw8xqll
D428z2xdGMA1266Em1Up44MMcASV8XhIx9SbDJ8WjOu2hlapSO0ItmFnAIHRwhSrYwLR0a+Sl1Yg
CRwN6kCd6BSGYM5nhR2oM/oXtEQlMpEO7Hw4S7rzHEA/3GRHmresd1/VkjM3CNH+kj4gLgSTuBQF
9QG21MHE6FfIet/peAeUConND4NrGDyMsxP1H105AiyBXwfC8uugtd95XdS4h8FJmIF4dwbrlpWS
OqcxvbFP11h70cjlKNVja+NSYS4wmNM19fYPVt9HMfnPTG2+R58BGOOUvdZ91zpTXyMJNxOreB8z
pNajp4giiwwNTf7l+YeYcCA4zi2n3cjdZJNN5osub5nNpaQiE+8j+l/bVQ/8g1e/pWBHn3KxFPmv
S50nBk+kQwBGNmY08BxGynucqOd+sI9O0/+FkuKxj51ib/rmvXTK70HBeV7Ouy6dTzfwwSmE4Usm
cVRa7tahs+hg9Fc1i5ii1ddhrj1TpfzFTrtP9JOJnz93X4ACvecMEbTW/vEjccr5kOth2Fux8TaU
HNp1svM1vgCbeRDo0iZQLnbA0EFkx0iyWKVmnZxmBQuZB5BpVlSvlOlhsUEnw2pDXg/g65cxPFf8
dSrSxpiCyZVYLvwteKP5xMPwaC91NJdxUfGrn1IIkyMrxgL1aYb8dUq3+HLwjg3rBl+9DPudFGIV
NLRkCJh7lSNrqjzSAe8kye8lh5xKmzZhgUuZIOdNATy65YGs22UXGFeFeX2exh7CLBl89rNDq3ho
1CI1GnXGyq8VkSktjEQemKcyxPtpVgyKbAMUi+iNITh00acZswHmtaqII2DQ2pViaw8ZF56zKcz8
aEzG0TF+cF3wzceLFBfrqNOu2Pmitp8xiwLLRB8X/DiTu4RIdR9T65OVuxOks2geSiQhK9u+sddt
jZ3caZm/aV9sm1fx0G4SRhpK8JXP3HJXrsKMdXZ77xk1jVyAhbC3SWQylUnoQ/xNovO85xRRivZp
ccmQu8OvFmItZGvBCOkJqOKY5+V6DD/Hplibtr0egM7Oem4U7eAFMq9hyJcZrC1td8aNLgYG306v
LbUOD2+V7QXbiLSudxXr/GJG7AYmwySx64nbqpmndc4hRp6uIuRrXUYjALkkS3UWdkhTaAQojcr8
K9fRMQTYLpkOBf4a2R2u02BTi26vKR9mjhBg0hcFbKRIRwTZfAj9ALuUrx+zf38fcbz0HIY4xak1
d8UIBRYrKPg7aNmcztzwjdpsKnia0FJPXfHMBOZoxyd+PDw0tYGEVv+pRq49rpUyY/ou6K7Z2o43
rTuk8pbLrYKBzZXbqdvFQ7UyBbSK3Gd0w7Vjp5u4T7wi+HYYRiSgRczplfCKtSJoEmYgurWHM3Jy
jHxtIUpww+CfowSHMdf/DCjjowucWaj5stO6VdAFYEjVu5kVjIxrl3AFG2lT1/8YnJsBwiOlTz0y
RjnX23GdVUzpBw0Lbk3yAR1ngA2w3AMmOeiOczGzkW4pwTla/NT1eG6Go4CmY/b+i2YJb4jEUoMr
FrGwHcZ603D3GvJGcxDrX84QssfaDgziSmlQhKmetMoFDTU8GcpZWeG7ZKKd8WKzuZ3moU9DSkXZ
7Zg9sutwPKbgWEvKA4TK1pCLJIC9KNSVg6+omDLKCns7tZ+ty5TTdHdSXqMWVhvypQQXOvUSw/Sp
Wqu8RU6THRq8oMYpCKH1VTT0amtfcVYTe3Buq32v3DXeRTVaGWLNgcNI/jMOoBirb3WxI5kbQtFV
Ul4El6F55MmpNTRCEeYlxTdKpUXJ7sdRvWDeEDiGp7Yo2cxnzCoG66M5pFtNspPP4P3GyirqjMVg
zx0mURFFu24Cw5sAwWrIxTOE8Aoos4BtBQAiXpdvo4cUlmBJnjHR4bjROxLCc2IM7INir2mJZh69
Gn5N9VtJ9xNMzOUoIYeQTzdmmY1DTaCpqnYOF4SOWF/q63nYqWb/UNGl1aEcP3P00iVerin4c/75
JZbO6JTTijL3dZAnqlyCoAHgAy1NIBSWZw//IgWG9plVijWsWUUzJsMxt5H1BkxjUB3tmQkO8ysG
SQa00KIjNMt1RgxferfqVY/Q2GpA4UYc+c3BDH4NDH46aWTNtOoFUhf35GiT1wbD3kT5IgzM8Em+
L7gp2swlmKBmwDh4NUk8te5yTmDXwXwY6Hh52LwyvfSqkLue+pOYPoq4XaF5rv9jmaTlJSciOTaD
I5YZAwuHZfVoznJeIv2m7GC4O945psy4/CumfpgANOvNDQGtaskWOe++iaA5W8lvEZO6VtS/nTDh
Cios/IeqRayHUTzL1Nd5QE1sR0gvFoYAGSb5ZQSg6gu4o+SDDWvITHvHDR6uhtDItOMLy3vYAeBq
4GVE+D2Kwd6SKLfKmA1Q9q30iNbNWROGFo7X1pegk+9GifwOx0GfLybtlgKhrJXYg0eNu9/2KDP3
YaMvlbq92FSSrBzeCpOigAVoHka7TDk7CqTGe2tegv7ICGqh0QOLiUia6d/A+qkzxDEpPnoVywMa
QNxXmRm9NSNnewmPzSpfzP4mYuE56B2BCq7ayN5baBdBktE1raT5ruAYQHUCr2iR0aMxWDGKbWa9
A/q2fVzH9SpnrJkXH614axCHqFHj2WJCOYNPECpvQOKUMr9l3BfBrQyfpvKuWC+1f+plwHDyNEJn
brHnlay8VjFkPnXcU69aNss6RsHGd4Ime95nQL5kW3fPypENQLJrenetEW8OVo1vjLUFYTupce+m
jeG+FsQb6fSiBcY6Dad2b3yr1YDJ9WTEMIA2RNYc3elD4lxFb+QBB1tFwKk7+m+mm7l5GpE0Rg/b
2aXqzSneAZSaluVJQI6Ws439m8UDaMa7SV2jzWHmgILDUd9Jw2RQgZiEJep+1hnOYl4ZbPsBzi2R
V4/IPVlsz3GtuF26Gro1MzYzXusId3X2mxGm3fbVJ1/JRDHqpoewIjbCawiD4QmV+GR9aa/xGR1K
LlTYEPNdvUjBKhCqx4DOXKvx+OoWnYDgDEnM0rm8nMB5Z4ogCUvg/WH26EdYlNHf4qB1H5PeX5Ui
I7iFiZxo912d7CuJMaU8k3lD235jLb8HiX/JgNWEhbIcomkJtId5QrkIWXaqifsvQ3lpUwFDdmRa
b6+M8cjWD5yuSgIC30MDDjOq1yZRfUwK9PpZAaZqdg0RWZO4SOMQVHfZnAdsjympofna0dLvKORB
FW3xMgi8V9D8WOMudUSWfqpvoN/+G0GskpdmrRMl2eQI6W308W6PKDFWD22W/DnYIRqTUGyp7AXx
NTU2da55Vk/qNmcpJhmFB+mhLuW+b8hJEUzhNAcD+dhCGa7wRQ1L/j+7VvkhaXmlRBboK4qgcvyZ
dOW1z/vn5ERHtZk2lmB61lecuoX+FdhYfgF6TZm5MATganbqeFGgAPucLzaJN9Kf0KLFGn6530CU
l270VKYU7cfAYtdyF5GG35+ERbYm4y6tMI08/JJ6aVy1Y3XWhwHW23VulgHVbP0x9ojoIRdyO2Xy
k8RDNCaIm5vcE3a/T8jbCtrszVHGpVQJodzGTc/xKolt7y5NDIqat/UI1I+xWaYw5lNWDapOtqPv
mUDYr5ubToGPavz25ctElW1nx2nSNhYzHWc8CLX0+uocAIeRgrArTAwsqvtYQbLanFJcTIQS+BpQ
2L3w1wVNYTLqBxSrW1me8cNzooBaa1FCTWgBIlPekIyvekKgqpa5W6JcVELd+rZ6wDM7mEi+VAYf
0n5ghEznoEpaXA25hamLa+mKp9GxwaIg87Vwm8D9yuUFB8qPIdxLUQ6UiBkAEnLzhmCp29C6Rh5W
GC1UTFBEUKz5K4rjV5am+P9n9E+40SN4UrWxY2BPFAgKg+SvYwIZNu8KFcSAlwlhmBvuDfGes6ip
xbcc8p2m/Fi6C2WGOAYmEnV57Msn/Htebsp8w9/LyDpobIXx0G5GCfac8XrvcGYyrIzk0rW1dT4T
3UFg5/yzcIpBYYzrykDZ1rXbbMBaXYc7kqfuseG/Ru2xK6e1FvxwAiH1xlsh0fxNdFUWlXfKPSMO
pmHsMjg5XX9tuSSUW17bO959xflWKAaz9r2pn4XJd5fukvoRYoKPqD9jH8tOFdx9VL4pWlv0EF5i
SkTi3V8+MxBkSAkFp5fqFnVTCjy8Tg2Ap55LX26VJcPVnhQFa1XpWKrkB07NUNvXgcpVJHZ4k4aS
KSmibqN8G8PnFBD8E9CLhPSF2YVoMH6E7lV8zTA1z12L9GBCPu/sGzqYCPtapGNgTF4xyPH1pJ6P
UbLv+aTkQDgkmUiq+zqYqzF+tNquz0ca9asoaE9VsYFk6iGcskV7zEI0uxmtu6m/+XzUiD7z/Mux
rw7QvgrBQl6cB3aAbvpsqo9Gm1aNxZM9vMt43yCfKol7Y7PAbzP+IhfHQGBygtjb+c514npLcvLc
c1G1qNzdzVCvRomEWcqFCRuN/etScUFLYbuKxmZdwhRuR1Z7OEVJa8SKN5Hio20zui5fFOsYNTmt
Pq0UwAGneEmcclPW1sbHlq/oyhHV451bAkycYCk8IvKKdrLTvSTxl13FtCWslzm+q3lPhXlkRR+K
ePdod+Y1AqutIvVxzGGb8YIXnEATRLtJaOS/GPu+K7cgVg6oCXeKT9lVJk+MRreICEAgvMuBKNtq
dOG+MPeFiBWSihXW7aJ3HS9KcV3wtpVa48EN87B+g1D/IbZxweWCmKjxd6DnVy1Kn3jCRJCoW/DE
uz5zr4r7j5Toc0gIQiDFtjRhhdeUuDp8Am740cjoPRWwscoqw0WoxxEIKR/b4biqAucW25yNEfgV
P95gDT/gQt1ZuKqXNlqr8+Sz+lVzJCyUXSQTv/eWzYjDpluoRpIu2E0Fi9ZJwRCmyW8FWzbvABr2
0THRhseEiiqxAUUn1VnDVJl16cbo9E8RY+zJn7U53dP0t84DlFnybZDkEav6KcAGXunxixIGZymb
XWu6f8HgvoUsZOtS4TuZr48L3DQvSF6bjOPSVH5Ylvy2ar9yLNXrRkmQX7mHlQ+XqEJnWLHzf+YF
WkJ3no46FG3NBMTbnjZ10nnILVaOkb30fXcq2upZjzVjp0NiQC5GH0Bq39K01oDkheihs+R7h7lS
WIy3kEmabqgb21auHUmgE4Vro/TMffVX7DMbWGtMsN/L7NJb7PjdPQc24qZR9QCRry0pPYOymfPk
K4n4HTl4QcT9Ai04JyGmS0z0hs6Tzuwh5vdwKFHSPt92jnFM1Nk+eFSl22Nn0qiRAdqJrxD7E++V
/TEhXW+1TyqglEQFO/sZUdemsViFQ/poOUxCNf6AxMkhiHlECexFBETO4n8Za29ogxhw/LYm+2E7
pZGM6MVMa99NT8B5/zc844DJUE1Ooe8h7v0N+OhlpyxNLjFs7IBCqK1tM97UGKoKeClFroKI/+7T
+0BsWW9Vaw3rmvQt9IkEChisrxzrOIzFuS7SVVxZeAZx1hb1fmoaoJgGQEpCMYb22eMTyxX/JKfS
U5mlcicd4Aqv7Jr5WhleNEYaTiZ+GWU+zeQRuz9R9YgFBFPfJLsMuLUqqXWblTGdx9LEsNaCJoI8
Zyifpc59liBMN1VcArztEzxPk/FBjhLDHutVYefryiYfxY233CArOREImPSHKNL2SYuFTl5RLuyM
8DEHcpAmyUcbUZ8lHuqjc5SiHu+Ij6nfIwV0QDcQ7NbCZ5iHP8FBRJ1XJS6iHe0aJNVWYzQ/84b8
ns5oBEuBGVgTe+lQPXT63ozYuqYhQCuXjpoKzYiaV12nFKDph95rqpRNubO2uOkEaYiEw/0Bvecl
K700tYgnmSIs4vukQ89OaFBVBJ4ZYIYBiHbsUhNLfOK5pQ5nM1ijjmk6E7oFM1tiqofsyuTrNfFb
zAH23UrnQ4gFJz+xQq3WmHuTuZ7mWht1Uj4Uf6bJmCALgLGIli4/RrhH1PmiFQiXs069Kma6V7ru
N5kaOEb9V4J/j2oaZlE4oGEYMrDBiZ5Yi74bv6EGXt2hO0l+y2U2pSg1MHjOcngKejHNfAigN1lm
rmu7HvkQkvSO/K055+Pon8OqeDgGqd2q4RH0zVWfVbcU4hVBRu2/Tge0QO4cR0Tuo8tL9PsYBj8Y
3J4iTH6hfjwZQ/wOU0jtrXJ6VhIUTESknGdX1K9xqX7JbqAt0FkOFaPsPL2SuJTl1MApT8wNELWX
Ed61z1dd1h36Z7Mu6dyLdOOaeA2i4WyFcYMRRPzoBLoRYBNtpmjw8tJ/zeheVg0f7FIaRYmbI4Cr
khgPTXL4jhKTKgBPdeOOpDiYs0Raz33yb/ibyX8mu1F1O4xEHBBVo/2VCea1INWRqvTyZGOfZ25J
NhjqbbHsC9VFjF7eFCbW81TookFiW0KU5FExzY8gGjdO4l+6PF0HU7Fva2Ubapy+uXZ3KCnVXN9o
g33Cvm+vVBVgjZUgDDdea53xPVlbC0NWf4UCcTzQngEsV3zzIfBo/KGmIvZhnd8bit5FpsOHwJin
S/mmxAmUnmR86Er0yGrDWuWdxVUOgzCC0pCo3QumUCimLaJFe5PPieKJHZxNBymRawOxZV9aKOwE
zUwwFLexdySHnvTaaJQHq+73LGy28KqLTZxNb1GBDRymPRY3e9UHYom4cO04/atMGT36JWJjk1Vj
dcE45umxe1EGhkYD6g9Y6X4yfCA/ISKtYQKDcpeRpB7a5LPVT8IPjmlbX02VhhRzJWZzxT5ow8TS
UVsPRGXXMz+KI455yEMycsfm8loYLVgERd1WtbWVBtsGZhTcZ1XJJ9xlNycIrn2ErqTWnJeiSb/C
iMFxQ9JSxwggnP7YhfwzKrKUZbeC4PzWm8RZEbKDxtS8Ffp0GwdWZYA1SJmwkoPwOXFIv3UtXaX+
8t/IHbvq6shQOjlbWfbs0/Ao2+BzZijpcjjUjD/9QeyCYirXetetfY1RQMWyN1e8hmwwPVJPpRb8
MXeFuzXsTMXYNehE8XxmKzno5aJpKSkyCp2wE4wClVOiOp5GMoAeM1INSrwKiM1K7ljSbOva2cVs
azMx7MFXbeuwWQFLQQnYUqeySUCzdBAC739qPSqHBYSW4GKaW5mSRi4b7fOoJbRf0aaBJEBCIMEa
FqvafOeP6p70jbVTpuDUoSS5sBtZALH5UZLXSfPXeQn+ov+uInLo5BZZgjeU+Pu4AckYXKROugTx
0NfUv8gPmWEc0ZZviEHaFY52tsz2DuhpN/TZlRTnlUmlGRCl0anikla/EXqy3kT2jRlnM7OEQz+/
OmN65nTaalH3MijgNVjJiMJ+donY1sXNnt5N3CFKd1cUsSZt4J8j5hhC+1VqF+jEp0CHPtDHL5Jt
n4xxUtIWoLpfTqN9rfTEC60Mkh5BkBbKhwlJUOyUe3sc0foWS9c9zMgqQqFXGH1WrY27gFowd6ON
JmyKQ7Ieqo473kC3Zx2C6EubR3Wi2uu4xVDdNO5XPpJL1MJWYwERhrpnjxRZvJA5XMPYZW/m8vsw
MDFep4Beie1e4b4prIhr5gYMonmmCRxXjH3r+8fc0QnxAoPCTdpZ5UbR8DP4v1nnrofUWFe62JDG
tCWvwsttnNmGxuAIT7rLLDxhejf3RwU3JTU/X9qfXhafqUB41Y0OmtujYpMbgh8QOJQ/JdvAZz6d
jLzc5R/1465WH1qWbwmlWDQW+ofQq9LkUENyV5LPJH+WjboUo/GhD4cR12WA08mM3VWCzJ+8o2Uu
KaMrhpGIibhe5uAbLDT3CDp4jkA2UsiyZ/3SNvgQYgAhhU4vyOgY9GKpAeZK6+5VQ02lqLDO04Fk
+BC7xLBURUbnViMmQOEMrcnRD0724TBVJ9eHKWjugVkI0qs6pRuF1k6f0WRzMkgqmZUU1GkQDws4
GAOVbt5o61ltU0sOcUwTI5SV9tvqHyrz3s66zeOmziGgkdS3wHQP5GdsdUUsJzd8qan9C3wjAVFe
fvddqS+JNFcNWj1z+iZrchko6o9GRj1GSsaGbNgqYi2NFqSIla1GNfhSk/BVNaWXR/GBnIxjNkHG
G7jva3+Xu+SOBri6oz80VrEsr1Zff4uAgCjpUhHErHMxpjCeIg7ixXGIL8aghTFw55T6pkeqN9g3
A7QQsAJiOGw06MPaR6LlEuWDbn5t8xbbCYyh8rML3zKHwG9mLCoqXg0eRDhXLuOMD2AU3lOmGhjy
QOCgBDgIQ9kHIebunqN1HP9xjK24xQ94ng8Ka+puOgf6u6t4Qr5BN2XdB6tWCdZDYz+rePjMLZtU
yhJztf5UR+uPE3IPMhlag3KUGfQktlZadlXln4VmJaCdgYiJl3rWN7jN0cWpYI83hWqrmL/Wotjm
o++h+fRS8+6zsJavlQjI0zpmDMQtXq62BGYLLQ7VnKY+BpE//Vr5UtsK0zSmF8ST/KUdxlBFfcsh
VsjOBebBhwUgZzto9Z8U2jfEjDEeWE+FDFRJZ+CwYLIWJ6QyTfsGfzQzmVSc7TkNFlWyTIEbMYBs
BPYTzutMQVXVpNtpmrc+w0sOmn7UoX6wHW9xY8d6dlTQmTnopPqqxnNUr4irRCis9o8OpgzU/L/Y
cJGBV3uHfQhPessjmBEg3eFoIrmGR/2ZTHiA+WojFt2yimbbz5OsGl5LJtzY9IjxJqqyAt2QbnpI
BK7xaNJX5GtSHqkPHSTK4qUMtlF7iBH4AquY3G1Cp4PolZj3ajyWqOyC2GuVLePLpt1xWUuYHGcL
zor7rlUPa3rPelR0iHUn4z3Tf03WI87eMi92oXpMTDi/onTZMg/F6CX1C/THSUDoAub1qWKys9b4
RlkUgh0Bkq1yu9t4/lNeP2QAqGoo6Zo5gGtY15yKOqZB8ysb31MmKM0vDJop3jALUC9Jd9B78kg8
3qUZOd98G8j0gF+yvhvpC63xATOAkIHbZAKzglibvvgG/jXqzU3Gxi6ywo0MnkNPGRIebWBdJnTv
m6N/DTEqh5XqnlD7bRv7H2oHHLcaNLTM7XaBNpmenb47+aPlwhR570Wgx9iimej+h00QvOjZphN7
BugEfHtFXNIQbgw4gL0zEhd1p/paGiGqOYE+hjX3P1FfreivGK6VCdIS8BpAuFPVLYxsUaXwRhdl
8yOwrzdvVraxlSOlYTZ9O+ksnISzBBmkJ2fuIHOGl+WdIPs4u6ISiAW+FfmUJSpkLzd/ooi+6GCC
byHQDfVesoneoJ04DuymWTJUvUDQr80diTKpszL6tVZ90MEqUBv9CpoiCA8SoOviCU3BLl5tEQPL
pnfZQSwFe4BAK0OpBjAMmruX42gc/mzVGy4lfZVdnVKoOOotdz5n9bptH8eaHfB7ivxTkZ5WrDvn
nGrPds6UfMBxmXDvIMSZ5BHeYpl9KnMkxuhFbPk1SNt4JAIaBZjYCvb8TRo5x6wPdpa49Nm6UHGu
BMaFUSp3zdIH1r2o4cG4l26AyEyaIY5O0rgiKqtNbv0bDHIKA+hsxT5kUpHyj1rmQ4KlTtyaS1cP
ltJkR3FVh3cEQm2z68IbAR68Wrjw6q9crnqck/2mqzCxwb0Art6freKBOZ/rskCqjGsiYM1PxC7S
a96elrH9e/mWE8ZjcrJ+0+jglzqNKEx8FHg6ce7YV5m83JvkwpNiY6Fx9TOD57gEdjZHn6xTmh2T
uk3C7MMbWxAzxBA99LT6RcneNH67JLwmxW8H4IBqQ1xQF+bwesYwW4faLpa7trnK4YIhb4+JqzI2
LFN6LvGwR7H/A9Uzsrc6WGII/cyhD1i+7pDotdnhOMgXnS/dpQFImtlOi4EzIn8AOVUGYAVinsJn
FWOaWunfIIREsIemo06nwXmInqSHFSqj8CxQgaWQzHlxsMlWhL11kGi2UpDNlh+b8aozAVPpG+pk
eg7C8+djDZ9zmR0xPqLE3JiYRNxu1X8G0w+hKFH4x/rEEb2nYKYgQRGjeUAg0GVsthmTXmjp85OF
YmAl53OvfLro22qVulD7a7RgFY4I3NCNBNT7ysDm4Y6poB//6eJNoqYpjF992iHnqKN1bns5AeSj
s3KowprgqHY7aDAJikDia3UekMS5qMGLWtwy3E8tiKbxO84PtXYAekfDcASsWNrfIxN3mxc6vKVy
jW2Vnx5aZ8d9Bula4LhkVCr/Et5/IsG6mwvrVNlaLLW7Q4YkikLL1U+ophtbztgOCPwj2jjPRDQ7
Hkf7GRFrrnISrvMetAT8kH1ufqbNh12u++CcxB+mvo58mm54cjccYxgO6+xz5Mk0NvynYlqRGHn1
sdU7uzBn2ZKtEmMfh4ceu50wtgOShUl9B7nQuixzwS+RduPsQLrbHY5q5mqKNq7FLH4lGlHDMYRG
anrmkApb5VvB/de8jOaRCHWCQ8fxR4ZfLRkG3J2gCgp3M2pLxGehpDrHmElcwWw//8dM3EqXuIQL
eiVKSc4/8+zgrSAbhcb/1kcvVbclAdCI6YoYZTCx6qE3c/xN6YWxVj8dOmMVzmvl77htGacup4+h
QmO25eUM+mWme4ytYKeis7YCluXIAztxzoJnVr6XIbNlNjZ9Np3wsVcNNlrmhhzQbvAv1L4U956n
0Azm2+glYVfqPlz9PkGjtL0Z7CRCOJjROs1e6+k9YDFli/6gReEqiK9zzlBUcN30Xw2tWbBK0t0Y
H61g66QbsPvrvnvHO4to+iOFMq/8RPpnVqHpoFNrgre2/MCQjJMEUnqaM91F++MNwU5rNkPwrjRv
Qov2jqYssfrx2Lks/Qf9kSDlrA3+ip4PpLiHPyzJm9d4kHunx9w5Lpr+kBVflEAr0/yckneD5SoC
o+w7Dv0V4xJAnucajKEGArwC3QpV3TfPg6Wt2SZakMKRi7b3EJqNOswGt4+g/zD73humYdWmWMJC
xicovU38BiCU2umec3BhwgSkyKlMZFKFAov9oCRZzaaA0LwAfH+BntOmiapzNIomIPYTRK8J7Upa
bOVramlnVheFOOfmWqgosPSHFY0L2ziytdDfbeU75jlMsd/lOvAgFLgAlx+h4+GDXTjiy0YGBOpF
i+9Wtm2SXZde3Phh+GfMQ6gzUlA/6sNqVk77gtjcZS3Uc1xyKLLjVxAveQEnbwRpqTbXufvadUBt
9D+Vr4ahDoDQF625Kcgdc/MGqBHN7WYa3EUlB2PRmn98eGF8Nsg3MiyP6AAqqg9+bnToCJNEAOT6
Jz+7+u5D0a+tuVPVk7QudfmWSfi96yB7Nybyi3n/CCknIyTgOAS0gJ6BBr0sDgJWQ01YAInACpfz
VhtXpf3Iyw+VojNwlZUDyFIwc2SDrBHJjBSl5Q4GmbUI7X3fkjhe7+L2T/SfQ3CFXoHAagW6Gy5/
B1fH600PxU+CNxJDFgG+S37MmF6NyFPcQ2S+GR3pR6SUR5RKZGmiTftrWAgD+uJxQoNV8S3WO0El
XTT2KRkZ6ELLK5ZijqjqH4q4sgNy8/MsdPUZbc9Lh2sO1yxSzKPuGKCVcf5sYpUS7FdBwJf+62xg
T+zmpi9Vfrpsv0NT31jti1O+WYxQFI8MvAonGQ0YBSGGPEYwBmjNeAAPKTY5/psCGw7ekxrxdXz2
Y9KzWUODqwEiZWxCbo2JefOtDd+1NyAjhsW2gmQLU4Oqie/xXjbs5dvfKbvBo2jTfY08jnlPSCJL
DIO/xPr7M8Yb2R4d68vkUmoucvxiqb4Mx3dj3Dm+l7qUodwTrFHF+IxC1jk0nEspIHUwVnIgixEc
uLW1XTe8KKj0Y/0FJYI7/OUgDBDXN8RKsErzhXKMSNBgWo2QbEWvA4J2dEGMbCtm/xGbdRXtPZrM
oD4JRM2jgg9sXHb6E0VZFG7nLIqBGXVBOHcx73nqkt4AT6vcjuratx6B+pHRv6Kj6NDgyOQvq78m
/J6qDXsGdgiLXmbJnQBa3DNpOhrlRQWXHFpUCzwW/3F0HrutY1sQ/SICDIdpqkDlbMmWJoR9ZTPn
zK/vxQbeoPFwu68tkefsULVqZG6yqNV3DxBST2DUhK+OuUqhrgpOJ5jJOgDecB0WH1aDByzfKTm3
ZkcFIzYm51P3iYtgIAJr/GQsAEd1y7PH2jPVLj4Tu2JtFC8D8p7NrBeG0FNR8K9M/wTtJFrX4TaQ
eTFShkX5qiy+o5A0p+MgnLHDv94+8ShM8jKMq0s4wR7JT1W9J96C6XY/L4B8uVTxdQqn9J2h1W/C
fcMEtHQQaswGHoMKQGAUHTP3L6TuU6LYMYVj5mcNbRSYbI4Ng39ZX3YeZzvEbHx/7NE/6xDE6J1g
1aFBUqs9rPSp0tQi2fOLD1P5U/NzZUN9z2dTDHVWYG6ZV0jJ1U+XeQdWBLZ8JLkkF4PsFpt/Yqmb
8p/Jjx244QnGhUZ5xJjJGfokSloE2YL1ZSDDkcTUkHNYxsB5YvDiJB+U5jq1HqTDMy80+OiD8q71
/xJQkuYPmgIcVxfrCbvM8JwiPpbjr1dQCRAmb82D9BUjas3rh+dzffNT0PTbY0f96C0krvCF4t+q
lvkGphenveY8AeWiQATS6Lgft56OlCGARLcwqj9Rkem1UdSvCgOxbqMirI6pueiP+BDnk4JTgbkP
KdPjqgcS1ui7nqPRpUVgZOEluwCewti9lZFs6IU07ENyjOhwYFzCyO+C39Dnkf3L0n85MhayuDaR
+LXGl/9PRyGhSptYe+HkcvQkJLBo1fG1ldNj/Ynk05KuUo6Z1+RGYZFc38L21SIoEjYKL/zRh2E4
kYxFULKOLcl0yXJzZOTOcJQ5VhT5j/VJLB1caVtI5B3eaENaNtXleGxCTGcxcefwe3V/3RT5yg4J
hwU7YuDtoDtQlF+DyC/+DB419tcod08G7jRczNawMjwsYQ+NIXRqiqXBcc9fxTkKVs0eXzHOrDJ/
C3/XKvuucRcyVUkQLwKMyInfHkgcl/mFomgXgc4bD9D0mm5n52fZ27ksNNyHfkU9V3dfhsS87R5D
oNMHJ/VputjUfgtUURbyOIOwqTq6FW+C5oBW+O07wzjIvAfe38FD5AoWVX3QjzRQEoy15TIXncM2
TNoJhjLr5Zdi/IY5jTBrmrnePsz8XeofWriBFDg3mm3Oa6mCALzp4xEkvB0y4T0orAVcQRkyfcUa
d+/NbL/D4JtQDR8fsNY6euYgO4M7xCvPItnsH10MkGAj+xzrS8Wa56bTJQe9n7NPrhj06Rsu8dHA
cwJeBDFgxGHK0zFkG/pVLICDvWiqq24Ns6J/jdxPfHoyB3V0AApdoZCNWMgaN1o8YlUiButqy1ht
S+yqA88R9dzM9gljuSBOZaJrJLsxOLrSp589pdZhkiaim59glEpfbcwK4ibLaB1XxBAAhzRRr5bC
ccXZEsdWWYJhCuJLNVxZi7UBBvL6N0Jg1+K2HCZvEwdk2AbEp6ypxHX1GFX7of5V8mhdcrvD8lqM
JIdm39MBGCW45wMGesUjm7zojDC1Yhp60tgmL9P/yZVoa+Q/FiNW4KWsoCglMvOc0rxgBCM8ka06
FxRyjNKRrH3RMO9bJ90hbMgAJ7aBjDYiGFEaN9/gFlCWbcLk9/+i7a5YHz62QcH4epHgy6w4c22O
JgMFNcythou7zejVw4fQMDMdJ7p8x9fj+1hoZ/4UhPGPuG+URQcifbVkbWfnSjq1HNPEp7QcNMNe
JR2YtABL57jfqgYZcdtA35J+2b1B9TT576hCkQGOB2UDXSM8cNQIqICjx8BWwn+Pw9tEGNBQTCbF
XtUQpfakMLHzbFim8sryVK6q7GzSYYb622NWLYc4Bh9DdI6qW5euKwVJ5NrVLqmNEgKXeKbNpBB0
ErdghNYVbgMaoGzR9qhNCU+sETdgNyvxWv423pc+3nSv5aeHPTC1eEw1JLBWciUTwuAdAKwEjN9x
gtlje1AebJciXr5mO6FmUbHQ+WBQNVDtslRIE0f8TvsKzQqcCZ7ZjuiBYJ98RAYeybmIdiwSOpDk
nM7Nl14dINf744bUutx6xM0WoDUKJqhUBZ1y0kNM12byGfcXz4V1ZlfZ1HuYUwNxWFpzbKU/UzsG
D8nFVYPVqUQawzo0hJwQszbPK+6aI0AuQhGWONBorKyK6242oRItjYjkWfZB8iyAuGAeKexypg6P
PFNUBoQbAUKJt1YJbs7EoIlIZfoDlfrIk1smT84+HA7LWnoaPTlBK9+izwAOP/DQjAvCv1IEBtyT
4NwkD/H2b6GTM7/zKh81bs89s1QMMj1we9/cyMKFBD/7W2i3vF8N7AkwBgoG11iWUE+hFJQJpch4
L1AmzYZDaH0QT0INsSBhVRR3FDyEeFTxK8MWBUCoAsofOWNMBwKQfKXZKLs1OoRjQ8t69CKnbi8w
QahmDmTG5rxA6ZU9ndTrgLVpQ9hLK07gb3JeH3/Y++Yr1L598VmN/3rpanc/ar5mjtugyGazaTeA
xoXJrpUzonwp6s2vXQZMc9YADPwQ3zpVsTN0HScGaLqTYEumB9sUMy9mH51EYAvrsqnebHbgQb5h
gEHCKkgY/o9/lFfyFAKAbhnv/ioKtvKo3RoUkooyIdvLGSabmarsEgA28TvDkys7lNoK+vGteTMR
/3RiWPv/5PZQ1MeMDaBb/Gq4f1sGpDThMhtkDaHwyhOPzp1Rtibizce1anidDOsfkIlwxAXc5ajH
L1wiePVHZdc197DBBs8XgLYPtEj9rL6j8hwkxz46peOPQOCgsenKsaxsfYYr5k4vLoONYZTbOGQn
hNql3VXoVBh9aNgMz7m4WhalWblW9W1eLV2gITXb3Hbt5efW/2khAxcjNMumXYLLWlmg1tPurUdr
nButRfq2vA/RZAEAI7WLCQbs6zT4qAnrjZM/0e8Kee/HfFr2sxg2dWChqcfEf5LzryrLlxA3UNHL
FjfGJuCdy7o1ie2gVM5RuOoRjsQKPAuCPvkR7PgowRGk8xEbi7Bk2rH4OigYaPSTeIdKhoLzIrfb
diQpMdklxHa5OW/cPmJDIW+SkcwbrqNevXTKmX4uj84BTi7G6HODDko9augRoqUZacREdXPJ/sDP
jVULDF5GFc6dPC4ljsQccwdxhFRMPlSQpH5knDJIM5PiT+2WiNNUOvCBQ76pqiUJ07MaB1BIjI/w
56ioa+K1En43OgQCznN0wdEnRZPM3tb9/5Zf8v41Gps+heuCW6yapv85a7JKvyT6opatnd9/JwAe
WijDGbVkg9KvQt19b/sPGB2OTZKLkOeRvoSOCufwLbc/uv6RmBcD5SrSN+olZmPlJ6RKrTizImkn
GNqcfXRDAim5GqMRLAh1XyURgwr0FpULdNI/4GlaR8QCG0Hy7ZZ7Pb7FsKYYM5ecf1SLT/QruMkD
0DPYyCxi6aiHqjXT7haiNNeF92fgvrR9HNEe47MDqTREqJjjT8WwInZ3Svsn3uZwUgzHUJdVgoeB
T+UXzu0AuTKOViGq4+FC8acxbBEfRrmvIp72ldGyxj8Z5VrROlzTyzpVN5BHaDkdL8TUh4w7K6O1
DRSyGssPdElQC4ZAW3Aj9qT+hRXXXxngqOUsH+Zh+l2Hu6kQ8RPq9U6Zpeq2C19hugppAzl9SLoZ
xIPgTH1Su2358SrKNl1sZJRwG/I2K0AAmrXvvwgD0rW5re/ZD7ntjxWfIdboJpyn8BZZJyV/sLxD
LCuMUydD60IzRo/BV7Czk3PZXtWMXDuH9VEea0urPTPg1qwdH7EbXC39WiJ89TG/jvXWlM+SfGy5
9RH/sLuxmNap0b9OwVCBWgz1uJcfOg96dghltTkZ1TFiyK5Up6A5DBC9WgYNhE3J05lESCtDtOmO
ndXBhjGzYVHNIPgAVqeQOKY/VT1n6Aa1g71HGX0qME8j4x+LSjRjBBFuCDd0sFSwOCSiivzbXWYB
1njUzQHPPeAqljBfOdBsUFMzofPVXiTtbJt40xhBZeJstBc9vnhUCap6E1+Ffh+7bwKNVFIo6WGy
qx9/TItZF2umeAtv5dZLP/sJFHed6sCO88+if/jptSMZj0hDgwZyUxe3weUJX+Y2IXQdluTZ6GNu
INSXZpgltYSCGBVUd3YZaKfLsWGRibYg3rhMX61LpOyk4dDZHGj3SghnIlGWUCBjiv53aDF2UZw4
/Y1l7VDrzL0Y/6OI34falFHTLZURMD8uS1fQOlsZOsjMqSgPCwH28W8aq6jDmr0wtqeYz4GzIz6b
3TVUFoN8DsQpV/awwSjmQvJ6Wa4kGpJGYiDqeag9UUa72qJoIfr8JpaTMPSlpGlQhwtGOjmPvpJ/
ksUJgnVT+fuU2toHXVBWwUy4H4a+tMZ5hQ6yCr5sTp1huOjpG4+63jkjcje2o6jq1fzE2r/IfMTl
jyQjWmjlUiNxPldcG5N755gqPzAa8F56DeihQ/selWFmG+NW5KSQT97fB//PuoKEUEF/MNBNpKgl
8HzjgbeYZAdP9Ck8/5A5Lffu2zuZL4jbwgfDEf7l0xHFW16Gv0n24kNlL5x6r5oxHCgVa9IS5BAJ
k736O2RsZLmJ0I9qaDtlls13g27UVdl2sWLAucTkYWvyhgmmaReQoebAcYUfSvrmyYz6FYkkJl7j
Ym0bV4mBZanuimIl89JV+FYzdY2PL8IAGRKOEU2j0P3o/lKIwI5mSDTXsnURoWtcoMYeJG4/Bs8e
kISmLdZaR/t0N/N/WmWQHvCWmW/0jCK6b942qBaa+GPnUCQ7K0XqgEiDN3XH4MoO4bg+0Y3QrwHG
TZn7ZcRCbG3WIXjTIhW1NsNVcmKI6ZavJr8IhGDFPjUNw+mWvC1uwnbJ7kF9+FW9s+2XEt8nlFms
wPa1wvlw9P1TTr8tJTazsgK2crMs5VNQNos+/20QDCgLzdyEQI9HlAwoC4kznkvjIzQeYX8G6mKX
TgpJpnrUIeVjdvFrhrDRNhAQV/OXzHoiJX/DqOt9jeUw1Peluc3zgLXSrYxIzdVoWOSbye44fGj+
B15qS2bJfqykaGHKp3xEP3VFGmCXuF7Pru40U5+hnsGIUvHu5eCj52iyDPqPfinyYcVO0AIoltEV
Ib2l5f0MzIfKNG6AlEiqwNAtzfBT9o42tpui+C1JgOETYE7g7uAL8G8ZFgcP0MqG+pMhXDaHdr8O
wquPTy5pv0z2My5yF+NhoVVERoydkgs2otiJXpJ3UYujKB5Wf4kGJ7c23TFMDjQwIEK6wBm5n7K/
FC1VFm3wMzLl7JKFOl6SmrK8Wco4eGAnR1vWW3G1Vu/ozjRjPRqrOruKfpkoNPvLXmNVUDF4RmqZ
td8JihQvvRGIiqv9khon1lSMKltWHNu0h3678PoLRAW134jmo2teKlRy/1uNjm681phce8W9022m
xeOci2Kpi2pjiHNvfMiAIGT7O4swJlyjhGKiX+oD42s8L3NBSijlWvk3UNzm1j3OjxEJD/1G69+J
u57MKfpgLJRgPfS/Nt67BEEofwN+G/2Y9vDNOJvJ0FHxSkfeD8oLshZ6A4HRivJXshF+d1ctRvJO
uiTuH63apP4PStjAvEZTe7MCWOCKY09hzQcchn9l+4O+Kko305zTSw49gBGmRr7p5D39Nx5T/KJt
fEqtD7m7uHy2CUJ+gRx/iZaV7Q4bnnZD9CweGJeMWv1Qs5oLmSmXUO4xwr9qWlMf60NLRq0EDsSP
zwFKf1CqIvuywBYnS5h+VrdCcd+EV9PbYf0L8h/J/KezxEYwyKpfcFxXwconbz6Yi3CtitswUjjW
6Ac+RIDl12meOTEN6rlHR1yjLJGnm60hAcnpvEsBNBujnPbWIjxWqFkZgKMfoUFs4lvlH9qGI8Re
yO6NGYYwC8JSrwnqnBz7l5MEa9yOfXVua3dhp8fB0LDu/6GFWlVdjoqrmjfCXgNdX7SM+sfoak0y
9eolJr/USyumsS1JcRHja1dwh7/L5pFbkKAtfn5aWZY1s4ECXKOAiaiiEn6aWpZvBNT2+7QkUJBh
2dOLnh0lRxGcJZMtKsGOGYRABo8+vXOuPMur6rEUflS3OESTTE4ELyk9J5efaBxJ3jf9S5KyNVcA
xbzMoVKvaJqhjJTur8oUyZzX2tEYeb7XpQGTwhl+gnGt+pT44wumisTevut/hHH3oSsRUUBW18wy
T5K0t/rHlIwyrIJ2KenOAIQbt4i4jdmOGekg1hW/iPYv6P61IEumvO+423XimYQbZfhy4Y9U4uAp
RHqfaYQkfFIdtiCUY9YjQ0hZnCYjdvJXPYu0n5cowFhgqc1NQx2S8wjSdMXBcjQOwjgO2jYyvxJC
nLM1mm7kCtqdGa2bgu1e4N6giCUPY2aiKx95L60pWPWRsiU1ue1HaznyvBopACx2VjBQJBNzAVOB
z6j8ECZDuO8xBgHh/mnJXtZ3AmEClugWFaF/xxem9Q9V26UxtSiPQLCcmumyBNJ90HkxIsOxpq/z
rWX7aprHVTuclLF/1bCCqRQuPRVOxGJx8K59ccsjnQL220pOSkZk7TRmXUXNFokJBuAEIHLjbXvt
pXQADJOF8SMjbIazUg+nEANjFn/56U9oX/RsK768em4DqGSCDJBN4KZlHKAk6J0RGap8nhSWZe/P
wCZ4xlWuJ3AWOq2YC5rO2FV3XetvW9hxIWctKTQKgsRJXT95FmuvWTTyetAcCahZ9sjQWw7iouML
CFH9q+kySXcSDi3IDWKu/qjqWqGNi91ThPw3lU70jQlKbWlilf0rmgU77yGlLkDEx6rhZEMh68g2
JSmV8O8vGEzmq/Yv8SgT+wVhEx0XmCWyppoucayhnXvjbpT3SvsupCvRw4G652NFgd0MK1wfs/Jb
mvYfLdpZBn+MNhseBAvbmh4srOJf4i6NjgrH+5X6ZSfeDI9j19GBOGgKPRcdjq/8ywt7ZiC5aRhA
iK9InRc+c4V7zBWB/NzBRKAcRAoU7D5oaGjyhyl9tmAWYu9qVWesYgwi9fYDIHHlPSLTZMBJA9Gs
e5QNSgepASecZy88/svIBKczcCnh5m61b7O6pQ0/enxoowN4sA73eOxuteIPV6ch/1jDQhCbi8tL
bRxFInF7dPkm331zgs3Yto8WDm1vf/SUZZL6CtR8ZcSXAbNdjSrX50chGWIeMdpSJuTeJFdkj2mH
OHoWsrfKwnQpq/faXU98KHMpxq+BWWaFbrGhes32ae/YOhaP5KTClTHXotyScMYJvjOjnS+O7I3w
8f0UZIaNGmtiIl1G5UwHaIhD1hw6ErKTbZQvJGPp4f+Vd/gNRfaqGGRG1t3Xb1bzB9ghN899dkOe
yGFQJHuu5DLkNV4OJeXzuSn4d9i0Qvgh3BbY66Iq1qm/L3jPqyRZ+OpVoC0HKjhdRLm/HupbWt/Q
q0Pl3BfFpv7mWuUckrRXVl88n65mFisglxdoQxLz2vYXhvjWCKn+mqgHrqjuaaio9j7BUM2LGytm
VhqsMAPusGyOs8wi0XKynNdrRE+CBBb12mY35ZVE17pp5/VnyqZT5lMl+uOpWNytDRGHcrRUyOfi
OEZlHwQ3FEQZvy+jHPbj6Hutm05vNgU8VAi1IxytKuryGPJRams77Hc82E9jL9urtDg1yOYD7+Y2
G1dZpOYurusz2LJFwMQo8EAiAhEm8KtBx62yGF5h1y4EA6nRmXT5w6M0PaTWV/zMckzZ40Tlkgsp
b5bBvbXaG6DUBaOZdGS7Fh5h3sKec9tf2A9VSRRKgG6QMC3tII0XvQEwllzl5tID2nR3evwTAT2J
+99MP0c5dzSjpNKxENBA4CW9tGQh2p4j/+kOXzUSdg6kr8D/LQUiU2sH3C4nmtjuF0VuryRKP+lJ
iWBNVyU2XxCpCYWLzGKHUhBPfYbEBkMsG++k/fC6TfzwAzSxQgApu6A+ojmWkMyiD+uBvKK2KfXP
AXZHi7LXtn/7dDuyxbDcdyd/qeqw9MDBG82TRnnIYWpayEsgRPloMQRDqDjgXA23kr5s7wYQUrzc
/haXEEPbPF5wuedQ7FD8KkzzLfJ1l934w7heb98KioqeoG0mrftI2abGvqA87PV7F+0Gad3zBakD
dDCFDUimbzhmRj26RCljcGXOuwcbXuO38+vPjmi/uqagNSFB3YR2yFlXlRdpPIA0mtNUYyzhFEx9
xwDfAlOJXG9XXrZ8BpNYWixD2MRVfuCRS9kbMvbJzN+EMospAnSjyuAK6X4q89THR0EqVxPmHN3E
5UA0Vr8HEw4K4/caxVxyUPOZSeU1oIZFmlCseMBFeNTljUfvTwglTTkEhWLGzKcyXso9CP+h65bk
ZajPZe9LK59F+CugH8sE0I7TAlCtH3mxtQG45h8qNzIG/3on+jNfMlQFYR8n2knHvp5ocRr+ghFc
wnS4fOcauM6dimAEcrm9Nir0nIgF1y04LLiH8s7VCdVDjYYXBTUUpz3zhUlyge6f8yXnPYh7pAft
A4vKooxukTE6Rks0SF/fVeMHM5sz6jiS4MB6c0lcBTpokdWzQYLA3yNl48+mqmD7z1/HvDxIyITu
sy8TMQNhSefCyucZ0OqWIHRibhpdXgn1lpRfoVRu9PqBP7sMnm6qc2ehNjUvrflsAlyczKS09jYw
j40poxtXWY3IBZTw2FR/pBguK0R1KoUBKsHeG9ZaKNBi++eCpPKSj99mcAid1K/mEqCKHGGioDyL
9FeUbJrsXJYHD+tBAIpYC9N7jP3fxoBXKI7knmP0j1qyDCjAbTg7A7HcsWowV5rkzYxaxKOHp06k
5bwDKke2/cKv1ZmArdK0RB46BXs3mWRYdKQtNCRsYc7o/g3kqPnfNkQ4VoVsbKt9TYBWXN0S8iQ8
TkVLd3rPCZnZQv+ddawbcTzATCIzB/2KxR56DA32WCyGMP91RN/C9aR/WJMhtWlHIqncpUVyQsEE
I6w5w+hx8DbNRYeOgjGLRviVXUSrQbwDw6DsUNG/oFscnHJgVWKMOF+YuCxwV6Zs+cQQoFrE5Y91
ihFqD0fBwAdrU/2owEghrfMIHbCRLUPkXWn/SUrMegyvfcBelYsjQv+DwQBxNdYxVZ+rCtZ8ss+E
2XzABz0hM9sKzUaAGaNvrX4UF+ZBWUUz1hVhuElIPBlsp5qM+Xdv+G2sCwYrHJYXt+QcZHMLn0yk
F1t6Su53Yu1hLc774d66l1h5iuJZAs6jOxiPaXr0w5eqXnKSKj1euJJbb+hZQbJcoRyBUjDAyPI5
f5gZFmrClfuJb3oeKh9yfBP1awy/FPtQsUYbrIeMWoeVZ8iqWy/cuQfmc6Yyp1Y5H33uLcIh2R8y
chlH65j0xcpn6hVUh8mDn8uouMrfKLRuw6SS9YlgTIJ/dk7NCKMwpauGmDArlZNM2ox16eJm1nXT
DQbaA0RnVJ98K9+RL2r7XyFieVVDdyiRx+TzX6A2aJNwHTMzbPGJkf02Txg0qqj7DOwXua4BF5m+
0O4h4+u3W+4ZNVv2krRkrwCTm1W0UTPBpG8pxJoEBy4MBbn4v7ZkRVbVHie2ts+6gsVt8VcDmjN5
KkCVcVFDUNcCEFbFsmjKNcjuZYBQsW8pagIXaeZaLw9dKEhpi25K+S8kwjEmfqgsP4vaI/fnSjaI
Xq+7fuum+SkQEV4dayaznCo0mtd2WJI6zTjnlU0/+vRhVM1ysA3ugpRduGGjWJ3aKsAtAQMMdZur
Ol9EDRS2bv8SLTxWuvIroWbyu/8FKvOG2aVkfWjGibACcDRcMDBDdK1GeNrjpW4WMWoEpqaGjY3O
4drza9x3LD5CwFFq8MYZAViTmslHn74R+k5lc4Ak1RUX1/yy2r0IOW67lajiXfGlUtuMLJIzjK+1
qc+96GW2/5u1yO2WQPccyOcukBC2lQbHmGiWKHQCKrdO8mcuTc8IHMCuMCV2tyTiglgnTNMMi33h
SOaRoPhjrbmvlKk3vAjjHHQ2O2PgeJD0upWNhqZN5on4l2XvUY5w/48wCJ2SzXKV/6BmPErhl4/6
XHpalHTUZ6XlNGh80X8GHsIilqIbpeQx2+U1SCBtK9cEJakH2fuW2VfnqFTkOUO6c67pp0FPHimr
OhoRkW4bWPcxcrxRITQ02uu+mEIQ5jKaQAvbjpn9M/PBafo/MDMR5ogSgRrjGPb6E1VeO0pi1cpb
y9B2UWpiuOqo3DW+7IkOBjiAmswqIVb2V8X4RybbiLwHgD3+l6r+0dDdkGLLqn4LuEVjdNh3t1Cd
MKyzWmP4phPgu/ZY3Pl4fxa8BCT6+P/M4UyBrEqfoYWRiBGIhSombu95Ae1BvmdRCGyMWgtW7hTn
xATATfZJ92GrEcY8SnOEKOoi42mq+BKU4KuwuE6INu9ShLIWtFAnjH8QP3vNtc0vogDex+8czy3k
AFjkZrWJHR6ttmBjzjxyoSlw9Red/YWcIEy1hcZGdOW5d0sCGqguZM5vyWodUNuzkOEWHBWfZQVH
VmQtUkhU/iZSNr5ugD1+9C7iMyidbK1Yx7wFz3qBHyEzK0fHIkkaJ3/TALGfyV8f3WyD7rPj07qh
fi35p8JdC/ksD7uk3PZ/Ccg+a5DmBXKRqZdly6ZUZ7IqUX+QdbXPUjTo53FE0sFezUVSc6RpCtu1
gmGoZfDXB0wN6mPUvYVeACPGOLAzVQKjFX7af1nOXnrilsVUrJ1TMtQSSQ8mbgFCEjOUqZszD/NU
LI9L02pXkUI9RWZwAmcQNWW1HGDpu9gDJpJIq6+RvyVIAz0525jqPUC638fZYvqvJAxTshofU3ir
oQR6q6I+DM1WspgnbZJ7Kn023s/kMeB/BYIubVm62wRmVgUaZvyQAgcpp8fuR+MRuODTsfKrGaCd
BGtekuGoTCtAsFoaoCsVK8eAHIngvQvmzoOLWiVj/zEwjo7oeFOvOI7RtNCFZ1oNsoMayvGx3cd4
D8iv+x5oAuq22dR2jFOdWZPCMNaPN7xT5HDqTCqLs5c1K0SXMY+GR57ejinuIFZTIAEAOWKoOiA6
J0xLvuakhHXIDmledrSJ+6URn2MiE709DQSpDpMQGaO4Z61RTrBn6hoCVy00mcww+4XO4L4GrPnR
5CuYL3q0gtiEbWRgAZOvB9VRNXQbDwmn+00tTpk6z/H2pETIuGEEt+fGFdqMqCJ++HvaKnzKbF89
2elZtLADxveCMsMm7rnSfjJcpHl9MppNmd5qNAH9b0WtXRZcRtUn6W0zukWyBmJ9isv41zJh78uR
24KYjjo7xCzyKw5s2fwfLzpoz1E+VRV7CnWlevaebpoJneCsGP2VEMGiKMcVenXcDVovoZB5qLRA
Ufg5hK2TlRcvZovkbXJCtSK2s9B6E9ld9TqVw8lTse13XCU9Ux28rvVVZu0syCfmA1T5wARBnWzG
E8bF97z9G0HcVjDCcbyTiXNs+2Wt3wpE/rX1sOSS8vscefs6OJjUgapkU2Dvfe1k12fdZL0i7+z0
0ZvxYqCTNvKnpkBZlUnXxtyKE7LIwCvGnjOBV/r4kGiXUvvzWUtIyiOfaPbd1sbyqCffokmYwaUI
uA/kM5N1HWp0YvyJitir/DvJSWmDy0C5dLTkS0wkG/bt4DOL1kQXMYVByLsewnzLlE5xzxl6iBg7
lWS+bQ6JgWayrG5l42ighXGAADNHcQNZDITjR2g6TeUtUj+6ZQS3Kec+OPjjE9FAYE8T9VovCSMT
C88kptT+aoaLpx8LqnA48s6YruGxYGbSdBx6SFUnhZ6Lbz0hRP5zZMbR8OIxU8dL7RGmGi0lo3ZQ
b7aQCAKm4G5KcYx3C5WZoiL5gGWt/ingacLOwr25UvJN4LOd97ytHJz97l+E6l/NVUqKcGXpbBCk
z5qDXMHSaniTlxMpwMSgZvPRhCc5pvB1cJpt2uA4ulervJkREpUU1Q9o0OzEwAxyMgpP2tmaFfeP
J6Y5Etx0JB6/gbqIyUVyP43u0KZIhxAE6TZQMZTqobhKX7ZtLGzvGZLbWfCuCGmOTos8NkNg25wX
LPxSthT+OjG3JuTdTFF3nsQCW6ex4N0OL5byEYFsgKTj1NJIqHPtxBXgrlJhhgxkEgGeyWBW0cpV
EZas2N4WjRAu/ZmJaIHvOqrxoPKBl7hKMDNwJ6G5XQLbMdCoGk8BwifoN66xLdzPvt+JQvplf35L
q5RVtIHPnkuE5AeZIFSPo4A0tbVhuZwvEMAyZPASv7SKX1ve+NFbCZ4NK7TeHDZNt03Ljia0dUjX
XLUqewlq+QDfRcdgMCd0IkugcjdJ9QqlAPOTvYiDc25bEAd1E2k6EyrFaNeWam+mpzd/VcwGiChH
q5wzHRvvskXjLbfEUyefI7thNfpuENbkWHgSVDAipd5AihG7KN5y+9dqD2HfsCXExKb4rHDsJeLO
74AxnKv4+1pDV+Yx4HOh/5btYawHlCVA+ZmINxgrPJ3AMuA0rs1NpfXVrjP+71YJ/6MX81xjYdIP
NoRoSWmJuB4fTdVXqwL9iaHiU+fmbdnzUnZFovpK4SbhD+g3FjloqiLAEuDo6PkxRmMWi3KVjw+D
OS/lsvcxIouxiQNSVFjXlIjIG0Pm+JqKC44nLdaqLQKYhVkZ62CEiQTdrqhN9NLTbOQejKC6fXPp
6eSH4v9W20Up3/TeX5JISCv/6Hn8VaaDLblwpJ/Vxi8EBmAdwSGNCD8P2dYkafeHCY5xWuXefDdZ
5L3hDFmM/cQcCJLWXjqO1phNlHWTMmay8arDappweEQo7l0PPiZOn7pn/gjiWEPwH1i82uaGdozq
nLUrxhWXjxkz3NysOYqq8ktCk1ZiDW/crdn8cG95iF8yDAxxSlybKT8C9l+A0XBVmMuRxHe05i7B
tZLIL+mokSRdfOKsTYb6X2FA9+8zaAYZ9iRCBRFFRoG7kOrvQQa0IbS9x9uZWpN62CPtHt+gntAZ
YnrgkS2KzvFr5vPsKkKu85aHJivxiHubmhl6V38nzZmkoBMJ4nMysGcmpm8bmZVeDsfUeEyQBdne
x+gIutHFtNvMrRihWx3Be7IJmBBIPTzbPxpsN8ziP47OYzluJAqCX4SIbnhcOd5zDI14QdDCe9MA
vn4Te9sIrURpBuh+pirrm//x2hXGTkwffYGhk/lUna1boui8YnzBaMBaJ59pxqsIoZEvGVniRE5q
7+BmBwHCzK68TZdGl6pn1pZpH2496k890FrnM2Q9GuDFzBhgxcbCAFurxYjq82KdYEr3+q2dH3sU
FUO2M+Ju6fIqi2kboNsei5OGdMRjeKeDcs7Vd0nnPqKxkT1ObwDhXOb8281Vp1/g762nGoMvSQwO
xOc6BX9d3FtY7/788Q78iARlujUi4Bg75OPnEkE6keVPsSf2scgIkokXuZ7t04npClpR9FNF98LH
sCPcDs4VlwnqAkMGGy07knvDeA2WeVlNWGJmKme3jFJ5rOrwUo+4f7DJdJA6bbvdSsX018opeetn
EiG3+mzn1dNb5gzbEoOIiaixYHGrtzeb69GTNLs93X0VluSLaSTS/2VjOj7VXX+JQuIv4ch5wqOF
28AtWnpNtqSz2GgGVRKdqM++iNqq71iPhVSS1ouPtdBvOEUjt1/KyjjS/z+SkGm9C9nh1EGnpoha
eogf8q5cGLSpGpaCjPibsYNeC9fNNsDCtu5SM+C2Y7gCvNTBuDYMbafR+XYcIK+G2nS696VoUn2e
5diUfxO7Me4Otq3mwtWtJTtzzDcLgYW7MGgPjOQ9tsrXkCZTsthtM52ZRb9useKgvHzq+18Hht9U
UTiHFbQI5vqBfZEqXg7IvlOEOlCc17Mzmzne2ggUu0/qB7lps31X2CsrfjiM9TUiF9Pxx4qg8xrf
Y4Xu49NywdF0UK+N+OShatac9GWwh3+jdkLYN+hoH92UKDcokv0mF+UrqSLI2pXCyWgG38WYHPrA
m/Wxy7wsH7bzaAsLMk4DHLsIIGHA+GmvXv3iuCfHKJBvfXg1+VcDnsMAVnfrXstWXS3E3j5XdsM9
bKC1614bNFYEoiTwrrMX5TiHKPC2mdEgC+BUy8ZLqHk/YxVBz0OaPCCJqUOci/fOw6xZUPcCdyIJ
WLeQS+qzlepe9BqzbWsftc5WxT6bdJQNFfg4kh4w76LMb3HqRbQ95g+81kUR07rOogauR1jUphXT
4b7rxnvCdEpPvjqHUXts/RImS/ckAduw7Aww9UXNNhkJz2tD8ldj+oeL5LnvOuALuDuK4HNCzOsH
3ciGpsZfDhopLG96juVGs5YoRvDz5/k3s/KhIhwy+6k999uLZgkXoS1SLU2WiawK2Nd6q4Lh2oiF
TTUoqnGg2Z1G0Milc2q+662G2tfg5TEYUxQqv6VzuKdPuUawXq9eS47KqucMvrDGFKzfQuMOVr7y
jqVF5VK/eLiDYrqX8GB0CGMIBChM5s//YuzhRuATQUIfzPY76gLWYSfPmbfas75IoXr+Hauv2gSr
GjxnCWJghRWY83qOxihGUNUdeBDCgCSTusFZw7qn3Y/pfIFoVJG7Urpx1+BjTAio4HQve7a1GX41
m3vZz8B6+tF2YpsdzstfHoyG76wG6yci8eJjCuh0AVldIew1t3EOHrtyjlMU72EWkis2v9yEeYN+
vWQN4R8+R2WMpt7EsRd4YM64SrygX8tZYosohz278dsY3ROO0cqrV1Ph/uuTIWOc5Wyo/Eh+S1iy
Qu8k88yGNY1G1bOuQ8iwgMHv5KAK4mHUMcoO4a1hu85v5Ln88ga5i1pY4DzXTGQxzO9dCER1C+Rc
vJv0hY2+VKi9rYqw7Bx2zr0mi6TBalhiRKraHval81TmX5OFq5XxbmN4uN0IRiubtY13wckg7Lv7
GAeiZD00ZNW6xhMtsno3WjEta7TSWGyX+iEdr37QHhryk7NanAzsGWaRLjLr5KfZNiITHTrfh9G3
+8w1gGB0ZKHukzl4zrqVQmcViC6VAY3eZ38aW8VEaNw8ENGzOUr40PCeVRYiL+RIOo4YxdgxSsyt
CvJd3aOfN8ZNhmSS3JhVQr1nI2nU3WhTNpC16upj7J231B4RaX0XTCAl8FrH1xdx+y8jRy+2WD9z
WKVeeyOffGmw9e5qnbXndAbo9hQxoKgELARVnGdVfAJkr2DgALLuBvGDIJyHa9Ekt2wTW7nkMiUl
2DjobrcGK1AXz4PezbkjP3NY8kA9W4vbEHfPkponnxyKunZTe/aO+O0nM61e2lDRV7zh3QO/mq4c
qpaiqlbS7HcjxYnX+pDTXmepmUZV6JKvqFPd9djWkjLYKXs8mMLdlH2+qeauB2Yd5TwpMWQIuLwd
7MiJI47BrOeJeKfbQpUi1jHCQqGiRxS8Bpm8WB4yYGZ67UjK0jVFC1BRH2bjzRdE5eChwue68zRw
Z5xdIwdajOsv9/VXHZst+4moI+yTfZlO9itpfus8Kdb+/8xQa0XRy4veb8wShYVPXu5UXGIGW2a9
cnnFSu2zy55NOwYczZaKQFMVAQbBGTiKc9UwDqyzvyGZ1iXNUiv9gxdGGzfNL6rO9xVwBpePO+CA
KMEc5fU7ilO6gfbGhx+jkTIRzfXddDOLY29SgrgRu2uKKg0KmdtQK+beuQ38k+8kF6dzl+lA30YE
YoXZlW1PnNSboTLWMRGFqR6vTUSrXiLWunT2QQRGjTZYMBCQ3CSY4B2hnwDOFs3DpJDwXuII+6hv
IyEiy6Gk6an5a/6wzHH1aKHw4TfItlghLoaquCicmgFAntwnsYGtoW+yGqAodthu7GyWB2U5oBXE
v0+7LhxBZEmxyZu9i541xWRVwsyycLsD+YB0vPHh0tgOPJb8LaRBjeqEq55REfdTXiYHl2Qqpw5O
FJIo6vxzhNnF7PNVGLGv0oKtHJ1t05arkroc2D5y3ebW+tpLjfu2ZSswYICeGJWMGWex361Y9Kue
WYgI4czJlQ8/ReSKd5it7MrgV4gFWzhGug1N5irK35fkHdk2pCb+UraJlezVbslwQPrJZ5BI3hF8
dyU6chczqvntVx9ECPrxm2TikAdi6YFiyIFLecWWymgT+dObZ5NvFSruzmwZYPW2jK8aUFjINl+J
R5YvE4HODz5hb1YLNVEc+vbzZGmMCIimsYD/oOCYtSLOyJArB8dlACP21Lpj8Or3wb+WaM0kQ9eY
1bwKSJ1hQ/jAP2qEFcgNtuaEkD2lFMOvY8bpwbK9H8P8Sgqq6kC7e4Z9UnLYKGPAnC5XI6X/EGoP
zSOYom1Prf/XjT9ZtGy5HONgro/kwfE0GGgfjfUST94qEL/K/tUs/yboL+Z5fVP9GbZaBMgkhlQw
jzX2lUufk9YrEHxLA6eJYE6Q8U/VjasOm3zI2BzTTiYcEdh4NXa4UN2A7HXo4hoIxOz7sP6YFWBN
pEn1tKUZetihhyEM6y5T4sZL6eT9ZdIArXDV9O4gd+oxjXYyOo04Ycpw2IQag83K3Euj3ZVpeLDY
qw71i9mcu4HNj2AM6PsmjmzWqNgdbEhDeKzOOPC2UmhIN7wrrEA425grKcVRNGwzsz8G7I7dBM9C
hHFWdzET5WSk+DsHrYcUSEa7nN+UNqs6rT+ncdg5TFbcvtrYE5o0p+O64NMeyVYAhAAQ/Tj21avj
pvvYna6BzgzNiXYmNvACCnMvmFdO0aFHNy1GslVtkAx2soHFvBmGt8AdHxR9TEjFKvEg1hpIIcwC
DkRk5egXUhzo7t6DNSMwvwdYMDuf/IyiBrM4MAgKUKWynEWQrCcS8H1zG+1zR8+cEssr/PyvgZz+
VMTGNWDJ1xFe0jDpTKdqk5fiOUHi0Hn6Yki+o+CFLfnG0bBLQHZsqhr177x7gDXT29DkjEPN/601
WEfBibHmPLSsXEzOCIXIVw1QVkKJpDw5N2X04KU/j1P45loJ94Ru54tBvkqm8nr1yrBp6xTAVxFE
leyoMsRaWvVTEPpDevMWeO/vWG5gcK9DRH5h+49OkOo1eKLQx1iEzPSiQkptw0YRk4MywlOLyyiF
eB87h0J+V8Gu5m7kmTtYo/uQxK/XAKKzgU9gjjOkS/Cn6dB7w0+bMLDH3paQzxKSSykDTkkQviN1
i2t9tGW0KdgMjwXO1oHFknyaI3Eah9sIPV8YVz/5QH6nTdOVNul6xHcgGFL3IfUIx48LTE7af4rx
kTYGJx8uQg3poIzkXciZ4klLDTTOMu/IcvGUJgsd1Hzb0Z2iJbDQB8fix0LwFQiB1bLC2gF/1TSe
B1Fv5ilsrtvdhoDb2Y0Fti6AffEY2jeBtzaCB+SPe1lR7wou+xJ2C5vNY8ibWlXWK+kgL4g4r36L
N8fO5kM7gqYXHWl0np0YFh6Lv9ZYOhSqGsE9rMiepGBupTMyyBlu+qGxEZo8DZzH0QgmUjl/UT6v
cPnDLCwQJmtnYBn/AmYCA8K+2kLfDnln1NZDVtwqj/lSOO5i1q8eJt4szveByWaurdk1Z4uWeLAG
x4FmV7tMks6Hx3RU9Nah863n6rXmuMk0nYLLRP9mOK9phcCR+rpIgpn1wgKsOhjBLYdzkgf9czqZ
K7cJ3wOgjm6RHoasufVsDMSY7rSap23OgKjQyxjJC3/MvXE+q2k4hbXDQKhcANlfFYpXtSV2Ch6f
PowrxfZfnw1CjvtmhjSuQ7nPAUVUKfIUw/ttUytCs9oB23FuxBBGeNqkn73WHDfEESAoj6ajmYD1
4zMsAkH4V74qlXfq8IqJqX+EFN7TiG8qAf9TAskr1rwyO2cI8C2004asegp2pt/SFmthvLYmFZwM
8B+kPBB2g15Or8VbXF8xmnmJvStVgV6dkjCV6YUkh2dTfZXpq+qnQ2VyPlbW0TMEd8/XHOhiAeUr
zaUcsPyBdhatd5iGceeUFTA5T65Uy1gpxLIf9B55AegURQuVKDu3UBa81MP2QNlcVXc9R9CSRxtB
zF6TII1wmZ+23cFwbK6QgDSTjkKNpsFCser3+aMc7a0tEPzaAIgqax9mr8JHijIniRCH0DnevQCX
VKkRD8G86KuxIDKRQsEVGNY60U9qsl+Dut02hnHuI3djsHO08nAhRbmvnGFt1u0hawtkQEjMGFn+
VX52UBXP4XwJqgbvcLo2CbYyRhYijr1WZf2qks8g+5pa4CZVsQbyzTHElinv18YU7DOhdlEyPftl
ufLQPbMFYvKdLMwJ2xfOZmM6GszA/M5ZcTGjb8pgGxF1KT9ajzB1b+lCJ62Ec9Yb9iSJ2HbIVbL0
FPlcJkFPhu8PDwWGHhL0oBgPEy0UdEbi3LmDrXMQg6mE5t4H1k55sBRZwhQQQyrpoM1hbDgmOmes
urns/BX5LGEUbXTyljBLmM7cNcwuV1jT+SULS1YiLABDEm1FoXCXeSeQNG1fXH3Eg9y197HplirH
TmAF7EYofWuAQZP2ldGV6sgwzaA6pqG7iWP7O1BoNkSzlebEgbhy4/vcg8SieaffYo2QsmzrUJJ8
lCjjBsTek1D7MqqRGP8GLYp8B6/mLEVo0b7Isr9kAnuKFBfDcTdWXeLkGvaDBXY/CUmDYPutOfJU
e/7ON5yV1Tc3TdoY5yB3MFF1xgBD2tnWzmJyN50Ea/cvl/0qLTlMUSqmTAx7iaW22AYNSlhKbquq
vzL1USORzr1Pi9F2V0wPb2K97RQbAuRIck7Tj4QbOYxGTDlDeAgVA9q4/bLt8F6yfl+mdofFx2cB
b0o125ASDNDCenX6i1vmp8BLFkN2d2ZLPaZENzqKKt1nOIR7NkBAEJiw8a4pxflo32fSSQ7nL4m3
RfWeTvHBaa8mBJkoGU+YPTYVngbPHi5pPGHpxAmAaNwwFabvZhEPlH8zWEC5/0okA0anHuOYHRyl
33WitkRQvpohM7LBXrXogZ5GAU8QqKutUENSWPpWNjv+p1sYTsA0spt0KrSM5a9W+Sz7FHOi+Fs2
BeWf4qHrOgtsTjy8o7IjESlgLtRELsMOs/aJovI3cUSYEomWDvCKokw2Ai3KVJ2rMb8akpwr1Cd5
nD17OhwC55QEEfiqJiMCL9EoRsxjGf0EuUM3i6gvZEtTWemaCd5+wCHZF4BcKvkWZkwxx2ZWGwPB
gHhrJkTBs9qwhp/OZJoOrW4l/G4vRpvpT7lJxgBDPCDwVj9VDX4hr1j6KtDR0VClTd4pzPubiQQ4
5mjTRHsOXPtaJtHZEeNaT6ytyjvuzw6HhUOEzcUqXib/WRspZwbn0roS6z8ugqy8xoVxGMNm5+Le
mtAYN7r2rLkOVkkGw8RdGn13SSBO1yFcfm/ydmOArNEAbD3PnMlfSDQsmHRTWt2dAsjK0UwLBJIH
MZqLOjskg1jU/buXtpvA4oqEHqecetGSjBhxDPHzWDIh4g7Tw2xEr0oB2VffUJ/PiG/J0RVski7b
WZp11risVRDw1JN2DkYqygBKkhNkDXSGs16dSz420PMKBpNoJYaJAi+0Fk02a8nRzhkx48UWMzsH
uAx2lfgZCY7Q2aulsdh5UFASgMXwZ0jwNnadPm4rjT8y0zFZoD+z4F/4DsDeMQT9pa6h4wbXoun+
EOFtm8h6CauoYbpAL4YpF32qQuEItbfTi1d3jvaOEWt2yKjiuQ/GvdR66kLlh9YCc5nlcXbxsX6m
9GnN7HbR2Guk0vzQtfbY+/5DK5pfjpLLWFvnMS7+TAdVUI42U9Ar2hMEqYS9aUFMfO96OoMenWFl
R9+YcUOAUgVt60zc225k8EJ3X8UswG4y7I+6bx+6pASw6+JcDKvwhUHyMigCvFnAgp+40566EuNQ
9NHL93q8V+W06f2EPR1hqarYzfFN9JRPhhGuHWf8bYOaU49StaorYj2hosuc6pj7pIeEDokcDUxD
DziRZpDE2U6W6aN23nSDJ6ameDBMB6AyfCQfKpODRGRoSKlVdK6ayzY8qt1bogHK0+N9z1k1wnZw
VHAwU+OcEboDpslEzc7fPALE1wfVv7HUX02PSGzafS1zdmlrgiCBXelLa5O52pYB5oIae2tBpYpd
sdEohBnvrZWuHnGuz+s9HAwYujhxtbTZR/HIAsNm2JQv24B9ZtreGxZ865A3P1dqPXKUBkgPxsY8
NwDxW6f47Fq1lzatdmYtp7Q8ZXDzDJa/ufbnF4+EODzGs/i0MenoOVG/EwIfoo9ovhgY4uY3UXtq
LdhG3Jx5jKOzjB8dWT5WURDYmu+TUG3d6ktR53fNtOj7u01tQ7eCsxzhW5vcSvxbeFIB0by6xfBe
TGiBFLHn1p2u91+Bpy+S+sbAmqylJdOeBu4x7p4AriT3tTYDFeiw+ugYtEjJ4ln4sVSAOn2TTDC7
PTZBeUtidbdzedNyqMOTAZQE3KOwH0OqPq2g25bj1sUeWdXasuyoAS0SODT/X9nYi4ndrMvAQSjM
noyp4lEiSxj5plvJtCH9iTSXaKTZJyCiH8LIb/2I/7yT7osq+48GbtlT2MyAdHmAxUmrFMA1mnLj
hnD25sRI4rUBR59FiSLRq5WGDb7Kxb0lPioc0ikfYIYftpADzLcJD05VPjd2spckHOmO/w0B/sgi
Hu5vcPMwh3Qm32aurpXhPFcGkSvkGumIqlGIXLkYBiZZTLQ0lK9Rdsms4iaZ68VjozEp9zdmXRys
nMTPkvawQBqNzMTSvI/aQFstxENr5ck1cLCpoCXkKNoYaGImwzybubsJwnjTeEiJkOtYikor1h9A
/CEZwSZjYnMeBJPN3OZw6EJ2HyKihoB5ozf1Pa7MtRTuS1HR2LTJsK67gBrRRFVG3kpmfXgoAvB2
/UaUJ0SQXO0utDHRjrifYa5nsbSoFZCwBBqB7z6A6mDOHuoiMadvQxuhNqL9K9oX2QTPptffFU0o
A03QizpguKFAxg45jc9+0wBpahnc0QtfMoQgIgmZYjZHj6+61LLpafAIxXODgu4w3ci2XdnUtE2s
XZlaEBPYwxbGCjiqt6KhZ8YY3tPgR3oPZImyL7E4FNs4pGdRb/Sav3So+IRQmFUlw7EKYj4KeSaP
zOgd87ViXZHiu0yH5kfv2X3q5KhU02JIUZIHw1Fn16nBL+bDoVnOdmM4rO3cWwnTwmPorELPJZwa
WAWUWUm7gkh6OUEA0Dp9aeP9caC8mkhVbMZdXeTcVZ/2y8ydo8HQqpTee2GAC6TssJuG/VP9yQ1r
L7LQ3XWyor/AKR4NXox/fUZS0xbPIO0mEPc+RbNb2meceATg+vjJCsAYf00HIyt/z9uSks041uZ4
aEr7UDbTuczSa9YnGz+DO6bX5i4yHiEsIKNFCGszuECCbrKNXYy1jkDB0e0tk5HnJjQWxTxn9MoT
C+/ftASD64DdKiLS4bKpO6HkRGOfxecqBKGeEwCQai57KoSvBWfnamrMu8M5G/oFssoSzyiWZAx3
WQyhqkANHTv1Qavba180Z8Lu1iWlBNAo471MkUuUcceGXksWRe3ix7Xha+iroq/oU438biumraq8
MBU743fBKCBfa70TaLI41p2O3qmIbXrJ7LM17JKMC5d9raj2lta/FWP+5cVqOeX2oTWiGyNuZkrg
WUiZBO4brHG/f/cea/u2IpCx4TXErM1/OBARLKd418tpH3TJbx5kBJpphwRtulXaPArR1eyR/vOL
LC+YSLWNv5YOo6IsOFiURLGLLLHSWECEDN8bfIkckMSM6FDdJvKCm4SFk8CSFoSUtC6lWIErW1b+
V5flR/T925ocg8BADquHvyJRz6UO+LfQpo1MUDB7o/kIXf2zt8Bnxsi5Rsq0sHdQKVJJgxofa+Yx
ZEk5k+09DR2TzhxWTG518dIV004ZihhqTGVWw6LBg0+Mn8fHqla1+Vn3y5M9ZH+J05P3DT62CMpV
oreE+1nVOldEjGnxPiOamOum2FOn4mpA+iHdXU5PY9f/UrSBzRRcagHf2oGExXxLpiTXp97CdOJH
lYgNYb8U+NCeTRK7q6Z+sDpc6TC8CVjClRSK54xd4mR2S00iD5L2WRfUl8WIpUSvdnx4iMi0lZqd
UUnXrBkvHdSkn/0IuQwFa533J10Y9yLiwM/yU5h46ywXf4mGrqdCDeTaBK3rTYArvFx70AyR3OAV
lezWqFGUi47IQaPKNEtHxJZeLYRlTyP70Mxh0cY0DwEi3vtpegwO5MAm0DDiC3c9UV0PCKVkHB0c
h3VUwuZPyApB8XCP6vYce3epp7tA9IcoMr/JDFsVdnwoBRdyJU56y+rbIMzKQR8HnDIo/cXglv9C
L3xUwYgqzTomHnv6kYU60bdoTgAUIA438/fMmR7zR1Uo4G+iWPMaYI/F2sPaKmF0GQQDRtvgr/YB
LZRacem0/hJistQ8rojYOFlQnON+2sShRwejY3oJ//oC3LZuGgYGv4GaDS1OWJwHzXo07LG0jmWJ
jrNwcCGPoKF4KtKUWbdLn9Tr6BEotECv6YdRio3RoRgaCYEzuUnC1rp2Y8I1BSxlEDeCep/y3lqy
N9/aKUlt1MlPOXGduewAplPFoCDvO/nmewj02ScTU+3htcOtBGk4s+uzsBhsFJjdfIv+dqBOx3RN
nGJrLcMSM8oYZcdGYIRuLdR5bY8RMp8FsE24n1znJYsJtcOiOXucEKnsGhw+tZDvlRwenT0rVwp/
I7xp1av+w7E1fna4cZzwnMLbRbcolzWuLng9N61j+d7Y5j33q207wd+Swd7umuvE515YqFIyYNCh
GSLR+HYt0FfReLcMl7pLz1nspS9dycjV9ijZ1CX1Gk7A/NrRq9mA4Qw/v3dB/BB2uB+76SWbNBZR
+G/K5J6BTShM4BesrtnCMFIGWycA3hM5h50TAAPWERXsCCekwYUlgz6rv1nY/em61m4wU92LrRtb
K0OlJ4vgaN0Dmic678OlB9E45MPO8iDAodIc1HfjvnFmvEu/u0uXATEBIZa8m5O9iAq6cKXdOqBI
I6WpZddXFweTnevv9ug9h4zcMoLBK7oUFAA7vb6CmcU+Ua8M8yUBn8LVA6eKdRHaQH3UztOAmKLn
iSkz5yVieWRjTbHN6heJ1lvoxPg2XyylX3Hp/BqcxEV0Z1t9rmJrZw1w/aN/Vsr7iRyksLh5K8jB
pjrKDP1LlDcHaQwnggxxl76YMmXDGaEvS+zuGDtzzAsq8SAiT4D0Mk8wbDcRgRbjV+WzAcLbakBr
0TAFsgF+HkYeKsdeDMWrZjW47lJ6aXBxlb7rdX8XaD8FfMC2LbajDRRd7xqKVSgQU8O328Jq692X
qngfEj6iYHyNetTRTEklIJYiJUUZc+lgMtgqQnJGCG4aucW7CUedl0EngheS5IAwQEXPu4bpXxQj
9/DtX0tyVuYArBJQgYQKAkZ3Tdxg4rOmG1Z43BM1Ej3dHYsE1HjrnTA8nn1lfxhcC6XS390qf6rh
OCg3fhmlSWL7t6qLFycAcK1aWJnIgdkVybzfaPicnOgopx4HElYyw0MBkaQFM9N0X0iNEZU308VW
JcFYbkogiE04zBCfYgEyQqvFVrM7UIusMiLCQgcfEtREpQqX+hLXqNEsN7qqoDlbARJS2VkkJHfE
c7KDZweDqmWjR80hwl3rmN/TvGyx7Qu+Deqzr2qwfxK3vUzFPKZGYZCGlkdHhNepYp6i1PeIuHly
iDmPNPNaujXb9HHpQ4YwWJPAmG7YvRp4g9oq+mnKHKkkX7nXjWdSN9YDcjWm/bsR6XUbkZzAIyJa
9w1U/LtWk4uFL6xA3plZ3sLrQarmDfdFNtrHqUdr2+bsFRkXJAyMl2EMAc7sSiIAFBF/5QBiOski
zsIc3A3cdk37SoMR2aHnb52x24qoPXiCQ1nXSI/OpuGiDSmoo4YqLfvWXFsc85Jtma0wAhc5WtEk
4A/uvYa8wRLbhmim91YYtzptdmWHe1anuK2bPwwbt7Bkxcq8nZAnDx1PWvdEMBQeUpZ+gx0Uv1Sq
/5ojZrXR0T5q1PCUf3b2ND8YLj0OagckCwMgkbxnsCkNZgcckbcpb4gMdI4ISvAehNGlnnFismL7
JdTZ7Mub0TFmZyQA1qE9qAFqiMr0PTcNPcqIgFrZ7BiUnpwBjjnAI8C2T9n0pRXlRc/dWxkzlK8q
/s4o/65xVh71IN+aJeHWTnM1rXCvkaVutclrA45BYSPKiFlDFuD9s5iE1ZTrjdKAfUX0yK4JFTi1
bWxmuO7J9ZtjGiS8N6Plc48ryACjKHdTigBdcwok+cYpEtndC6pPD4W8cgSGCAM/HQguG3gXUVq2
QXZwGtFgyPQHBPFySv7chq9Uc/fAyW6Dyj+ZHDwTArGNUy7mPv6Gh2SsO8dEagbUj/0RY23uEo8l
RZRau5iL+0l5nyaAZgtKQY1By7HKH9uU710y7ZlCXq2h3ARt+Cjdae3pA4mqGrOuoHexpgX7JBVU
QxoudfBUBIks/Lh9WFVzN6zsUhUAKKlUUaQQWoxqLJ6IYscQMKD18Lg6E938iPtgWaXWPa5RPY9U
CSNIqDhRqOpQpQ6S3DyX3EOJPdTVq4ceeS+pDpnaLb2HKYwX4h1+FWOOoXGhpkKKcMIdAI+jPfYw
zNxuX1tiN/DiB2l2DMr6xFpq5Qo8ro52Vr67cCXOc9Fu/QjmXczZTVGNHZUW2jbfUxPQSTsSjMYB
X/oZw2cLEzd6O2lH0PBiLNMG9EO/JI9d87dJER50kVxGXb4lOdFwjVwTfQCNakYhgnA1HCbANhKD
sq/PXodJFXRgJOOlci4SFuLA7MfS5xAGUV87r9hw3a/Dwd7Vxl5ZlgQykponW0Jry8NnoqPHRU9O
VZt3a31IydNiookqVY7ozyzUt2qoyZMY4/VoWITPNKshrY5GwsqbfyYJreFzl8Kx9A2xwviZEN8F
31If5q4hZ41Qat3cfaUAsLrLpEDAzOqAvO7e7Mr6HFX7ZqDuGWV8rBuQxZ4dIjwSVE1kI1t0f0t9
hNyXaNO+r+XNiqddLkndGSVKmyapici0vvvOPbd19xgk+NUmF//G3Lcg6QEjUihK7QKvl9ckHKUl
Su8hKrZNPq3rgkWtHmVb+jDmdrU9LbMwfGldHZcbR7sOm8EfXuIxfTEaMkTYz3P4uNpMmOF0kg1i
PhXThMH4vUSU4WupvPXE6WNrJtc+CCcGEcWqwFDw1Mjkqwjs7//H+vr0HhkExQaT9hd49qMUXrMq
NLyk5F7u3HQ4kMt3SqLp0xU+qpbJfXEzzOltHe4JVN0Mo/nKVYfraQBrVoTOW+eOH+UUXBnq4f9D
9BnSmSGj7O5wjXygpf6yy/MB8jyEI4FFuTDKm2lnL1rWc3+Pw4dsnXQ7Z8vbFbLGoOboVO7cRceI
ONqB6RWMYnYsDG2zJMOOKErUcTOnLp8Wpe6vWlM9iizGJh5DhehbNkxmjnUwzIwb1e+cKFfeM9ti
Q4twqTEOkXLf+hEzo58kag5R4yRr5b1uWr6yEGpYGeQnO3HPZqqsBaUDoRyDYi0x4ogBoplVFZgm
fizzVwbblSFvoZfXR+WCE+cnfyuDLW7l2q92zyZSKirVlp7+SfOK1wzahKdgBzQDH4DQtHotyWH1
kpToY9X+aBnGa4XXBRQPyBq3q77QgzwiMZpLrRrgNeo3rVcfeVyi9pJ01mYQbgOVMDbKD3WIwCJC
zz6RRphdOr/6Nk2KlUTH4+0V6tRI6x+P5hf1bMOKp/qPvTNbjhxJr/SrlNW1UAIcDrhjTN1mYuxB
Brfkkpk3MCbJxL471reZZ5kXmw/VpZZKbWOS7uemyjKZXIIBwP/lnO8AQeJHo3ng/Zz0jNfAAydY
J8z5YB48JbJXtx6id5xSucVBnwM+U2mIfiwB3yRyBau5twd7vCucmCp9CmO2hAzMkwIwSlkeSua6
SZL9HIDKWSR3FdyVpSIhCCSmXbNKUrCdNcnbl6h6IeNx5+ng3A0/WuYUISNajLNJyJWSfgdXz14p
ZR35HZjMQ0QKd1DSqS48aC369L7vWNeUXCZRtC9rzMp5dbH7+U2RdZapGpR8z0buLnDs26kb93Zf
3VkpPhWURhFvGF/nS9CZe7vxrmDi19286QbnYZ6Ha1+N8KTfYGRt7VWkwbp6EepNRsUNQcGHGvv7
QIrAiMR265Erce5ipzg0qObIFzU/2q75pPzFy+eSvjLgHNv1CVTKLu7K89T4LEJBL+mgb64nfJv3
g4OURHaAyJgeIXUAI97W/nxWJk8fG7+psQpXqK9ykkqj+2wBhAu439TMZYkf8ImJ7VdMx8RjxeBP
8WktYzt4tMsQt28lfhYL260MikcLAwWcFe6i+dFFXIYmiyUqv9Kbib5F39aruP47zxy7OBSgZdqv
/rjtm1uz3DpmFZrQLnjHlJjzDD3SBoDekB5Ubu1glm7S4Qvw/piduWBv0jwv6uR1X119aioCFopq
p9tyG1ZvFWD61NoLUNkTmU8qOoKV3DpZsQs7SADBFonwiOmXLJ9e3evxoUeP0H3Hf8lWhP3OVT2+
YD9l1JiYPSS0ur8Ar3IrYO7HhcXbGpKxUv65hpC2HgVuAJakcfnFnVmVokdd8xBui+FAe467N0P/
UUavEdzr0Ed5/Th1O91DPIPSs4BUgNxT5bhjEWwmt5SHOZ29613m+i3BRRWHAY3lTwvMJNEBDH4+
I1xDw1BsUpR0vpvcMcTklqW/5zGq2OgFXL5ulG7SloW4xcFguHctc5sj8PPxFiZ8zwRDAPATdGuM
dwFsvg1sscghNDduC5e4OjUBvw84099j92ysV3byhH9Z4bX7gEV0y56aSTspqyzpN0IdCtimMob/
i/0vOlXAy6HdJK+z7x+nFsnZlfjO2+M0RB3rXYW0kmYN1fv1xAxccmSyzKOnqpK7dc3fNC81GQEx
O2j2iRXhvBXVILEYIN3Zqp3ycpdIdEhUJ7TY+Fg4bYZ1xLwp0fPaxQv0Zod7gXAy3X6L4zOXcW8O
zEjIOPOG8zTsUfdctezK4iuLyqisP9ffbXddlzees2KzqvpbmZ5cc9/BA+kxaiTMsjbNxCKk3qjy
MuT3sTNtUFs5ny2jWyAHwr0jzsLuf0wL6o7bbnzI3L0UBy+yySI70FJcOR+Kdt1n/OuoY9XuBxQ7
6brPQYyc3aryEUdbADqQ5jWG8FoSbdHxpV8zlAsmOa8beWyqCGVL76Uxj3PzWWfYRqbPmnwDTRsR
MNkhRKzlLczqk0lv6cFaDAhhgMQAaD6Qy7K8kkxa6G4QmBTX6Tw+OhAXq8Q6+7QAeGE4BrEhXGt+
ouVLk1+XAaJRGgQwQQ2vAxKBwhnsv2KbX+Rjq6EZvHQYHq1dHZys/tSa9z6/W7rHxb3G6IEQlLsi
olZ7BOtEcELBdM1qts7MMziEMrpAR8yfBFETQD1YFTInwuKjwFi8YWPo4hfq33XivRxHuUui7VQh
7T4u5jBF1C8DOuyrsbavsKPQj6JsP6wSLPYbuc/ZwNVXJkyQESqKreiY2j9Ce3DhlA9vYfrFV9eF
I3AmymO5wjFkid+l32l2lN3tkH6z8vywrPh9p78ikgNVjOh+N7CuAbz02YV1qSE+NcGlXS8/Jif+
1ql+uvZDUj3a0zfckAXeVDQHYNcOPNSJ88jit6w5Nu4zE0CPB8kkuZaAAWT3/GnrK5wuFZJG2jVM
HNnFTmDBtjdFSNL61maBVNMT+4PeBx26k52DltR684bwSyEOvccXwMw3S1DWVB3461gxXSXz7cz6
iaZr18XI5QbA6PUXnLXbxsZrIVkXJaRKKdIaD970DebIHjTARuNzizwKGJ/O8b71HqpkFwWHFNzC
Ih7c6TQw31jWTLbuOUQPa5aW8/PoW+t64xsHb5y9xXrfTJAE65dOvlRIuaynIlu5EbgZNoWur5rI
p+n9AfcsGfYpiE/fXPucMSu7jABZlA3uEZYHSTXC2glIYAIcBJ3inABUgcSvj6a6TcRrwuRAQJHJ
8lsWYGhJztYCtdS+6zmQp55MK7kdzDtgUGmup/jCqjqr0CPt+hGpe8IaZmO4QouHGIU1x6MIPtrp
Jp4/OvcNOGqDCrdippJNN3n1OI4CDe0xXT2v07mZwerFt1PfPkT1TT0uG7LbDlkKNh/qYngxyWsU
fwS4F6b0W8RtxWNrACth1ze9OIAVGOJnlDvyLvXuybMJeOXgfoJq7+AkjPj9tO6r6/y0qWSWbeB+
pWGV8LHFtT3dwZBEXVBM+znHDXM/ov0beRxxixFiOWevImIwSMbbdK9Kalp+I9mpoYkiPyTvYNW8
tuuBwYyXKehVxvVdhXtqvJNHqFB8rBHjzLfN+OwwePd+WFix4p6E0i+w7q/cdsUU5KAZ6uAh6u7L
ee/1xzgEUQcp2P3aEdTEKrwVaDqRi3tn/CxFe9Oi9bNA/YEd7c0xx4RcLAGP9XPsXBvvvbW+K+s0
EHyRkmTnSXYsO+d7hwfGRsfYnZzkwwEY0xcPVveiLJf+FkSNx+GBr4Uta8ldIYnIjM2pIwnWsoLX
bCZWAyxmuhyVDyCacSylcxxtHfmSVhAHzq3udqP7klsCGdmp9L+a7r4mlcT+WiKmCWnGW2LWUJ8N
hObMK/nhZkLuiC++FGS1PHpJtnXhWPrh2eLmhQpEa7Z1OWDy/jYUqJ8Ya/FoKfYiaA9dCbKeKy55
XEUUXJ4icrEgHFdqVA+xkYEfRvR6RLyMqwGkcXFu6MBF/I0gtSo/K9CbafqYBs+1g17LfhbDOqBi
ThsHhKs82MAcWJhDKjiyMeLB+92zc7BZLnr9S5s8TcVXFbz0LQugo8v6TfMg80bO3fG7x8y8ALKP
iYNup6aovPh5jdSo3xL/tje63SA75MkAv3K+6eeBvUt9MBl7z70dRKfOnfczM9qQet3vv1Zch+10
BM5+WLriMJa3UmITdm916R07C9y3ezQSiQ5Y+fQo1deVrJ/CqUMp1qqvTpbsECpuOnSv+G4XYhN1
xXayf3f0rYfZBSE64yX08Zh5Of/wQrXgDQCe9fqLFb0ZgTcLy2WQwNqY8Pq2oAjxWK+yJ398URCb
xlgdRdU8Vk78PSQbRzeCi2e1lKFiQjHgIA7Xmrgjtr5hVeGEF1ddH1zYZxJkMZ2txvpiBkbiAb6N
fHVmJH5ygnBxiMmYcxI0xOBQYO9+Q5tL61dAArVLQLZV6PHs9rYeWwybwPeYoycf813rr/YzQq4m
364vVVsJOJQhypUge0IJAnIX7FNhi02igqNZhURlHH9BncyGFFWHm+B1DdRhhsiAw7y7tj3wc9NK
OLBYDW+a0D14oTrkOiS6LEw/UXI91hUXkDZ5dOq95mluELUFzH/ve68LTyKGADxHAdH19VRsraSv
X1PTYM2a4bAjY52ptYI++TEFGEuQTIFimYObMVCnya1X0uGCldrjDnAld3RNUkTnLTHc9947RaV1
r1SUHcOib869Qp42dyWSUc++VI3/qh1nAk7EJTcWNQO1yHd4ikMqhy3Q3Wp+3Kts9F8JRWadqEa5
9ycvfEHQwArBNcBSJ7avsA6Z1qjzUsDvRxFJPbdMt4GFNaeoXbpvW9yPleyvbStqNkoSNKVGDPO+
cG4Z6dJPLZccV0PgtlQb43ydUOjlhcAWo+/cgLFhTGm1ES3OaVaIxxrTsEntN9fFL9lzfiARoEOt
N3Yr/G3RsJKp2HMUkltWJP3IyB6OSA/ezycmBaBAVs3nUgPknL13baFIB4vJMWtwhXeNe5iE5x7b
qD1OyRpClJ49T4EcCiZMFJLX0xTD7eRmrwmDE1y9+rTQ7MxI8WenYVuHB2xe+YYctR278EqDmGz7
NbUgYx1Vw2O0fZ/EChIIsEJp7CkzePgwTn+iuyX/l7zW3nsUZG5aKczlxAArK8lTm5GOez3Dk+pb
IvXjgMovxmyw7YbhYGr1WS7Ze9SwCeFnY3czwTnprLcpxsgnWQeUxn4zZjWCWx8ijT5j13quPMAn
AaW9a11yEr56VAGdaEHbVZdUJicT845bxW2hYyAaMbmTPOMW92Qo7HOpX5DpIHIMygubLMEuHe+O
KU54C/eDoi3X0TEFBJykOKfJYJN+h32zO7uqO7i2/VKMqCIR+iAzS7ZpC8LRYJVYfFwkfnlLcwz7
zU8fipas8sw8JR39UhdAU4EtaHU0MOJ7HloGCIqD79yEyiUb2FFwCcRh0PNof0KfmbBieF3pjT9s
N5H+W5QhQP1whr7p2aIB+XdtMrBym4jHEesCzE7XyjMWD2U1lBRdlV+VmdhHraw4SYzVLACVOJ5Z
wsZunbPK6gKgSQwziFQhGVFRPuLqi+LaEndxpT3wv6YIgRRu3LIMJEmSHQwNzlPV1qheSZZvGWdx
pFU5w6+lWOXWreBtuwJt1xJujDG2lSwvF7bQP+aERuenjcaSuAa1dIKoKGkN4fA15HPX0UDgRL16
bAZVQOUq0pztFCrfsKdosIq51t/i0EeywBBMxc0dve4AMbTSXcazQYGbWlc6PW+V3GbSMjT8YERp
GgwbCGYiy+IwDmKqJDhXqoFV5PWYFUOZbxtVeCOlR0Shf+lcQr6BsqnBrTedH5FHMcaBPHvZmBac
QiMbiW2n3QLqHF65mHRiZLQlLWmGcDH/3gUMlOdNaccV47EMoVL4I/TYPhQ7bHOSyX1CqjAnU9En
ea+2UT6FHbFDXogQF6xHRCxAFYeL1yAJHEb3CGCyoh9QYU2SxkZp9n8FFx5CTugJJgD5Ws9T9XNp
hCO+uyirgOtorm7a+1YgwAUr18ReRWaq143hSw/oRD9FpY5q6I+hz3xt8ae0oO0KLY/iSuaV3/+E
z18RuNH1YoCcXRidgWMpy9r5Yqq2ZR5sZ00+PmcGaRK6uNjBr98jyP8IMgCiJHl2sRGfkSOaCVDx
kPb9q8P0SRwcrqvFWjWMDcAuPWSlSHcgQGcSGVuZ9TTycips/WNJfdGn1BxOBW+2sMLSds55aOvi
Z16OtpZbe1BUCVI3k8hY1IiWSa7NRe6vkn6rJq5NOk6pL1k/Gv2E6j5SqEbN4uvgEM9ZHrgMTowH
0duTugpA9QbuPN2NnHIonEvDcTYmbjjt8yYWRNCzPps8Joyj6tzxaYx8tllXsTfp8KsZ0gRznTbt
nHwkSqfYTjvO1v7dRz2JqYynhznNgzWvvtUuaB0WaF1EdbhTMdaNeCTYnmWkwhvJlFAMQ9YhzWAz
moijKbGOj2clrIrErDlOFZvj3vITYIsF5JVMQIp3A5cMGLsTjrXvg7qaXjysG9hmU5lmvtkhHq2Y
tmZD57ONdUzItknM05K1aL7LPBxgDEVmQCLdsY1BhOjXTrzjZ2v1UTRLw17F+JZ77TkwA49TGoW8
y7qJUFFB3+nLln4Ud09FxWhMO4DPaxHcswBSIphfCt1FnXVddn1aTrvOGiPdXWzXywt/28dR2+HJ
yd2V/RnOuazfBt1HSwLVqWvkN8EPjZ7Vse3CZjgMRzCTW262iBkICgIz6J1I2kR86UQY5uBXnUzW
+UPQ1Xbn7Sw8AP1Ph8F+X3xxSCOMq8/Zx8tN9IYIC/aksZ2UjBNMnOj8TYYycy5RFsuGEW/llYjA
xgarM6Abp5L4+WdLFcEa29v5/UuYjZmYD1k7imBCE9LESIypGAZzM7bhgJ6aKxoQQjoJ9PDcR+my
R7NAOJ8WvJNPkztU9LTYzHjpCpUtq8Ooi7gWiiSNmq8IgmRJcYYWcLiECF2QmplsD9VFPUW2RxrS
JFl7PsR2TGbFvKiSBdwgACLzEEWkFMzBWmPGPQNAhGLFddlrBO4o6vTwKWTuEeupCJadXuduqgnl
Dcws6JL6pWmdn9zW0XLhFXJBpEuUJQ8AHSt543rOOjYANMIJntrpkh3iPHHcG29qOdcbnuNYClOf
hqgxNFk7Bow6vVhSr6PAtg2sm4El7HKCZmwAF/LJ85fFJPkjb3SSXidB6w0/lCOm5WRXSQ6MK3bw
JgE198OHmcmCQvpgnPLoLn0RwBAxZdAfZJTbANJyiw5XLUUCXLE2sc/AdUp184gMwAJoqKvSTpiG
LW0zHNFABgYMbYpHCFc8m46XzpQdFlKrBqmxY2Iq46007aJtThKccN+DpWZ8yoXsMmQQLsJuRhLz
kv5UXlGMmJ2SKGm/IAEuGCXOoUVQVCQy3XwdO5lQTvMeWQxD2mgZsUbmYYhgJSqjMWFxhCzhWExE
meMWrxYXuXAkVimdMhUVDcltXp7yHcKlyodzBogmdIhvHRiRwXGOupCVfG7700UFDLPP3Bq1z/Ji
aDHsUmMj4aO8mr353WoGAt+jwHppEemhx0vTflHXliwzVk06K/MUSlIwRciXp2mGaQ9+AVTbLkrC
hoVoDe7Htax5J9ndAa6MoPnpfKFtrIK5TmIEIjoK4Io0JFBUk5JhR4i6tOCzFm3SJ+hBqiGHPJSz
Cj1MjmbdXXg8y/YuoVvqoHFuWD8m7h3GcCOb8oMpCQS8seIK171bcFpsdZQg1tRlDbNSwasIb6xA
sia3bd3H7wGG8J79SzyEh8aKxHyN/mronkkNyfBxtVkJRA/X4oQkyhUhjxCL8/l+zgoJZckh85Pp
VZWVuM5qkZFrHZsPlwv6Irqmcj7ismsptVpPFExvXK+3e/hMuir2jbTxfVkpohL2cvRhlyWAMHDf
DZ12ruvRGnlqcM02p9JtGnndREtYM+aIHDN/hmHLhjJxl5mZTGkilsza4o5qQ9MhKMyMbEkEMRSz
llzK9Dlui9I8c6tW6WbsOL9BYjj9eMtze07P6CZCJJaTNy03xnCPO5Oqo21nFA5XHCn9U9lKID6Z
ziZB9o6GPTZpPyFrkBUQEbh9XHHtWXBcvfo8TiM5rwULqfiG7Whv8AZWgMoRKKLD8TMvGc+uR6l4
NXlSxRe7bNjTjMwsh107sMTfy9C2P9LMZfPSks0s750wzIIHh0Erz7ulAVWn6tyQzk4EVrwzdtGq
tyURGQaPUo3DA1PYPDgUUilEq0oZnk1tphGwLbaZoXjyCsBoovpQ29FL2+SYdGKZ3sJp8pN9I1oB
4n7OMiq3wIj32G+HjyGoDCdt7IL/d+YhAN9Sjs4tLya9k0LGDclPPOq3lhlZnMwKWR1pa62VIscY
M6bpGZghBoaLxXxOGnDDMxp9koHigKBegUDrSo0LbtjcVuj+Zmak81XgVx5qDeM2uMmqetTrhNRP
b6UqJm9Tw38mtdP45kfWSUniG7OIgUQ1XeRMg5w0OOimR35msRV3HkUiJmQJfhbIxyVZWLM6Diqp
uwzeyp2ow/Qb1hA4Kq5JIyD0TTEj4BAkxnjIxL83fjs/qFDjrwrjBYjvjLwS5PLiccTRWRkUEE1F
gFKkCFhvKsjbITbaH1Unsnwziarkv/Mwf6CCV2yaUdln+xQP3jdbhN5b4Ex49NksE62bNWOCiyTi
QQWBQPQ/4I9pmBlFjHZ0ZpL0dWav+ggIsXlP8po8Ha8uY+xzbVKhKMNOCEtfpj0IHcSdZPNKP4Zl
YE1TAph/9Fpy1JQAKwk04UsLgpOUOoOBDgAScLm1aIeUaXmuzBlPatiLVjta83bmKcMX7sYCKo6b
meJYdkHFpJHn+LwrixweGBUZkTJJQ2NzFbW24ECyNGbFKl7KaFdSZgZXiQg8mPL4JuwdVk5wqnOc
sJjpxpTseR/4A6ZGZZcDg7zWPE0WCqldUagC6ajjeNaep7mvb9IhsMdN6kVlcIojz3wsSzuUJHxj
K8NhOHv0RlxXFie1RHpqxcgWYFKV57rQCh40HF0QcWPmx4+UMBJsTT64oIArQbpyJD2YLAicFKmU
WQxyEBMiFY5nMyTdz0NuN8+glEqzN/Rh2VcuyLK7w05UJttAWqtkJZ6K9qit0Wrf/GokLlXP3Rh/
b/sej6wDMzz5yCPYfvuqd5DpgDabRUk0BmSu7D6AkcY1vyDRlZpyZcC04mR+o4/gVef8JUBzlXFu
1f5wY9hdjacptKv0neMz5yJZZog0KN2GmOqNisAKb4bER0oAEUZVA8VhCyWNsQ48wIEx2Urhdubl
fpJk7XIDLfME9bajlh98T9QPulXKJVEgmJCyB02PDj1DLDdtKjhHLGfaIrYpsRX0aC70uDtSIQ7J
Rx2GjCVS2ctitcUt/VmFqUWQr0+KAwMZ6BOMoVuMUENtuVvEJYzzcs/u3bt6zr3pUGuZPzptMPuP
0jWIYcFbR28UhEu7G9htyGM+SD96ZkOx5hKUmRPxzmbRWpcwx84YIReyGpPDgJgOCmTf+q9dQLt0
V0NtLiEtx1Vxi4qV0WiCIfLU5pNTc5srxuZe78HPHZoiy66bsVXmkCBLGY/2VGYxAt+owIIWrQ+u
pa9K8GWLWoMR8imrgk3eumO4qznk4leFDjDAsicLNrSZFdT9M2qUjuo9wsvBPMapeijcHIQc63WE
WdxIlxXnP4VJgrmyRquJU2vLE5T97nujvshupUX2G9pFajHNy8B7lWGlatdK30OeEeeoFYxhnt82
9Lcsxu1qug5KRjdL9tJwH/dotvIYjRyah0BOm19/+ee//ss/v0//K/qs7qt8jqqy++u/8Of3qp5b
UgbMf/rjXy/Je1t11U/z+6f9/Z/9+ZP+eld/QuFuPz/N5a3+z/9y/X5//0S+/h/ff/tm3v70h12J
rHV+6D/b+fGz63Pz+zfhJ13/5X/3g798/v5Vnub68y+/vgEcKreIK9vk3fz6x4dOH3/51ZFO8Pvv
4m+/ivUb/PHR27eCT/zX4m2pyrfuHz/n860zf/nV8vzfbLYjNk9Y4VDIu/rXX8bP3z+k3N9UoKXj
O0haA0Qp4tdfyqo18V9+Fb/xz20RBNJlbuzgoPr1l67q1w9ZwW8a55DkQ3Tz6H70r//28v/0Rv37
G/dL2Rf3GKpMxxcO+Cb1397Q9fX5rhbaFTjOlCuV50OY4OPvb49JGfHPnX+SYxI0MOabrc8cg4zi
sl6k+Ja5lHDHfsIISLha0rZg34fQFFjgh7lxzQ+7zMBeEfgYO4cqzGJEZqnKKKFn3yQMcFOV70Km
HuKaU5SuBtNxEzBBUrJWJQ7aFumYT6wl4/jJZq/lxjKAnUMjlfFUaejYv5YabdZjnKDs2tWydrJj
1lXQL1Psb4gh5sF5XG/99pNCO9WvJQkdBsjtgHjUCdMO/knoZVAOL8y5B3QyqfHHEVebdDSwdy1W
bkttHHnbVq0SnwPQ62ijwVu5J7VgunlMBaPDm0g7OfkRkYqac1w2FmFAPX04CjfXA/lOkpf/sDiS
dEA2VL5WCF4ydwJ74KaUvDdTVoQhPFG04DcpwnjnUhSeXp/ajjDizar9KHyjusQZM7Yd2fYb6cZq
eZ8Y3AR7Bk1u/qJmvxtiVEJVGiGuQmHWP1gaj9w9nWiPF73Nsc5BfpsYKWqdbOoojFlKCjVwcnyL
09lwPlQJjcB+VHFP35Nkky9e8K7JDM1Y4BsJjHSqERg7DBgFhlQ3wqBhdbI4VF3khHs0UMl8H1vg
EI5BhzJujQZgIPMwJokFU6CRc/zdjdywhhUdKoxiS5JhcvYQNb+lWWpb30IX2f5jO87KfFMxW+SN
HWtregG/0DC8KRCV5RclmLe9eprImnmT6biG4MszHLRLmfnunalmVw0bW9P61wBNA6bSb3ZFDlVL
Ys1sR7hNfd9GoKTpNcWXcWkQkHZy9swjNyhj06u5lGY8OA3Wwfsyr5MIFUJtkq038H++ylQqMHeu
XItMrM6lREWZDjOqGPhBofs2lNpK0itviBB/wXerUUMMPdCbT03VRD5fFJRuSMaO0fZGtV08oSPR
tc2iewDAO7Ckm+v8iIWNfUemqAuOCqJAem0FfqF5b/q5z4/GBhLERlD3xSHSPcVV61f5ytBvkcjA
xZjTwPtBXvaE0GPMtXMjBxbOYBQ0tEO7dtr4R5W162fHKTY7LZl8gWpgPp17GzxzbU32buFX4p45
uxM+6cCah3ffxmsAursqHMIsozaq0I4MZupfktazpsvfxov1AGDMWvIUE/Z6riG7Z2ifg2r+06CR
qx42GXeQvQ8UWVv/ceSoCjZXRDsX6VDfFdLycX/BP4LuIDHDNPcB4CRk53FQ+LeLGfvw0iyFNb7N
bH/1rdW6OrlorWr7lML18+5kzSzrHFZLxdLj9zHlYOl5jeV05dGnwUjeMxX18etAreWfomEBlCdN
P04vf55d0q4I+Zyns6dP/70J5ujxaLvMi5gxpP2Xc0x+y76O3jMTzMuLLqLZQxj1t5mmz6Nhfq4s
GH74NgsXLB7hgclwncZVHnz/Y9ZJoQf0K+gtFFAeC5noDH8iqx7Gyu7rn0s1OnaDjmWIulNehFgK
/+s56BCkgXzq/ATqCnPFfxyG2r3KnQcEFmX+OoxBbb02QEOrhxq+TP482rTBp//BiNSJQ0TTZSP9
ci8k49of40wUz71D3d184ABziY8ztt9fMso6QW+ZJjjxeLzRpxL/gl2+JxaFvlfvswh58/tQ017R
PP7jkJUnd1udqPG9/GCJJYdnIkJjtzexNM5MtahKRrtXUtUgTrbK77xVrSHk6AsD8k4Y5a6LdIdg
QePjwnEM6WEp5LPi+v+XUeQUrGWUEJoShpry/1FHHark//zvP1dRf/uUP8oo6f0W2EqpwA9cnwm4
4/+9jPLc34SEFq0kVRHnK9/njyrKcsRvLiEXwmZ/5niCJ/a/l1FO8Bu6OJfxuA4cx3HF/6iOktL+
cx0l7UBJx/V9ajmPwk3wY/zHOsqRsZ51FvmbWNGCrHbYsD6BvIgqoq7KsjX7Vlrxu0T4b6465cQf
NpiD+uB5aR9dWxEdx1ZPABwOBemiameIRgQnwBR7ePSMmoi0LMzSzNdtm3IHWNBqDn4wEBpuh9qp
z50T1EAjwyogdKutZpQHJTcnMVUTnGq34gbdMt3Ejp511jxuywHGBrlqFvwRu+56PMZBFs+IyzKP
4AUtRuvdVUy0Nv64WOyS6Q29/pwydzTo+Udqn8zWTvVGZHxX72WjsFG6WTI9ScNoCtgYcJbzGCz8
Q+RLanleyoFVdCWYkW/bianDLuuKlbKx8PDbSUvw99zzKLtZyUxPqT+mb9ksgfSvFYmH8HFA18Ek
Bhr9YgxySLlkMtxbspp+VJhv+23WNDlBmRgUDzbxjF+l3ZE0k0TVmtA9mIp5j28WdashDScJDuBP
qx4JyLJYBo039sQkeWN5bQogPpn0eCPCHLGam1YhJWgRAhXS5Ew+87QHyywBETzpIoHCkqawb2Cw
cGTsmmlubVJaQkvd9W0Vfg+dRKX7jq8CkSkPluXGRi340Oqpvc+wgaEPRZ4zePrezYp7sDr3oC1c
Rt1l3BCxXevpA+al4i/8qP6IlyEnmglAp3kMe6uaEDSF4YfCQ9ddhwxJiOXMkmA5s9JtxEPpKYOg
gfuGQWnLg+w8iY553iPoV1a5Wc15vZk6HwWsVo2A7sHECririrq7srCIgGL/i88BeUyC8oOXizQj
C+34PFrIUgyzZ8nwq2U/n96mYYo7HLdF7e6aliTXU+epQaG38AZwVX2muktN6kJ+MYUBmattXwKG
zKKRoQRuo1B842Kzh1M/t3F2o8vG97mk83TaInwZnzpV8xcSgT6/7ICKjpwvB3VfZPDYgHjI7OhS
aVzABNlNUJvYDEKCw8ZhvPjeYzlcb6NEMeKvqp6aXmtGS/vIqwh76UonF3cuAmKskWmAV/tkp36I
aJwJXPGqoa8HVwzM2uYQJGUxfMe1bgFdj3mFV1UH+AuWbOkZqIYWcKZhbmHFtyw70Z+OhMMB4tQT
bUTBkmzbListHWP25OJesJnQyIyMm6spsp17nhjTGQIj9vHZ8QjBjIo6FBjl3ME55Da0d4b7MdBs
q7Omay+wEDyAnQluVTpaLwGLvXTrFLQ0PEIaZN4yGxbu2L6u5ZfO7lGYpXVVwNEYoh5nRzXH/b51
fZLn5ojTdxu681w/U5bE4Js94FmbYLIHfl6PHcH9DIJDUNSO8pXRFTNDrzaKtLixDOOtFdtufUOV
7hKlpFDXPaVhQNGGe14aGLFotaN97JPU8Gw1KLUoYunx1C71eVkHYJtE8NWCcQ+eWLkqIhfRXMtW
Kws0kqWWo9HMXq6HxSJalCFMaGMEmdnVAfQg5UGFRXtLI4l1vrEjOWwIOVHjbppHno+a9WKzm2MK
KXC6KlgYqnf2DxQNKwSF/yIylY1Yp5fsoaJdNYj1yuoLv/9Cffd/2Tuv5biNrW1fEXYhh9MBBhOY
RCrrZEqibOQ0yLj6/wGtbWJA7IGt7/SXy2WXWeZCd69eveL7VpnTxhnxE8mr1txZyYn/EujGQC9V
a6i35O0teuXGUS36sKgYBqQ9GUJJVfGuVzGjR8g6KtkWy8z76cUYtF1ZJLjuQDFbY0dEJMCbJY5M
G2KKS/ektgqti2VXW7dRm4PVUKUgnZed4mSFD6h9ypSr2snEGSUdW3jvxCI/jTwwnhTqs1Td+Qyu
CUhtBtNm8tg1LgBsRBlLSwSUdbwN3wdLzZpHpepL7wFknKjfG+cYMlkFoC7abOiqYZAAgOjG3zEL
By7ZOGYbhTdKF6TKvY+m0lorGV28t2QCBnA04vQrZqpu3KSSzM9Z3nEx+zRBuqf1Zfm964UbmlwK
DdQX0ubNUwWjDYUMIuLPlgW2A9kw3wJFNSyUeBcojHx9z9U68sk1jCj1kV8B9dYMmSHdBlJSQtgM
1Un8wLUHzCLsFdri9dAPtU+EgOQYfIuC2m0bNN2wY5RRbLYGzSfS7RC1HaStMZ0QN7EcyclOBHYs
AVU0ZSKwFJUyyGgjhzjjwfAlodvRDlKcnzNdsihed5oiOnkB4xZ2TgRwkeG3gG6UqKRiO86Bjjie
Ma9N3eVwqYBqGhgUiXSh4oMJ8i1afobklOxBsBZTmDzxDzZkg0hA9JngwUeqSo3yKJJdUWidtBoG
gk0QE+g8IPq5scxs3Cm0qowfzoZp5jtfgreJyQ4/rchYy4SkzAykKiSYcsI0u+gZuvnQCDLEZGLA
k0BESxl5r1cdtVeSJhVzitQrqzutIotB67aSPGuiFsC1meAkvJdBSgBWwu9okc9CtI/S3EkGybUZ
uuTGlxXwC0q9G+SdCF3DyIJYnuWHGpq4bp/ELWfWnvtz+6icIUA4yLXfnwg7G0u9a00jqe5oZEVT
yoaMBBDFneDfllpQ6zeCIIS1bXTV0KHzSqse6eLqq0cDCJxwa56a8TeLuvy1NBlc3AIdi3k3qz6U
H5pAIbnDsdXGD5GJNP9dKka1taVKPyQHLyqS08fUbCU7rMG/3aZmkFmsJCbhIpJdYloxJS+0pe8r
ArEyL89g3ilnnYktMOQ03zUFTCokvaR5flBJhQcnqMKk3mvALNCDi41W3imnUy7cS6qn7EON8v1t
EoLvcvj/ccNfcYNMoHctbNh894Pv09zrX//Dr6BBMf5DpDA646ZmmqZukPv8lXtV9f9olEPREoXM
rCEq0mvUYP5HU0iJTrK2k6jB/A8sjCq/kh+TOxOVf5N9Jfc7zb1yfwxVtiRV1A1mlU2TVPM0ZkgF
JZXahE7hIU+DO1o/jE9WV/lMvlb9O8IFAAEodb4zVWgmJtv0Kw88zfuO0cgk6ztK1tkPjYBFhHJV
mmV9BQCOLcBN2408fOtOX3WQ2oEB2VwXIq1Jma3PUCMGKnVqE/BdgfRxZPrBwXHZKrsYyq+D7p53
ID7ufkMqwaAkm2MGXRxDxemugovtCW2O1P6xcQan3ZENCR3asZ3uT+Xo7+Ntv9d+Xhcqz9LoLxs6
FTrbUFXoFUEUxl7fXb3V3NSlIx8QW0a4g2+WXTpAcjjDtr4VjtWjuA/vcL1oknWuf8W4svmpTj5C
RqmnK+9rTJKv8xHgYZJRp9nVLOgB/VF35YqkxaM1NEnTVVFUDMWciRJVuIXzXkGUfXo0j92BcbvP
1Z665wNYBZszbIebcn99eUvqNJWJaZguz9MYxU8IFjZy0w/frBNIHCFesCPSpveXSf0r+/AP74cB
NoSiWRo1oLEINBVl6PlAXx06FInfBO2h7D7j665dj8XjMmWVArRuyro120NIo2LmXTguIv/dCF9g
R9vkY0loQ3C60XbG0XTbm/yZUbbrGymNOzVXFFMl82EpZEUsdTRMk6KPFPXMlL5cTLvdAgDOrTQd
Y0t2awedlivcXpe3sFBDNSwuI3UmSbFml6OLDb0xChZK1xgTvAMDIwb9hR8CZqGuS5JmaZjxHk5E
qfJMR2hBR0V0uCe1DeAWaKW303YQJuz8FTPzcpku9tA0yB4hTVFFgsz5Hnpn3/fykRggvJVo+nuW
vydbaZ/dRXf6T+PbLag2t/1tf2g+yp/ho+RKrqjP7PGgaki2S9NlWRmzV1QRL88Q+OOTrOAiARXQ
uFD3KNqPUGUgp9ePLWNHjb5yiC86P1nwL4GWrlFSMUSSXJcCSwN2xqItoRrOgJagpFE3BzBMbRrf
N1kk2xThRghRhvyb49A2O6u03IDBMdDtGPpXD0n52ei+08O0SYr04fq5v5zrlY9TRr2YaLR+Ksn/
Z3xcbWdgBbuiXRzLjz9wa5Ot7zKe+ND8CdJk/KnbZk78mL2T9/5df165WItnouvUckXKqbI+U/Rz
WhIyKGSJQwZGwCvleoMe2DMiINhMJADW165ogaSysDcLn4icXWX88joNEkSqd5RXgbNO7mk+I50N
yKDkDHZ5GAmzNsaKgZxd6b+UYSJ2pgwegHZt66N9MWQvQJ+RHXUy+cdAR8b1kx23bLY+S9RMDKQC
UwtzTJcHW4QDMB0ZvzbMFVp6xABItxCQK0oR8P/E4fuw0++vi1zYUgtZNNxpKiHCPJUbUKDJgpZx
njLOHoPwvur0T/9egob/RX4LMCbtxT5PtLU0fF/t2hhtTQDjAg/QVFfOZ/ZWcj4aDQS4lTzO4EOK
M+tg0MBv6HCosG3mHeX4ZkOlyUlrUHWuL+WtyiMIEXQiaCTSxfFDJkvRThYtcEqiQyMApwe9t/u6
OX3NdGquevMxkM19E0X76zLf6sSlzFE5JzIb0a+hMkZmqckfw0I/Gn5wFwriMTCLe9GMfl4X91Yf
COcpIFg0Yshs21zXO81MvTDXNuVJ/kib+kFRzn+Vfv6nv7EogjSvRTOmYvGyXK4o0mlGlgpylRxo
u4nouqz9+Pn6Mt5eWZYxkTF+w2TX4lNCsVsG4tn0oRZjhAPYBf2WrtEGuH6xXrm3S9J4mPgLFRfl
eWwDf0dJV2cBlUhF7t0os2N3Ll1ASp8UncTIv1wa775OJIUfqhgUimbb54m62YL9KW/0or2H4J5m
cC3bAdJTwLKjCCtLU2R26sImacxnSHThaBbZLX1+uYKWiY7iNDBodtR3wALbyh6OApu/t6mbvkvd
6NG6z47D3rxVHplH2pwfKYjY8ka+ST/K9/B/CvZ5F654JG90aPZV41dPzpdJVqoBHdBMKtUaDw9S
kNYcxzdWRZNMxQQRYfQcLZy5SxFxFVV+A+EMUCzaQyrWH8OkvKP57f314xw7n2YbrBns7Zj/V7GT
4uyCl6TxpJq00abo2/rW1D0DQN3sVDrFwPS4DB3dpmAmaAvYWuFCEUg7Ns/gfZCCuTGQx1kxpm8f
WSZCddHUNJ51SZSM2bpTWDiIEgiXtQ1My2QYbUK7Q066aSO7iRO41mHtNFdlzh52pvlA3G+RSQKx
e+4cza133pFkOQxEO+9duPeP2b+1q+MyCXZMnVvLxNnM0MVS26qhR9yoMNAVQ+d7Uuly+WIBRSTC
eHX9kMdfdnmJLoTNH3aS4VUSnhBGh9rxFANEZEQfhCSBU9f40xSqRw20884HS+C63LfX5FLu7GU8
10Wcm+WY+rAitwMMoffNFXO0trTZTWSSrx4SSBoZZlN1ECA6eH9GjBYhvy3rHG8Y1uuz6sGIHa89
jfPQjmdqXJ6mytTPuanz7EdZwEkWKEzftC+hXbINHcFWD8w8EdoJhzVf6a1FuBQ3uxl9nfglbSPQ
o3UpnElgydMhL6b+irKsLmt+G4I+iZQzy6pc8EfII3U3wZ2xVTcQr7npx7WIdVlJXndxdhOKgB1u
EsSFw+dIeSqlH7+jhH//fnnm1aYJsH80rLSU/KKbwa++ySK1r+syli3IqyrM00FqUpPX1xDSuOkh
eFK33pYXQYMsawM9tN3Sh7D/lYv+n47MqtCZ7hdWHZa9gUIwEPLYb5mc3lY3+Q0MIAQiZ7vfS+/+
j8ucPf6nzMRAAVOPcYYWqHNUOzjCFwTS6wbohA/yjeD8y0zUr0tGfZi0jazJ8+xXk8WhkeYsUhjB
MYNHKlpbLV15Bcer88ZAqjiEoyOPqzFevcl7LjZJQKWZdFd4YiicMvjWOrc7Tcm/KjFktXEOgcn1
rVzU+onE2bObn/XIoK2MoVJBlw5h3Zm3VpAZH65LWTQZEykzk5FAOceoEOtS6L33mJNlJkSUnn9D
iEZehN5rvJU32ZHibEXqmJ8MpMNIPun1NzVjNv83ITPN80Ab7IYAGpXGg3g9rpPGbphQ2BZm164Y
wMVNm6xnPLqJMkRqqUnRyNiSKdi8sQ+GlP0AiMn1FS2+XBMxM507wauhgwvcbHKNPA9+pF/5dLg+
m8DFh+2PDBSsfM2dXjYZtJ5TvJFp5dJnaketPmYyDwrk+Pbsevf6EbwlV//Z2DrWXbwV94ZzfZWL
ej4RONPAUMsjsSCBDZxOD2prdGvV+afrIhbPayJi9l7pTCfBm4KIsjPutdA8RiZzOLq8ooHzPPxf
lkjXUXCUXIYl4VIvGqnJ1XOCnOJP+SgSfhCVWNvaNXblQdlmbuQAcbTiJv6PA3sVOlPGJijiNCLN
tym354P4kfFWO9h5t8Tjh/PjKJG26OvbubrOmWKKMsTbFdPZ6Ij0RcayJzaAu3vdGaDGgSbDFm+b
Xb4ztytyl1Xldakz3azpbesYphyXqriKA+4QycTCoXXgCXYZm8zu43WJC4pjqjoVQSAfZI06/+WB
Kn4PfEMBGB3jujtdF/Z5TK+L6v15XczSGVpEM6TlVQZA+NdLOTCMgJk9VskghIH201X2ppMaG8Me
bPpFbJDqGDtduXcLL9qFzJnehMxhdoE5ggeDbM4kVM7YNAybnZaDsQkVKwOhhbUtofQ11/RnvG+z
x9QSya6QJTDHuzLTn7qjz0lKWW5tV47kgj7E+AJ4NNyYbGce4GCj7LIDXsyN70BsXNns8dCuSZ9p
0ZDoSWfQFblpEitmkhns0m5TWFoPnSElOzijdQMQvrazwBMbdCmCrqat8puuMDwYn4Mk0Fc+aUHN
yNbp5DmJaqmBzxxcIRA0JkcrInl6Fc7ScyyebQUUrusLX5RC7ozaO6AyFNovlewUDfCunUgCGXVv
0n9UaFu1z+FMsOTBvS5qSbdIQdICrJrkJ+YuGQevGRTUelLgkKyTJBJhrPPrnan5BFwaBDydDD3I
daEL1oGkIKEWlt6U6Se4XF+uigIw3QgFK+YY6YYD5vya5soLujOVMXtJNGpmlhUBqmyAGZvC16QB
sXUqzx8JUqAWrO+CIvzc5AWsbUazjSSGfwFmKFZWOmroXIOnXzHTl8BgRCTNE7a363dDAfaWRw+N
eAZq5Mtv7Cn906T7jdH5nd1UmpoYg4mJhnTarWCWkvVuZUsXtZJuKtqCZIP80szEBnHcZXR79fhR
n8PsboSXrIAg+/fLIL8/tphQs5bnNU/mmpkFbFGN4ZQ4NaB1bX68LmFpGVMJM8WI67wYxFHCKYVh
xoQd/vwzaFfeiaVrxWQinGwKpX7CkEsNF+UCyONcYTQHLCdJuo8NMGmEnyMRwQAe3L9fkaKpokw6
V5SkecAa1ScmdgC1YhLa2xjyRyFjvEr8cV3I0p2dChnv28ST7rOgjmJtfIR6JgeBBaiqFVO0KEHH
F+PUJXRstme1Ffuy5YsieOiQARbA/Ci/oVyKhX8wNg5BujGzO1WuDQqz7B1Pw+komZULsL9zfZuW
tIskkkECVtYZO59dkmrwzqFIj/pG8aMHM+iP2ckD3lZv9X8tiKoeyWTmOmTFZGTg8jwYXzRCUUGN
O7+0NQnGAbU+MAP4r7cMMRrDtKDXjy1hMzF5IEZ6PZA87UiKPFh5lcATX7crZvLtrl1KmSmXOXin
EsAiMKpBJYWMdF+Y+BRJvFKLf6thiKGqRzpepzI6L67AF9t0ecWe5QUTG8zMDczB6//avlwIsWY5
KiYTBKOwWMu5OP+kJ27L2OujHhorpfvFLSOC4fCZkuXuX55/SupGS5hG2NAht+lizTkBdnmqV7JE
b/0/FkPHnyJxY0Ts8aUUXywa8EFZDIBWX5jH+KQr/k+vLlwtoldasYiY1LWi3uLK8DrHuWpGg+be
j5E3dd2eJXGT8ZpFEdgGyU/0//v1i7qQGkWpqUZJKDcx4HwDiV+rRoDXgBAlG2zNDY6WDZnsc30L
kpsDEuOK6/iSQr70BUaBWJ+x21J9adGcWlDT80oLkicSOFRDqls43vNNsD051aaCIWaDb3B/tsHH
3l9f6ILSX4gdfz4x3CAtecwhIVam0Tnta3dsc7ku4q2XM66MZgMaa/CJ555B37UN8xRgPYn9t9T8
I6jMXS49+IF1uC5ncSky0IMqSBt078y0sZFTzatCjuwUeLd109tet1aDWFzKq4h5Q4xW94NU8Eow
7tXZmgXlaPF+5HpktsG5vpi3LgKbpuoUQhWNJq8X/Zyci9gxg91rHoDLfbUDVukpTrRtEZzdUgLS
Mo1WXldp4SpfyJvpQU4fuXn2CKAA3k1pnq3hsFagy2x8805LNGbJBKWub0XK6Y/0zsN/qTfDRxMs
zSg7/wAJ85MVVSF42X4XfW5NBRgjKO+AigqkVvwexUJq/s5xT3ZobuIKL9UDcOc2ACpulJppHO3u
+hm8PF9v7uRExKgOk0OQIy3NACPrKBUKzzA9SP6mS+/g5GwhZ98icSPZ1jHcgzNoVns4RKViI94U
n4WVRoaFvMKlNsxcE/iQjbQY1wpblCNujX3wGO2qzWBL9ulGvrEOa77QsjlSuawyHTtEYcrl0gPc
LVGqkajAW0Q3I3jKH6G/a/aNXdxW38N95p7v4t1asXTBuqOGr2JnasiQD+CjPWL1Uw4EFEDIZ4Ds
87U44qUV++3JvsqZKU+XCx6z6L82VNjkrm5uoVTKdmBE0lIMI9IdTXYj/e1qvmahDs9h8mDqKvVg
vMCZnSoB2GUajFZeYD+c7hBRTEzsyE7GnrLHesW+j7/szUJNg7ZU5h9FUveX5ygnxXASFWssV4FF
v4t2ravSIb6Wk1he1ETOzEdLwT070eFPKdFpt5JT2NUPSF1sCvkuEKBfr1/M5fswkTbTzqYvk/xc
/pJmfQm/nr8GW8Gu3WYr7JjwPa/nLMeNerOR5EDYRckYa8CXGymqpywxY0TGB83t73wHK+D6ezCn
7VVfYE3WbDM71ePNzE7jZoKM91PZC2N3/xPMDs5aFm3xwk2WNdvJEkpg4FnHnTSftQHmtwg46W8r
x7UkBP8QL4AGF3qJZre6MlPRIN/7V/kc7DTzT3WwwUx2dcd80M+PGi5V+HH1ko+/dn5kU7GzS56m
TQMPBWLNu/gDSL2g5uv2sLfsahtZB2krbgJ39eyWXATSEJpp8GjTQTw7Oy/O6RstDPy4B7jJXao9
oePjxYWfBigRt/Ioc5d+XOucXryAU7mzg0yaglTSGbmtLdqy7bNQgSfK2MmOuNdW3t7F52EqbXai
alzFiVoi7XRn7kAn97/KW2Wf7U4f9NvelXgOiQls+LDsFVVauhp00+Agm/QOmdbox0yeZPgW1JFJ
tN3Ux8E13GJ3uvXv/5lLvqg+E1EzO22Z+TCEIbfQU7xtDkxiBufTynKW3K7X5ZA/vVxOJ4I1V4+A
vJXjdE74lc6S92HgKsCP0QgnbTq72yqM1gBj6FufVndzVIo3N+TvJTLWcyk+O0vNiQmbdgMYGxlr
HoiTI93LD9pOO1a2ePPvS/w6PfX/PT1LnF0OxYxA+JRGef7JrjyGNBiLbIA/vb6tS87zVMzsLkQq
U6qFjxhreCd0z7Hqg3OU7jITmNJmRZZ0XSOZxrjcQy0xhOTUoCaltskPyRaC0Cf/k+hWNhH3mr6M
+nDtwGYmLZf/qy/hoTnE7xP7GcAKN/+4VlRaNieTk5q5voEE+mbRs6pedfND7oLcalf9nkFsDGe/
T9fq1eOHX1vYzMNVBzgujNFPgdXyA/wc3716eEyLYNWxXRM0MyAqSMLqCU6kTde813fwBW5PB67b
8FQ86zVcu5veoffQWdvQ68aE/MWllsRyFSmBhNgcgP3G+pxLa9Njiw/P64m9DPFMLKPfCUUIyj49
QiL9BJLTJqVTAzYM1+i/beUnu6/ju1qa+TKQMVPCQgU1Og6IFWXtiy5BKqauCFheijlGHvSHMjNw
uVmnnlJFGOKdn4Vk08CTA6qX3cawzHm/9ZDRf/tfUbPba4Hblg8ypsL8FlDSugd80qF2+cGyn4sv
vWvtMid6v/Z8LivDq9DZBip+IqqVP0Y5/cnNswp+oca5bgIXavvjIb3KmF1g6dzLDZjHo+N/2kU3
5wfpptl7O2UnulCZ3Mj79rO1kkD9H0bjVebsEsO7LkD7w2aW254gAIY42hYPzXbYhsfic7YWFS+b
+Vdxs6vcR3IdtxbipAdS6sBLBPfjMKz3DQYxv9oUX4AtgKpOxRQH7tqF/h92/1X67EbnteE1/oD0
0RSnbuicnOfe1d3sYe3VXPa2Xs/yBSZpcrULodKA4kFfGneg1H6Q9sFHbyfAquI0W7hPdp6rHdK7
33QP/l7ivG0CEpDk5I9JqLHtVfyeNU7omk5JgAw8IpCqwmo4shiYT9RWnXkIXtlyIUcVyiHROZab
wk50W3jy/lChdtv0X04bSNOOSugMuNW763dm8VrKpNwMKqSM4M69ocYCp9bnDWrbJy/8YTVrExVr
AmaLszIYITTg3mFMpkdAEgDpyVfckVHr3ryjkzXMTGcnmIIVN4ho3NGda/bAUO/+Qby/+IxO5IxL
naik2IGJY4whHQOhzIOXNnj/8QM4uhvsy+YjaLnpulOy+C5MhM7sJjjdZUJVjbfb2pxJkfvPAXOI
lq3synIrumDH35Q/yn1tX9eLxXQDPFt/K8bMlg5N4SVpgtwzyQ0D/Phtsgvs2gHAfQ88sA34zcox
Lpq2icSZJW2YCgU3BFWkBSEc6bKes7gkv5joO6Fs9lq+arvXdHNmTCtD91RpPFDxKNu6Le2te2AE
S7fbjtE5KMdnnsYvKxs7Kvw1bZ3ZUDh+BBApEarCJ0YWLtuBpcmUr2d3d/8geFy5HHMXiWlIGJPG
ZMdozyzxPpUd5XbYR3a+FSHKjG67XeDEtrxrP52AwVov8iy676/H+vKmTG4NyLpeAdDQGG81jrAh
sXOv7Kxj4q5Nki7WryYq+/JUTyRBUTN0ccjOCuXxtCO/yXTnk36bBZv2tvpWQDm8vrqV6zmvWeh6
ch6UUYWKLTDgdNU+lXZmMyix6Z/FZ/9ediJXXBtlXXY6KJsxL8m4GnNul5aoAk0fqDCklltv79vp
e28LEtN72c1AHNqsPvvL9+RvccY8YhfKShTGRY6JzvSrcRO/xEatq5m26ESO4FRr48jymszZwyTl
JyHMA2Q2Lhydj91+9K/EEv0B0pw0ZPVJ+VNj+MDiTOHf3ZsPECDf+SvlkGWP53WnR+SXqc2Pzk3X
AnAypkC9/fl9t6EkeqwP4dE6rLoey5bhdZtn71g0QLyVjbJau7d5Xzaxm+zOewPYgehh7eFffsxe
hc0es6oHFDYfE4Un/aaATisov4bBz+u2bvlyMARmGdD2Ae5xuXmS0MRK1o/Oqq84puJ4yZ1kbPNo
bUBlSQ65R5XCvgxMy9yJAQIOStMM1tsBntxEha1Jck8NzZDC0/UFLSklGDcyxQzwLvR5GaNWw8qQ
A8oYqbGHyM45q2vV1kW/dyJiPs3mhZ0aBH0EzRd3TbVjxzc38sgV4MY3NMqNGs+dwPMmpF5LSKws
T5vduVMMGZ3eIjst8x3dyo5f/07qSBZNxikosI34BjO9O1vBWQVfeAwhgn2D4cIjPKju6fN6nn/J
TCILC8novajo844grTaUIq+H8fLCVTN68uAzZhQw5U0r2HBnfLiuHksV5QuBM2sBZZBRKEY/ThDV
2zEhDaFY8GiChU509kPaqa68N42NUMHrvk1Wg6aFeyBLjEgDYitZmjYvfAVqaIZ0krHexnvWzNO2
F56MU/Uza5I1u7gsytKZZqXBgZbYy6udhXpenxV6KJqmcM6i8QRJxE9RbKSNqESHVKYL3Iq/nqX4
qxlooGaHH+Io/lICKSnQS1ub6n2rNn9c3/4F9WWYGhQT8CIlOiZnrrJfnyAxq1k+jI1u2wKYmhfP
10Us+Rh0W4CXQrcKfYzzbszOL0QBNtBf4f6tRMHBADxyLEtv4QU/2b8xB4dPA7GkJVmcLTbucqcH
0beUxiz/GhkeboEuLHamoz0GH4ZP8i08C7tuLaBacv6RSTc3kH+UUedBMGxlfmDAO8NLlB7Oh+pd
gH+Rb5ODwjL1/XoMvHh0E4Gzi1Nr/pDkAwJHvH2j/SgzmXH95BbeO1nSxBH8GdtNu+PlNkpWofiW
dubgmu9Ra3w+Zzm0X93+upQFb3tE0EGSDnoQfy6lFB69aZI1YvlgcbQbqO8AJ5NvVkvP49fOgogL
ObOX1ZezWvc9vdnod4MLpuu+YeDivB1sxQavedXNXbztk2XN/E09qOI81BsqUJroNC1F/DRyBvmL
v/bAvsUGwlpPNtCcuZqgyVnJkCOp+UL6ZVtTTvRBQ4h2I7SU/qF1lWPvQKIpb9dr0Isq8rrK+XNh
AZ0KgxGy8yJ7aKyy2Og5U+OnRgns62qy+DJNlznTd7MsarmgCkYQyAKhfHfNn/kWwgfafDeWY63e
6BWFMWfqLw5eonoFayu3Ejta7ngL3+lOZxtEYr66WasJL17oyV6OP5/EYqEUnyq/ZYHd8A44aEbW
1yYM105rZhdFMfYNo2ZFYV4+xCLUbaH8M7Zkd+WoFtISFxo53o3JSsBSpHe1Qo7mOTUxSLCPHerM
dK80HFgL4/iY6922P34n7LqQPDMmvlKcEno/f1l+B3649yZVddHd6HtwyFae9KXOrwtxM5vSNbkp
9dBYYPTPt8KtvKNnkRSvcR8xklptQOSjI/NsM0V5BMN4Lx2KleT2ss7wwkmM3lBsmZ1op0jAdWBd
wLwH2wte4qfifP5w/Tjf4nu9GBhqLAzy0DX54sJNjlOpCzhlGzZ1eMBy2gksKdtmDyGxdAPDIACL
xW2+0ezwWN8of5zvNFv8J2mDZaV6/YqZQRVbY8hPrJXreNolR++m/Varm3yf7GCkcZOv/W33KXP6
fe+vqfOyIfhb8hwwwGhPoh6OhsA/DK7mlrvE7jUcGOAl9pF7Ak1yZceX7+mrwFlQUffiUGqjVR0A
KI6qn2YV7IA/un6sy36Z/iplZlBVeJ1PyYCUM6NNm/qeXJ4NlN1usDGp9/529XKOv/DtC/wqcGZQ
4ZptIUT4dYJQgh1jCeSe2pG25x0MDL+RHCVmYoLCAGSV/tiZPTUzMB4A2qcxIxPv47xwywxU5FOq
Oee+ciMh261s6KKGTgTOLqNYd0EGgj9N0hB2ke32v+T+pn6kJ3xLM+6jcpS21aPiUWVaG5VdNAMQ
7jBUqgMuNo9i6iSAKW1sz06ZFvJ0aZOla/P20qKMEdMVpCfdAnzh0qjnQyhkoE399f6mBQa9+jye
nugofwAtOc7jrpXuFu0rCAxMytLCb0rz0CFSQiU4KYQOjSs9gz5yI+7kY7AfW6W82+Hm5PQPEG+f
6eajlQ/mw2+rABcLqVh5+gUzC692JgTSGuGpeNTc5Jjxhik7f588rPqnS/s7lTSzb+Cpq0YWvoRJ
3/4CBmWRG+2+dEb0mPiPNXdj8UBfBULUcnmgel/28AOztNG/gcErJXU2RmUlA9cHmt6c/vOqCVgy
pdTMGJYnt8U/ZjYnFNqwEdsXmZ3D8AKp/ITQLN5ox2YXvF97oBedRoTpzJyC2Emzz+UaWyujIgPN
ygae4PzD2HAafOs8+qVGMGII5lcT6uMtmNs4mWZd0EnHye55QB02gpEM46zz2dXem4/GF9UubN8F
3xXCrzO7O7bVek739brtWVSeidjZ5VR9VW2GmH0tUrk8RC9cgQzWrIwLLXULkMMD1ZBkAQw+8xRG
GOuDdfIAKamcxsmeALvMbB1G8C1OFp5dKZEkcv7By7GkNlO5s1sIA0h1TivktoNWujLsdNt28PWd
r0JqkUBmzZiBd3pXZF0J/WmtOyQcqnqTwly2r7Nzalt6ma65BUuvtGJglsjTkpqbG8QUPmVB8v2W
gLL45O3bu1q3w/eQdTTM8Wt294fxR//D+Hn9oNeEzhxcxcp0SFoRKnsfIDtxMrpV4affXJeypE7T
pc32GxIiIYI8CVsv5BjZCu6YBtbKp9+RAmU142EyCJYzfwBqC83Mag8HpEtvTBmaRBlwn5WlLLo5
ignDGCl1CD/nb4gCP2/vlQluwHfh2fNAeva255vGhqXjUDb/AAtwyQRMBc42LzMrGQYJBDYh7S3W
t6b8VMWR0+Qr27eoCiDYj9AtEnDZs+2L6xAOYj9sN4a3M3RmtosPhqStbN+iJgBT8YLbgLM4M6BS
2UpDMsKZR7m/GyrhttSz99fVYHkdryLkSxtdamDe6KOyCYLpCO15Dye8sClrRV5Zy+LBTNYy2zBY
6vUSY4Eg2dvIVXcouiNEIcDo1ith2bLSTUSN2zoJmfAyc0VvEDVWG1MH7MAnE4yW3q0P/lE7QEF6
fQ+XlqaOU8nksPkzEr5dyDsnQqgaHXFvrTiRKjpxcLo16h8Fb851SUunRdc6lQjecCboZl5DXzda
o51wU/Q22eSwU3lR5p4Kfc26LjnTKB1uCXl58Ctmigc5YeadIw3j8CX5FAOLFUCSsikeg63utM/F
2RmhZz5ZnyLXc9f8zkW3YUyqMeCtj4gWM18MprkBqnBmEb179c8R6wY6Jlc4E+RGjudozvUtXayB
TMTNp30HSShH0G/M7WPEUPwX/UjR3ykYw9Gd6ig8xk/Rh/gp3qa738kfTCXPdrlRA6+CUgbJubcZ
zhH8Mis+w5IBmUqY3W5o1+kPLZCQyMkB8OC7rulX0jBrImb3uvfTWIpkRChpsSkg7JTWrvO4DXOv
brqI2XX2PD3BhI8SKFL1W4hGj+q7saUaroWVKHLpfk1FzW5yUVdBHlrogtcXe72D4J2Gk0Y1/q9L
Gi3KxELFp3MNTyJLOjNRoDJm8xdcv+n6j6te/+Jdfr1O8yc4pd6YdwWB8Zgm68W9dNrklR27Jwda
u9vwe++Ee73cVffV3dpg25puzB7j2ChKCzIgcjelbivlJ6nJfsMgTg9sZiuKIMhTPUECw/Sbk6rY
GQtaw6xc0gqaAZhnGeFA3pTridLS3i+x73qpbFJBttVAtEdOxOuWaFEMSA0KbgUYtPMilqlFcPvq
hEtdW9ylYbFThOJL5snb62KWKvY8IDKT8yJT828wfTOoKsvBouyo7s4Hy9Vu6mJjOjnFmJTG+m7X
3wAMsF6TWVzeROxMGfTOTyzqrVxjpTikquHoQrP1orVG3MW0xXR5M5U4JzmcgsLL8pJ7hanNZJOA
SN3sje1YcBJv03uPpHC7j5z6nX6zPl62pPW0CljAf5OS0eZpYZ+xqAFOOFxD1fyoK/l7WctXHujl
vbQUUxnBdN5MnlcJzbFNgp0StNiFSPUeGrODV0lrzeKj8Z6bXmDf/5YzM71pA/u2PO7l2MzUfqvS
zQh2UDuya95AB+atjuatLWz8+cQwiicaVruOhWmKB4oM/oUuOcxkrFy1xfTLdGEzA9yfz5USyOMG
7k+P/tecITUffqb2KwlReyhpX04+X792L7gD1/ZytNOTpalSkjdqi8jGjT8E7082nJz36rG77W7H
5E++NUJbP4D9+Az7LZh0hp2hqoztwUvDCYQUENWn69+06ClPt2F2J2E5zKVk3G4yNNF3nGVXPwQH
H6wYUiXqTbv/xfT8v1Fy1zRqdjujuooK8mIYuS/ycSwEn2+GHYibTDyHW9IXKw/6ojM5WeG8fCAE
xiCqBfJGAPOxB1qDzI/Et+gCEpmusoOsKdbcc5Z1ILak8WZqDxRKnuonElAoVrVNThtlOzJwrT3w
K1fmhaBroleplkaKmCKx8n4MMk5kYjJTt1qQla+bgpc61URMYSZ0R41iGnCoT0ftxnepKAJuUD2t
t64v+SzTU5vZnVq2TrEwdutYVRHttCSFVjSLQYWEvDZ5CbLknytXYdlq/23q5rnD/pSWbToqprw7
3Z121aF+Knce8Q6Ewt+TfBOtT6cspbenq5wZIfhPqzZpECkeSziUADa4zQ7No7A62LYY40wlzWxP
02HI6xxJwn4sIkY38GomnR0+pKNFD4BI1z4RgzAOzLt/Z5Yr5nZxbw3QoilgAEU0b1QwIUYRQh8j
5nnWxgthUFrH0l00LBMZo/5O9HOAKV22MmSM+pm/w6XeJncUKA/tQf2R7n6n+VV+WcuvNc3iHilO
LCUb5UkPyvP5UO989+QCrgLcwHY9Cbt4ySerm12IJhG7s9giTWWkp2vf0UvtDOqaBzqa+zdP1ETK
/PXVzajQeqpMSiDu+uTd+f+R9l07tuNKsl8kQF7iqyi7vKtV5kUoS1mK8pS+fmKdAeberm70BmYe
2gFdmyWRYmZGRkZog9e4yVQwj/Pes2vyfzwYv74AwYtx5LCC9OAL7Ong85tG/O/f9eNP+LdH+nXy
W8Z0a2BYQeqYCdE5HIFnPy2zmKl/kur901K/gqnZA2ytH3nfOj+PEBjVyLOlRKbe0n9/pH9sBMA5
DyK5EB2CEeGvGKqrMM1UdfQboBeyG+A6CNqRFkvIvrhH8jMd2iOMFv8QSP/5AP7Pmr9pvsQyh6Iz
UQPxtjY9GM93N1guux53jT+1U/45Zv+/5/tN6+WiUORo4Pm6UIJMD0vt2uu242PQM5w//heDnmCg
OhAMwWwCKqJfKExa8BEkTIHVwLG1R7j8/q+a/ehUgCICbS04D/7asLWs3bKxOny9aC5qfnVUFU9j
Xv0CgNCJ2nCO3flPqfs/oCawj1FRS/631emvb3mclXp1TfTCSmgD6VTz+qcHNR9WBE9/aoD/w4bh
9Vnwh3GRA+j421/vXiUr9b7poEiFOdazE65bWKLtZpDDHqMWf2qd/j2YYDHYfKFpAcoi+T1L4rjd
3Nc6FhuUYs8UZFnOn3yv/n7YH0sgXIFPoKOM+/U8tr4WJpnAVoTgSireuNhWZvuHq+8f14BKJpSo
if1oyP71nTVSWGMH+3WvHJxD2rUBNHUz6BP8yRjy73c6nuX/W+dX5JBkFoW5Yh2+ar455wF0YUN3
hQzgsdR2s5384XJ6xNm/Xrh/Xe/Xu8tnOS7y8VywiNqIME0YhosfDHbUMf6flAIeH86/LfYrfrT9
DDPuDosVmHYx4odyEpTY/6ic9I9H7iHkrOIwaH9DZqaxUErYowEHZ/l90tQvJdWe/v29/fMSrvUw
foIP2m/tAWNG9W4vaMel/VfmCtqUL/+nBX63DqDGn9mrgwW4bvkKsgjBP/99hX880S40WWHkBkFq
89dmKLku1D7FCuaQ0zUNuw4OlIXw/32Vv1dYoLFDmBcaT/+Nx/2K6DJVSGO6OfkP19uxgp4Wvnie
Oo/fIYOxGblX7P8k7oZ+3t826K/L/g6AzjrJOhUcy46NY77Ys1S5C0c5MTgfvLQGbaukkL+NF6nb
w/ucOX23X1euj+9qqUr2oVkSxjfe4g7KehrExNHQYANP/UzCfQoSHk4Zp0sL4wJ9bS3P1HNliqGs
bdleN8HvMRrJOL13vbpo/jS5/JXP87BT5dCeOjQJ92Apyq8+h+qfNwilHynmUw2/0Eu4HxZQQ3c8
BSIK3b4bezd9Y6TQfGPozItoahxsfZ7HLIbgqprYg9TlVqRlL/auWVdlYKkqW19V2ByebNak9auo
ZjOLFlbMaoIGPZgcvTnEC8nLs609TkBnGeMUlWsmgSQ6dTfkXs7MvKDEyTGAJzWr8dOUrJtUgV+q
ZGuL0FsXY3uVcKgKpNELD04ScJIm+niup3nEEkSJS8NQtmY/Za9145QQ+xH23rHG5qCYK3JUaID7
yzQOT1M/Y95oEFbudRjAeAUNpd6tEBSPWD9Mr30jqwtRbCOU4KeczMyBrZq0ythky6Yj6alk+kC1
hWOMXpm0wJoVQi2rPq1cWHTmLFFq5bMe65g1TNtoq2FQ1tZF0KbVTeuKU5uJV3dYiLcqrDukVX2Q
qnWo+m6r1eZE82phHmQazyVCi5lidsBqWSKnbKfa5aVVp37bGSIPhIAqPlHXPOj0XtuOk00oMkJt
a6eOuoOUox1ataHHFhlKyIVbTTgJHXZ7RvWRTpPwZSl0OrkMgAC6y3s7ddktax10q1WZLFaGEWKL
va85v7gTm3x1VpEejLynJl8LOpZL7lV9FU5stf1adcZwzdQa+C0KxMrUOmpOWb6DuiyhDH+txH0z
O1eEZSMi2B4DU15hUJdJAWeMRStPUD4Pcl46R+ipv+esQMwTVeqtcj7qw/Jpahm5ldMo98SZ8lNj
mtAU4fm3ps6COsb0qlf6hbvLrlnthrYToZVEW24aQEcfsPHC2rZVWQcWGqfUMbtvNNR1fyBVmK9F
Mi76hTXu68ihJNMahgUBXJ3se2YWfqUJ22MSdr3KqO+seQ6GFbu0mFem6Z4Du4R+OPQszNbsGY6V
mG6b5njiCl2MXba0F2NWQ6U14gx+s8UsQjk0kTqBhZziY3TXWEAPFJyYo9sv/rhcKxWkLyIOwsh9
QXJfNwAStZ/Q4wzSqg1aJyxhGZ0Z0I6w6k+SyZeS5zs2GV9KXYVOz7ZtMZ+cXqoUZWHM8aKEakHC
o5vwGBMIslVbesOcNx50uF7alux0md4bXh5Wo4obPdtazD6R0bz1ab6Z1/Vor9VXoS+hIsVtzNMD
s53rCLnozEWTty2ptJVgZs5RTW1fq3p/aJddW/Xbaqq/1RKpbHsohzAXVC7fI7lPlebppgf0fSVe
/VG655VTOCR3VeguXo3i3HhhbVjkr24NBZmRrifhnvQP7STh3pjCuyA0PrXsycr8lbx1H9qKC9Kv
bZgcctjXvWQ38wLhR5QI/L1nd1NbEXAuBhzm1MyflxPTfVL7xAgZjlftgRukOfvyKT225sPf7xlB
Ike25bqxUm4W5k+Q0kIz4KrdcR95U1XBc+BuZEkz3EZQVQ2lCgwblX29ekoO+oKiePOCPSJV8QQe
754r/B2uIj5ubgw0DxddimdIaFFluvZDAROIQKrpuYHgurNwb+6dszLlXtZORw5FS3gpBSzTqGpC
y1L4yrvBwZIzIcwcVaArPBtA9HoS5CKcX/h00ZotGkRZQdkWNKtK2WjduWKHJQNbGdjAfiW0yWuP
uMHY00qBAhAMje7QR5ss2hdwxdEc38CSdrufKsgkpHM4kumqdS9Zij50lu0hseHz4p07faRkL6aO
YUDrWXFKD5cACuj+o3L2+nrLrJaq6lHPu0iBCH/htXWQ5jGfYjTkliYxnKAvqAklKtzDjdEGbi7R
FKFzo9POSD3HaeBzGE3pk91+4oSr41fJXhuieAiAucjhavacrcRf0utogdOlrT5bMW0VZjNuIjDu
1YvRblY7wYZqW3OgpPL7MXKskNfPK8Zr7TEarHDQG8wDfNdTnFmRwPVRRsZwnTEgDRhYvbVr0opD
BuBd+pkVc3LTJtxv5T6fY+s546FVVX7X54lW4koMBs7haO2XSNzd7y7fq33MRgqqG4b5QRmPNMjN
ipex9NulpxIlpe4EmvwgGSX1c4PeKzm0U7SCiZgecAyrb6vczZZXiwAvPx/oUJwwUmPnGCrYVvOO
25sUGc1FBcc296w6Io6PqlHwZC6DDrX/gmk3Y/BIR0fiLelbpvpZuoXShzLEtbFpHH/uLnpGxXV2
gqGLyCS99NDPERuvFZCyJlw+MiXoyCllfosp8SxKHU+bN2vp8X1XwPNTpbXwy9dM2xQXAYEbxJ+9
q0VFFT5IgXrIthmaNPACHfYTQp4TA64tFJpN4VhGLdrOGXXLnQ1BB0aHmzrsrDIkKObJgbNDqwZG
4+HwTvohVQMNttCjb44DTfFR6wp1x+vyjKE/r64D2exrKGCzQ13szSxROtxDfp46tDfjUfGt+Sj7
0u+nzcCQHNgBQ/VZg5kMNFyU99aKF7x5cWiHTVeBHI6rYqD9cAU/bJjPs3Nb9KQYIriztRhKc5Om
gd5FFrUi81ZyVJARqNum2rM6UtxjSg65fCLdvjaizkosHIuseknZ06iFRYZr2Ndhe64mpBh9gHVw
YytsPeKax6eDC3cPhutxX9gvkxXi5aTOV58F3IKava8D8ZYnA6cti9fqJe9VOipfOdKz4ksC41EC
0GOoVr3pZZL/sKsuf4jhsZXCqdSt7mO7hXvpYlO9iIYxhPuWuGVZMPULTsgzROEUi+JzXq+P1+5u
+zxuQIsnOF8strNT+d03gQI9L3HleTgVUfdk479QOOJ8FvnWKILcBRV0l9pvaxlp+UZnh/IGC4Me
WhIsdqdnMQJvmH3nOxuO3A0006uVc9e9L3ngZBT/Jxe+NR2A6gwIPs+Ym1GgeZG6iWZ75ZKBUhfL
6bYww+95kllXp71UawTfJBjCljnV+BtftoWx66xPPPgwJy6Aa175hKXxNF4Wu/ZNK9BxafZ0nApQ
2xJjisEO8JwlajHm3G51WAjqY6Q0Bx1fMvzIDYID2mNs/SizH4lsG4Y98nmczXBaYwezN7AxNW3d
S42MWileQZRmh6WEPSFUrEzmD7bHhzsYsp6oD3PfUsN5dp2LcHHD7eF+hrTM4QFDVDIQyRT3Ouc7
N01AzvFyJy64r2syWLqoBonWqniMBNR32I/Mr5Vy7dQ8MFq8F6SzYq+WCYyF3PeV/GRl7zuEB3YH
bLOiuDYZO5e1AYenCy6VFMI7WY7xwF1XRBmkPZwDnyj+pW42Lt/mY8iGz2r4bPNoKpKi21pKoM4H
Q4uwkaqBiubVHvcz9FfQ+XVV3xKnmrwbrt/IY1Ejb5LSc+VxcVykh1E1kqByOc2L+kSM3s8xh5X3
V+62vrtUcV/cirGK3Op7Nr7gbwN1qoqFXPlo1VvR3LX5YxV5nK0LrlhsBlEOqmadhhkm51NxAYGJ
Wry1PWmgx2WIcZ+qLGhVbSvWOjZTzTPkj1Eg7K2WD/2+oNW0t8GQYb4YwdQiEFbC4xVGnzVUIfNy
tYxbv2w0poZt88ERFezLjBu8W32hHHV5sKywHK8MAl46MqtqU3RBlh+nNSDlCYdDHwOyHLIGO3hY
oPojhw0n8VAHnZ3YajKTOlyG13INVDDRsW+8IEgik1SGogsaq/BNJ4O1peGZ5RPByEo/bmp8TeaL
WShxpgfLVCKNC0tDD1zFDnIS1vXRaiPYBRf41C39uTCOGe4BlY0+kFls70ZBV8cQcEAAyZ7VKUUx
oqTBOJ9dlGzs3TTftPSWpxZOouZN3fWRfoBDvsASRgUlqC41WjeK10Ec9tEP7r8dtYWrNPIKI+zG
sBl2UvVlBxoWCtFsxavGxALCLF933NmWUyDWI2mvVdGBfRt3KmRO5Jtm0mFtaFGiRA+IDi7fkJQG
Lfh5yG+dDKA4YKMaMKkrvxoZNSYdm2Au7+owRaq2a/ErVCvzG3EkxbbFTTlsB7hAZt1eQWdOu3NJ
q6bzG7zKEdNn3AHRSX9cou5OujnOUBF2rhqWgxtDbQDfbov5nB0ZwkWAGLJs5PqamwdVqhj5pIbi
V6xCCzXGUyJP9tWSsnWnl7dVCw01rBANkRvm/qPik0qiNXtmb0jrC63YFw2j1SMZ3U7pZRreVCyi
FGNM1vceUaT+lFNir5Kma+e3Au+y8VyUPxxGJqJJb5myeKU9+0o7HaTTbIjdUr3Bn8U8BYoMEjf3
5Koo/a7Qo/A6W5xXqEV4K5ggPlGPikaouzhXfWi8huEucIM6/+7XCEZJSLSDHE2cEYpm78x5lmw3
jSdn+Zz6q235bf5S2lYwqYem2Tr9hpDjzE+VeMtb6aeE2spudCl3Y1cRnjJFCL34vLn9Xa+wnV0h
ZlwGtdi1GfMeljk/Pbl1+bdsLsuwNfQXZd6bfF9auxbZm/lhY7Ek595wz2yfcTrDosG9Av3QimvT
w8DMHyEA67TKhi19NOb1mfRKpEO832jQhj0Z4/sANHZIcw9lfjBln3MFj6mgrV9IGisok52zi4I+
tTlOiYUc4qWwaItwTah60dJ7IQP1pLINaQJxHzPP4ruRYKjSQspB8cNILKpwlSGj1pqUo6fAMeGs
T/du2jrjgworXusMysYPVYxrbSfrK7KXIYvNQ30okYGWyHETRP6+hspZhfoKDLsGwta7Wd/Mui+t
0LG2pIpw5pnxhF+gWnykVZl9Qg7VWpsaEE6v3vQSMvAlQlL3os0otDwTtgLfVUkd+eHAV6Dx2vGR
YVzsiw0MYoiJ5rMfFVqYkHiod/2HZdN2OxgI9grtJM6rC6fWkqrfCPFVaL4+1J/s7YSZ/Pm4FqF8
dFj0DXQZLStIS1/VN3Z7Is8IhyqKu3v2CRLfgAtWUIBWr819ViMX/QsLQtKQP7PuBJ9QitsE5t5e
aQXG84hAJSlY/1XipCH5XHN/RkiYE+GGapK/rhFJPWImih47qte5o9fB/QoK3KhlvGy5cRmL+KHA
hyo94jiB26yJOxkpQyRueg0VdOSZjofnzVBUXOePGeNMkJlJL3p3tZeL8VKMIBH35UsBmeSMVibt
ct/a1iMGo/Gihu+lDs350OaheskdH4d8QYUy1oHzWX2hWw7byyPI1iw9rEjIkcU5MUg6FotQA9qB
i5Q93S3bBrMu2tbQvFzfFEpYN76S3wt9OwnmOzl1Tu5TflRHj9TJoFJpxG3hsRN819yR1mOsJulw
dD7yqJC+g0/hpc09fScaOhchruAnVdLuWcnjujk2r5blzV/lAKlr/Lju426AfUfVevJbO9cnAdf6
0evLpANw0+zMPeouM7JAdwvX6e40W+FSk22431Red1zd0L6ttV/35/KzBpkDmIEeKfKx8DrAjR7j
0ysk0PaAc53SF86pGbYluTnqSwYJ3hT4WrgW341CC5sCobMa1BTPQp7bZPwcDjU5jxOdn1MVdWmQ
l2ZgIHlH8z/bTwZVdoPE7KDRUYGI+76UNGsox2wfNN2eBWLahGlu46dHr6L7LvfNbmL/4YA/aPwW
LmXX1+xA27o7azN+5fsMONe6rbRA0SLHjGVPVePYveB8Tt+NRucZ6m3qJi2TlBR0Tg9ZFhXrQdiX
fD0a7W1xfWJd9LSg7cZBDVwHiJCujHoZQ79E08I8f+0IzC5uM1p35nhBETOksAtdYXIfMAM/hKg6
RlWFwRa+cYaral+dQoZND9li/rKA6usqF6FRU3hoBmHXPrsGwvrpELD8lJqfmXMrc294H4fEUJN1
Qer+ZLG9hCK2dsrWQCe4ef0W/FOB6StGUyYw8bVdWAJUzqXSeR066MjBtAwFAmrkXYcrYqEVSiff
RGrvjbiqT+qPCd4Zpy5IXie39bSeTi/TDlCN/jPhJrwsI51P+XweJQV4MMgIFp3zhqCODlGVYugg
zXzstqvB7zmuctSG8QxeFY5A0frZ1cAvsITqnQngc0e5hTQhBK52+I2Qt+sj7GbCBlUXup9bfuPH
VEka3D8m362bbCvKYH4wsqaK9h9yDyfYARsN8/aOulNSvwDT0J7TW617MHkUieJE3a1eEN88Z9sq
P9m9s2HNF9mI0cvBPEESVcSl7ivaGQViH676Xa23qISr0wxZtCd8XWsgjjmOTqptux03ruvLsnfL
T4ft5iZoph3AJpj/6fAcyS/WQuv8AGWrtsAmtFEDvT6JyzxoebRoG8PepfvsBXvdaR5K+kdSBVEA
aSYCVSFBTgFpGlxlJKhLeAMlfRFZMC852W+FGyBv5yjl5wAZc2rH2TWbIeue25F8A3axCtodYNy1
iBgUe6CP1hB14jyPP5nl83Oqe5ULNT3dx4eekpuZIoMDehA1n2tGU0RUVPcwsPuU6Rdwmap/w0je
AqtB3MV4T68shnl8pUTz84C9ng+DBbukuEQcmJXthJwLQa8rt7b6CWO/tUG67JfW6nU3tD9a4zAB
JJhOKyTu1kDmfqb4C+AJ6E5rQf8lcTGIBMWiViDRA8b+5eiA7eyNukEZyz/njx4RlUfTmUv0vIy4
o0PlDd8zzNGFN3aPU7se6/GE3rl7lnhKGxiNDecZi0LZBXDh6Dv1vT4qXxzv/rXMkIzwrSB71b45
FdAGcZynpI14F2gfxmGAzTaCI3xydC1EL29gW3G0dwSJCyr+C/bbBmOjTVbfcCOOEvRI/LKP0J3o
NSTKmyGphJ/eKwVSWFyLUzfEL2YWsWIGqIFsF99oYDnB9PpICcmTsUN0q99X9AxUL119SwKs9ZaL
mga1ciqUPXAApHBGH2p86/BTXtNqk+2N9sVx39UuNBtsE8Px6wGH0bLAmPDzCHy/T+wjv6ZVrD9V
VsSguVteUzj7fkCHFBicXvs2gjGr4x5ZglBwqS0FXixFXkWA3ROEGZZrtEkPuPjEDATOG1THX4zX
xdjU1quKihKt+/VuLNWmztp4Wd/UBRZX2CxV8aGuFVorinHeBlBdA54JlC+/KNU3RGi8UW2ilQEY
MnOa2h1Ei+A42Y9AYwN7Rd2ay3BZ9CAlDjY4NvMNn94V6R5du0hmkNCqpji5yrIxFsU3FJgla5bX
OPrObV/y9S4B56bAdAZtfRrrD8cEfG5CkpRd7DzzCKI8hh28dGmiyZ3OungZCp0uRL+hdQHErrqs
7scCl+X/uGNh3hEEdGqsHZXqmzYlqOpqTKYZ99Q4NfKZ55usvZZ5VJHb2OAf7FURJ3XdlM4OtZev
TRBmK86MhUxZKJ8Rb3YKb2CwZXodcgQM3NTdqRB7zVaABV5J+moV56WP3f6oV4eZXZYlIOPBhZFS
X0GGs2X7XqkDE9xqwV8Nfh3VD46xewPGD+nGVZ9TJLZde7J60xtqnTbzm0jbvRyeJTLYueS+qnCq
4cOZyjkwlDdnOA5VIp1Yd93nSS3CFgdda4lXakDmLhomF/V5S5ZnTqzYGa8DQaWT+cJKChPH9afE
nmjHij9x6BQbCZumTYM7f6gr30mRmCCamhKEQhWRHS82f5XOZyvYs4ubJjVeSYWaT+UxvIBo1UGf
tpYxQzRgJvycah4I1Dyr4yYmGeKsdL0UufKA99tDqJNn4BDoN0acW4VUqzXS0KwOSnccza3sXsb8
Ni8y4OohTS3o6b80ELRo+uHJWYpAoidUlCiO6oKq474goMWiwlkwv5EvT1UDeq68dDycbT3kY5WY
E/zNJ0Aj0IMT9XQsEFzg9xsyXNm5uYR5+kqsamNpKFd6yLSjFoLIMT5cAAZTgQufDa8dyGWwV9qQ
mQOmQbFRGfVGAA4eIFpvIjyqikmhTefxHMqfeXMoy6dF+7KW+gKHEb9st3WzW6sfN1vwYZWeQCVr
W0piKUqoVSLqmLnXRY+Dgofp7nqxH3HLVKkW9k4TVobjmVWzWbV559rnzMYfjtmloagfDZXQXmZq
jLE+Cx9zur5lwwN4eTcNfKboei0AG0kJpTRgJ6W6zUbUS7Vy7ZUfoKPlI11mS2iqP0bde01Zh0Za
xouWb+1iSfiIS38B4gRcoy/wyzR5rGUj1dDtXcqPuqpo5Th0gPjGhOFBqe+qcSioUR2B7DAUlHk7
vQ1pj36oTNZikws4sQPLyscpDyzCQnjjBpkzUrkCK7exF42CSjDFLCwm9YRIGhdz/a3aIbLVO/4A
axu0PpQswxG+oRscz2D+zQwUMp1EEkWfnsJqE1xDQUIxIfTxtzzfLiU8HW3mmTNc89qL7t55i8bv
cLeyOhqFHTszWlrGy2z3h7kEc5w8ZsCVJkAba2nOxrjTrLjOLw1qHex/a24J2+dLrLBjQTq/r/od
R+mo9UOAzUsNi1aAIac6i9XyPuRGXDvNe9NrGxsFhyxwdNvyU13yXSeHQHeKV3Ucg77XTtVonGe9
P9iDeh2JExBnnxe6nxcGaLWwWjZLwBD6ioyv1qqdzO3NVDS+NQxjPIzD55D1gmpN9YNduFhDg3pM
Ne+qNid6jZaUxeAuqbCwHxSAwbiZevWi1+qlJ3JvCFiMNAXaHZhZWGZ/dH4GR9ymMqOY0jgMA66g
Qrhe7exEtm7UHDPlozHTcbF8C40HpKYNjBKLRo8YK5ByoNfFtS/B9bBqC6oAXJnAf5Bo+mUW9Oxr
a2shBizay9T3h9bugSpVgeCDbzB0SOAs7S7SKyfUVDn6VS06OCvC7FgF5YzbOO1il1Vbgk/JFT3t
HBZkHFpsRtTK24y030FvcDWP2gR9H6SyYsEPWgeN7xpdwJVjDgo400+8pZayejDO9ur5dejPQA2l
WdIUwCoaCWjWtnq4ls8qO2epX9f+BEuPPEbvLlu2FXlrVwBrVAMIiQbVVD3pRki4P3bUASUP7qgy
qABI1tSworzY60ritEnW3zjDSwwHhI4+KVR/1hIm9yskexjKDRQZ7nNvnJX6zJuelvMR+ZALcRYL
zUU1FnrhlesbJnihuvpO7M/MvZuPmts8s+59llGLvL8vLARy1PKQUjIOTrdpjVfbljQHxit+9H7w
dXZ2l8jmTwRJ/NpWGDb2gZYZqPT4bQZSnOkI7AKovO+yja28Te4HAEIud/p6nIFiLs8KT1x0Fguw
jUbpWd12gH73sM2wlw1qVKU6lvYbQeZevVlkP+uRNQYm6akNwS71K112Gvnp0aoxwT4utbfVOWb8
RQKKM1Cb3FftS28/0Q8cxBC4LtVLFqTQ32EcDUtU+pm1bVR8Sc270R3RAnXyt3HY9cY25SHKFFF8
CfTJnPRukyrWABUJoPGridoZSF+F63WfGfGgfTTILGR/LQvqmig2Ot+BJQ3KY909F+iFdM6dITPK
1f0Acn0bmsar4qKVB6zZUAKp6dsuRzILXe0MPrXnDuU6FIUN9z7hlDclQEN5M120TAgBZyrAAHmw
NBecEBd9PYvDO6Ib0R9Ehu0CuXPCAnQh1mUoGXI6oFeXLVOAXv99NGu/dwD5y9JjDoY6kZTXquEr
2GU5oFGCt77gtbhtta812+fIXQfbSgREodpcPWXT14SwZcEaXEEbPhMi0NLGq4vegwSFMZ2WaQt6
h+dUP6N+Xd1zvkZtu4VYSeA6O+YkLjnV7rlbTjYoQWuxKxV0GIGikUcS90TGTY3rNnVE3HCHZrZ5
kD07avPI6DS7u6ICc1+Z3iatDZlQbk4L7TqUinnZvdkq+pnAO0z33DdQ8jeXCKIgO66akQBcvHBt
42gu2thN4ALdbTNYq4HR69bLZ5Vlfmcjnix1klrkBRy1qMvL1F+zE5RNfK4wz51GNCP6xJmQKxum
b2BzH78GAWuBcJUO6Cqr0gkMq0E6MKJV/jF3vV88KqAe+6ToYWd/mwB1ch06Dfn3rBsXyXF+0hGA
/qPqZzHTxqcW0M9/UXdmO5LjWJp+lUTeK1v7AnTVhe3m+xrbjeAR4SmJkkiK1P7085ln1kxmTQ9m
+nIQQCA8zM3NzUSR5/zbGZzgLL3mrpmj26wMjvMKvN9Nd1N7F3XOoXSqq9EBrDVFwAgnfyslVkk9
n124JRt5WxNXQHzcKu2sNhG0CCOmz0vHCLlK37j918svWY5QVMOPMPuqRnXr5+DHCxV9JJfjsIj7
kjU+u2TOwveMA/tVrE9zKg8DAovC40io0106sJeChnWQCmj0Ty7M0ijMYXTjjTs27ya3R0+RtpJW
n52p2c5tDDFdHpt4QNKEOilLjpkyD9b5rqZ31yJtKGHFnPI2acptO/Z3XgUtMn0uVXMqTEGknfrW
r9Xny3rTbWV23qSOBoWDj6ChYXCrgI+P9aZgnu2S3S6oGEavPVuHESTDcNWE6jah/hgRW4RTcJWP
RBfLYZfP6etqq5deyKsKXkjU5b73xn2tnEsP8lKknxf7bVlS0FDrHinxdtFS75fVOYfCVgd/Anpd
OygVx7CQRTlehyMlrA7VGXP9FdM8PjvDV7+CiO3bx7gSn2Nwi3KgI6j8CZFJSPIY2M5sEB7V8au7
hjeRKG/VEgA3stbX9FNl5rvEu6hDoDddy6bcHXIzX49eeim4vlZB8oi68CZKNeihPnqF2YWu/63X
1WcXJZ/N8m2zcCEjuevGFl6hA7VXZxFAWaq1v0t9c9/4+S4f1tfaQV7Sj/lV0zGUjzNg5znuS677
3eymN8wluS6NfFjL+lBKdbPwXtuBZmUIwcO7czp9KytgkIh+SjXV1oIHB4P5kbXV1cy24UBeNXN6
zqafjdOd+4imOtXxu5Y22ReuQpZnCvgb+XWu64Od4MqN23xaaDF4EyOvqOfoqDq9jTgAp6Z9qu26
XeZztJS7cX3W412oftf5sCmzcc8VUeOdGV9mUkXQnCpqLye4iwAtQV8Y3W67Tx4T84J0m89i60HQ
kSq2SbRGjHDVz891Ue/ZSdZqPCvaozHNcHkXoFjHugbXeWaOwHbyToQ4b9XMyTcyDtZLt2Uw3NkI
gVrY39Tdk5N9HXxzyvOjam87c135IdqfHqmcu9PiawdInk+PRfwsKWSr9nu4oua4VsUhhK2haxvR
TDoLMbHIL2sO4/FxBGx31IBW8tYvv2QFayDWcGTb0Tn45ocKv8roVBv2PNffRhcHt3mdvbtxDff5
jIyMwogGNBLJoezHQ2bO0bqre7XNlN21+nsFCCFp3o/QOz2Y7Mwcw4nVHutz6r/5y7bP9gYcP6h+
Fvl1M3yZ8RgDMVh73Rb9VuTxJgMvnG8jMI6WgD2i74aB8yd9Slyu6kpf8cJhvo7FdTi9+EVMP8cI
6CLYUhqn4sG4866TautSA2WgBHHsPHjpo4Z49Gjr+ouEoY6O47gy2hFl4l4EJCWGKA0hbXsfscFh
rLpd77xO6rap2N+7Y0bLMU6PHrKaGkgqafaYMnYjIsHFPi15AMLdHVYXgn25ITrqyN228cCem/bc
ZuKqjFC1oLdcapqxh3xmPCZLpZY3bV/unSXY5dO9wyJyK7HL5pd5ONMHbZaZAg+5yRrV98JUZ1kT
9Cuau1k1ZGXdArfrnri8pb9qivqsEJKy5KAoAVHVo0gr+hpgk4G99pZGGLEk2RPiSBO4dzsuQ3Cs
g7cxY8okEDJz/jqCjN263srC3Y4DciMpd7pCsTn+Hq3cW017Qpx+64f20YcLCDz8LDEHNBPjl3mh
DkANp+UjOffXytpv65rulyzbILbZ9IDwTrQX4ofXnRM0Z0x92Wp45DHo7+ae4aEkNkV2PZiMrP/a
v9YqQBWLedcuEH/9gbd97nxEgRPjUjKSni1aqIzxYitC6cvpvbhkJCLRF87nqOx3CC62bkNDxoea
1jABAJi6nj9FDPIu+eTH6jRA7/ZFgLgVSjB+y9z52DeA1qhnBj/cpRd12IDECdClj9HxdSDzBdx2
ssvRCmQLFCtHMsOWbtzCHGX5fQ6m63oCAM5dIq/d+tQhQMwR3pk42No2YmwVAXH9uPWnBAAXUK15
zDGnOeO6vTSNw1TSFzzOK6qRFlWyvMnbZpsk9U1gk51ICBRwv6cRUMg+yHbrjPCnp0K2jJNyDrpY
dsoJ71enuxVpfBBzsIn5YCNa+nHxP5fjsk35yZCPjhTIDpO9Aot1+y8maHbBSkgohNqywi7flcG6
7ZA/FcDCHj1R0+SnREXo8EpvP8zeplfRNUmmSD2n04JSj1gkBhvO1xHHRQDhYsCparXn/ITzTuAV
Ul4b9SzjCC+baRC9GwaXFY/4857mHhlnn9waxIFJ2e1DLoft+hNA6xwc2ENMo7c68d/bpu1ORSOf
srV2D1lcHL0WnBlf7VuROU/9NL6NIcuiZbj3XpGbdNe0jjw5q9/vY0A/21KOjUJTLfln63FQZel4
QP7e7Bba6NpzULMnC/U9w883ZcXpYQ3vZGijbBcbXyH0HJqtRF6UG+cpVwNVQOf/bHuXrngwv4dD
+H0Z4BkWx3xLXU1XtxY3fuNx/JvYRVyBCC0r1oe59O7TpLyrlfulN9mps/Z5CoFsR8C6uVFwipD1
kU4vMrzsmPgat5qVPz0FKER6AV12Pvh7UrPvlR39bcF12I6VuiL6gi5tMs6mT1AFLnF1TeTBjfDn
q6hLUMMztGO7jNEtXpGLcI7u0S/64sjtWe16L8m3ftQum2SGbo+VvO/ayd8U6XrXi/g79NRCs+/f
dD3cZ9nLp2jSZucGvEjnIclv1zed+V/StTyptsw31tFPcmxfQcogcHW2SaU6yXz67mb5j6RTe5n5
0N1Ig7IKB+gkn6NY3sbdBBha3U+5fe6q/q2jBdVF9MVM4X01RnfSojz02pc8Ui99GV2JOA/3PaJz
IVB9oTe7LfoODezljDbFsi1Dwf0UmGOwAJTh19x7EaRyI5rHckQo1VXJtpACpUj/FpYAZF5aH51F
X08MW0X8jOY68cOXLrUXaUWSbaKkfAxtu6/n+OQbe1c74Wlpm1M/OZyrkwKfcqIYIsP7VJfFKZm9
97G2y7kdpha+r7hkKZaco6J+jof2PowTmtCcSryLamD3onqTjmYsVChiCIhQItTTT8QHNbDPq0Hp
Mz/oaQQzY7Znbu+MpaZIzXi/yFBsRdu8zsOAaBUJcdqZH2nc3IW4NTAzPSkpH/Bi0PejFpIEGnoT
y73rkl0Yu68TUNRuNexxTbVyr8/efVhX/VUtmvwwO05HMzLd6D7kB2t97ORa51tgOggvW9FNDvam
MR5ob9tcuVHxOLjZwzCwO/hj97vbDuGOqZ7B3oTxj4n5Najv5uKTqEDct92axk+yANBJQ/1q7Fw8
Cxq9h8J1Zbzv1bgeXZnTMC4glp/DLInAEzrICT9w+9t1ioU6z8Kh1Ur6XJ46Im33ebsk+1Ux+aNY
uIaTdtfdoqiTaZ7IT4mgA9p0+erGlX/2ijZ9GKrMv3GmAJV2ltblzklk9kmbzMyfk5q4oUuL7ugO
Ika4iLDZ5YclRgIdFwMzy6SJsn1ZCuYzMjkVPrroD/3gS8Spadl8b7sSkdiaBuJ711Yt5MBa6Wvb
NPOZVJnsEGp2xDkHQ50CGd9PWT7C49j+i1Nn5dGUAsLCS8uDQ9O1syUbQuG17dc0Tob7qVD6zFJY
t4PvNVfjskR7LebsWJL6c0ojs+IpWUp2VLVsRZdSLCFgWa61icadHizJSQnj5k+I++pTBkS316Yh
LDq+gG5p656yrEs52fzuuAShPrirOz+xFkD+k2w86XwFyxJzuY+CMn0cIQ+4h0C3M9GEe3+Jc+Sw
/adwaIAJl6rcYT+hOWC4wRY30bmLVb5r4h9RUR6iliahiXbzXPD/0XGApNnioHkLFBGPs6ZzJDiO
2cT0SJPzVCPP44DfSXVpV9ESN8H0o8jDh94Tj2HrPqf5SiiVZNpiK2sXoftw5RA2Qd1cx0SHggy3
A4Vw30kqyTBCrMnv2MXy++gV71kRf5V2/t2rs2EropFAIxwr3iauA16XNNJEfJnxyUJ52ynSjwzC
MJL+eujb89yl+YsTF+Vw1a9u/d6nk4JyWPVanNe1DKZdvcic8Hj8aC6soYJxHO2l6pzdujdX4NnU
ucOEAmzWKkquw6pz9K4dU31r6jZqD5WoHId7M0ncvZUxeIuXlzphGkQf19d4/pZnr+gH2P1Q1tS0
MhjXsyx0jaY/VuhF18CLEd0op6R1VN2M7DePc1icVmYDWokw48RKIyDPdCqcdgCmKnV2rBmhveAk
9PA45L6G88/KEfWLn6j4fZ0osI+N7dL4FOnhctz1vmPhYOTYIF1RzbiblgoxN98Nb5UXVlEWqHYe
j21ZTPm5Luup2ypHxcW1vw7tbRWnsrzN0mX1noMiTHzMODk1lyIsEbKnCmt5diOVT2iGNAqryhvX
aV+NS5PfBH44MlJidNbpKa1DkEQRGfbYrukDdQhsrcPzxJug8AuKKnoqk96DxRGLtxyrwUzJ76rs
wD0Ffi5cGrL3hrMKyDvdiiCzPnU5aO3BFjpubxbRGtLBxRI0e8YOjdlhtNKjxI6nWO+LHrSMytwJ
zJcqmqS59oO8wYVTO0WZIwu3SArYUJr5IN0g77bEtA5QT6BR4ckGJrP7MOzq5CqYpWmvVRvgX5Mc
1cPsWsW9mY3TTdjFbD+Wdeihb0kBE9fchsQrtaPUCF9q5ANr1IYYGdtqyXdFWTKNfRPknohOOp7M
+sDdPlf0j5e80aSLQe3XoI29fZ4E+BOW2kb0TYHjpUePkszdFqrOfg7A8UCMJezWpmcjm081YIFB
xV0WEbyQzerdYsVsd2UtL4if9qZPKVX9pnC1Cfe1GabveRJq36Xet6l6dgvsdU+DyNz+JbcklD96
JgCjYqJU1/1Mx36mI+PM06fS4lU6j+2AkqFeaIN2SaNly02v5n5XTiUC+Hllc0UXktWgyrm3LPF5
Skw/Idgs9UWSLHEwkodgie0hHMZ99Gc5I1hXvuV9+h7t8tp2awMTHKrk0LfAZtcmakK9C/2Rj59f
LapfO5m2L9aqUp6TefG7k4q0sOd+1CK9qVaHfTWGIpXPcvQd+Kc2XIC+stJ3ToUEZDumMrRiX6eZ
gmqfvHB4yFWqk2ulQyCLom75e1Z+xSwICgf+nZBgc9u2HaOPkxJy92Gir108mvu1tlcR6kfel5Rh
gOBy3uvWF2KTzaWLZEwNk7czftpF/a6riZhGyOyL7taRBh+qg0/zRfb9FOKYiKgYZFHn41H0RViw
tzRDiL1uSINHSpquvGZG0hgcY18jZ67WYFxYsqIttxjEC38n67St9l6sJalenTNfl7rr3x1P6q9q
dt13QaiaOIi26J4UHBF+Ne1CdcVhNDDomJz/5akw2gGGiySKkCxygvWAH1OjlZn40dum7vEdcIra
flMPLuoOOcfVV092qXussQfKjYd7r9n7MrfuvptEIMCYepQrkkL4Lc/d+lualQhmnUrE1wTKGOeI
JynRe7FwsW/S2fVeaudC1jg+TeFWKE1zatgFxl3uatDZPEi+ghUKxhwNZsZ9GYbxpnPFWL90fWvZ
RRrtR+apSzD0HlaVe/pGTxLNUz2GYMOB9WePNmMKP8dOT1Efth22xjRYqNPGiL2TUh2VPjESMpUP
eccmduyCOOh2UQbJSv2Kb5JiHSfoJsukV7+Gk0EH1CmBgdJtlUE8wl1U7+d2zPI992Y2X4dAeyip
cs9tTk6jcx9SIYLxcfrcx2OUY44ZbZP9cJrFgYte3THeMlRqDm6cuRQdDlyT0v3Ulvu4m1QNuB0n
VYwc2NBpGWrlcdf2EcbUyR/RoBB2GCUbjreL/quuq+aYBH3gQEU2QcZWlGKeqHGNgpfkijytPBKF
OA2eaTDhC67WiQLvurPOdNRCTqcCeX5/LGphnYMTGkWWf+7FBThWAR4MSGXr6gq7nChP0cxVQ1Mg
IefsHFpLlUWxd8x8686n1rN0zJ4MKvMUVrwIm4cRIFVePZWv1agiXG3e6Iz1XuZrTpRhEoCoDpY6
/TopZ9zIabI6zcmsNSq4cmydgc91Mc6VlEGRopxoQ6ZTVHNVvebCtHYXwfCAx05jCYUjlwjesPT0
t0VxKt623Ds/7WiLbI97tLtd+1J9saWLIEEUffoyq7RI9ovg4mDMTHHtIvuY6E8FmX3tFaoX5IAu
oc7VLZhzq/qtm138JH0HCPy6ZjX4tV+1UQ2rGRmDbWSi1yURkHPdHTVCknj1AzTik16812HU+LFH
O/vpTvbay8+yMpGzY9Jd7XV33LZlazZe7a3TubdduRxRCCT9uV+IFN6JaJ5i8LZ0DK8yPk8YFjrc
8sp2uJBpb3IOzY1RsnsFzUzjm8gRqY8Ku12KYx3WuX6c02KM9ixw9d6XDSRUqVaFU6+rcwaw0f1R
QZc9ZD2s2zEsbHtE7kOijMkyg0JiDsbuEYAQbi8g/Kvb9k7t1oc4W90Kgn8U4kA8YPHTTZbQv04L
4dKcDoRiN45rGfUDh2ufZj/wCc5TQZUclini5aN1sOWDnkPorCIM5me4l2Bv29W9JnJX7oKStpR8
bCjirtfIs2K38D6FSbcGeE2ytMJd0SNDHJ9C0TQXGU+OyCvExxw8cXKV45dm6jMqnq5XFWr5Ko43
U2fj5Zh0jfgi82aS5C2UXnzDmMyifk3GxMO2Wdfem3WWIj8mOkYjzSVc5ud2CU25awMl8UFUNZRY
6ORSPQRNBbfBGpVwjENblk1PdR6v/5dg2v8twiimlvWywCNbyKWp/bdQksymzLHPhmQjcC87qFuV
Z5CbwmN/+khx+I+/BQHaf/4nX/9QGlaxKPt/+/Kf9/pdPvfm/b2/fdP/eXnq//zWf/79S57550/e
vfVvf/tiL/uqXx6Hd7M8vduh6T9es3hXl+/8f33wl/ePn/Ky6Pd//Pr2s60wINveVD/6X/986Pzz
H78GSZyRdvIff32FPx++e2t55m2F2/iX47t5q+x/8cT3N9v/41cnyH5LI8bXJ8xH9MhfvUR9TO8f
D0Xeb24QMzox9fiOIPUJc5HK9CVP88LffLpH5sW6MVtoEPKYVcPHY77/W+aT6eq6DHiMGRgV/fqv
X/Lhj7iUPz57PpY/v/5FDu2DqmRv//HrH4Hlf4lVCWPGzCRZxq+RkR2TpZdMmb9kqY103wakAtda
Ug5iJxYQ8EPj4PN6TJ1QCxT/EWyVbld04X3lpOFeJqlzTK1DlkFlU+dhXYsJFWXGvX4w4zhENxNN
V7oRgxycPdyIph6SErrGegFqNhWxcd30TooKxGSq6zeVU+Gy95MBrciS5NAWRdiSUVyuzvBJ6CEo
f4/ZP+rHaHaG34EaeqQ/lnpuPk9Niu61Ah1brsm+wyff6b7r7oheKWCLMcLX953R+n7UcrlretdO
z8HMLgiZRHtxhGoqiJdwFrdCDV9MQXDO4zliEqt06GCzts6R5zfjMCOXCrhhRW6D5lHFqZ0BkXWU
bb3OgyBzehctQesiFNoJLVzUbm05uRiyaVSse2rasegB0Dne0NJbbxU7w2YNnO5kFQ54nWGETZy1
L/a1bPWndJ4JOAgWueYn8jIadNtxMX1tp2QsrmbrolDOHUc6Ozd0EuJqfJQyBxIQWo9ul+PsleMl
pA8U+ZrtJ90aB4rZxgjL3dTDUpHPkH5GN8Q9VJH3eZ2Dst7EIsMGwGw3G+/yhRKBkbAexNIi/ASu
eRyCWN/qpsrsQ+iSOgJiUHT5RnhTFh9Tf0DbJwDSot1CYdHvUs2w4kdPhv2A8LnOxMFJkrLYi2hi
rHNE0ZbvYgIQspuEXQ478JrO9CyVjS+iyCZEFDz7PjRHOmLja5JphUVYxxrC0L/EQsm2mYLvwluR
bg8mLR+TttHDvkSb96ZM4zfHpu/JkYxF6MDt2KTX6KPtqK8dYrLd2zkFCdm4Dpq3B8YptjO24NDH
19PAahPLAmeu/GjEZJEYcgDqXEzZMc7zHH6midafZmjjnz1H7TN+UaRm3eqaaM8hnhKuPM2dR6il
CaIftMnz5zl0lreYgyLeL8Y4yO+alQokBLxO+GQLJzyukRqD68ZZFe4/etT6qmrjQr6Uy5qDm3nZ
gDi9LFoMKZEzInVnNQ+7+eM4CTQBeBtdEdt1LGXmfh8bxeEjPg6ixp1oeibXLP5FEyK+AMxjkGXl
cYTpZcqcratbbP1rtgz2PFO+wDM6VWvSfegXrbNlTNrT9HFGhrnDeVnFvfepcnNOUe5jqTEct/U+
HAeuKMna12Ja5JEnrJ9JMemYz2oWVT7M2dhPB/nHmf1xfgvQI/tEImegthHbf3boAjP2N+vl/A+H
lVYk+SgLIgqzYu8OnkPSxDST/x19lBFShUihx9xYZNCRnPaTO7rHKlP4MctyaI/uR1HS+72cDnPt
U6y0l7pl+ShhtCL5BUxHgpAMHNrZztLWyet2mZaTQq/RoEZKUhmcgsIfPAZKqDw5Th+lE0kQY3yE
d83WXTz6ETmiH6WWHnj2GRjyUoPlf1RkAt8mYZ9TtObn6aNsG4Z4wDz6Uc7FncD+532UeWFnKfmK
7FL+OR+loC8DysKiTAvkzQ6F8WdKsMu6zZQDHZiYpJlvi+VSYNYfxebAumpgj6M8eCiQBBoCcf1Y
lgfPFN1LWySYh5TTOXeZa9Z1H1UXM22ZOq24CS8Vb4tox8fGhL5w40ZLIxGm9Grdpb4skufZQL4e
bZdhahuSNGqvq4/iWgZWUWiXaadOgUmQJowfxXgVFRTm6qNIHxN3XcW+n6XN9+u6+v6LV6oqQ44a
9g5dTiSdJ58eM9iUYbHOp/mjJQDXWvV9WYCs5yl6g3ghF8Gp0/ITNBZXh5yAoK5OAGhde4WyYVp/
Ln1BZI7QjYwO5Uc7Ul3Q9aMXeOoxjlsznkd6RO+4dFOFByIk4gipBCVRRr0tmujGYTCTuuKXC8eD
DcI8I6gJd/G1JbOQqPF85m9b25zddYxnlF5un7TdvRRiVgcr1yw+jD0KzT1KyBHkbRyD8qHQHX0U
flPhFmeZpiPJBVPXBIcw65Z2X1gTJ5ebkFYrqCP+PwVihcYgu+gFXXdFVI1ZnHznt74jboA1x3kf
BG0bbkWPROOH43e8ert6DpbSIcyBrbWeya4QvRyCK008Trlls22ZX8te3wEIduuCHzmb1sd61Gtw
JUTPWJh4YKO8HkQDLg/iG4p7NjvjPHp5jvcbAlZj4UXHg4siLt6lkxtyemp0oxuUql/FsNw2vbid
wolx7SYpXXtTL7Pk0ZEW8qDzLPqsgfmHh2xqYtxti+vnexsM3oriL3cQmjj19IKqcy72Vifhq2ov
MfxCaEeiVWu6ZZfGKu5vplREDMcjtDKC2O3ZOnh7iOojoarxPcvTE0F7huSJytaSIcSVw61jPFl+
Hr2AtqJt8O+ptOaYKCI1fw/nzM8Pbt8vdO8tkXNAUdWCetOAF2xcleBABkQUb0qn00sxuGyGIbuh
2hVuwCV0jQ9bR/Nqpn3qriwb1YJq70IgBiTYKl+KWwWmNBzD1czyKvQmgeKaRvTFMPQL8ZujK7Jz
1g4xI4mirL66nVgPUxxFwNdLVQS/+12Wm4OKfEjxip9AIgEZ8XLcBEw/dw9pP7GTTUHJWvD9GT7A
AuGzU3d+Qi5H20bDMfUEVYsvhdpzMsGmCKXihAyOlqacyfXldAWFiQfSdFUNm8hcMNQIQeaQRJMM
DinNgRiLJ6VrdgZfqCFhc+5hOZZEW73TXlyr624Ja+/QBynIZdemFah4kPRvcuZIwBriQFyjqtA+
oR1A+cDc+SLHmwm1Azkclgynk718MrvVhUK61UmJ+11PAyIF3WjV7J2O2LRNk4gm3vtg9NkThHQU
NiiM1zrYlcy8yTDyoyVHtpJMOFTlZMJ7QzGGplcEedHeJrWevWfL7pW3bHT4aF7CthXZl5FAcazh
drI5qxwPw9ZMnTAPHRx/jp4jrIdD4NgFY+LoRs3eGHdYuefDrkXoJEskEvAB4etkXEnsFs4PxBjp
UplXUOmogCJaPAhzNOSY3NxwLn72XYKsEeAyQ0XPAUrI0WLcjmDFPNP9eZKDnh9y22CelEqRO8sd
WZO1kBAkt6HKJ4/Ec2tQEjeCFHmQssClmzYxDIHnIpXHSFotmHEq5arfjVsv9ZdW6oUhUKXaDcLr
ZrSDRss3CvGuO47hEBG44NXz94mBSAkgXVC490EACH8UiSPUczJBKoeWyfNg57FygBTLxYGkV17V
fW6jAB9kXGVdCQg69uttXixIqnQFRU7Gk9uTcUUA2TbpvKjdTVNLaTZ1Jdj8ajyuewLjiEUkD7iN
EqcNsqtw4C1v16pd7SHAFW3ho9qq2jmiqS4GywDHfpnGpX/OwqY8D6QLIidsEvRQC5dAbZuoJsNj
JImYRIqWwUoXMH2ujwmr826Om6a4nz1TySvXLfJvc9WSq1b6pZj28xIt3X7pqzK4z4vRursUn0xX
D90P+Ihl3MyLEszr7VKmqpvET7/W4BQ+qJ3jVodk6thWp454ScKJ+r7b+P6aV9frgM7kj+DE/1bL
fVthK7Xq9/7v/fXf+/T/7xpzP0kvce3/58b8qVK/HM2b/Pn+y0/1y/PQ/LU7//PZf3bnYfZb4gac
4kQKBYEPGvK/uvPktxhamEXNH6rzGPTkX925n/zmMpWVp/m+6zO/hfjIf3XnQfBbEtHqk/3LJFXy
cb3/Tnd+ibf8W2/OaEACF0PmcsVpQKrj33vzbEpDv58wnwmMn5a0j6Ax0J3fnO51Rbr7l4/pv4AC
Qu/fXi5JPd6vGzGzhEjMCCnxv72cMbTVU01UX5/cVzbxO0RPQoRIn9FDRkF6gNeDX8EtXSQuiWdW
jRleG+SvyMpHUzDOkIpoCPFTNsDyHJkXDxtSig6yNashB74sQ2GRtOWxS+DvPmT2YYUrPQN67Xdr
5beL3WpiOczjkBlQVctYPHI5TJmvKTA1w85xeKcXmjLDtol+odwOa6A0oQw2n3qafJ1/iwpVfYpk
Y9QVgYtjiICtr/PjRK+Dfz6t5295Z6V9kt6Ydvd9J+Q9jFR5V2ZoWGjXHXFR8LYRJWYsEZ+uWZA9
Bl1Mf5yH0EcbYUbz3SZ5/V4EKbH6a2L1zVhp/Wghet9NORi5y0cFecnOx3blusgLCcDoc3IFaA7X
Qylq80NagTugrjSBJkFIM0eKXhUBycqaxn3KvYfJgQ8+ckq53zVZ0+M2dMruZU3m+aWhIXicMjP9
WP0u+sT7rzq23cn5yS6N9dmNZPCoulHdFMhyGMpMee8fBTTOp3lZs/FLPAs4E7QYhHz7pTMwkmRw
3WoDLYWaMBua4ptuLHkvmRwUor92JQ/SixKkx14poqdkqMSbPwiQdk+M0YSrnwuycYsOeVmTKly0
lIVYcuBFK7KShjFLd6PThxTxdZ5isUqqYdoQpHjJl7ML9hLfkC+xVWVBh79cxrt+zowzLGBLxUjw
YbTgRlonWHU5Bf+DvTNJjhzJtuxeao4QQKGAAlPrjaSxb30CIZ3h6Pse66od1MbqgBGZwbDgp/38
sxIpkZAcpLtTiU6b9+49t0VO6aL7VDIAHdLVzVtJr//CbKbJW6pGoNyUbPzHtcYO8UeZlGW5tmI+
PzaoqfD2aVJWHed2RHtbD0kifdmmhQGNRwpHs46GD5GxgyUoCeoWxqCKM3uT2g1+BrNoomkz9Ro1
nG6oJlS5/ijR99m1oqs8dqGzzNGkJquMeoK9cHzpEDZRKRrMoipkDWshgGzQpDSJVppLlRvLZBJY
SzAvaHxNIwAMltr12CHkjZJ8RTM3wA6YxZyPK1OfABPw+nGqkixs0CY6LadE17b+NjJk7iw13Ute
cNuh9QinpmyWQ9lkMEW8HHoo6YaVWtpsa8FW2i6SPqeZ0z50OaZ0uqsqfuJtEu2GBMKq2iWj0tHc
NorWpJtDBF/y+YBBiWl1tEvX8WY3eKHIRm1Yj8XKbO3kWVg9ohpamM4PgSUG5bPR6L8PgJzEUiXK
f1deAJGNHgD7+0q38YfFBtPgwvOg2mBxC2K1zAiswdNS6R6EOXPw1NqrS/vFUlnC0TUs4w2eP6vf
VX06RhuLw2i3zFOcjtxNYv4Qx2XFc6lPRQfUsm2DTT5W6ieOgOCgzav4MqxdpJqla9EPKmLiMFcG
u+uYKl5Nr1H0NqgHIaMW95jIqOj10g6y5aAhft+JqLdo07iKLrmOPBZyFy6cK72hxLM0gIgEKKQ5
BGw0y5TJylfOZO20qke0N7bx/IPrPsVXYMZNustqzvL7LvTDcT6RAE6wRKd5KJ0dnrVf6WJa5xRM
JR/HRHs5M1DRACFxLXbvAd/tumexmNl64azT76M8Xtm1DYkkUnrWIYSqmvtBq0W2TlOFy3M0DEvb
RJZn48bpXGbzyPIzd08XsnmfoItmh0n5NqzNYLTMTWoJaFFuM5NgEcv5t13M0aVIHQUkskamQrkr
toNbihcS3ELSmWAwc8HH78tZ3afA07P5jIMWwgRqD7m29Bxf/tglevmQuE2GOqvsVPwsVZrVVx2F
23DlSk3v8JIMKbIprdeqV11NJZ1b+mQZjsC6D35UbeuEMAccGb4nftFamAqF5V9WIkJaxOZ6Sqgv
2/Df8RS2Qo+vEbNUAi9SgIvONgcpUGOlvntpR1XLzD/ybbbLTI+xVVI0CrJVArCAfmnvJixB4JEd
BFiWis9ET5AcJiLBLJYV0n/wYg3iYpyNCUBP3VQ0vlusymdl5Th3k7CjB4rbHE6aqtXfJ6vVcD+W
thvtRRz5xKM6If3CwMVVj1w/KN/6JI+rdajpmP4ogdDoTcrbslf6lTfaWCdNmLmXuVD6e+DSS8K0
SOlkUem6mXKOG+SEubgqY5pfhJbe2WZXPZrU2IAFW4LjT5KObbUNq5BzlJmaGMkHWwe2II0RTay0
xmjVh9NILkNUR2jwbUsUN06llLl2A3fwVqXLB8++3yjZm+RFBRy2q9IAhmSo4FWIPAtAWzhJF74X
njdC8EGSC6ORY3F7pjxI66xHVQ2/MUbJtaS+QIpSV2iwrHlE1iqx9Na8wqxpDdsCP96tUbmjfSvN
hvUkoICHeyGYqnWXDJHcJZ20/Yc2CqgCLNAj+LyasV+zJIE5juFVpDLvw21X9yAc2rayn2qI09FV
UVZTtpJFkKeXnpu6b1OotGRfJYNR3ChPWbys7H7AcZTAUs/LvlLNNgwdut36kMXBHt1kqq0KPzdY
Mtoc6Do7Ag/bO41RSuRJZfbeGr+hHjypsmTnMiV0NyRaI7doH3pW/uK1830DUBboibbdVq4/Gx8L
35hX5pyK5airP0Ij/v8R4X+57OVRnH7a/c79wb9171DWvv+f/52Fr58PB//+d38eDyyOB2zi1Xzi
IA1SzZj4P5t3tv2boxPOq+uWbViCXIe/jgfqN3IqBCd08ipsk0IJ2+h/HQ8M8zf+bO63WeSDsLn/
j44HhnEc9kTSNj1Atu00A22hDHkUEuw0XZVN5szAs+fNYYLnpin6iSN30e57KjQVNM9wfBEWLkQ/
dtGXCHOdzl4zGx3q09iZ/aFzwuTcMqPmpxFX4z3T/rCuirxBYVclmMJoYyDAAcBsicZb1iYCh8Bm
RkQs2vkapwL+cOlEkU2hr6tv21RVEqMP7sklVaDmpkpzfd9omnpVvU8/XsAjCfXU2lIiMpaZnSWb
2kp8dmTUO4dOQdhM2aCEri4vRJtjvfIsMR6kEzcoky0WvpQw4wPCUbU0ks4CXuDPncTW2plm4my1
FC32Em5Mdu8HvXr1ygyfq/D76IfTJCzIblw/+blNF6coCFUBROrINzAOQJQGtrBUJz2IikHTQv0O
RjYvqWGMuyC1Q5STvv82Cb1Ym0Nj/ySOFFtCY2k1bisvuVS1011GpjU+FGY6jsuSeuUIkbiq3/Ko
Tlu0m5l6jjwdjXlTVOVd5wM761ukigqZeMNyXXZnAoWK9RZb8FNWXL5zQOdGSSTLLRuCid1EMVLU
EsyBYZY4JvxqekR8Xd6wFGERpSK57b02hdgBrnVSbU4vwqgOdWhm+yJD/siuT5Y6LSwnvFJhNh6C
IrYW5mwVz/0QJ5GkYI9QAY6ekMXSrQvFbhRqmm6i2nWRZR5CTkycA2u1NRJX7eoyc5cpXpdlNjbN
fojhtHiNYjV0xWgtbZ7QLYKz/rkt9WImD8idI22AzhGWGXMY6VzYzIVNDXM/l7bcVkYSbECJJEvu
tbHWbSQxKoDBOgQO4GQsFUtfr7DyV0WgbfOkDvh1Eh8iWDqVm0TlVJCUR//LFk35KxsxGMH9CYgD
pLeAa6klI9lIxguk/dauinByjqkZbuNR8D/CTW80y9D26EXidWJ2KLKbfoAwVupuewhl5BxM0eUs
d3AxnxBhogYpgd16FSavOvGHK4nN9SweLXnvp4Kqatah5w29/hB6HQLnIin3opIf9XA336hwmoDl
NsBDafKhpUyc4CpAFMXJOyqTVyw39k6nMfZr6uvyyXRi7xBqFWvmZJWIxjRBTyXveqyRGP+wA2T1
2qEefE9B2l1zvDDPqdxaZ21ruGdl49QPyqTebwwduDfDis8rQwZtuamGKMN45kA4xoBH+1R3KNVR
9AZF2hsoW/isAXwob6Z7c9btNzktCKqNNPVqP4jOqVdkZxheHCpxmPAiJItwMQNaJ/H89/LK2dZB
zY/0qe1CO7WiV93zqJejUC3v9KrrycQYgpsa5P+F07nVc82ejD/u59/DcVv3Ii4M9Jh+VJgvsYOo
p05o6uauHTyRS9Rv+sZJtj4eqrmiyl90PIN/E/EX86hKbiEMkBIfl8lt3+OX//jH9oh2e9UmNkL8
AK/Ueds0PwequZscHfM2Ey7TaFmhZe0bDW+Ab1rTRYg+FRhgIUllVWM77OqgKe7T3hx2fW44Tzki
6vtm9B2d7rjdn7Pb66FBRO55QPFoaVvhxMSL/m9Z9m5O+81E42hpQwqRKw1AlWUhwDndM+/0ESBz
qXtuuUjrSX/AL2Ttw9IWZwOTwJOR6Lj4zKHcRZpm/6C7Yf1IQlkBPoFGA7xAZux8TC1Z8YTVtWbl
1tlYZ9g844R0KpW7N44Dhz8MxghamsV9FEb0Gqeps3W8hKrzxx3NG8LRU4s7SjbI3AihWLTmNR6e
KieSN2iKaa/quZOXV7FbI7HunUTgHKPadOkL2eLmVKN35dlFf2NnZbCPp54f9vE8ZNUHTzmn9XbJ
oRRCgpcAYOfxBU+9MXhXfW+KFw4A1bOctAk1AC9U3M4+p36UD3HpUplA4Bmeq0HKBxWJ4ixJQrDY
ppWWZ00eBLd9gqnTmYryjrIflew4gJQwt8NJtug770p25D3Iuoce5Jdl8KS7sDh7ndwP+Mi82H78
Icerx+zMj02uRp/4RkzC83Z65KEGVi09oo9fr2brUKzZElTPcR42e5gw/ntsM54z0peiDRaamO1M
bmItzJoJI9flg4N+YTsW7CkWadg6rznqmbM6MOSDTsePVlQswmnZpylrZFw1MFOKmrJ8qYgjkfbc
d9KZqn3fH+5zev3rPJ74P2VV0MCvguGeXTg/5Y/vKGb3P4eSYOfWWTfu9C7w7I1vRQiac9VpXC2f
MSV64Cm1B1sbS0mKUb8OuGajJuMlw5jWpdiMzbyHp5jFES60MdKWhqkTpe6k/I0e7jPwf91EJ4Q2
nmmumqh/CUJo8k0zDcNPepgVGsHWFMA/crlV2RwI0OcsN4PWmU9O2bZLO2BfNM/d8DWqgUYCilCq
Gp2pu5jRtenALzfdcawJC2YnvNoIICgHBh9gB1QlNENj/cdU+u2ZTSkAjok596YJvSGZAcdbsigD
g8uzisnyF4YGYkjLSvXAAbV/tvVeewz9hnBiw/5onPQY3ZNJqX1lauFVizLRZm9vNi+YPmird15t
IZcfaTQgucggJrIA34YhCvQ1eoH2Bh2V2Jc61mwx9NQgSzcFiW66vyNf7d8yruB9CFD+m0jF4DyO
+p3f8VImPIyncKgaqNlDtOsDoQOwtCPvzePrshZuCMObkpN6YLb1i9VIsZV11zPFvrP86LKIRcN8
MhrWQ48L8s5VTnSReo17KZlaf/QlNBq/cTASDoCxtpSSksfaxqhArS7h2w0QL6YarvmU9iCi3aIF
O4BXrD/kZqFoevvDg4Gw+W3i7sK81JW6EMTSAdSISZxAbFUGYtYC12dGX/VX42Dp+9Tjr+KcLB47
vWU1zQScZXfAE4nI2IeTjvpxmbuZdd/WSIkXlt6zocH7fJZPEoxkB02P6CJJfZxNTDpUcBrTtOEV
aj1IDrM2oVtGtZ6f+WGoP7Z5afULLq0/Y7cxiRV6/RCLSOXdIDRRM/GM+hkTN+1b0wRJmQzilxzd
8t2WQ3FQXexsVIs3ZEn9x3tubG2w2Rmn4OhbhBi82ki4qZ9mif/TdRLz2UYtWa9YadW7Y9f0oepG
0OAtYj0/uEVkH+y08K4SdN7X7GLUTRpH5VmvG+Nd67ggAlqEv3uzD4onEU3xhaUS2oXCoVnA62s7
Guk7TvsyBCMljiyqbAQjiOyBgLJfuKeb69wGsQ6lxgQ2cqBMktqL0KjrN49j68WYGMiOSrBWWlvn
b7PW7gVOSe9sYDeX5ttYOtWZMKHE+IXCZFdT458ifO1DqTEp4jm76Ko4ftN0jdUAz8ICg1Z+W7A5
ejdjbjzu2fzas6QFm6NzLz0T3Gw3VoCCS2aqvMjxLTu52taySi9FkSKW6altXJe2n0KpKYtq27Xs
42SPZVKBxBY2ZLlhkqvQKaK7KMO1U4zwm0TYuFsTuZ+OCw36fClinY1R2q+iDv1/GdMkNBwYZrQn
q6WlG9o1YTv4/APLgqGVgL4tevMqTViXmXrDDbGozl74dbKLJ5WuccAABBhS43xKC/2FDwlvSK4T
aODP9Y0GOqSTJ2+87v5N0eQEsxgdWbQpy18/jNltx36KWBKzrreB9JrbCAfUDaaH6ZGlo1zrI9vC
XBXBfW1A9rRBZlxXVgDMo+mnW8+zo6UIAe85SKy3UET0VZ6O3o3XONBcRQL+im7lQkVmfGkWALfE
JIl+goG4VpzMDrw/mOprW/Xv6ASyieqZid3Uo88ZuYIkjRh+UzKhquhickQSL20urZ6uzETt7L2s
KsHVafam6scn4pbEDCvhHOZ3wMhqo/5FHvX0u4bMbI8yQz2V/VSBqan3NvPEopQD4Aynq38W5ui/
OtKHRzRE6pYgqGln0Rd3mGDSaj962nBR0NwAm+4gEW/5rm+6yQ2LrS+QfxpMAPEmd6X7I6lVki4V
3YPrWK95+aLRjatFU2vBWxTD2pAiQswBU5AV2Sx6FnfNoiscJkn3+9RMwVUsp+iuGVP7FkVfnLKW
SzmcjZlm7oZhkLcucoYfoAahS0rg6zsj8d17rcv6n1relJyrBpoquo/1wsMieE3HC5RFI2YenWc2
8j4Kp+QqQ91nruNuQGqBuHJNR8HbJYRnmhgxOzlsKvpxNCNyplkUaQWl+hjHlrNO3NJw6aoRPsCa
1NTrIE1gVxmo09hhVGVxb+T5cOhKS5zVkSgB2bGpfTNMbGwr9GmcNJAXjFeRVXg3HICjA2ufym/L
cdD8reb7xcXYJ0gh8jG9a5osgA2b6uGWZbB8aMNMbRvqv8+OQHQIoCM0L9FuZWphu64AfO1hNmpt
1BhD0DabtnNaCtFSQxBCK6LYpBpeoR4O1S5iMkEISjxEtPH1WNv3eBkQ7472LxE7YAhN0/UoA7ri
ms2QfmZZWb3Lk9Lap+wifiiR+5fgAcJdQ/0OLOKcsDX4LrxNs2nlj5byyllVlDTP3Sl0Lzw2BNky
rQ1nVSU6BQEUK8UVDIjhJtKQvKLImLxX4eSAoRFkvQ+msuCLgoph2hhdjl5GriFCjDSv/cl2D3pj
6/pEF/m1h2SNRD3npUfTBKTXjoMDGjMDLEfu446vhJgVYgYLrmGojs4ILTfA213ze2O36pybDFa5
GzlILjAWNjdpX3A0prPMIquq4ABfOlwpFRrnZIXpO81NYZunTZVe+KLIX8Qgob0njXOZOa3YF3jC
r8uGGRcVA/Z2UWeNs7IMX5yVBdX+Rel1AfRvxD63UuUwWI0qf8m0qX4okinNF0NYt/CYOEs+09pR
YNSr0LgMo7ZmJeuk4W2rPOCcl9Gg2htare0dBQm9bOkwcKuLe58FF1PxaOaXoO4y/GB6iUZcWtDY
yAQNt7LN8id07f52bIMQAzj6JQ2H9FKiOqHVwFONkMAdYtFhQAwjLcCwiZbJbQv3hz7YwVVv1P0u
5Zx+34vcundZHTQR3Ez6uHExlj9opm1zWs715KdfW4LUlyB5D/sMFfHcM7ySXPQF2vvwqoHQtbVN
jChWVYQQ6kL7AX9VdVmVWbuTEkNMmyY+3BIRye2IqwukcpJ3mJEzN7mIdNnQZAQd1wZyvOnYvx4a
B83ygvhCmJapBILImQ7CczXWF2Fg+Ds9EdGlFdLcK2FkbeOhhTSuyr5bRyXVbZzBzYHkzBApaEg7
KMJmGrXSZfmqCDTqca6bgHYfyQ4tgU61Jdz9WNh3ZaRnr2zyCN0FFXFu4EcmREM4mxjKLuVzxzxP
rbK8wq/TbxBuE9mi0V9/ML0uuZA4VdeRD6s5N+oJXFnf7H0tJ4MuQOQTT3m47yjdIbq36yf05vau
yKV3o6P2Qu9WltRLxnd2TMG+zOvoNpsESr0gqkH5tSD1jNB51gog0PRDi4PVeeN1Ccp0jxpO32Px
bB5YN/t10BblY1U0VP4TgHGLrPIJn6IgN/5yLOGShWY34UXKl7JpmzG5yHrDOfR9Xr+3RjbtPFvI
uwrj/Q75JcmZ5LLLZRDliCB1fHMjx8druzbI/qqJpoOziVs3Etp2Gg0dL3beZHc5+v11jp7pZpwc
/5oSRbNxwkzbKUNvSc9weuSZmRFtM9S3IIL74HfTGqAWDU22Cc3RuR0lBQuj1EmmKNBzYMkcrR9V
CaMBz1x2hhJI7DyKS9ecXHJE/hSkoFoqugjMsrpRtef2OHpUL+r4JztwF2uhAzlEd2duFzozFi1b
l6s2IOCOji3A12T0wDwy7mMRxOGtaVXuQxgOMFY7Vz6mwiCvzRiF/RZmPH6n8NSlgRNrC1Q63mQG
8Cy2V9EaDTCbArvtz0csG3vgQHzjupmv9EE252oa9RvODkRSyHocfpo0n/aNWSePFvLTnYUCbY0D
IXrW6sJ8D8qQU3XoGbdp5lfzNxndlLVwDpGcAdiuReBQZ5pPonGb99xPjY1n+MFBsih7yAt17VbL
UEsjkIhd9rjYI51YDyC6t3SlIxR0Bw819l3rifD2o9T/H3U+/l/zIwnLdpDr/Neyp+vfq+w1fWt/
5p9bGn/+sz8bGsL9jU6FQ1MYS7ywDYXD6c+GhjR+M/GumgqSnClZ+f7dz9B/cw3F0s7ijttIcW5D
CvWvfob7m3RYVsk5VzgRXSRT/4ncyZi7FZ/1TjgBXDxROj/UoIkyd1U+e5HceErop6lnzWOnP006
aRJ8LeBvQE8j0N3Xhf7IfmJRTuI8BiTy6YZ9IYAyjhxxTBa6jrNK6Mo0pGW6R/qn1muLcQqNG8Lr
1ihqgyW+xHOiFZZyU1/IDduEZXJoT8iujKPw9qNR5XFgPN2dmk2Mepbb+Nbc2ftkQRbMRuz8zak0
dfGP+2tJk06Wi95NcH+PLX9RhtPLCoyb6KJdA9JaNhf+LiBS2Vklq/RgX4d796y/oqC0DDen7u78
7P72bI/GPnq27KPrhqXkOUfcRPEwfMr4xE88wNmy+GkM26AnR7otIjb0eZbrHo1hzHgSSmY33sHY
pLtyCdBkAbrzViywhpwMp/94Mv8YTrmCRqCELuceOSg10QYuZs8bwi63KKxfrV2wUpftlsP9LdFd
G/Zny/SAxezMWjYPwza9Sjf+hgyqTbTVd2p14uqP7jDvrYWlU9o2dQ3H5QX++9czTn2rsMtEi/RX
/aqlm/YGFfk1bRo8ZuGL9TixRqHOOvH+HokGP0alc+rotEkxEc7izM/fLOVlQ7k1srG4ba+GatY5
uUhe++wuMaYroxm331/mP6/SnacaZiuWeiamo6vM08lMQHkjJw8KHTEovYLGCV6+H+R4KuCqGIWW
qqlbSkgpj5SXYCcM37Tn9tJqQy2BcDy5zrcm25MlVQXihQftjmhFdBOL+MQN/fICPw3NJP35hnZN
SJ1qhlSXLgl0RAsX66aw1ebEFR5NOx9XaDkOcj92Phyv5snwk++zEeA0Wg13f3bhnNG1Mnbxtlu6
W4F46iw68dCM+Zf+/KnM9/PzaPNb9Gk0ZDmlQmYVEOQOVPMCxdw8Hka1HZHl/41v4curcwXHOv7D
Y3j0Vlpe5juBYjzAf7vhzl+T6rEiyOZW7E5e26mxju5kl8alz9WT7bX3dyBdoo2zatbjivZQta13
3z+3ozXq47HZiBIkc46Bavmo4R/bqWOVNo04NCreiqIIkAbkNzt2sc02a6PihEv8eE3+Y0CpGwi0
kDrb5pE/OIQNPLklA2qmuMmH8aXKG2OFE+Mi1yDs1o2CquetO4NzeiBOzej/nF1mpYSB+Hme1U3r
6L3RVAkKo2monGLmqxaWdWsQ7OzdWRvyErc9ujSgHvjXg4B844W3YLt/4oYfq6LnG/C3X+HoBtgc
mKNh4FcQ2zomHvTSG9f+LtkEq5/9z/Je5ldFfj6t0xW07eX3D9uYX9Ojz4axLYFXwJ6/1aMdSWUW
dMb8Aa3ACjPR8FBs8i1F2/XwCK5iWmZQtRfF9tRK8jFnfzOsdfSSIWhVU+fCM56HHS5yF+iIHF7N
1bSTKx3XhHyCKp3u5SbfE+xxmW7i6+mRMig+jIdm2556BPOc/s/fB7kNSn3UbObRnC9lnYkI1ebC
PljPYNvKJQHXi/zZ+Sku5I4gvVMv/RfTFff9rwHnOfrTdDWNcVyWLQM2q2KfvbfbdEuY5YpEDlKC
l6desa+f8l+jHU1WMw7LkdSxFnkwZDSfIuKZjUMCZOrU+3TqRh5NVXkvPcfuuK6RaRhOGXu/4I5Q
rgUPda0/1afu4xdT49/u49Hn67iTkVCRmafG9DbbdLuf07K47LanN2P/xWf61008+kxTJJWq8rk0
ZopfzQWpDLvwDDXM3ttNy+Qy2pV36V229E7c0vnH/uPVtHCBsAPEf+cefSpxiUI0zflCJ9vkiOvF
90OQ/tTSYF97lGObuHKXU+Jcfz8xfPnGfBp1vu+f3s9WIK1EqcFyOkQ0CkAK0PsZFSwCvyPP/fvB
ZhvMt9d4tCOpgxaLfso19ktjM02bhrIwHk65Hnbzu5O8ogf9Fe3EZhheSYJfJ7fgYLdSLJxdfxG+
tFflvtzQnW1OrobHh6c/JmfuOo4bWwoew99vREK0U0UXc17nq3267nblqlv7y3STLf/Tg9o/xjr6
TF3DDrssaOEhRXtvW2yCDbghZ6tvwLNsnPX3N118ufJ9urKjT7WfmhkLyJWVJMUtZfxktEszf6mL
a7fa0fSPL92SmZCO3sdaBIlhgcaNiij13zxYj0W0itHojauGw9ypFeLL9w99I1UEXc02/b/fdrvE
Ppvr3jPR0668ypMfSX///fV/+V19GuHoczbnir3PCA193MKjQGcR/3TfKIv4inurevh+tFPXc7TO
mkNu2vGgPWtOgzKYQDlM/+Ov78eYf8Y/Zoq/ruh451bXnu92lvfMy3NWb//Y/J7ejX6xP7Q4cP3r
yXx8y59mBjzgdk4ewXNsoiicI+ywLzse+6Oz76/m6y/v00BHk0JKNbbqdf+lDcbsSSEE2lpNQQwK
qB1CjYTh3JoIt1a1yHlmiAVdWtQTIK66sLs/pMxAgr6G2BhfLmv//l3os/z9dVQZSMM+RgAvt+ll
Uq+KzbAD302CzRJIzup0MeOr88yn2yw/zo+fbnM4Y1Z6g/LlXCsCDZMyFxIRe8URg7jEkzuy75/q
H869T8PhmxjLhEYR8331PHTGGtQ6QtxXC/b/989Vfrn1+XQvjz88UjhyOTIU9Jat0q4GQkqdn076
5A/kM6pb+C1LIFaLGMnV2luFS8J1LpNdJw4agX+Qapagq8mKHu+G7q0gTAnbhb1QGM0E/11jZrR+
hZSQKVNcdzdSsoHzV/+zufrTVRx90Dh2mlGYPB+5Ta7TtUdyar8if/sMxNeJHcDXO4+/xvqoun16
OLFT1m0QccfqtUGXXL+Vj/Odgc5y0cgXlexSW246Yx8tquXpS51XuH9MKxRhbYo+nOT1o++wdUut
TkOybsBx6u6DjnTi+zfiYw39boT56/t0faCojBL4wrN+Vl/mN+G6Z1P8a76b1bLf5ZuMmJkTO46v
P69PF3W0rAcJbbI+8Z6TC4ovfFz+2r10f4gNZMFV/vT99X05938a62jyyDVV51rmPQckV/neTl61
5e77EYwvp/5PQxyt5dpIoOAQO8/gVc7IpN3wSexx6q/qj3MF7qxzYpTvp4O/OrU9PXUnj0uiNZEs
qGg/JipjY2t3/5oaCWl0zbPT68/HXPvN2+Ie3U5SIsfanwcU2/4xQSsftec1YE/CWN0lKZLAEQGE
BeN/55x44lG6R/d57JvJCpEIUrXr1wVpFIhqCfYedh+zVPpkmDcAMRNjRzLd9sQzPvEdukdbonCy
gapMjD2fmTX5OB/V2R+ufARgv5pbEzrp6UG/3CX99WK5R5N1Rl2wQSA+X3BzMchliv0rqbW181pv
KUItsMrdFqBbtYdckHB9dfrc9eXKhOdTl2h/XN0+Ov9YyM+zaFLPCBFWg8qXVUPw0KyjJtvh+zt8
aqSjM4+HesMelXq2zNkMeNnpuEHRfkzCPDGhnxroaEZFqtETZeM8O9B6RbjTnWGh27cmcK3vL+jr
t/WvW3c0r9IghoZXu89x+cuW14gcnfjm+xG+Kt5Zxl9P57hYHiVlrnyswx8bo7mK0W4wDHI4+p8t
gp9GOpqxkWG0tufkwaLb5JcZSy4dGHepdt4+JJEe2TApfyvtlzxdfp0fxz8nnH/fxuMJRy9xNmca
I0f79nXeh80HIesX/fKVvzpVnP96eqPfge1Kp/GjHz00q3b9vAqc53nfB8UdxNJC+zh6eQt8VSuy
mdcn7+2XL8pfY5pHmxnNL4UuYBwsho23/TFWj3Mvwl6NG2gz/Cc3eHJXp454X30FcCYxwAk5kybn
P/+06gNfaELAqMR6OkH55IBEWZGMhoXELYkYmgBjf/+ufjV/0nLFC01vWjlzl/nzeP2UZ1U9ec9K
rmvsNkiuTnxupwY4mqBNzYbBJrxn8C+ITF40rToxwPwDjl/Ev67A1Y8GmHojidCfUOyKLibHWPfa
lZEjH0Jn4p6Yor48fX0e62jitwAammjGgoWZ3EMvWlnpfU5sWdi1d36enYNXvLazhlDKR8zypwbX
Px7+3y6VWrzNIVOf8SgKv+XfHxYxyrh9G6xbXSSseENEEzFdwh8J2U40p3jL0qr8mbsBzm9y+dSr
qEsSZSZsIS9DNRIh1onooeV/aQVjBLJXVQYcaUVno36U8APux5JYI+JUQmEuChRCN5qqCrUK4Aec
N7XVwQufO6Ar27PVtSBPxwZQQI4Mi7vZsPMuWinPy5DYzxJbHowgS/X3QZkNWzsCOrdMXANIUWaF
c1wpLQZyjHzI5Uj27Gcnia1f0IxbvPJFle5GYyCTrPJ8wpZi1Tf5WWiawcOEZ+J+VMN0H7q9VfPU
RxgVlqgttvlR2R8sX5qXLccDf5WZKnqdTCdPl1psoAsGQ5pdwZ0cHs3aTPODaRG/ju3R7xNg6aGz
GgX6aiMhVElLASiQZEe8whLUcnfj4MxjQ8VN91bE++nmrgonXOVDarYwBE3E9aMuoTHEqOFWrU7e
4Zos5up6irr6GcoNdvXJE2oPfnO8i6y8aVd057LLHsdCvAC3qr+bEM/1JTivCMVnYcCEkZ3rP/p4
MG8J9C1i0jFM7XzyacaizyBvUwNUcwbOtr8vghFXeQd7YlkrVd4GRRsiSSty97qx5KiA2bXFo2ep
9nfD7IwLyxrlW9j5FVvwkZdWlVV0E+B/J8y3ink3ct3+pQkLEF3celZ1RU6Edh1WfXKINV1/R8AK
rtolywNzjTZYuwlqy7ltDdltPiWq3SUw/MJFlyB0QrJPzpRm5/2NK43wOokwYGBOS+Wr5eNtzOD7
rxxNc0hXFcmL2Xe/PDiK5xmEglUDO45YS1mYv9t1qv8Mats9y4oI8flQZswoEYdbM3DuuhFF4gyF
cx8TZdbseDM/gYDYFe1yMnhKGqANoisNx7mx6iZ9MabSucTMUryh6OQQ7fQYObOm64BNYAW/UbVK
z/vSsuZAByN7KIr/y915LceNZOv6iTABb24LKEsriqRE3SBEioL3Hm9znuW82PlAzbSKUO3CiPvu
RHS0i24uZiLNyrV+A+WlBFuMs1wUWE9CEXd8w0zf0cBDghV5TAFXr4BHeNoJBvi6PvgENWK81GpD
umVXxbsgCnVO99IHZJV45U0SRPd1MVSbpC0KJMJqBCjW1TDUMNHR6Hsqx0y9xhAs+Nrqg3KQEOi4
SXPghhDCoOmMEZZzA+e6LSNpvVNy1XKywoP0VoZ5fo3mcXuFaBCtJB1o5mbQdCzYRyVA/7XlBoNU
CnlGEWsAmRh9IxCnbyq5oawN8d/CAC5zAzxexWjbGHHx5OliWaJAB0JMacXqMzI44CjVtr2qRrUC
SB5Q+zQ5kKOV6svazssUxekAnb96cJ+v5Bbl/NWQmj1YNzWAfpf3VnkNSs29qdQuviwrFONcA+Vu
pNGi/qkZUfvlH7nhcyPZJqoW3fa57z51iaFuIrNHExTFtH2CS9ZBGrH7bGMZTmApSAnLK/dUFAl8
Cwd0P8UzEyIvzo8mZuuI4nKIo/S6AmJNYluJyt4ycrbOIMVPvZYGUCWwO3jyoqBdKwKaipZXaK8R
Rq/3vpWCmMQwBmoGMK1JtR/I/FXWSta3iR+CPZhh5FCdO8izDZI4jlD0ytNALQHjOUQxr3qoHtdd
pUh3dWYOExwX1Qv0h7w9Rg7qA6wieevXhS45sZQjOaXUhXcA/qggbVhqptOYmEBMMnvFM6bTIUfX
Q95PjqPVa4JrYFmXxboxqh8QXxw03NZ5KlzpCCLpYvjsYQlZYMuILMV1iI69pXcP4xBfJ+0G3tcN
iGy78TH5HdeIrDgi5yMkvWGl+8pPAW0mNzfxO4QsgZyGtK50TjzILJDU6+qzFn3rvOKgqMmlZQRr
4PuvQswTlJUkGT8ExcCA0IcGnDSXsXSv4kfYldIj7MFpO61EH2iUhCMmQpdiah78orux0nw9qvS6
UejI8ENm/V7Ctv+SV+UBtMq+9uu9YRmXXHzb2oMWJPqf8i5Af8S1J6pU6Hu3OY7jk2cjtlGq+U0N
hKsEC3VM5ssaGaTe33h5eINl0n3lfhEFOq1N8E3qvrgJewpz0UR40uGCICO/G4LXDBo3ooT84Eet
G2BJJ/h0PMWy9F1Pok2AebArX9f6jWFcQEbBphZdXbhzfJyweIlBvqOaCyOq0ddCL8AyxxrW09Xn
Zgy3uoV5dVEgcC84IN4h+3s/8wikc62FDj45LTxnRIPGur0rrVFzDDORUBNtfmRJ4G8SDFBTZIPG
KnFKLPxaXoTl+IzW5S72YZpI6toab2sLFLB4VyMfrFrN2pPdH2EroteSx5fWKLyYdQ75PHykkhCs
LWynAXpUq7AzlcAGkS18q1Ac4kSGFAxu9LY3JhNhLHMQOKRDFcbmg5gbn0reb1JQ2lglOSjNrCEj
XSZi9hk1xQutlxBUzD5pwX2LZLKJOHWkJHe5D/J2hAFWeRdNihVaWGGngWgmCHKAh/6NIntr023g
y8qPWqHCpTA33Kk505QeJFVxDDnd4yW1hZMGJUb7ofVAj/NRvaVIuFJKaaMGySbrhhtpaHYRCoI1
2jl2VkmvVeBvh7aHOpP/lMrkk6hhCA8zj1lRdo1SaXaRu+Euwlb8OvbSHwOsm20YmhDPcu3Qxepn
EkA8vjFnFZKi+joOo7RWEcnh2u5WSGXn341KvEX16BYVtl1UpRstnJQ5c7FfF0LjjB5PDFJKE+iz
k/tpCeq3lLa9keKgMLrqY2f4F3pQXsAqWA15vVEy/QCkfHQCMYejEaJqEsqD+TCgr/ky1Fy+aS8F
ttVJr2UQUBSFJOOkBq725C2CUyKxCVNLRe4I+vweERzlQkD0hjuEZz1YZvPBDSp1owHRuoGJhMOy
TDE1BTOdGhG+OF2F41jbBAeAzomNZlBsdyNGRgkUaUxnDDt2w4QbB55Jp+AyB3pd8SRypbh+htu7
g25wiSj4lL5wQsFiQeWFW3obaJMBLsZtt71bCxtRMX+IeQclPYZNjjoC5iLVRF/OirJ/FhM4zgzH
J0ExR8z2wgiMPVXRUImBkdaGelnguvY9U8dxZ4qpcqvwnNq5nYmbGkjr8J6ZhuBcNDujbTawX4ZN
ljbrptNEOGYoro5wY27gk2X7rjB7BQW8ZNzgddVuzT6Qv4VSTiFEZSfYZt7Wz2WJM9q2zwN5HfT4
cdFMjPe9VNV2grz7ysDaZIc6nf481EKw9dGltXvEry8xCoMM5FWl+ImyHXZKWjiE3coSM1jWdeRT
Pcsg0zcFf6oR2hA9/l3ViOimZrKPBjt+JxU+jJm5zZQKzFDXu/JTp+X8rZfmSGo2OHNECApuW1dO
r7Giqnal4cmbDIL4CiQVPhyi6D8pvS85lliICWz5Sto1nq/uRaYrdXqk2B8isSue/LKJE0ePBUlE
/d4vd16hcLtIWfBcw7s0VzXE4UMUhSbycC795zQd8g1YZu9TH9TQyIM6Xvd8u2alaqP5IBtJfddi
4XFNRi7tkkIGJesFerkSTcXrbTMZUT0j2cUIrFbF/muHeOF1m2APs0Hbwjv4eZ/9lHO3xrEIq8+V
Ko79fZ6LSMTXo7KpIpn9JrkWvIthIhOX2L/dwHuVHjNR0F9LAxMTRPHMBkoyOlOvrSmr0DaFCMtq
6FM+1YjPXZEVzSopknErhI1wkeatcunhevMYtFUBrzFTtiLp7ndZ79VH3cjcxyqKy+e4REdihfQK
JCqy7ugizST3orGEcl8FokFioKJOYpHZoXHl+eOhhg70hAS/9cTqou1f4qopF664VcMcy9g6aYaE
Blud36EOTV11dL2bSoyFjSlI2RWv+YIUuuC/FCtkX9POuKBQmFwkEtoQXQ4xHO0s7MK7XAw1RDp6
K93ioihtKlSLMQ9EwQU9qxoek4N5Vq7d8EvpTovs8UMalYhnGA06lWiGTNZcNRhxpCDJzdJ4Bzoz
vLOqvLrshqp/iH28cVtB9fhxEi6zthaHI0prZowluNG8lH5gRFs3U8Rnag7yRV/By1nFOYQW25Ix
leBG7PhWRRN8DcRiPIQ1fjWVocaYqEVZ86OAj8Orbui8ddB4zd3Q8/rcAQnUbBT55AeE7/OXAlEt
OrFi0Vx7UCoOHEvpp0KQiRfXL/zY9JsrusO9WXnpdy+UMB9VQwOFQ54umHaTQGRjrl+WWSma0IIj
izJ6PbYPAlqGNyg7Cwe5MZKNyMm4QgGw1jeiJKPyL/n6DtYLD+NM72FQI1CmP5u1J1yCOTL3gjBq
yqr2I9mpciQyVD3DPbnO1ANmqvT7Gh0O/5qDJ/7URn25oZkQfSoydBy6ofReyq6st1KXBF8E2ZLu
woSX5pi7wnXnWuq1NlTWnV4q7pe0QRyflKixQMVQtUCecGgOiTCEr1EWaei8qM1DoLf5zsp970qJ
dGyjWvwm+n6sLoo804oDalzGChfHEc5NZ11oOoa2vtWlPyxhpB0ZVEP3tealATuocC9RhaMAPZSq
/JV3arJFcyC91bM2J2mTTZ7QdfxgFVZ3mWiSf6HJevTdNDJ0ROoUWZIOLyFIxzHE/FjcVVxtAY2L
CYhL2LUfdNXPdiygJOXFUxVgapZiDfogar38OR1rAVtzIZB8klyZ9KbNE4yQLHWYih1Ng+BE5+uT
pqk1pJe0rmOPvNXwXkQPrRToPBl14A6bdbk3EmMlxAqeKC6Oh89eOwmIi30uSsB8KrRM5EF9qLSI
Nn8QjzViS5XU4RKRpoes7oULkLHBhTgak4qQihKd06mTrgZU/BFZ69gPdCfVPP1LJ4BXWqE3olvY
6w2ueoEAZ+lBrQ+HYW9UcXjj6Wb7IqtDhnRlJfv3RjXU6arXULBB8WcU0/0Ehb8PTReislHjZn9l
4ev0uY9j86fG9X/bhz1qMYrXjCuz7ZHe87s2hwHuhhD/FV+r2J/MA24qvWYcDM8VHhPRDLw1avdm
sYLhWJq8/3EjPaQtMvaYcYhDcRmT9Vgr1ipCyrWlQ0KlA3szeDVAfATh9kJrjrz9+7EhpTSqi6YM
5Tt0NTkyTDVPb+LdLlRlSrgNmR/OTDpgeSvI2ltyzOFWs+LuZ60N5rcxUfRDx5v5IQua4DKFjLvN
8Om7xoIP3obSKnC2xfyBfErdeH4gbjtIwRKylbWxt9IqXxdBr10jXwKHdhzR2cUFPmnI6PH5s0nt
YF1phhJ+QiQUDaSmD3MyNlnLHJ7k6re+jIQd/HpMC3LF+JJVmFKXrtjxOJQ9fMhCqTyg94MIN8m7
cY0kvPhNl5roW4Kz1AUWrC6yrqa5VSU15G9z9BDxzCxqbrKKAhE/pUzu0IIvdljMcXzCtIDOOeSH
sAyrB4KL2zDiSWWjm1Jf6chObWPMoMHHG9HkxxFOOiZoXgcXbcDKTPtRwdp5cqnvR0gJLBoEv1ap
7ClPI5S3S9D9L0EnytdIZnek5hl7DS37aMW/M69aNvNrliOvn2Ao4lQFTdpVwX7YShqPJ5HLCgX/
QSbpUszrLAIOVZlevX9Tcgmhj39TOSN/IKXHT3Rz1Hsh4Hrf0klSBeGL+hVfvfEla9SOmpdVDXaD
r6jvnC9oz1qvpgRgWsH9CfsmIKsi5MX3RVLcu+vWRMPmDRfgBleTacRBWJdr+tjB1/+i9foep/dH
wDnCSEW8HALXW0B3GysOlOMdmd0ahf9l6N2MTPRntFk/Dl1lQ3Ot9FfDE1M0RNdXJSrp8b1Bg5v0
au3u2rVkW49IcF5RzwKf/rd9pz9/i1klekyaXgH8OP0WraPCnZqaocAGMEQABFSAVhbzdiWPn39x
gOJftfC/4hL+/ym0bikq3BfauWc4h9/RWf+//+eYcPjP//UfiXXzX2xYXh4w+yZY2mQv9h8DNPVf
nDImFSjTnFQSJ2bBPxLr8r80/o93yuz/4RzK+r8MiB20irAsEy0kEf/G/+x9z0bVJ+FEvNeojsmU
W+eMONyvZDYN708IjtRpkBqss+ZLpWj3RxNz+6s18s5n7Y84FrysN4ywDCHbnC1TLKsVIeeRglly
uKfIvalaFLGF3fkos54do0F+DQKnqEJgtHgKvz9xUoSTaoqWgUPDcB8JOJlJ/ktjYR3WKsUSLmjW
lVR1BI+YfqghlF6oGM46/2QZsJQk3Xc6I0dgrbhrcO12q+Hz+THN2nZvYWQNPU2+DjhfdTYmNM1U
KUda2Mm66HuqI6NkcD8voBn/mDjGwpWDCAwqDVBdZp+nLMii+tELnAr4HrRl1HS6lamLa1MeF77R
qfFoE1MWPi2inJO133GfM6rGTq10P3CkRKSs/Srr2/MTdnIsRwFm1w5JBconqMYTILvU9OpTKr8W
4rXXL6Eup0k5agLyZWDEa4qiysyeyr35fiSmHqe6gb6Ag5C2Lt8rm3STbOMLIfvR0e33YZj+7cCI
h4+iwoEhscxnK6Fxoz7y1DBw6K9OTlDiCEM3++SjXH4+0J8r22ARKNPqNri29dlqoFTT40ydBI4C
ljSm0lW7X4Jy4TPNYYNv06fQo4Q9jdkCWIL301eoVHZQxPMdNPs+9w7Czp+Cg3VN6bG3g3sIlfV1
fBCc6kK8+/vhKSZ5iTT9oRvT8I86+xzhlYa6s+/I2gViorasRpdyPC58rVk3/NfwjqLMvpZpdGKP
8W/gaC4F5RXiY8lGcPSFsZyKAktzyrQo/P1qVB+NxVNEBPACTrzKGtZjneCAoMfw7kpdhJGRDE66
1P3+c/8aEpGo6XNkgM+ffTaQzbjX5tNJXvPG/iFIH1l9RwHeWv/HQ6pDE6VRy3foSm4b2FQOIlQf
+DgmSw9oB7LGhjxb4TJuXxTg2LqVlN95LUCxEmsCpH18O9AQKQGwd37NnfpOFoxFiP1c+PocNjO2
IyrFQOQcsfBvu+J7LSCf5l9ZlGPlhQvjxO4FDiPDmDO4nVDnni3vONCiEk8lx+UtwXLQLmsx3Gdj
tQTCOBkIlUb8YVBgJoN5H4hDvlVy2mSOJVv3tQfeDl27xhqSJbzFnyc6Cc/vQHOMnST1tdqhGePI
nwZ7OmbdJ9psFyg43T4hUebs3Lv46/nvdTok3wlcMfnRZE57fEYkKu7NiNEHDjqMjqG/6pGAITQK
Vb63NLoTG2pSXGD/chSivzCbRq7BIgoG7iv321Sit0Veqtwd4hZrltdwC6T/ZolwNwsJP346dKc7
UoMabKizE7CLxxgFAtqhODeliNbTXDg/fbOl8UeA2eGHXTbp0RRgzJ/EsLQTGkly9/q/CzLtuaOD
IgZsOvaDGTq6dWvk+0h50YOn8yH+mCjyY9IUBWYVemrynHgJjB61KrcKnKj87tKo9kPV+UgESwJt
wRpHlOL9ICQBFFDT1WwivCbHtL5WKmMhuTs5CEBlKm8MQ6bF9z6EapHSA9fgOpd6vLivCnHhxJlt
FoNEED2N3wFmXxvIVx8WFX4zRe1ulHR8VCetndx1atlaSLpOj0XXJ7fmKRmahcJYI457ZIScVjhI
MPKg/y2c1G+c4qO07m00iqYhZ4GUhPImEnO8rFJE3hFQUgOnbIQ0WXcYzXZ2XuLlcNHlDVYaNk2t
1Cs82yuGCEQAgp12LYr4l5dD0Kz1KAQ5pMv5hr3u70yYMo5uRqGdm0L7GWlVfgiqvziLjmP1OdPH
9huPC1wy8UF34jhHWxBl269hOYw0Xgdk+2TH8zoHQNg1zk/WtvYl3U5VQ7jQ6AjuvaRGWknQAjtC
AOOmV/X8kJa6sgrbKNx69JTWaZCWB02Riy2IEn1VWcCQsDsf2l0Sq1WL8UYSbM+v61NrQpkuIJ4u
TOJ80SW1CIVYbwO6qO0nZbxw3Zc4j6/Q71g4P08FmhIfpAA4RKHJv1/dGEaYGUKbgYPiAQVZBJVM
SIBog9bF3543LHNVUnAIw/UMocfZPhrDUXJVlE8dUcKdIonFT5VEwV8Iltit89T4bQkeR5qtck9w
uyyNO3LHFQZI8cp71A/JGpsqA8n7O3U1oUA2cDz7VXi1iLadcp/5+lc5i9AWwauBXO/9hOqm31hB
SvDOVl4Q7XW8A84l9crYyg6mfUvEgVM7+jjcbFbrIkZVDqSI40vpF/yWr5ICO+Pzi3H6GeeGNJtP
y7B6wQz5ck38ORKMQ9O7W6rsm/NR5tjoX59tyhh43EIL1WdDocXIkVJKKBl+Nj/hGbTGQnqqQHYO
cKhtcT9x5z80fQa3uMyRhSrabPmDW/S7vDO4afWO4vSjYi5kQnNy4a9RMSDSBW4QSNfv18M4WTr0
FR8ovMy+a3jYIz5gOogM3VR7cyfu/lIo6Y940/o8utYNq9aHBl1RR6/NAyrgDuiMD6wHZgutK9Jx
SdFnQ0I6MrLw38K8rMR4wS9tI8OtPhOdhQVxam0fx5kNBTyuhqo+604ebGA/OQztfifdAZbtXrhE
xMvSDpzs+XzUUwcitxc5OXU23LdmKyLT1bHVfb5XE+grkCEur0BDROqg/0BecRRoXm7PglxI8pHR
1a7fr11PEwDudM3CrnpbX/PNy0dCjoJMzGRg79dDZfSxOBZc+dFjvi+uB7vc4K0lg1OZWGQIhpXr
6La+xjIMY1Vhiw7JRlv4kIu/w+w5AHxiKCzdCx03UETM5EQFPdgg05Fb0I2mklYalhOOK1g/ZMzi
MRGvmuuxVcgIYj3YciTktpSG0vcOF0e7CdQKdDq+Jw1w0q3aJlTCUjT/nSILCglJVmmpJnZyEx9P
4mxRKBpgaL1nEkun+Znvh2/jhe+ku8lRE7jfSlhkhc7aI2hwcVv+jiiJs/Io3T8NK2IiSp/1KyHe
tJsBu7mVsEodDDxtmPn1AYjDsAEokjjhId1Kt+c3wsnd98/CkcTZLgfM1DVFyW+QKz34hRfabucD
TJP2P69MaU49HZtw0AefAOIBcfhDuyvRgvnrvtafU6m83wFiKsn6gMSY0266x4nFVK9QZD2g5L9e
ehmeuimPv9o0p0eHbxSVwCKrcdrT8QrLd1J4fFtwEjs/c7Pe4L+HJPNsIJWa5A5nQ6rFrDASTyeO
U152j4BjEBrUV8rP7obrc2H7LkabjQpLy6YuUqJV625N/u4k3V5+ajaTalGID/cS63Q6Dv5YGOhI
Yo5lqmiLzVYe7nyYp4XEUyr5OzLEGHUGmyDMt1mGoY0g70vk4RZmdNpP52LO7pogSLFZzorQiS/7
y4nx7e3Ta3X3X7QcT14wMpk2WTB9rfmTtY3ysKtF1giMqI3+WNjubbCepAb1G3clo3IS3Hg3H/yG
/0SdOnPHK9Oq1KBTqmZKruQDispbwXY38lfFBuu5eHqdPDp+D9GYfUCdNxd6YgSTK2VFQ77L/7ZA
Mp2ORwFmXwtMQ23lBWmbWiP/Ww7dbqj9dd24CwJiSwOZ7TMJd8EOs0GyDEO0U7dYmc2SxtGstPnr
oD8aymxzCYFroeBEvtZurJfR8b/29wFyc/k6QG8gXiX30weSfviHJYmYpcCzdNtzA9P1U8bWWsOt
64+roVDWal3fQhz5igr/wnUy55z9MdBpXxydjXFnNkGTs6uxtrjqB+8uUcKDgmh3jueC4unFqpfk
T+LYKVhZAfJCzuzL+U2+9DVnqZAgsiplYVqWLuWEbI+1mX0+wsLenve0sFpMcWJgjB1Q7DGGKGV8
ViTZCf6WjvhrNiceKVAclHfF2dfDXyTSipTHUpxX3yHOwSJbvGVOjuYoxuyLiV5HNQyJcSfc45tj
3Mf70SGi9kXyVniZattx3X2G2JQgSHp+Hk9+KaptoijS9dfnfXVwhIgSRtPocHvWCdcJH9p3RyFm
+85QvTpUCyqHgr8SDxQk1pgkFN/w+8AkzpY35aH8JO5iW9s3ycL1ffJ+Owo9+3ZC0xmu51Eiw7ZU
uJG13lz57gTsKwbxImll62fWeN6lYDTh89/PK80hKmcybQes2d7vQUuulbEbp+KcKTmozNOu8Ree
NdOPmF+kxyFmiyYD++UXGVtgEMSNW4PgTfPhTtbrhfPk1PF1HGe2mZvcEyopYigYPq4M5a5AL9Pw
0o1SXCby0r4+NShmC3k4g8qp+UaUPzq7zK4U5U7WmLfhs5l6Dj5fTiCPH5g6mmmGKuuUaDV1NqQK
LZZOFTKeSUn5zVTT59i1+skL6e78KjhZaTkONHuPGY1e+V1Bxbla9053Z2y69eh0W6xJnitngE3r
ZJ/9h4Wg0508XxjHQWdvqERNoR4mBO1s+Ea2b48Xk8bEsFHW+Vbbn4926ug6CjZHl9QCLIEhEkOH
ktIqCKL1KN03VrXiOFs48k8ujd8fDUvWd9cadJFKgMZEMSSKD76gIf0Nu7g1F86MUyfi8YCm2T1a
gb2FdbqfMKAx8+zeePKq+/Mz9lZ/PfN95vrPhtFJvZqmIVVTWkEP5lVJ2fLXyqByMIkVZNv2AvtN
KFcv/mOFYmDpyE7kWM5SweDU3qbyogPXeauAz+ZUhMjW+iXbbRxTe0i/p/FlET4G2DJJWb/w/U6u
FFVBEJpiDD4ks3vATwLdswYmNsvHte8qO4wAcakWn4AdP56f4pMPKZTu/4k1raWjj2gGkQF1GF/s
aq1sdBs3tHbd2qP9tgOe0AtZiDelp398UsrtILo0RmbN5lFIY6VRQwXW3VZN3vQmxueal+J40A54
j/0XijInZ/Mo4myZNlBo0ZFUQ2dSCIUCRbFTDlf5M1tvEjKf3tzeDSqlQNPPj/XkkjkKPE3F0dT6
eod7bEdgNerkraDSG2rMFHtSt04DzPk8z9Fao3PORz19kh6Fna0eKZXxvmmZYfdh3Azrdp/f4Hqr
oRZtxDzmSGCot0HPXAg7/dhzH3a2kKpRVul6M9p2Uz1Kl4WNmnBrZ/tq79EAx4x0IeDJQ+5omNNn
P5pdTxrKslcYZqmu9UTFRyXaZ97CZC4Nanb9tX0oZKLMoOSJa1GttURe2Osn63jG0ThmF1+tYfwn
TePobP++d1fNli+397bWVX7taytMmrcLX2pa8Oe+1OzW65M4zUReOs6kk54jYSttO8ezS+RlYvvf
cOL/WcnwfDRtXjVU4LJZQk809GMf5TUNy1tU9+zhkt7Joqrg+e+F7937RZGJIOrzRuKODZBZK5GO
0q/Pz97pTY0Tkw4iFTD8bEWIaQ+NzOBsFjvMJ6WXeti3CmKeMG7yD63w36FmK0MOhfLXNW4i7CKG
HlTTezP/SHJMt+mfAc1WQ1NWPbhpkgXFjx3Qw4gylNe5Kf8lXurtdXgUZw75ifJh6Kw44hgWcbMs
H/AnWnl9wZv6UfH7hVzr9Dr4Z1DzdlAYjrVoZXylBlfYsIK9tbRvF9bBHFFZm54qVTLDcQt9H1Xt
ddaMn+jP4PUNVdZXH84vu6UBze4SEf9IDf3AEEZ4/RW/WvLxdCkVWBrS9DscnaiF5GphKbF5YM/E
8ab/iuNbsGM0xSrYTtAs7qqwvhycSRh+qRp4+jj//cVm10dZKiSqHV8sxglRz79bUJHxMV06bZfC
zG4NAAyWG5R8tqkP3+7laF1kdvSaf5k4LNKV9CoiDpDZkvK/28v67NgQkKIwg4a4crkJMrREJQ2q
d7I5v0pOZ3O/N7M+OzJS5jfRpsx/Eu6csrl2J3arSSsQw/mdOzgfigeIGdilBkJx9tVwGhkRWmHJ
tHiKJBAZwUsjU/tV+Rmvg89LZ+/JTaAD0DbBoYh447xfoFJq+hhjEM0qscgEFGKa44dm8CjG7AYZ
8xiOk8uHUrfgEp3xQikQPawcf1duZWXZ4mbauH9cxkfxpuvzaNNhsu1bb7k+vTRyJrwZd3iqIkLr
6xf+rr6KKXItfLSTe+Ao5OwsUXMPdZU4mTIOXi+YRDrKTsHM0Jb3jVM/Ys6I8Z+dLFS3lqLOTpfM
98qxEeWQPtRDI/zQzWfXSD+yy45GNluOde9jxVkQwzCe0/IGOQOntz50TB4FmR0hzdC7yBSR0Khb
7kynzW6mTyasixdkoZt2pX/1VFuzI2rkS12okwVrsMb/7IDZMZJ6Uo6yDjvAvSrplAt3mQC2Xjso
62EXZQu7e7r5zy3N2WFSmVIRFNATfm0FjpJuI2z/iwfa0raeZSBm4UeqojOh6J1sTHjh8AUw6d4L
trKlJ0oj1km3HzlLaHXRGbXA2EBjer/vlKYOS3FArCkdBdtLvdvEq36e32inVjycC00HH24AIpod
Vwhay1aYAJk19DshQInqAuGK8yGmtTb/RKZKKmrg6QToabaV+emVHxcAZqP8BcHDVVBU69Yw1iV6
a+cjnRwMbnl0QIlnzdP4RHTL0Ueqxhndm1AMV339ECj1QpBTKwFDHmg4QNDhcsyGk3RB31Y5BVTs
cS+4qddW+pGL+DjE9CscnbeyMQSGnrYcfmUbb+omEvceJFoeWiA43YXxnJw0+GuAuXSTxsFskTWJ
myd4JtN7sfobSfIRcMFsIS7db+c/zsl7H3bAP4Fmt0iQY4OSxebUDhftCl+SiGt4tMe17MgXS+Y1
J0dlQLVg97AilNkh5LqdgVxPFzpB0DpJ+mwq4U5Kvp8f0nS4zFf2RI7j6SuyIub7E2P4uNQ6Sn8s
ATuPbwaz4i94wKo/2EixtDkf7tTKs2SwC+Bb4W3OMaflAAG/U0icGgO7K/kKsZ8P3E0WkyYyKp6N
cxDXgMGzLFY5Rb3IBdH60rXISbevHxjG7yBzAJcUCVroTSXZSMqxgCcdy+KFmTr19Y/GMbdjaIXc
cFG0YQO1qJlBb2iLgH7Y8/9uILMFnRR+H+nj9ByI0pVKx8bMFzobJ7+4amkT009E7mZ+1qDPEhkG
BV23Nx2/Hu8rsfhyfhBzlfS3Ny/nP+vJNPlZc1zFKJStqbRT/bre9l/1Q0NmZ9nZpYsx0qUB7Ger
rppLfTfswHbb54OfHN/v2HN0RZxi8KwUzGDbWQ50lBWymNsPhDCms20aG5q6789Soy9Fy51CqF2w
aQX3qin1D2SNyLH+J8Q85ddHrUOhkxA95T3sxGyhfk6Nhb7dyak6CjI7piU11eHM8LhWkTOUmp8Q
qBc2/xuL4Y/j7CjEbD3nYYnWqvX2rGgvK/FKtBWeuQCxdsbav8bxuRR3DVKqH9Cv/7UKDQOoO1kI
qcjsvDZkH03CjqRRG641vNXpc6mYwjuCrd5rW0V5mip/yzrqJw8Kk9wKC4e3psn71aGmcgENi1mt
BdW2CsnpKDojYe+cX4RLYaYU6ehCz01P8ag6UpATU7ANV6iHrJph4Vx9W2d/fL+jwczmUMj0zuhh
3dG2mIySkq23x1gS9PcSXE86uRiPIs2ybl1MYr0LpmlDdX9CtvnWfRS+DLfJXnRwwlZ2VXylBQtb
4H8Iq6BmCpQPB83ZcagnkFXEqXw/uT7KK3ytM3xf212EhNpGdA/CNl57G2HhMjn1xLDM31GnyTj6
eL1rVXIxsjSl0r0YS9+uytapYZRgnGc3brrLRwRgNHfY/fWiUTVVASuCAg2Ildl2DDXfCyv09hwD
oG7XCKuxKTd5MS7ASU98S7pc1CqoSsCYmXuupnqUSazPEMuE6kWR4HcYSzz/UyGwK7E00OEAdOcV
mDSK07yu1MhR+xqcsYIUmrD++8ma3pyWMtV5+FjvP9KY9JAtDJZGHt55fbVzDUwDLenvLxPUHtCR
gGgx4fhnh3Bu9bygUoFjSXkVh37lDnfnhzEdBLMtrELkIMviOADLMFvhluSnqiISIK+/5GK8jtr7
uIpt5AsWFvVSoNmiboLOT2ODg04dexQfU1v3X5Sws4VuqR5w8uObcDN1lYeZ/JZ/HG0fVUs0P9EY
Ei4ZTzr6cABFvIWr68T5yrT9E+MNFX4UwxiRxYoSwCVVHa+E8TnEtLRXvpz/NkicnPo4v6PMvv7o
xuhFovbowKLrN8FddY2jTGQDB5ruKTwWEypjT/WdHNnDxQdqz++GODsNMGOtqiAQIsfUK9MWtfFW
M0LNDvr85fwwl+ZytgRLNW9KlzTAacrYrnN3F8bRKgLIdj7MqRawqltQuGUqG1Nr//2OVVpwfilK
UY5yM5liphvh2rvS1tYVQJoVPuxOcSEtVCJODu0o5LQpjpZJV2hhAZU6dvpWOYxuttK7fC35C+f2
qQIYI4Pfj6IJ630OjdDEqFHjelqN6z5YyevxIrD1z5MdeeQspe8nd9dRrNksenIsZa7ksiyiz6Vf
rvVwqcJ2atIQ5kBygfOSmvZsPQRxZLVByKRpCWQJ7Vug0v31l7hyp/bWcZTZeVS18dg3FkUiE5E2
G58yngTonFkm4ACJIqIrXXRStPC8WhrabPL6QU2GKKSlWGW36njvuv06bpeATqea50gV/J7A2arz
CquSqBoR5d/olegVWy1MmaZCpWms/lKcY0ql38WbXYVIdOIHoHJS5HnhxLgOeKNn5xNCh+Qz1/yF
m+RUVkY8Tl8AM2QR86KB7lVuUQ3MovnQv5gknv1uRB3chWwDRAdcRX6lLwU9/eX+iTmvIVh+RaNn
qili2peszdAwnUiL6wN+CsPC6+4ULfZ4fPNigpaYnidM45vMZ1BkBzp86DOneUpAjUweMCZWn2W7
Q3l06X18igE26YTAh5VJneDVzU4sSawazfcjEm1pg6LghfnJala94+000CuZba3h76MMrq+yfaKs
1AuUoJP6729XUAqqTDkNQqb0x9uMF1LV4c3MI6m+LlUAH42CXg6Clq8Ld8J0g87Sn3eRplPi6ICG
Jh7LUR7HeN5UmyC4HsxrCZeAIHZXrZWuyuaHV/cb9LjsHhXs88HlE0fpu+CzSoGSeELTZASf5rrg
gfYwPitf8lufFqWOm9n/I+3NliOF1TbdKyICEOOpGJIcnE6nx/IJUa5yCYGEQMxcfb+5dsRermxH
ZfffZ2twWZbQ8I3vQzIVwR2lIwKW453dQy0XKqOpsf0fPPVf/5DgOiY/ol19ZfhD6sJPvY7EVWFG
Obb4vyf8zRn6a5grc6a3QUpZ3UrEPABnZWR/am1lllH//Pcw3y8rXPsQkk6ozr2+/lgzTb2XI9xX
7ZapjKz8FgHou4k4l/QCqowvamJXu0YWwSTFeBHJr2CS9x3CFkd9s2D18nde782vo1xtDw5gk+0V
VhXL+Z2w/cS87ZqjbbK/ZRldzvQ/BrpmWwsOZV1bYzruHNI8hHw02i7YcG+yEPiHW4f7u8/zZVrX
tY5F6VuSQII5tvoEr2zmG+sNq+u7uBKU4v//7xNema6BMOs6hO2FfgiWiZjhGSwi6xVaEc6jRx1I
CogNb2L58e+N9+22gGI1HkSo5ZHrbBAwSJOJalgEs+eMFQAaecdwulX/9J1TgD1thtBn+M9zdPkr
vlxZOXgbZOJwn6fI3rGsNuLeiprMPbvJHE0Ax0RNNPQoI+v2rkFvCRx++/W+jH51uIIKxbll5cKu
zBuq8fyu/4OSKBeuG5IOeN/xvF9t+xz0nNFv4fSUxpw0nEd2w2mx2nuzf9Pzj39/su9yRF9Hu05H
5hCIG50AMY/LW3upg61aKmEqtVsnM2JyY7jvTtqXuV2787VdrL4cMbfKAkOqIcvOFUEE9IINwFf9
KxBIkv97gt99r68jXh0FyNY6khA4w2jipWHzyeff/28DXFnrwNoA3NNggNr909VD1Llj/O8RvrsH
v07hMsUvG37qazazBYum4ROU/QMaYyKINlNI//4P7I6vI10dLZAQiOhHzEV3Lm/BT5iGHZei2VgL
6BL/ntW3H+ZSY35JUiOte/VhoCyHTPuKsVjZm0BNhH42hmj2+fco311JyBoDt3fJUkPK7u+1a2of
4oMW1o0RP1GigvqyA0TDTY3Iy1e+fkIQDbPRBgCjESH1v8cZBVscPuDqu5RYMZaCxJaiG8yhU9yc
Ifxf7P4nNosHgqATokkKzXVXhmrdWVwpiYvIa/K7YhY/rXx6IZVx4/x8d2K/DnP11POxdM3RQPGM
g7K7Uv62uU8vZ7cj742/3Bjsu6/1dbCrryWWBl68uKyiRuhymMCBMqN2UNn//aaACNvFwoeJjeKw
vz9Wnzsdb0zYYVqOlPvHtgmiylxubPDvJ/PfUa6ObY3Mbm+FHsItvETbr9W810EF+EOub1yq3/lL
SB27LmKYPrGB0Pt7PqwKSG918M08ECYWKkbaHUuZEjz80PSkI66KEViurfsH7tNtOO93E/WRyyHY
hdD3vL7UtUQfvE0Y+mseq+Maoyfrjt8NmzxusuDRQln3c/cBQOK/v+G3ZsDXUa/uj16CK7U2cLqh
2D5SMA2DP/b6XCVGglLD2G9Qeku9j/ClRfH8qbrZ+Pn9pBFgv7jgEFW+2qoFIJtyWTHpeXx1KuR8
Sij6F9t/T/LGINdON2qItM1cOMIzORj2s24EpET8G4fuuxMOgRxIpF6cBRhuf++esrb6QikMgvai
h8DKmuHPnI8bm+URuQk3/nZGXwa7+mqtLVdXlgjNDHaVAjKxCbv+V2jlT/9euO8eF/juxIL4sGui
wPzvOTVytharK/Fcdgpw47qrqT1aNxbuu1iB+3WUqxNuVb7B3BqOVv5u3A8/0TQB9Z2AjnsBUVZ0
TwCMAln+jynD7ocCyuE/FWvJv2f6XTXBX3/EZcW/WAdD2TdgwCBWABGaQ9nQARhGl4Yf7TuqEPEA
rSB6AX5Aw5cFIItP/njrIfpm/+Dls1AfY6KcAe0Pf/8Bcra9lnt4yIuqGpMgXFKcmomqhlkgAkIK
xmW3IkTffN6/hrwywleW54HWl4X3YR9bzHxU9nr+98L+R2b56knHIJBgNk2kBDHDv+fVB1Xh9CYG
wcJu/cxN/Y/8VO2CmCdVgm6x7RwtcfX/RRUfUI+i0GEIDAo0AlNyKw97ORb/+luujw0ys4t5cemd
zRwXUQ/MVFJFcqtO5W65iZr+fnn/O/OrL1oA6klAJcUT7PXPZWm+mrVW9N/Le2uMq7MDf7tiq4sZ
ddZWeJLKybsxwneuzV8f8OpkFAu3a8DcLh1Nl0UjrwAnIW4XUGMnH29l6G/N52pLjoMxyAq0o7ga
eDTl6wAICBhjNxbtsvL/2gdXRh9REAzPCUbB7++hymLFl60Ixs4lTIrzb0C1rUz9c3e3xl7U/nQS
SHSgXoAnkN+OIfJ9DFKRXPTc5D0wcAGFtbApMx3pu9sCMt/4LZ6JhBN4CCgEQlHg3wdobYAl6Ub8
sUV9B0pPCOxSmBaILv57Ub4Lh/81ztWiNNBfQD0yxim3oCAGNEf7xvxUVFGF2OEMaXtarju+/mpv
xKm//eRf5ndlGmsIRdrTJaM7OeXvweCnmulb3aK3xrgyM2ogDr2yQ2TS7zKTDegx9m69Ypfg5v+2
p/47jesIACDLlbvkmIaRDcklLQhiLIeshEl7snUZHaMxMWO9aU2q4bPDYYM+7mej0n9/xhszvZZH
xjM6QQgCsLG6aahbs8zw7Vtv5XfHx7psSXS8ICt5LeQlwZ70ewAwcY32W56sH4KnVdQnJEIH7L3w
4AXc2JzfnYGvI15dpb5ytAW2GzzqvDxXzdmx/3irnTjLeGNul8vs+it+HeiyvF/MgMWo81oPmJpi
oGAh4lusEhiuW5Hf75LIaLH57xJeXaqVJLXlrD40gP94BcokqHW4dBQBLEVhBQc6Fuf/EzGqW9O7
vkuG8rKUOOOucIGX636Lbj3wrr5RmvOdK/XX9K7ukilwRaMvb8YlR+6mVeLX297bBfKjuiObJRaJ
O211tRHLRrp3t7qXvzsDXxf3+kaxNQzaHh8RMYbuwXTq/ixsOdw48bfW8upO4c5cdDq43JeWv2nB
32wRiYZIcfLvA41k9Xem4Zf5OFd5ld5uuVn1xRgXS77pgOR8sUamskK3064Pu+Ie6Cu/j2U4ACFd
E7mZoYn4AFlcwBqGYI5GBlpYLiVi5U7vZkEr1E4F3N94PTRwgFOvtk3bsZNYtdq6gOYlzTQHGyJC
llmLwQ6D2fMXtJLML9JaWcx4wTOz9oJ4tjmQhLLqIi45qn4KVZ5I6S0plJjHewOV83eeLNBz1YVe
0ozsw1AIfEim1tiByDl0fgpQTI3CN+/FFHq4ns1hDzQXsrFd6Uja25rszSp33huoI+Nc5CRq50Ye
SJv3lBmMvQqjUHlkyqH65Ysp9yNSzu2vpWi7g1WMyx366/S2EETe+7i4BEVNrYxtaxjeV48PL25h
2WnROd5JllM3UlUHgYyg56Fe6xqqe1EpGCBu8F/Ow1J05yrwe5/WoLcCQGevJmLlfSUV7YxqfCv8
oUFNYdOFH6UL6CgtZBhmK6jTqZzN4ewJq41aXeQ7e2yM37JsWwCa+2buKMQuoI5iVCrhvG32xkXZ
EphBTadRuQkJRZCSQCGR1wNbv7YhSYfZ8ZMelanPrs/D+yLAvyWlRsIgR5viAdbEdBfoCn7b0rFo
9AtjBdxscSIvXMCivBThqIU1NW3ZoHu0ha5DZISgw+myYoeFlXLbCV/j7erL90VP1ibkoLZTW4t1
ihx7XlHslX8wR8MyAN0Yfdpo5/Px9R+radKfsvbNZ7sS8k06fpHMxG3STroLj1qZi3sbOugpJ6D8
Aba63CskMcHQQTjipzAD60W6s7yvWSU/17VoIgfK2wvtS3fcEaGXp9ro1EYXgH13s9tHfavF/aSD
8o4rCKk7F6aj1a3NvVlwclKBlx9KpxOg6So3muvwt2CzzArloXkIxOAdqu4DEJNDkTVVuWTW2kEl
B7T4zRiM6GAiIZwU/5LJLYcu2JS6z0+1a7G72Tb7fdcAfS5RsQ8Oq7YAx14LeR9w2WZk9DUFjm5J
+3qxkrxq7GTyu3YDG2TIHMMzaI6Jp6BmWqlRlnrrFNYYT60Vxvh1Vja79nxXmqrcCEesqe02drwI
I1C0dOo8dWSw0jp07A0BnzytB0tmEIdWlLsA+uZT70K1qNJxgw95B+F18KPX0Y7W3C0OOlQk7gTR
AM7NBLXR6BiM6n4hyCXA367Cpo5sqwijQA9B4oW1lZmV64ImzfjBRa3VaTTH+UewttjXzCC7oeEq
giAIRCq5bg6I8E6nsTN8NIG1WPSycIEYLvVjm4Nxj2h/eKg3/jJvFlnEczfvuG3fa8tLg7F/yfv+
Xhrojh6wCfNu7w92MuRQ93D5A7F/zXmwrZ3foyWSwR62Vlu8VPl07Pr8EIo8FQUUuPMgzFBEkvVE
xmHTJ+U6g1wp7gvc0vZS7cxG0EvNce+sSR1siTum5azRazPjUEHvMie7ruuOs+w3kD0mlOTg1I1L
JohKUE+3Q7v9AQSEFx7aG5CxDwNwJZSYKus69aEFMBHEbT9zd0YNi23eG4Gf9pUPhVBp56Acou2b
j8+55576BcyeAkrREJxPIUp5mvolM0b/YQZ13Fm92CsXC0391a+wmKCNr8IfXb0+KEV2FjfntNIA
BGq1L4PpzMpmq0cPxRXsvhqaV1OLLFyMgAIzcoes+aOqZugP5K+2yTzqQaOfQYgfNZQ5ukyAzRwG
fl5aaHmBE0sX6T4S0ANSc7DvDTP8YffF0ZscJ26c8bTaFZwmMmx5rz+NwozDzstqEF8jgpqdjWdc
Yhc10s7m7IYVlTpf+B1nVfnUdUVFbd/sKY6PHbWu+xCC2gw2JHl3bLBGkdB7kb2CyITn9TTolzoq
lgWNMLPhUGu1XotgUNhCHeDT3pQ55Qozu0xnHRwN4UaA+d7bIvw1uvNPqBxtW6Bojw3qAz9aXNIl
GpvRKlD1nz6Q7aEM72crv0eL5NsaGl6sAP6iBSNn3YdZ4K+aohvrbir0qUNeJGo7rTb93HiRZ7kb
cxnpUDoZGKiJbVb3LCS7xs3jPO+SEBGkoYAIPZu8mlpm41CPQ80IWvG/ihZ37dpVGyBtn0pW/hi8
ebdeClQ8tzr4C64YEfYJ4KcHvc7PRHd3jd08iGVRIKfj1wlD4x00gsiTYi8Wsm87EY8uehSHAFet
we7Hkm8qln/OLfphiAPTuQN5mqIXJAlH1Lvr3o9RuMMjZVQpkLwFHW2po9Ezobwx2kmtjLt2dd/k
JN/FyiPcniC6tA+qUSiuRILOqAjCJ6jZEf3yFmqV1aVDhTBjyweitinmZzXjOwvWllR66ydrPIXs
R5iMjfk5mqiyCnqFV8eJctSSsWE5uKO079rCe7S4eAPoAVgwLx8pxGDPnby8hC1PQ8IzoavMn/CS
owLSbQBHXlD0Ys2+jdVrz9g8koLch7kaOKVLYEY94np0NYtfZoGmPR/COcb8sa4m2YRrPySNyY9h
A3T20JUDttXkTRuzsqc89gYjL6nXEzwkXah+CShe/GZeKPeQAbKhJGi/api5EbaJpjV+IkJJwqHv
gmQEcGNtqjXq0HX5jrcLqttT0dGALymAQ7sVxq/GLilZcO5tD/0pa6NjBkB9qgcPjXmGHqgKOhmF
Ftu3IbwQFbCjhR+qLLUhfX4PUoXc1cscAWe5KcMqaUobe1lhn9l6Q5wlU5WENFnlWbTh4jj1duoM
yBAvA55TAKnMOhJlfa4WmGaFdRSmPPk1ZDnVfCmaNDsddbYuo7GrG/wAGePBGkHILIsNbqeKhl2I
M2+fLGUnheDlsWBhGQ0d33WuSAdUwYYtYNJQVK9VUnGGk1SqyFaX6O6IXMPCxW4N2cGpAoeiWwwV
p4K/mrKLjHZsKDectIDY6yj0Wzd4KUIEaegJE42K7i9Ww+JslthfyWvNuyxcV2wj84dlLqmYimdi
dAjVlmVSujrxxzVFu0MUTMt7XyIxz1rjYfGAhOi8p1DZz8pnivoctbs223QqT2ARX/JmqWM4xxrW
JxV5+xtEpQ/m2i8udHCotjQQDAASBxOQpv4cnPLBf7UIAL+wUajLnZT0HQwh6yw7LJiBbUvYM4Tz
f0j76I1owjC6UyDCw4pi3Mi1mm0ZNIfWKyu6uOF7V40Pk1MkQ+/EDD10Fa7FubSzwO4T0ZT7xZgW
6ODKhXKTPc6m+GFy7tI2t1/HZXRiJfIfbKlPq7VuEV2Pcnt6kCE5FWyG3Ns0R8Vkv5dlcHSFeg+7
AOklUo9I6fKTq/PPXEFECwjq98AqUcRQhDHXxqkONF44zbeBOVKrtX7i/9zUC2jL8w+XTajlwNsQ
uPLgkvV5LfTWaAAB6tV8hDe95U51b6AQbhqxja27xhexCYxTaWOdF1wZQ24kFWi8eKtEE1WDtYMm
HJqUFTV66KHXZTRNMhpcBMalm4VO/gc5i00vRg+Y8jriQ58DkVl9At3z0YY46X44PKOE55XlCwAg
0r5flfh07W5FAlajoz+IQzXEgcbSumBJU/CrsQMAi9GrLWhtWAYVFsRZpgGG3VTEnYGCUMdBe7br
7OzSLtPKMaGat+zt0gkybYTHBQy2wqj3JbxNLPkjhH43QAHtAljcSqofUxuEdFnH/RroT7NzwSQf
i9Th6tFV5kkwLbNQ8N+NUYNVyByVGDJ8nPx2t7rivHT+pzF3D6hJj1geJq3R7Cf4UAv+9nb5mPsg
mX3vUU3GO6QMIPhWb/K6yXCAtqDWx0vHs4FB/LkaYs1RfKrxFg7KP0uTxQQvmoAxNvpWTh3ppYbh
bvvJS0g7JI7fvktIgFHfq86LS5JZWPtidBIAfY+112TzWsSNXacO4zCJHQQMV9zrddlrmhMY+JDg
VcbyGiyXkQCaoGaNTZN7kVQ6addp6w4lBUIe3cd5gjOQiRKVR+FziMesBzhG5+F5kb0dr6b2N85c
vYZQncO/Hl57D4eiW3eKMUHhT0XVsj5Cka+KAJt/aFR9N6xQVlZTMVN39FBLQKYYfEBcH3ViIe0h
1BPcv3NLfGrmNe2YfqsITIAJjtwSUgMEs6XWKCA3n/TcQryYwzb+4/VhPFRwhUN9VJxsnZonLOiO
ZPah8AMOWj7QRn7iICQjIWALzrSw20NpBPjahJq83AQcma5ieFBjdTJAjSyKu9ldd4WsHl0pElWv
1DBMQOubOwU3otFPHlOROc1PE38vzffWehRk2Sijeen7IFX9CkEm6KWHL27zbnYfXVlh8dBpAep3
bjvPfEClrQ/RroG21puN/jMg2YNaHrnMd4PRxKiWootoqaWOajoa6iksAuya5T+9hWysEVL8hXsP
TY3rtobjYRrPxsiyopx2bj8OVBrWARYQbgMEBrQZj92nA7aTX3EK1GxMyAkChVSb4ugoBLu8Q2H+
HFo7MQcr6mfvPOr12Fl5UrXYoOCDm3aF4wGvv30TIk8Is3etrOgQfrJRAr3eJaw5F6Z78Mb+PmAv
1noqclz7NbvnTCVB/aKKBbemTkCtp1AKSGcXoScHwTXDjgzIXTKIBQn1g3TVnWe0+NZIN1gPDt7p
CjpaXML5YFs0l8NgMPYyHFM2/FrxplZrTXux4tRBINPEoxfmUDuoNwRri85+6NeztEAcNAABvazq
RGlzV5IHp08NIilhI9hiUBfZWuXzwH8I1E0EoUrKtkiX6mS1eAK81Brd2GC/5dLE7jqmhrNVzdEC
EqragYMMrwz0K1JLGrYqBi04moP30YEvZ+Z0QTxxQhd/w56Zc2/YwbnuX3u5AZw1tqo06N/EYtKu
gBupnWC7wEKngzOjYs3/FZQPMyofzFJk00wQwa6OWpipy4rE4+2uHI8mn3YtQVGJ9Pfa8Q9dz3Cq
xiUeVP/kLyEs4zcbIssaldDzj9FtjtKbXrrgg5CJao8nvEQn3VIMuxpPAFlkUsnnsF22uccf3Np5
XBiEhMv61bJhAoVtUnDoTsN8MHLg6oMBVYnGDorRFNYwrdFzW9R4QUSV2XAzKojPt9vV6BMll3Sd
lq2LBBJd7BEMlKexsxKfPQXT50JqAKIeG/dtNZ2YVCflndiwW4MVZDkj6XJAOPjGc/i+M2WkG1yj
AM8bDCcGWEM/H6IJDQkEjfOqnRAp6yiiFjvf1XsbHyEvJIu58+gG4zMKoulqzdtiYEnHoLs13A0z
bt+cHwh2c9WSB2PKijycaNt8enYZQcAzdWGZc6EhxrQCzzXtUcD71DXDbmpl2o4IbbVeZGCR3TBx
neA3fAGLes58apvw5+i5ZeST9sStBsEUddbt/GO1iss0GmobhojCpTzzwP2JCyGbBEjzVt4/OBp0
iYXACeBgg3UKVmrF/xSLwi1uo7mFi/FJWfhhM2/HeCHenZ17WRCIA/4zDChh3BW1geD/XdDWWTcB
EwqnoZXqpE0D/XoXuqZPQ35s52SyfHwQ/oeIKYZEdaQRWbCG+ZgvLG0R8AKFJy01nFEX9z038fKM
SQ8TQIlyx3lz0C0K+fNmjGsPAebmR1Wfcsafhnr8mPMp6oIiC82Zom0vwVNL3eIPmVfcPW9A08Ca
KxPEE+3Ys5v9kMPqxcacHBjTCMA08k6E9qFfXMT6prQW2N0NiLRoq/Spc/klPqqBGMzkjuzD9WJ2
+5EvvDhfu3eGwEMnO1oYn4a3no1QJMJbUfcH4M8E32MiCXDRCHvjj3DKQ6O8JMSeIIgXoq6yxJUC
tzO18E+WvInqwT33et4Zhk2L4FdrW5Ss/C6cTt7o01ZNtK9TsQJ65wqsNodrOnMv1qpIBz+gZY1n
wyXIdffz48j8XW0HT7OvdzDKH13yUlmoCqvYDoGteDaLxAkf1wDU0NpKvDoj+LZrMyaQY4wMNd2h
a+JF+CoVNdmG6pm7+FGrb08OGfYDlDvrJYxl7vxknv0EmSgaWLBNK50ZpX+58qo9gpR3MDUyYjdv
rnnpcwSzlgT3NnvSUPoNAXeVI6GhDqmDGuQCMY8QJEE/x3U6JDlUvwNeAxfYpgW8/7r+ZTfuBpyy
qIAMIe6VqPcftamSzjrYvb2tlfpt1QnJs8pE00v+gXIZH+vXZ+Fkba2AJGK1Y5fjgxk6y6eZ1sAB
o+A/9o0hlu6hk7WIxnCC2VhnCofAK1+dYcDuQWUUrh5nfTdyAmysPKBL+ADmeFL3sMQgBx24W42P
1XKFhwTiX+Ql5Bv0okUMzyX+R4FS5BXlJauu4WP9ZrAzTFxbBFEB+OW73K7fLKQv8nx5s0N/w4Jn
OUNflpu/jKLftXaR+sMlIvVitrhO13XfGni55nlrLt3G4zJVOO28DuhUkiGz5gD3uw23mNfeW8/q
Y9kah6odZ/jW/e+8K7Zz3ulEh4sVd4N9Bm7jT9GWOVzE6gh1ChhWcJ6hXPS7NCEo6TRn35seWY7Z
Lv5030zlE1SHzgTtC0ETfoBcf4ZoI7CN8/NQQPO4T0P/yMzhcfDOqIWIWX1v+28CT4rufrgWWqst
aC5aYguR/K0iIXx1VME5OF3HLgxQpmHcmTM2eedsxiJMmRTZov8MwO20iKAqn0dujrACmhURQvbF
LzWCVDOpxMd/ddyJTngbAoMWzgdk91Pm/hjGKfOCowdHG2jXlE+cGv6fHutZTXEASUYPb7BXtGhO
bCOzhkgWIzvE2ejQZvPobTxr2IWesVGtRsjt3h2Ln7mDb22U1Dewc5oy68UlUj7IzPOW5WizDqGl
DnX0zY9wPmEjb5t1jd3QSKspm3ojntcfHOjC0hzScX0NS8S3XLlBAGDrtWHmsTc/zHeLGPaXFsYS
pDxTQSo78Ddl9TGixswv0c1b+JmER26gyYiu7vwoi/VpRffhiMoQwDcKCO06asVt+HTpS/S8E0cu
Q4+fkJ0KoY7rIyoJhYeILSlr+6wsu8gxUdCm0dc0DVlQWtQkDzbM6cq2qVPfdfOjz1AGUv7MtUf9
EAWE40sB1KceHzl8eIWF5XxHSoQxqgdsacrXgF6MD7kivdG+SruPdHBwexIPAzwYP3aKTCCDjvBj
rRARWD4FeXIQCsr5vEdcg/Y2foH+rM2GeuufWs0bQ9uHepU/e3eKXOnHpQM95J4lQkLbqCI9bAi9
nU03G8mpFifpP01CberxNbc0bQcGvuexdp9d6KwPqojGfOMb4fvkN8AfWsnKECC6KCK28G8RhJLu
PhhfbAmyGlSMWAA4ksyTGaFZ6qsM1ICN0S1JBwOaO9OG835njGOUl+VAbXi6fRuc86m7a+UMqzJQ
m1wUKaQMtm5gPgok5+yyzirPOOee2kjkSGjRTXda1udJSknLqTApZMk2GoS63recqHARUlytxDCl
FdWNs0cUM7HqYeeGs40IweBB6sHpUpLjZiQk1QUC0v3q6ki08il3cVOz3vkD9bFiW7VOXMv+mZRQ
1ZHBcgjmpQfLpDI2ne8mfIKPGFS/7XB51MN0QNYuGk0Lkc5251pyr0wkt/KZGvL3wCW6N0XaQP3Y
HR4byFwQ8c4UcGo50MbLUyC6ZLHGY1uVL1LOZ9yaKAFF4JrrNybL/cqmcyGHnVIWnNrPtdWZPYgn
r0dKvi2njYuEwLiWaedBt6NoowmQVhhAfN/LYBP2Y4m1wBtt6ApZo8B606Z9P81iAzfwHtmVAyK3
KYHPY2qDNjk0rxwYlrNnoB8RddMQFktRyhmNM9uj7v5x5qLYsKW7Q/V27DPvw+sUsg7Ab9l5ZOH0
NjDZ+v7PUnYIaXkbNcttaSMCVg2HgXl35urE4Nwe+ORCoFRumnmM+Wi8zHN3ifgKWvjlyc2BDF2a
ndextHTwQIxqlztLIgOV5AjLWSY+DHlalj5yuX6yqzFio4UfD2C8TJGo+wQObqz9H7LT26VA4s8K
Yr/QYOrmSQchUWo2zcle2kQEHu7cT2WIHZPuy6SqtMXUjXa+qAbfL4sPdHPwVo4vEx9Tv1yzYR43
l1d+quWmnadEWSyaZPWEyvC0dVGOXZfJGoaPpoWDh9SvBye3GHkqKhXl0H83B1wrMGMGtjaIGtsZ
6XCQOi81nep3H4KwgXNnLye8x8gjTochRN7I6o7VgtQo20vtx03YRWYL48C2ImXzTVGsu8Dkp9kR
G5iDCXofqEBALFx42hlhpEt2yP0hdSyEglZrjzAM65FuKvINV/URONd9YatktfPzWs/HZcbpnvHB
nGaIZLVk7pwnyvls2ika+zYLc6SgEOtytDyaTfFBqh4OWLOviXpoeZhIDyU/rROxykkgxfCWE3yP
wdpOFd/pGTlJJqOJd08owUBw1I5NiDHW8sHiJLNMWG+S+0/DgsVhYmcM6Bu9zNzPqQWPyffr2K/D
qO9fiIHMmpU0TYDP24CAUsT93B1D0UaWXmEyhKlW02aConVhaux51Kz164NYX6BZleW4i6Akn4Zg
3ATafsolguaEISf9x2p5NAt/Y1VI0y5+SvBQ+2Oxk6Lf2B07D9pNySj3QWm+hWTaNbK+9/X0v0g7
ryy5rSxdT6VXvaMa3vTqqodAIGx6x2S+YGUmSXjvMZs7ljux+4GlK2WC0YGW6kmiKPIkjtlnn71/
I9iBaGwzasxGDb4g6Y5BG1wkLu1N0brIBarkrrQVGtZAHbZWr+7kHvJh6b0XjQojmKaQl8aHzKCm
UMbUIspDF/Am0POVYkROKLfHjHJyIWrrts/v4BdeSGO5oTdvy0l0aRmdEw7DoxQV1/gN4/GrXOV6
7jM5zY5AeWyy4FXNo4vUo4mkCds68e1+fPFpXGFFQeL+RSulTR3gixKxPy09c2qVhN4wN6OkX9RJ
/MWQkBBrwwNokkNkJU+er2NZlcqXIqiWvNO3Y5PbFGkdsU0v29C61ZWaFKIa7l2fx0XDiykNg40e
prchUmn72CAppcwz8oNkh9LP4S5Su81S7RDyhurGvlsNqn7lZtT4LP0yCKmB1mwZmjdrqZV2oRg8
p9bwUnaQ53CxtvEsY7VNR8mmLPFnelwrtjYqT0Mo0pkcbqIufINg8CA3SmOLefksjSF2yMgHrfVB
u6VhCva22yIMyLwn0bFyEy60qhW2vskDpRsrzebRIdmYjF8LqZCvioiHcF+VO6KtZIe5ZfLainda
Y1zgeLGv5BqlGenWt4aLqOLCc4216XXUXAXzqztyd7Zjic+kGxxMV7sXImylAlTfLYLXqnfrZ5PH
Ky59z0AAYCx3kJkj6cZzo2Pfut2qMhpqdUar7QYlDG21V/A2qorxCj9qdTWYzQ/XEtp1bhqXACOC
ba7X2lbWq6tSNPdVGn7TUylz0jimOVakj0blbsW++SL59Stu1eYadAuQGb3kDeuGx6it16Fp3bjq
uOs7kUphqj8JUbj3h/4HpVNrhf7QXRnQwygjbU0BqyD5T3OqiVK6SkRpN6oFoUOkzVYIpAJSawIO
aTJ91SdyslasMV1Lee1t8jG7zBTKS6o/3lJheW5UrDS61PTWKRSwldCKbzV6IBs31r+w0ljIivt0
xJZ0MCzPDgL6B1JTHVTQ4juDp2afB5Ld5u6VGAr7QRvGbZ1H+8BM12Vv3HiSldhjEcorLH6/0eMq
Vjy45FVWYgFWC+auT/hPhpYjhzBQvtG463FjF+6HwuwvpRCEvghAxTZHQwGzrv2IFDpVqhE1qzGm
JFEYNY9wic54ZaT3o2yGK0mQuivLT58Jbl86xcs3WaA/ck1JOyUc3yyxTFbumJlOk5jveETf0qq8
lks09rqkE3eq7B9rF/dYgHreKgrHW8PjmyyKjAU7xZFy0lPmtN+5eb/tK06LylO6UEQahroyrNq6
DndFr96x075Gnh7TSA0MZwwxNDBNkAq+SpPJQyZ7XYjeNb3QhHZ4DgeIbh9slZswEUhaKeLDECqv
vSSNbG800dNN3C++QrFQLHoDJEX43HviQzGYr7lnRfbYIrYVRUBrDLdTqVJyBNxKuXM1hc624K1b
nCJtWezJKlX9FcPIR8kIIxtccGB7foJmgmLQIWFuQAqY0HGi+BmPJcSsRTLuKuWVm7qGbMuj9x3V
qsouhWbfpgVtvDT9JlTGlSxnXJ9tywFLRX8NL5jkmF3LDSujqlzo1cpIm8fJsXKFwEgDOKXF1UTI
C8ctuifBByGQjxWsDE94qdT0qRMyGnGKN3gt0JfA2nSUTPZi2AMTSWuObTECLKjq4roqLIo6SmGA
KfJZN6EU98RXce0hlv3QoSm182vAuYaVtXatGN4uMynG8V7vxC96XKcXtUnyUnVav/V7Pz76yF07
Q9Z215JRjsNayKzqJaqM3GZr4luqVcLeNIpuE0lxSqHHF54a382dCmTg3mrUcKvJ/pMZyeKNpmUy
JVzuv6wXsI6SG54CYxoHx07w2mji1wbbhKxmqwlS+VSnXXOUxiK9GAzfvK97Q9ngXuc9YU9m2qPk
1auqEsZ1WEaxrYYE4rCL29uwTN1r0w/pVCWyti4CU0C5jNRo0CaZ8NjVNn2X8ugQBolusNnuw9CC
tWy1KlPjB/elm0gblzfr1qg1WiFBNjqS0vByKi0eX6Li7YFv64cWD+/HvOEdN/RFcijF3uLg6/SK
RKO4rHCfe6fiTPGrSoQNr9N025hxdNCbWr5o/DHbuKZaAVBWpG3QlMO2K2V1W3kaGuoUffZ9paWX
RVn6W7imsMR8N9nFPX2vzmXZmTrl6MdVf1vmTWHTUij2HYhaCHWS6AxKLZCrW9TfzCZHayVz++va
aJJ17/vic2iU0mVDg5lTPhDwfMF06C7oTzqxdF9kteAMIFuYrTotr7qxLa9GyWouQkTPtpk4xtuI
3HTD1A7cuEN2HarSmyjoOUcy60g12R2mPgA86pV4m5mieVkOhXFBFLcuyHly2hB0XEqDiCb3lck+
6fon0+/0Y6FaBQFBqPMtt8K4b9VBUleiKdBvYL7py5bFWsJC+TvAPv+9VNXhakDw7TY06uauUw1y
mqHoo+9NKsAvsMRmHQhp8pqMUXHwK7OoST1qLv4w05RbsxaS21IwOp52XcmpbMxBXWX4zdMxElQ6
w5M2ujkGO0HWqqMbxTDMxDqmndFTFrlv5ZgWVleV9R2wzxEdVNRvQBoCDNnSjkq/FJFQE4C10KFo
Uz/IZmSA8/cV/3KMLTSFqEZtqJchqxEX0SEKxJAGCrnDl1T2+ougD5KLTmEOR5H0lzH9mKBUg6kk
mYpeRMn3+RkxzHMqP/RvxWRaAgDPj6jHcfor16Ue3AxGZqte3303M5EyAyfHoMnNQfsaqRH9nwht
l8dGS2k2u24YQbxIi37ceaVKx7bz3e4hGvvwtctZR1NyuXi8xqVAG9EBRmlG9fs3TxHkr3kfVcda
ryTaCdhxfY/ytrg3lZE/0PUDTYOmGLkGDVjAR2yx69Rhx0oRmFLLvFJTrCiriLeNk9G+ujOtXNao
bNFyX8tqqVd7zUjCK6vvWx63kpXuikboKVh3mpzbodjp9Drc2ppQNSbW4XJIek7sVry3sehdnBxq
RccTGPllf23KsXzMLFPuUHaSqIBWkdUhHgp48BE8EYlYn0duufUkJZe3Yz3oNHSsAFCgN2T8bJGv
gZdyfWCNnhTFdxU5Pjjv3DTRzRcZmWwx5emqSkH7Wqe5+ANZSpIQWQoB2iRSbWg3GTE0tzOApdxr
IhgdmOVUSY6+2XavWiKZEGYKjDRvPCMugGX4WmttTC0ci0uvr3lLscTPE+wTslAo+1QvtUxKbYFa
okSJtYXO3YZKHjmNpJPVCK5IM2/QzOFx7PM8QYtO63/0vZ6laz8axeyo9VIA9S5pAanKfYdQ3pAp
IWhc9C1to9eoiCSloDVOIjReus5FobmOTRZwhTEUGSky4Sl6JGEc33PiAnWdqLzp9zBA6/ESWJ2J
U8JQ09J2igrj9c6L0ifLIKPZtFJQba1Ib7a0ImmWdVi4BDvfHHR1RbvPHa6LighgR2ps3ozQWDeB
mDUPZaKU7i6J0p7jWIT0jRtf3JemkF34etl+a62sllYt2iIARdQ4pJZXSyLylbVyZWa1ZtlQ1aMb
8t3kOKq1YZdK1u87L0s2ophbP8Taq3JQboJAP6IjSCjWUBxDJSouDd9qnTJG7YX3pK/ctxbtkQII
EhpEtWRtjaAVd36fCHdRFKbJri6a+MLqjKh21LAHxix1lBkiAeVmntPgy2Lfp7BiSo1ox6rU3Kro
NGyMbkwg5DeJuLXcyrCzsSq+hKPFo7b0w2MYo3FU078+Wi65Bk4s/VpTqaBaUdRtQXtlqzH0GqQq
pOypBt2wCoYhPqqVP+6rIexuFTUw9+QWClUr2b+TYsHdeV7WAaAtuYSTKnqShnjc9gkXUGCkCoIe
dCIyafD2Ec3So9Rz3mDfUXcwaN8pMeDLzG2sH33a1geRyvOW579gg8Doach0I0ja2t8BxaGcUyjF
LbEVBZShK7cWQXsbxVkA8JIiRJXGgmPUev0WVaoKLTVptVtXFqTNGEmh4zdyT0fZzB2vTlhHyavo
FeXWURyb6OB2Iar7dZveJz3BpxVVz1ZLKpM+JbhN6CNzFrrdixwXgJYyWVwrA+lO0OoSzWxsiSKR
BqGgoDAYUqswO/C8ca1qx9Do5Os6kr1vo1HEvNaatnwUjQRiAEBU084S8jO3kptDbojZg1vWvHRj
FKbXnaYMX1Oi6F4eA5RHtYj+b6cZ1htWX/FXkjGaMi5fS1em35ANyoA2dc36qieVojuZ7KbvrWQN
azcTo21h1vA9tFzE0FnjdRiYZfi98Cz/2i2y6spTDe1ajkSOBWbpSbwC36Os2iQEBlPrfpNOR6Co
qDEO5eMYmTlwuUivI/onHhWqKlDqVxX99S85h47p8zoInCkZW263ZaE7YsogFAvqYwSj4M7IQ/dN
rnUAsSU5M2+baq9TL7yv6pSAG2vtt86I+wehEInLkdp2mzKFMOCNNC2szNd2XoaXuYc/r7eSFWO8
NMehoOEOmOdZCtvqrksNo7RHwyMDynSuQFDyxjU4x+y5Tfpgq3pFB/1rqG4DqxNBPHRoHYJBuYrJ
5J8gRhAcKy18UXorvA0av7jTaDdeWFnX1qtSENUbP7OElyxtZdAZfijAPO51aQRymVLGlyiUvbmB
Cka7J9941wND/oZKZLvp04riI+CXTWqZ9VVVpsW9VPn1EXzheGgDhFzoHg3hsWujCY4fLihDnCTg
SKKioqghT6zFzyyqPmsKc+hhN3V+chSHYmMuiTUsjPCLADuyTGQvoFoHo6Asl9jgXRc+4ld+zyQa
iaOAoqBkTAPr80eEucSbtU+CtdRoOwPUCJr5G4v69nl+zwl+7TQOyuHkYCdkJ2DptHB4CTDgtNIH
OnBI18uUeTfaAeHNRcWFX8lEn4ebMdzqIna7wU1BZCnZVPI2dmINB8D1wfm1+jWAv7uFD/yVvPd5
xGmiP3Dqcj2pO03iA4On7KlfV1fpBpbkFSyAAE8k3G237Ut+Wfyl5ftjWmdUt0TpfcBzjCqo3+P4
OZBvrHDBrvCEeMbE1tcw5yJXkX8RGNS5EiIxrkGC0sz5MdiQcrbqq7ITENIyHvHTeBYvyBvqbbda
Uic+Qdf9PPaM5NbmXWBFdGl5VoTShRWqLa8cOX40u6rbmmrCQ6bg9nv3Fal8EMQeF1+KPdRB8bN2
FNKOrZQp5ibJdW17fsFPHJxPszI7/aFX0eHzMHNH1zWCqBJc4wpytErvz9P5P02BOePFKaIYuBS/
J7969zDJLTom5Oxu3QKj2Hp/wRT183AzJYM0CIw2zFntJEU5qofooDwUSyYjC5Nnyp8PS18lbRPK
Ijbn4IggYOjhY5Xenl8gefpLPrNcP3/JjE7r+b2llxVfIt3r2wkVimiZ7kz8/km6DE7MEaRhZFfP
4sZPViW8dpRCgyUFv9OfSlXQlCbdcHUWFwQlEgOlgS+UjaBV8tF4sOpinRn96/nP/R+Oyh8DzUIB
4u1j5k7EpBJcNNaELp2XNezQdQ8/0q5fFSdZDLO/XlDTFP8x5uz2CLzQrOCdADAYmyurCg+aOFye
/64TcfXTELMIUGSlUDTQztZlWa09yiJyeUjje3n4dn6cpXWanWcr0aNOqRnHTL8N3nWm+LZlOufH
OHErffwWbXaUkVZHVb5njLHilUTqnFuK01kgkdyDhvjm+dFOSBt/Wh1tdpTHEe+YzOIAVI67pfR+
HGEdoEFibbMNFXTgUfuFERcmUZudazERk8IQu2ANIl6HNm/sgDZc+5tqo68s305uKIA6yRJvfmnr
zxV8zMqqq95gWH9fZ6vspwGit7qjRIkIwrrmWC9eTNN2+DW4/L7z5yriGamOX8gsZXcA/lcVNni4
uOGT4w2u1eNgU5m6SHxH+gFmREcv/c/Tvz8v7iyuFK1suCxwsJZhD1p1cg3h7E8LcH8eYhZRQEn3
ZTUwrUnzFsEEbnnOyeZSmJ42/bmZnMUQvQ+HMNSnmbTzC8+9ajEcc7pH3GOPlh1dAF8RMxAsk0Hh
Ud8ArllezKVzOYsxvl/FIlgucrdkHT+otrSS3iwcO7u1vrFuDcfYara8i7f6vxkPZjHHVKNeFSMr
WCsa3X4IDiAJB/drVj+HQ74UDRZ27Fy6oxJjsetaPlI8WM85RRl/rTyD1DhEoBrt9oe70mjdAz9c
Ffdg6e+WgsNCbJgrvwEday1fZjeJgL0N95kGxqootv9eBNJnESiB+cSrXZ92U8s9T78VJtR35aqm
Qbcu9pOYLSJf0ZIY4QkV3U9nRZ8lGz5e8hC6+Dp1qx/k18RJAc+zgScJof7Vs30HJZT4sGSkt3AB
6/N3Tp+GEfWLANgggFYfi1SnD+k2Lszq6VTq92inz4INRLokpERIEvODriFepfVOvm/W1R4f583S
qVjaKLOwk5QhykUVU1ln8OeAf49g2iFFnf+mpZmbhR3yXCFPANRirHhfQgXXywXFn1NP3o+3/dxJ
ucn7WFcE1qYGY7cKduNOXyu3wQNC9I5rL70EF2LYvBqRilC2fQv/Rli3wHdA5b/R6LVb6s46Lcbz
k7ewRL8UJvJcAMsGAygRx25luYK7sUKgQ5pKU+n8UP9DGv/73jNmWYwwSkaBAvD0sOZyNxFoaGzp
3Xi3vG0ZOFMiH2zd+wT+QrQfgKx4t8DKQP9ddsfFjGrpu2fRheah1ZZAfyaz6uxI9RToorLOtpYd
7MXGTvWV9gOImbxbUgxbGngWXtqgsLJMZLdq7mWuGSujfZE1yTk/1SfkAT8FMWMWTdSwMKGLc/LC
AMyV4w0r0A3WO7wibVPZk3aYT4NPwmvEUb11dJPi57XkLS1Pn3ImHzCmqfhQSFF12H90w0hsbiHs
I0qk4iUPEDde6a+B0x4HauoHPKbB8G/EC2s7YcJsD/OWeLuUYy1FdWMWipoIfSlxyqA72yeCE/jA
+Dpdv4kpg6Dw02/hL9j+ZSws3GML0cmYRaewsXyvK5iEvr8XWwq52OGcX+ylEWY5j5BIqDROOU9R
j8lT0OTNplOMbEEj6eS+tWQFL14J5cmfmfuHxRySUNcjg33r+WCbEJcsituqWdLkP/ktH0aZbRk9
JnkbDL4ljUyg8RC1gqWjsfQhs53gmTq9uZSjET0FV/3a2NCqdm8sB9b0a3zVXiUb4Wvy5fwSLY05
2wR4yMfIWkArDZtuL/mwtgt3m0EE//eGme0ETxmyRhfY5KM/3Etq95xqkZNo+cLj8GT++WGRZslu
mnpxZk0PeXVb7qtttFW2cIUW9ShPPwb/GGfuNhbncl3L06yhVAObH/7rOtwkNglget2tUZbZCQ/e
wkqdUDoDKoXDhWjgo6Eb8uySUsUGfoiCt7WZygclg1Y7grO28xbMsiZD3QkFrznycxk3FoiHC7Xs
kAGuYRmbAkpURpaXt00gob9q5sZC9jZtzXlA/fizzS4tqRUVA8IEARU2/wDdJ0w3kGyhjFkLO+nU
OVQMVVIVCyNpcW6BnHmDrDUWh6SFYVJkd9BD1n9+r/K0pjdnqSodi9mRqGSKTH1HR6TQjmKwM6kz
+BB8zw9ycsKQcpU0KjKSKc/CyZCm+QjZj8kKhEOD/yOUovhCL5JrKRmXTJ1PztmHweaBZTSLUU8Y
zK2Q80FxwhB+nP+caU5+WX9cCzWJhqNIVP98oWaD32WSwfqj3gRzN0aOjnS+32btoF/2vvYujzR1
z495egr/GHP66g9xPy9SypFTIcgYdCDx9P1lDTyifi+W6fb8UKeipPLh82arBbykFajdUeY1xrWc
vYH1op62pIN3+oMMTJhNXcMtcXbAa9dTPTViEjP1watgywy7UpsUb5bMaE/uB7wLLM1Av0WfP7VC
L0XPzaQmkNZeSzu40iCJpdr1n580VZR0RcImU6b593l9sjGnr4AM2bruwp3qmQc5qH+o6ZIu8qmP
+TjMbBtkeS/1gGZJY1xpjQTqozVCaTr/KadW5uMYs/UPcqwlf/oiCwj0Z9Kbb70HcoWM6+v5cU7t
M5WopqNbDbx6Ln2up8HQGFhdrHU12xbJeGW20XXbQh8/P87Jsq1Kw42wTG3dmL/kIHCqKN8wUInT
lfnaXQL0d3+KRw9T0yfu7aW69M/raR4iPgw5f8/lY6jXocGQYEodbVPeg3cTVs02uxSQCxa2HW1a
1PW24IIdGLyPS0/+U7nBx/Hnp8sr9aHSGV88BDvlWO+SfbMHDLHwJD+9HX+fWWN2E7qZVofFtOuH
AA8xsXpCSeHx31u9ublHiLNIao18ikb2IdNoUr5MyQcE7w1VoIO60J2VT0X3j1M3P2Kgst1WZbx6
je/xPv3ai7Cu1sXW30S3/j2WaGsoGA7swat6eiTZ/U1zE75UzQoA2Qt0qfPfv/TjzE4jCEZFAjtI
zlo7qbpVo3sIVetahy1ZL8Swk8/Vj58+RYYPl0xqSjXag4xVOeUeyqXyRXASB1Ay7OapybEuAIQ9
xtvapuLoLZaNTweEP3bTNBUfhjd5aOSAY7jjQHNrzKQ6yTB1CznVyXz241fO0vPUTdC8nBIE6bp6
Uic373vDkbYjBpVUOegA+wsX6slk9uOIs0wd4VPZCyXmtbPN7aQHjuhKXK8mewDFRowQEv49tMGl
rbNwOueN7q5MraAQOZ3aUCOFkdm0/haaiSdrch8+zZwFmqSOK+D6Pz8N4b11Zaf3/REi1BYkMF38
hZlc+qJZvEFPFhOWKZLj/rAx0mTK/e/Pn7eTmxBTPYm7XFTIGD5vQgtZ48bPmDSAyoBNB8fq3mug
8edHOb0JPwwzizKwfbtiEPkS475fS2h3rtqdsnVXkGgu1E1pp9t+AfcwbetfrqQPI84CiaDB7YFL
jCB8jjodfcz2GAw11gmj20W3SSo1+6aI5GIFPk5bsjn5CXs6N/ostEAsEGLsgDgC0J6f9YOy9okq
Ur4tsKqRHxSiOYKIkm38LzAv0644N/YsrriZr1ZiSwaIrk6wKyg51Ss/xkJUXIcO7Qvn/Nqe3KQf
JnoWX3C90julmHaQd5OPKrRpa2GEkxnahxFm8QTpBaPPyyAE+1XGSBcr8XAJEVW4kGGw7/OgxUr4
/DdNm+OXKTThXuJ1AU1onkQn6CsKbItg3RQDshyQ8iJ1ZRJDzw9zOm/6MM5smySq7EWd91s4oaqx
ApmuauwU80LlpnV449sUSh/kdWmjlou4x8siwOTk7H74GWbbpU3qJtd7LJlpm1zg8H7hxdqLVXcv
GVotf2VeeXmLCkgWnMRmK+nVnRgnAXaUhmq8GINyKcKK9AIY1ecn9nS8+WOgeUKK02sg9QUTK8PW
3MiOtLMc6XZ4B/e9KjbpIb1c6uif3DIfRpzdDAMI26J2ez4NIcGhg5lTd1QSizq5O/9tSwPJnyO2
Nri66U4JW4Lqs1yuk3yv+AvBc3H+ZtdCISs90tYCNb3r7Kl6NXaB465bG7Ua8V1yQsdaL6XwJ8PI
h/mb3RDopv/2PFKy6wxlggTg/vmJWxphmtgP+VZoiWNk/cx0y+ZGDkIbrcWv54dYWpvZedaHxBiB
VeBVqyPIfiWp7UqHOPHvDTI7sHVWSqM1sAGi4TZCFkFEva9ZOqkno8KH5ZhF9abTy9RIqU7EZWKt
PNS10dnTXgR4so0Q/yut+s/3/r+879nNvyJr9c//5tfvWT6UgefXs1/+8zr/nt4jgvy9vnzN/3v6
o7//r//8/Ev+5G9/8/q1fv30C7SDgnq4bb6Xw933qonrn2PyM0z/5//2N//j+8+/5WHIv//jb6/f
kiBdB1VdBu/13377rf23f/yN9pgFFOU/P47w229fvSb8yZvX8v/+nxN/4vtrVf/jb4Kq/13Uf1rL
ysbkLWsRMLrvP39LM/9Ou1LmvyHziDnrBEJIs7L2GfXvmjUZwFk8G1RdMXUWv8qa6bcE6+8m9nCS
RXmTf+qUHf//z/ZpBf5Ykf9Im+QmC9K6+sffPu9k6lMWdVgRQBklC10z5sAAKUb8ZMggoZSi9WAI
LbdRjMmd6xnPHyblt4E/DjTt1j+u2p8D6bJoMgqjobM1O5WIjFuWmwnZCv4V+hxJehtn47WFRv+m
qqMjxOyFR/znxPDngIDIuYIUZhHT29mASQphue0QxxphfKxL3fgWN/2FiUAshCHKFXGypleyPv+V
JwY1ufBkBb93FerHLDCUVkuDrGY6UStWuRUKFd2oBPEf1Ihw1hKHBp1dIl/ZjEuPiM8ryR4xFd2g
7MT3ypQD5yuZDbHWJAI0+3TMnsWKzuz4tTLEPxf5plEwSZZN1eRWB6E/u9nNBnERGIsZ6infOsRz
ovhFoZN9fhZ//RQVrQWJbQ8FAOvJWVBCs0RT65YuflsbeyO8zOkwl8g+/pVRVHzvkQ2TsO6Z3RO8
8Vo4fTDZym4zWBJM8zv9z3ZVmLDpW2gOmLIhiRz2z6NIOfUqpUMRsJae1KS6asruGpmwZHg//zWz
W+9f42jUAemgqiLuyp/HCaEsJLnrs/yKddQGYxd2RbywLvOS478GmXgZisnRkqao9PFq7TXg7Hjk
wYzrtQsVTSBNVWxVrS4zVclXrVFHlNTRsEHEwrvwq8pYda7/MHoySgNIrNnnP/nXbaKJxC1Ot8Eb
y5oi68efxurkAGkyGfk7H0GEMg1HKK2q03tpsnCsf51cRkJAWZE1VZVRFvk8klC6Ms4nCRpecjBc
eEJkrTPYBgsR69QoFNlFHD0YQ517mwV+3MuuH+arcVQQg9H8Z79Pn87P2akxFBzsZF3GCQOmxuxL
Is1DBV7LVnKXrs1cPKRqdXd+iM8xcApETBR7XuZTYDzNe29FFnldIhHpFc/DgMHqwx3CF9I6xyji
dfBj1Y7KsEXLR0nrv7BOlG34tsnAWJmvExQQl04CzN4kGQyntYR+F1eV+HD+A+cFxekLJXF62yiU
99ESmG28Nqy8QJvO2lS7DXboo4fp5dBdhumKOupK3MgXPgqJyFWg3Rs5SDB1b0sOmdNC/XGf/pxl
wonIUZSn8v/8U0deHQjcWEQveMHWWrQaROQM7HTQiouDAveYXBvNhfk9sbQS9pXEf9YXcZtpd31I
rXVZh7+JGQWSntJ77ZsvTNAT0mLwY6UvFvEHL48lQCqtpl8/VYdWhHIANinSL6lD14e4VJZsKFSy
ArRD1e0Az9iD6Nis+LUJ5zb5kubPiVI4HRKO6En2rY8+bY3kCv6AyFkgXQ3WOo6u49ZDBw2FiwTJ
gEMcI57DVakID2UwnTsE3hK0xl+8Ulyh7WQ3XrGBOt6MN9DyNyVKZWIaOa7pZIYTI/nNmwx0V1Zj
HtBeyzApg0baYFtAzznqXTvRr2qp37g4CZeVdmFW6GJbF7Q5FYRpTQ1Rh9LuUMPGf2c9oAA54H6G
jleAZirK42VSOEj10MnxUYVEWbZrwuKQ+P1XgccGqiOmtY+DErna0GlMBOXQPnP7XTBmO6/RvmjZ
Y1dvDH+XDWtTQTrFg857EdX7Qbo2m0nGn5K/POCoItsZ5QYlvlWHB9e8FMNHX9r5IgLY2pOEY7aX
PKot8PR6VyW3SG6jEhmiBJ7Ldw1iT4px6JBf6wplVYzXunjtokZkSFdR9kPNEFXvH0tsgPzyUAse
tX4Z8qa79hGFNt33kWa2ov8oze2oXEXibsS+xW8mHScUTLXtmL9rPUIx9WuErw5mHR1yNngWtBp+
pWJhZ+mX2ioOKjaQYxRdFwFqGCZqO9FlC1SzSTapiYCJ3eIN1aKF0GuHSAHI+bXC1oSl3fepsDIr
wRaadoWfgKxM2t9bNd5EqHCb4QWOVwiZ+e4VDaCrHsG8Dm5siagyxg/RSsnQsfceNRbfvZbG6068
74qjCs/aesuySzjAcsbrs20OPsJvdXuU81uv3jXIjknZXa+aiEjd4Irs/XQ3QbpMuMGSAq09gJnC
V3ncjNaTXBq2GN0H3WuvO4L7VYx3krFNuu/e+JjVF7KF/sAKqfquPiBH74WOFt/igtymBjYX/aoK
sk1VvPR+hgLcW1nib1Xr9hgEjibs2x7deWOP/P8Iu9iwjmk1goYB+NFe5eoe30REwuq12XLDot8d
lgNQlBetuYq6VZL6O8x+kCz7Olrfs/Y+pNYfIQYepfs+dDCRMeMXfPWcPEXTCsULTRMe0SlzBDy4
Ss2CXN0f5B6LKaRnwXuhSABTO9zkSLZYt37BFLTuBl8rtFJUe/SRf4+bXSAmCJJpTtmI6xjZ5Vq/
mSRl28S8xE2J3yqQIoM83rJKiAm713KG1v5KHC2Ee95kF0nopnWkcod/U4S2kB4KC0nlqVili4pu
YRBNnjBvHar6AFneQzcs1ESK0oHsNsi5QBx3Raylr+Dsj9JT0Vna4/k76UQupOuiIcmAinhTzl3x
8nowUWJgpbKhc/d+x52BSnKYP7U/yed/YTAUnqfL/WdG9PkayNWyQqiNJKIxdCSeugKzkxWdhxrt
MU3XF1qX06Uyu+mASmmmyvuR1+78ISdEZqu09NBW+ClI5tcBBeXzn/PrmumAGJm8KUeHfjfLaq1B
LhN1iPJVXtGhG4MacKCBkqOBwYEM1U+sq4XMdd5fIoPA2p4k3eCLVIW98nkGNRlSaDY9o9Te/ZaG
/bvLj+iIpnJnCcK91o8Xg5lcKr2irdCveER0+UrVyz8HuuSHAG7J00Tnn/y7OCv+iWU1YSL4Iczy
LVTeJKiNWvlyfm5/3ZeMoZIkqRbql6Qqnz+0b+LOrDtgAgY2JubQbUjb0J9tF5ZQmlKuz5uEdJav
IUHQeQqos8wE5QC0lHlZryqdWNfKikx8Bui0U0ig9lSTgl1X9fAEJKXeRomP9twoy4BNG8zOF7Kk
X1MzxuclxtSSKqnKbHHxkKKikZNPYAyEN0TziGrguMpjfS/X+bc/Pb+aQp0DHJAispizNQyEAN+/
gtxoKNiqMVpTEzwTQqch5LvzQ/16Di0sy8EbUV8gxZ9TV7wgMmoOOo8/v9H3gZ4hxSdylf+FUSS+
hSBGGWWeW0ttzUmMpk1JsEPbuUttlcvt/CAndiUnWPl/lJ3HkuTIjkW/yM2oxTYoQqbWtaGlqKLW
pDvJr58Ts5rXPfbaetObTitGMEg4cAHcg8cAX8Uw/vrGm5uvirImpGB4gC87tpzjElTV13+/yv9z
w3DGvI4AkbteM+b/fPYtWxS9e72KOWVRRfOxwM3vX1+Cr8Dtsn10Gf7zn5dY08KajI6wT9O13AGP
unG0fP8vr+HzEHO3iPfMalLa/ec1VGEstlp4xDgMDl3q4WTXzP/UyfnbveIitm7rrnltUGt/lS/M
VdY6hpAdntlquWQNDmG6L71/e5RwFdfwGGTjSSbiXT/F/6lfsKQckdSpX7btJzMfhn8d7fj36SJS
9Vq+Zf7NJWPUu81oXeQ/2QNExAEG+xmwOnE59uY/JBp/e4T59Hi0cQ0uRSH/l8DqXz2l9AldCYsp
3Hk6EGhz/dEI8Q/v4/93HQRbdFuLq6FU/+ctG00sErW2BUGWKLJjOxEHLKToSiVA9v71g4brgm06
3DomUP/6oNmMXRl2ZSGVpbfa1rHTUQb//Qr/35dhuZ4cybie9389JYa5WKW/EcL8Xg9l8Waun4gJ
/3CRv6UTvm6i/NLIZgbU8by/iEVDNs6Lq/FOei4lJdbcWdbijka0VO8Cx79/+5UAjyMtIhnZxJm/
ZkeDpdIkd3mkPTe/M339MDh424Oj+O+X+XvGQrXPucrL+b8pw1/lZQwtr4Zg3LqllwA72nH+suzM
xOSKcq1GoG1tq9k5vk5WnazLM/aFdjBL4Csp9pDP//3T/O2ExUZQ47F3TcxUAPVc////eY8XmySu
KMmy7VR/WwcH1lkqbcBl5nNZ+P/w1f8qeviECpyIaZCwdg8K4y/poVCpUXCTSWEGdJYVnzLPXG+l
4xyXerzIaYs0t/uHQMUvZ/zlukQpDVVT5zk1r3n9Xw8pvI39cTSRBFr8cbMdQ9km3p2dFAIAYdUJ
LMgzl1VrIPcTZuxlam+vVrXauH73SalpNk650HgPNl6Da4CX1DwalMaZDjYzw2fudXaSpYvMphjw
6VKdjUEVGzEYzEGL7JZ55vilA6UfaJeI6pgL2zcedfCS43O3OWNzxvdXbl9FNltT1HkrsiI+biwR
wrS2nbR4zQZWtMAqd/hfM4A3pe8VrqDLfvPNrrsh7e6WGxgx/rTXm04ULD+sqQNOt0xdeW91bFu+
YofVQJbIx2Q4zbjyUutLTdymjL2kp9ldXBunSIWLs+/1BRAQZWs6VGhNZ/LfKJZ7Vg7XeG2dEaaQ
XRQnA5EX78gch/6dU9G03+WOSc/EmN0KYLQYtxuZ+u7jsGDIjaOj1duRZQr/CClnOJaToe10lguK
NyCU+FCGjfAXjqrcM2Y86psOvzGWK6twSCo4HCOfISztdZRHmMBoMMJOUiy9Bjx28aPx1jnEAQws
17zq+qnGhiZyDYdpgqoZR+xSRTeFmbNgElqlSZg7V6PbxB+Wo5+zuenN2Y07Q0Aob7E27fbdpEAd
DiCl+eh5nK5ZEzPjUTIZJbfQzG3tFoO+LawnrssPmDEYlfYHoaf2PplM69IvhRtZOG0xR6VDj+5Y
w45ndidCr8JYr+fLnntdOaFG/YqjnKxv7LLVbhbYeztbb0TIGFsWGSne/S1WmNFkgoQZJ8yGsbi1
AJ8S0Bc6FZGFnn7XQuc+znOT40bnbUe6vM0rLqordLklj0XeVVgJY1Omk9XeOa43nFbQxTDY2vq+
06W4obh2UDjYbwQDMuK8nwCFRwA+L1q5XGl6BuZ8/rqvym2+6cysCUy7qENnxpZfKNv4M66W8ZQ3
mf9U2gWKwlBhms/8QDBieBZ4M360OPWJmOoRCLm/dMYOFvAX5mnTaWRdhgfChVyKa39gykkPbHPW
zrXeLrHewluSmWyPc2mboV/M213HyxEuTbYGZZ8z4m70eFpNm/60rMV0GcypOtcuEE0jxxsSTEDC
ncSnNOs79xb2JkqV2MRJ1ZN2k2KqzHalsEhcm/HcaGgibjZVd5XY5n2x1fJQ+4V2j32+fyk6azpV
xezBjpPTxYZ8HAxZIyHN+1q0qco/jp6tDjxU2L2S4e+vBp/nWfMz3JmHL0uZyV56Czwb0+TODWPG
NhLk7AJZ5qbsR7TvwnIe+TcawG5CUsNa2uNWW+PBl7WKDSLDl1Gb7hGRoohz7NcvNKucvcSH9AAS
V9zKuvdPlcuhv+HFc+t5Wf9Zd5s428a0Pq5X+MG2zBuQWY+lWfLqCPXfvBHrFX2aO/nJKMGIJaY2
HgHNjvHYrd5O9Lr+sc414h8ri/ttWTt0J38Eq9RCmasGCVmqLNcPMSPQtgyXn0U945G1aF2oNFvF
GTb0r91i6Q+G6di/E3dN9/rWylOF4VToVhLo84quSpseLwi3H2EaymyP0aQ6VqPyjvqUCiKdkyE8
Fua+1fXuLCvR7+20dKnxLRUUq1IHHHLk4zhY6yHz2e0ZhqIBkQvEh754fbYpai8gWZYo7+fux7cJ
IDutrsFDmIb07/W6rD79zMF7gxsMKhRCyBkzWRrts1t6n7j74fXepfo9P9FwtnNsQ7vaE1+j0djH
olMgjZvWgrVewq9sk2n4wE8OUro1eGcs9Zw0pACovpcuzf5gKanpV96Xf4s7ahGCCKnf9OvpsRup
tcHUjtlba3t0y7AwNXXgdmb6Joi12i7VJEb/dW2lZ+EOWMebfT+4B2QS9zk3Mxsz+tZpIs5xAoye
esNzs8DS3aT5JkefzVOhe3th4CVr6r31vbk4Au962a9n0/Pd98max0eUjuw10zK2EnRhPDh22r9p
5ux+ouPg/5oM2Ijs/E4HKZeVRPBVr38Vm4vnuIJ6O4SyHmHlZAv7E0mrFxf8e9UTdt6s4CGCh+mG
A78QuooLpb6XGj8/VA9MT2i9B3LN/1h19c77BJgBY02wk/dYlr+LyQFcNjYILOkHbso/ttt4YSec
d9b6rEg6BKzFQYIi2/H45ulw7Hs9j/sSmN6G8/1WD5gzafyFsjv+bMCYdyx0GTerxLAHCN1RiPVh
0btIq9S7X3uQZQrtXRjug+Y3CX7p5vyr9fwx7Ibxc16OjVHpob7RL7JmIKYtN0SflqsbaeKiImJy
zx7mWUe8DGaaEeRzcd97B60DbGqcpfGtJw0Dp15vHqrG90FIsmrnILusSsQtLj7DbD0tag21qb5N
E8BOxfBMGhCZAFW0Jj3pSfUgl/VhM+2npUr3ArUE+/qdyPt4NjfYr+tlVZ4LP9j8LWf7Fjze3ZwU
GaT0JS6cb1O7epBauFAWrBMGxupXfArG8mZbtHRoMkwwt4jH8apwSU6nouADFdOuWIwrMNDzmJXo
P5kMqAOR8XvMoOvDrmsOFlC+zhC/FxgfO39Jw8WZka3rMWXFb/xtZ3aKZ73xAVfjjxyTR39KEbf1
Ayihuy0jLpFagf8WwSgcPF/zsQj0Rr4PZa7vNFu8OQ2et2tXf+QS9V6vnjofKoDT2gAHwE1mOa/n
b96BeCw4nPPUOpWLCJKaKGMK941ZD47osv8aWybgyT+qJCmDRMKxxSj2YidXsgAIDrX4USfL45L1
e2xev2oDpFEhYIdjs4sTJyELmw6XvqHZRa5J8yCnEbJuuIyO4DJtUDSHBLS3VjLLonXFRaXsGHXF
eqnWKtqsZNfMI2xLmHuaMm6m2TpaXvlgZHQO8pLRm6Qvz5NoODYtuqFMDzNlCwKg9/xotuS59HEZ
7/uZdgoEkNPWNBDHAcF6yn6qpf+odz0U5sxOjiDVxb3vF1gXu8NlHfiS2Fy2iqzQNHaJ1oer/6MG
LxAaj3Gp/xIA9liRnOsAZOzjYkzfzdDSKkuVG9ipePfYMaw7BVF2tKNV4sZkqXoH9ePOLxysI0xe
u41fS0n3x+rlS7slr7U+fq/JddjTG0/G/D2YckVzyfYb3O4E91ZD0rrhOEqvuOM/TfMhtm0jJD81
q3fT+OW+3uyzqZ5qV2M6Hl99mSM4u75+4Q8eCbsAwsru3tHUr7nyXreOfRQOKHNv5wvPYY4pfKnf
ycW98Ub5J1M1QkPhtSc7sZ87r/tetBaDfgOMGFX7OU28oM6yM6CIiMr+QEQ+z0DH+0HBep3MGGrL
a4WLbtGvHE+3Ngy1xj9b2/TeOGpnTO5Pkovbhps8LMvJKay3BUtqYO3HxOAHcIFFAWAcU+3eTXHx
FvVNjlpnKhCf3siYuOQBrII1H0Jte3F0taO03FsT3A5xXrO7nm+nU1KBBgho7AVdQjMIiKfFqLDB
+Pc4xkXb89FvKxh5K7SKVt73dYPDcgXGEI5wv8TjsAUqkxgkXwECAs0X2VUnZG19ZGjVsz9WJ8XB
qTdNAIQDNV0LMP2GhDvxQGKiPafWg4ZhfHNNvsd7lX5KbcB4/sUg3Rjw5fUb+7GX5WkymNJW2qu2
FKfN8ONC1HsMeUGmLOllzj/t4jFNeK16+OrGcp47cXAXvHATb9/azY21WTee9TNhHaXTFWVjf7ea
YufTyR3c14LDkb22pyb98TY/sEv1vFbOZz98e2kFfruHc5co5yBHN54GagFvisrG+Opshv0XFO2B
wJJ+NZQkLFaHWf1SF9OzHLAHh7jaCvdQ5vjJlGXg+Mm+NHnesW3MNeMTrWQ3V2c+GtgtCo31pLmv
ZNI3bDfHa/ZJuh3bdEMW09qnrcSSDtrNVEcjpPfagoXh+ldgIrAoptZJCo05DTtIC4Kcgjn+Y1/l
u5beK3H5hcznKFFeQPVEs3cp1irWSyeY/AYlmYvDvVbrGKx1G0L+CLrmqyGhsNM/uSFp5yexrlTo
eRi6iPlkaB9200Qr9vetNcS5ae3M8UOYFyQzfn5JA/F5xTZSEgy7YW/427Gl8KldfQ8PNCwHojOt
pFEf91hB7eA93s7ta81kQeUlXZhlF/KxORjNH6glB41jpcMjqhWSrtcenJExXyr11KiDVjc7Xx22
+ViAxLaFgguWYEjNseNW+4IcsU2/aRXsyiQBQ/QoeLA1UQbDle7snLaivfUsVu2rJsDN4xcTipe1
Mf9YtFwpeLJAYBg/G3jDzikgRf3Zrtsi1gbKsgJOgT7LH4u4mVZFqMkKCAZKkz6tcY0vNiclxNwB
lLufJzTsVXcCfXqhM3SPTADKtRwCo/0ZhvVuXG6Ebe1smZwNR0RLLgKjg6EDj2VZh/3I2WupJzfB
Wv3Lo3WqjMNy1YOVFZUguJRDCWhOgVOTRap+v1LtEtMDv4UIlVCNgUxKuvlYdXacDl4ELWdnbB3Z
1edkqV2ZDrtB6KFHJ79F06hT97BNnxOm9qjeR6Ue8unVtrFHKu8yKHZMvJDkxpht07+vL6MfLdZt
ytDN2EOSwbr/oSRXM7u7qT9J7dngXcSC1aKUG/xgTT+LFBar/ja0R4E4lytsvm/Za1nGl6a8nSwj
slw808W3hSTSkd15epSi5knPivRJ7Sr7lfG6XQ1FnRa2oUaeDail1JA5gxULaCLDqvdZO8VjakUb
w9uG04X1CiCI7BHBLjSAFHny25KMcJRiN1xht9m6p4B8tED5QJLW3JiOzhWurWdf2/DWOfzImx5C
9t0tGXe3WCE6GviB77f+SHm2M6+MUzNWBvMF9S+tOlf9pVs/G9y28ROFU/PH+5V0mNTlt01uXc3N
mLbB5F7jqLvVszKwuyB3Inf5lWuQgO8WGTlLnGOIhluTC0Zt2Ft4z2Osj+zMXAklAlhiRL8eCF8X
197zCJSQDJqC3xmBeeaE/JGC87eF8mRuesB8gRQ+79qtBw5jSheMQBnNsfqjUTanlpMCo3gq/GFf
OEs0+PV5MClgV3kqDAMMkfMzKBzQtzTqM8568s/O10jijq1Bt//HYSxkK29xlt4vMIgQyPfeRvJh
MwjRSU6r+mL5R965xa921/mRyXICpLc3P7POUA0OST+exjxn6KD83RYCJMvwexb2TWowF58t/XQv
RwAisjMfHX8LIC9AHpFZFhfdpr6sFO52u3klAwdLPF8J2lVBnZ/VgQ3SsBmcE8SFwC/Sm9xkamhx
wTGw2KEXe9I+FJqYQdK48g/Z+jAl6tiaz1b3gkPxTgdZsBlPVZOcB62I8NSKfceNSDPBpUCjGqZ7
l0wyyxwqL5ICZV9nIo+1dudRdOnPk32fyhuHb22M3kFsBnHo17Kyum2Jm7L9kPpNnwqwVGVc2/nb
uBLbO0z1ne5syydRiIiRxZD2TTjl7snxYza1wnGkSrbfNXcNdQsyH5gkV4V4bVntoXbewRW7CROi
AyJZAb/0YxJvI5AAMBKRK7Yg7T1uCwu3/UOrXd8yzov0qctebe1dc84DDo8KIdK9XeHLAruZuwfD
CAtkQn09ka867NR1cq9b32UF2LxnGghRb1ye624NLLM8jqA4jJJ3t8mZB8TIcAISbz3P297yH9vR
D80EhHbaHg0sV6T1rffMTrW3VgFxYr9W6Y2/fagOjn3JKdcu6G/cr4zxsy1o7Nu1OTT5i+sdK/3J
a99NIr/jRGrddo53KJInhwfQLsA6xXbzZbHhbIaQNzUVJFA06FNvxYlqY+e4ZqDSg1zurOngqpfc
v3Wyu9WaQn+uwmWOty2yKfO9ZmdiLZUDlgRjw4CLbVPFVpesR/mNRqfZ84QqU4OszQqp4sXnQHXh
NV01Tuoz2s/9oTDsWC/WR7+dBQxakMGOyeHlpd57Pkk4gyXvz+LtkhzBY0uaaGn8l82UD1pbRzoC
eyKmE12ZU69qyGl3bd1GRv20GtkJsPd9rTlh1mrBkuMIXSGCLh0LiSimpf+rBrkHx2MvWLKrBFN5
682mvc/mUQfnzu8wDg7I7tiemLEFjzq89lccwHEcSTjFvbIuaf+sxrulfhfVvqmaGDrMd57xoIqp
PS8MeuoGbGP4G6bWhEnF0mmp/VqVE+Wz58Qlw1iN1z27KwmdNA9Xl/CpLv94sEFGWz2Q2J2EloYD
E5sc8/BD9QPw11CxOJpWl6FTJznKJhSomoZHybxOuxL6m+yXgH/nOGk/lqeFWu4ctY4kqFt/NlN7
lI183TzGVsZt74gRmHxP1G3Nr9TNAogNlPYQaeBo8TgUjBfO4GmJLy5cApVskEAKY8cuTSq6+3mF
5sb9+VjGnYSxlxtMpUx0W6x0PVb9s5m/JB350hpOa39nLkvQ5A/XYrlt5QG6AcCeNZyXA7CSz0KQ
/DOBm45NJFx5KlHRQHS8edoaKD32y0MxSsKrYqh6vh8LYLq8rTeaf7VKqrXbQmjhmDQUH/L9ur8l
THs/a0OYWQCfzhtZtlvfbJuxd2owcutFoErI/o6BO7SBsARWv0JXkwW9d228rQA9gVZPjJOfn3AI
bCkKy9W8jJV1UN2dU2lEFP2mm5pyt03INrZ6kvCiZbZF/TQj72r3uqNQE/sXobsXe7y19TGCpfLS
py9VUQWKEtcAkmGb4qHzxas1a/uChAyeygHYi92oe9/Mfizh32NFQopYM855BaClDDfOQb/ysBr9
hYxpT1o6bElIcvyoc5QbglFSO9ubeRdag3UUqopGcpm2/DPPTpxhGk4GsdARtqdHH1sH8d5oAPPE
t1qao6H9MMwSVFg6CxSJoWNs8RWCNy83ab6VAP90LsZ1eNTT9/BXjsskI+kRM9UbHfLAd40YQ8fQ
aaoImE+QbQXK7hr3lr/zZ9wxFhXUQ3as0uEZ8N9jPt3M3RaDRiECBa7+TDkcdflGVeWQeVecM+LC
BPyxroZ4lg8Th4T21AzukXdf8741ksF6eh+H19bmt6uO5fCSlZBZyT+LRLvUffqclCPBoA0qGwXT
xigWiaQh/y8Vxnhuf27JbrUtqFYSvsoKZ8b0qMsdNK3FAyLYOWFvslysPozxNjNOQ6pzFIljOzHh
B/yJ9onVva3Z65YC4UqpRWifXBsCV56gMqEW1Tu9l3fzdGeb285dvNNIBZObbpibJtX0Y4tVYFtW
UQL1WUrulFqSO1O0z7r/uNjhWrxMBqRAJEX1AEcvLHQMFCRA+O6XK6abOtN3Tk3pbptvCbca/9am
+fLcB48uVM+0d9PeLR0d5up17D9GA/MAhyd7eVfFaQTr2C1e6IBHy83198qMZ9nYRBD3cD1zvWJA
fZXXmoushaUtjrMhXJUd2Arc5JBCz7SYLkUlR6HO1zHukPGntTkvuhWWYNCARN1quXGoqboSgX23
O0WU+pRSNXGrPcOR2XeDs09mUjNTu5Gb88wpAdlIhExIXxCWjwo5sCyTYO5RWxhQbjyPqeh2V4DJ
pA6NuoK2k/2Qd1SykNo8eznUvOAtEWhjznUTRoRf8YlNKOT/9DJ4yVFLSLto57Vl/ZTXY0D3HNwr
7iNQinWEk9Kfo6yuogzEqMROPa9kZPG2dcYYwQMHC8bbKH800l0OlzpaxuSIW1o4jf5HsY2k0Cz+
lvIoax+185dd5HcZGPdUMaxgO8frNPdmsnHACb9aNbWnFtWthtGVFZhFfiy1JJ6TNexT76kAYJjl
V7QkaEFGgCvDOzpaZQQuYMe7LXH2lt48I3CYgZMX79JxkThcqoV+NXnrfIhek1c5PNzlbzh7u2ZW
YSvzm9JYXjYJHssF/1X2TKb6u3qu9oivn6L4aZzmdbC356r6PTRpvLrqbVGsg+vmbepkEDuLM7C4
O6XGI0ysP+niv2WAcIfuSvy+Hh/3EthVWj6ONeHS1n6UM/+edBkyiAgSRu0bYNq6xS/Y9QEZTZCm
r02r7yv/qo56JG3jdoX9bfuhnBkiTkOoGWcp59t26l+HdUB2upTWFIwVVp/whm0nZgFGCHnY0ubk
oStl7fqUoaSZlr5H0X+YCz/aSFwxKUD3NR+tUezLpT/6zntX30vnV+77JwJ2sbNXPVqTNHaUikBJ
nIgnX2XOZyTwal37u5+muzKDZLtVdGN50tEeCj6HR4pSyeYwe9ZNqTthCYVV+TIoU4McefnTiq9s
Q8H1Cvdja8vLZHySAVVQXtz6Z1UuzT4RovS/TASTTC8+qgTFRF9Ai6WYufkFdcByUxhvA68cuMLJ
LnHoqSgkc2ox2znN22vOxN214FkXh0y7ZFI8Aj76O+XWq1kLmGc5VOk47lC3Y5oq+6GeDq1jh20D
J7j+ltXzAk1HOrQR6GCpxDmOXXfULWDgHrZrcBuHtgqL3rk3ARuIdjht4xi6i7U3FXTxZXqVAnNR
LQEB2UU6Wipn0qXT+9Ad0Ne67N5A0vBq8Rsp89UuXwr/J+9fClHdYjlCvw4TXF2R646htd2tnW3u
mqm9vsGhpX12uIWMpaHT3oV7wdu+weSzkQ8auOzuCkLCbRiULQ6TXxw4QUK1qViW8pLnxqmcVFyr
h2Uujlb2Qv8KA/GeW4uHXcWiWJrf5WBFt7mBaPueaz3oxAW/1imW+VX8SS8in6O+xHdZGg9p2R8M
pHlF0Z1IKiOMNUfxLQ1aoh7Zw2ye7BycYpVNJ8+noiZDs/Lx0TRJBSj6B7QXnbSp8WKHk04wM2+O
5Z+KJG8gelWVAzJio+OynMoZvrqT4EyYRnaaEDcW62au7JOml5HfmWyOpPFGmTTbuwEf9Ny2g6V+
QPl6LJMJGKv77DD8jjkue0q7HCpNP9LqRdczfIf+ofahJd6udxiXWPpoFRNVfjGCQeQjTMKiUT7r
D5pdnbR5/l1u49dcyK/SX4HIV7UL8bVDY6jpE5Vm6ezkvH6z8vHgL/Ot4lMG9QZ8q/GoRIwS+WgT
24I2mIBVqLHscpniz5uyelb1Ot4165rcZX374ll9XOssz7kNR33dP1VyVQHc6l8za0acm6yuWED+
oqU0n9cs/RHdAgO3/O203SsyxO9ly8i9me+Le9VDO3NypNsrSxl01JeaF8qC60wu4+lzZPZKxgKM
9qGZSnuv5uy8Dthh8FN3w2zHmT10VO5ttacddvHz5c6hwR/2lvgxzfLeGap8v7H503TJY031EjKS
4QTKYkrN89Nl35TWi6EIvqtqr491jxk0ROjAnhElzSbBdZPv/KhSE/nDn/3/DRD9aPzpyjkl3zdp
0Ut1646LgW7p0snXMOmUre4HauieYEcis2u8WbNLQLRNHhXb/kjzde+Vyf3cVDEIq9M0QBc0iL6N
8eyRUuqNuTcW99ahhg51fblPnTLEk+txMJHvG45CS/V/Ws19SlPjNfXy905LYEX7HdFWE6dsaJ5H
kt5dbVZ/ciFeTKXe2ENhlKRcX0wtf6kHywmb2eEobz/cvKChoc/nds5fGNFhiNzdN6KGN+ymd7bH
wAobCScgoTHDCseGcQJEcffRmcuLFON9vqoLgMYTDZsDw7Ltvqi3t7y9MsKn7BmWZShTqkgpYtbs
HlWF9Jh0MWsBn57q74U+RWbh32sLotHSkB30p6RcPnQS+64dUWCMc4EkaWbukVGfV8/FHXkaHmyd
grTTDcazNfdiLBtNRyNe2JAZsEj1CHHoIS9sHl9yq3psLVZHZoji/eAclEW3AY2C84yRCUBl9ZOX
pg8yX9pwMLxzO1ZfWY5wTBuWMY7HNtv+0Av5ZfXroVVzOJndm2TfJc1MtLTSfgI9/rQutMqcrUp2
mEdeRELEMZndwDCR/Ct585X+YOrsV3nlnVPXr7LKbtSUftZqYBhpuQzIn8kijilOirE5z3ECPtjq
ZzDAWjRuc2Dm+m1npH/QXcNhWo6MJx1Hd6UK3mqa7mzVjhMpRU2ik80CKVC7LXWWmnKmlQok1bR7
KAFR6x1nrJ7vh8E7FnRra7GcRGkcGEYMWSo1dynupwDed8LwLkLMH3nlvPQeDQiDjR3kQpQ0Cjm2
Ju9WA/jtmu9HKeNsbc+tcGjVNsdk1U8Z0o8HRXSp6sDzQRfSAKLzo5WPm5HETZeRKX/3uflaqsMk
YQywhZVzAhq0DSuvwvj8Rg7kv1saomHcCDnt65q9eM+4c+zpucna4yLrB+AMoU2mmbLBNevivup/
5+wWSTsh2HrlfmntKEuaB2+t7ohOByOfmfkx3wdaMqJ1X+dSHIb2yd3e7fYVuvCzpom465Jfnkjj
1nYflXHPBOotlsY3tgT8R7dPAfUlLEYM0wXb6j70ZhllTn1sRHdqnS7dbQuNY687uesKaBIAOeTk
lF69uYXbOoaT6wUJuSDmZHvse0kOzROoWM54K5xK55LmX8ZVqhP9yXRocuvPo//VrNXemBj/oAGR
ZWbkriRZvJCgy4PCp2/m83kQTKzHLaVWorvX+m8aLeIB3QAhmmd6ZT/FOk1JctN45s5qjHDkJJ2d
DkzruNOS3/Xsx0tlxb0p9vVMNtI3EV5OAeP3CEeSGR208BL17loftZyU5Pz8aH/Mrv2sBJNd8+qd
BvdGcz/pJgb+RCN6Kw8MeaGurbzc3R/yx+Ogvxg1vF8uOjqPZZFF1xHooYYAX34Cke1GBvNW68Nc
LuvMT9vTa2BUs4RlecWAN4o0ukeMZDyK4yVe2dNU1XPeWGTQJjqBGxq0XyZI7gzSwGI3qQWvW535
oTOYta2G+dGYOLp0cWR04+SvWVTKJdBFTeU2MEwwhd3GUJd58eoPD1V9bOkEbwybXJ2QHnR42Rql
nQlLIhmQ2CuFVtKSp+Fo17Yc8GS6zWjEPNa7QRHE2TFbm107fTvyRb/qvc7TVW6avQHU7hyntn/x
a+1gaiLY/Ow8kPu3Xh2nDUF//u71c6nscKz46+3bpdeTavqPMbMPWWzIhnTY+oTu8sQwmsNyqJ5+
6SX0V1tFTV5ccgDDeAxH9sJ5PyTHxq8jLx1otv5J6Qup7sGRw7dIx12rfDKCgnZuunORpxgcPXvs
SHZbyfChf/Q6c8/sfbi4T9bA78DZ7eVurI2srUqYDXoNSJ1BOt5iF4S7033O2VvtLcccjQXOdGR0
TBheM5eVc3JECpekqbjw18w+MglwYRbslGYg2iWh9X84Oq+lxrEgDD+RqpTDrRUs54QN+EYFAyjn
rKffz3sxtVsTQT7q0/2nnucnZYwQOtTxbbgXoalRxoXKB0o0YXwfjAS6L3E0MfSm1njUyfRV6EZE
H9ttZ+UhzfofFXIrwjK0iXgY88TrYK3k/CKNfzqalZBxZkp2dWG/9A1We7BS2O/5hrt/9VqWnpWl
X8yBS1qCm2lvAYT1eK0F9i4WhxxAXOfl6qqZ9e5CzaJTWbpPQvEIGvFb6movLnWRhcvIZYe+BsCU
3ovl5Vu07rLBw+qF0Z/k5m8U5H8sXp2TCXoqAlCNxoBiAbKWpLZRLKyC0lZgMplwMkwArWDcj1ln
E1jioLFGzaEw6LfXpc18FqbB+ky7ggXxsyK99g7Dl1KJlByf7utG7IHWmpWRv1Zy0oK10nDvi8Se
jPEvUS031+utCR/CSe84gnlpPfoSiX39yVF/pCjuKj7aGKJ7rOOb3iqPYJp5LUG4tQh/aLAOuV+y
OFsPrC+21HubXQvVHkcM7/zroAy7KvTjbp9gsMY5t1h+yqSTMCmg7ZjJ7thH2FI70Qe+bLsNl/VY
2uJJH1a19SHXd335yAeRgwZDpeLh/tWgR8ytrp2NUnJBTKhfcWZ34KGdCMR97qZ/i+DWljvJX9J8
iHRvgFSBtoUAns8St7uRpxDseybBHlUNLV07EkAxeQ1VUSkI4fzO548MBKX9Fc09SSxgAdI57ffK
sA5YSszRyDZJ+09VbeSLCM3ZZQulNd/lGjJbvy3aTWB/upTtAvXZ5vSba9Zo72M9Wo/hYyJER0Ka
W9qh5vbizVS+iQtDTidZR2Ec/NZ4onYQSX1F25Vb/SaUF+Sb2YdZ3DsuTKEY3Ng8aQyVWunL0zoM
d0q+7oUtAPoqY9FwUjEQrtVBtAdzZtfxG92XrUaLwwEODGjup9Bc9PivnC61tq7LdazftfT4MtXm
qzqzDYy87Y+gZE77rudrQzzQGubLP5MdGROObnNadcM6U/Zj8Vqy/sZK4iS/oBJIBHaqjI+xQirm
FtpPHDMX7TXC82KhWKVtuo7f6wD5JjE/L8lQvdOCe6NtesHNTEcdPLn+ZIIVCUpgCfJKaD0rXtym
fGTl2iivhkBssMHsssG328IGm6sckZrAgmahcYuApeh/huRO54q5yqiPmeZM0q1A4IjKyjAOcwMH
/JFptS2OrlyiXT5l8qOb1kJz79OvxQBCMA/LeCikXZV/ia3q1LMbw/LL0bs2kADDoFBwa76zrziL
zUM+hBtdOA+5V0rDCh3WGSiVu8YO3kL8+YqTWed+SkDtfS5PqHYlprNaF/pzUsd1GaarrtxGIBUZ
v6kDHxIgdZJOQ43Hlklk1+lFmj4QCHXtpo9u7Onm1QrnQ/NdsLgz2WvDuifFJZA8JUPfddLLeyOv
uS5Z/92VrKSH5mcnteAnvD0dsP1H9V6kt0Cjsv5j0Nno0GcoTAIUeIofCDUH4Dy8temZk2JgKrCU
E8BzUnl8XVoSeOzBxlPhTqMXEl+QlAejAURH093sxPxd5qtLo0ta/vbsk6fbEM5adSwqpCxR7kXy
Jhk3XUtCwFkK4u08u7W6hkwZuMQjFk0aP0vrxYavYNNHQw8OvU/L+G0ZbDlD5TeNO4UP3WIASFvS
o3HZA6vHK+RUeepqebQSeVbJTuL++NdzyYRbpeDqPU7mXRiIlHJQGUUnARVYxl4BXpwqYzRyld6d
Gn8UcPUWh3a+KCBgOKeQrS2PSXCDV1kbARzywwBNLXZrbdx3Vu8MX+HyU+AQiP6gT1A8uywiZVic
8NWHH+Nynls/B+md1N3rZKEYQEFK3aseFvo2wttIV/hrZYJ3ZwRu6EbYpW2LE8zDm9bshvmpCO8j
appS/VWWDXKOJvYKwy0wVM+mY9KFteGB+FIFhQWKwIjHwQFJzbMU7qTylrMepdOP8fwvKfaNvM+n
gIHhIKqQyf9mEHeDFzq6ZaMnw9AMq0g/mdYjzDwhcnSg0vEv5f1XtkV/s/q1IPq6dNX6fY4kikbL
wqsekR81bru0dWaEbimtUreyiOQ0HvHo0yuVulcMt7jfj+q20L6y9tOovCE8pcmnpnhxwNDtasZt
RjEju03+NXMy1TW/VC6OngaXIN1Y5gZZfjawzl3dJtF+GHjVVX9CsrBIH2N56CzI3MBGsDObG/YX
vwwP/LBFefYENJP10LpysgLRKZZHYUbcEf/E+dNod7N20CyY0dM8/4zRdyfmNncngSCltZ7lV9Rz
hPg6ZzXVfhAJTRGfYOJ6ZiusiGdWopWk/mknM6kdTDoM/rch3tW9TzqamjAVAWWAWA2NbVD+luwM
rDUs+17FggCt/C/p2Fpu2Msn9o2XcIeOebBzlhNC74luqf/TQ8hy5IG9cMrDR159VBHYMozNQGZ8
Unp1262I+xMo0Fb4jORvAtqK7Kj9fxvtUrhS624pbwt54YYLNr8Sos0S4QHOr83yEUJMEee2l+PI
CZNLwNgfY9jNh++W0Yys0WwzJwc99M1snbMafeg/Zs71FHxm5u8o/sTKV16j6WBSa8P3rvo0IGWs
y/TypoDuov0hZ2kjt+spJGzsXZBJeZBFW9B9jh0CdWdS7ilSzkbluyDmsSzfoh9I8vaaTOPWHAqP
K7kd9nn5TQvkaNrXkn6okKsIjPJ/CbZi4JIVuG8TUp1Lf6lz7EyWE2inSZc92EQk9tzBUfcWEZos
TUg1589w+NSGwZ2WyemywEkQxLcKftV0WS3CvlveCgrXDNpHA5hJXmLVKLDgB8eHFRo0ELIbmopb
ouc0GKKaAo2i5qbVsYp2C9qVrPTHa6bLJ6iLUjgVmidIKLCUu07+lKEeYC2UD7ZMJ5xDdrqtCuVp
wpcM7tzhAXc7qCpE9wYyIBLh5ORNz/02xfjCMu67Gpz07oY6I0u2inTXW8fsdjWyFmihgXJJUYTj
FxEvuSGVN073SaN5hUUEC+4n5U/iowHUscNsJ7c3Ebljod26zEZzu14ma1WPk7rqtD8eXpScVHT5
qu52HNJR+eTfjfe9AO9Y2VZwDPJLYN1F5dJpG0k6jvq5qd7z0QlNL8w/1OXQ5Lx/brw4kxhSDlfp
gp6BAb0q90IIW6nYcgjlzuXsky9TGfei+pRoOkNLZPGNvhLAHGGQ5crpkaJ03MESYrTI2A7d0aya
TdL9CcPXFF4qAPSJhhiLRRv3topSXnNR/KSjyYe6ShOYYtGZCa6JXdHax9q72kuruo881oGvllZC
m/bXQggP5oXjhAar5lNsNgKdNOaFYzoD6MoIr22sjatiuIvCBQ7IKk4voWsAtP0iHS5FNzGBagfW
i/h5txax2Ei0YL8iAr7s2RsRzTwAwbc0flmw35GmrPVuZ1bvOhCK6BahU5uuwABGQ4h1FghGzRCt
T6kzCutCepvLTwuQPm4QXyenIFEclgI6UsAfoJxH3BpkwcS3LvqQ37PWU3XYipQbWF6Pg5OkbxWr
ZYfud8lvw/zVZdsGeRx4T0S2cGIdleq8aD9zQkbMwdS/X76n9jzO35DqdjR/qPOGzUKYgMLXPQGN
KsyPmAyFiIHTHvGrqsBKpv0SQqCikzf9tBNR6SfKDiWCNf2xf8RGXN9mtQuVFgjiISZzFbQaIZnD
rEM00GzZkurXYP+kK2US2ns0mWFzFBA1zyL7hma7Vx4oyuLIF5DZTWDUZQpN++J5GtwOUmRTtmbJ
C/R7KH3mzK/oKHo0OGP6lzffSys4kvGdUKNkiF6w5F4g0GgAaTqo1Vki5ikinLvgWCzgJk4n/0yk
hGm57CXJcwRXqeV1TXUSsS6yajnxk/rN7NkFVe2kiltzpIMhEYf6NL7jIphVV1zegQXWoPScPWjP
QrlEIHa1r9dPfTkKFljvqhA+ifWQp9f/1ask9btkG4u8GAVgUbVu6q80OUnxcVa9ZRw3/fCJRwGx
EmYisnc7MAEGOrxhUQW6Pdk1m2QCuviuOIjyT4lWv0/2PQho4yHUWM2vDcM69Fd6LIO/hL5PSjPP
UD2jOitoo5rpi7Kh84c1cvOp7QTwlA641/LeJX5f3uPQnVmExaBtFp8yQy2Svah+M6Q/uTq31jGG
Buss3Strm7G1RUouvwfgHVgRYPkymsuLntiZxf9B6hb8NdVxTH8xSjspGuXlWErU0E9V2Ktx6UBf
xmKPK1BaVRTLLCagywCTAUsy/MJ8yM0KvFDn0cfNXZn+5dHVML7RFLBI8mJ+YiTSQ6/Ojs3yG9Z0
Ag3Eqx0XzwxRa9U9wojrm6+Cod9a2FZCCKjAFU7o561lLWO7nzRvuFacgIbddq7Wa3ZdbkMNKQNx
yJqjt39q62X9RpI/2oVLxEJF2B4Lw5mOGorPl4JTIlxrcbSQq77lw9B2E6UxYEQAsghzguipi+OP
tGwWIibmfZIeGyacbBWFJjt0f5OII/tXFv8qZCzGIm1S9ddcntE/DYWELGwy5RlZuaflyV7t1jjS
3OZ1rN+RfJrCVagcmWnJRFCZd7dkeA4IilQLhddaMg/zfIonR9c9bSYKNFjHqScid47HNWVFEv+g
TzLhEAjbmlXfw40xZICpbpZjnxCdnRF9xW4cLfL7ulpbSewmwWzreDuYDiTpVw8PBr+ngwrtFZS7
J12vV3Xum/NaD9/74KEAQheG6uqUe/4p6qiaetbyzKoE0vpHjXaDRJ5Z4Ih0JXHGKhJor2g4RJUv
8g2l6S41XGs5KPpbP+6s6iyGuwBCI3hoV9Rz3fihC+Bt96ytoY+9ImLogqn9UlFFmcjj9EkBdr3V
P13PCX9Gw0+p2KSbkfcWHEJEruQbyw/mkf6VwOabAbioXcOtDOB6qAzEp6T/JhWDMDSNrQ0Po/pp
tDcl2fRNaOv9tuK1lNdFcNOWY9T5VgLCe5CgBQKVNuT1ESvcvTdj+ErirxJhHHswlMHTSg/ZmRzY
vPIQycb0GLON1mzEiLLuSqZNAOmIr/ZlB1u1AH3ahkt8YSEib5yJGDClmHI65nLDvJpNq9lyML1p
Jqbv6blwP/H0RAp1eiCdrEUhm0LI6jdGvCH4SwHW5QFYbRsEnafiFOc8WWyAqS6IU0F09Xy3xMdA
eI/KT2HwQNLYzBLlGKWK55BBQdxEEa3jWsOLN1FXGqdRvUA9m+pxkFzyPuPs0s5XaLEh7nmtflME
dkMJgPLyNlEgk4G93K1PJ67Jx7Tdz92vVKV+w+3e8NIsPbDU16sAktHjlDGAXv0oS/4qIEylfoGe
DLb504i+Kynd6tW3CcSqvKwHUBB2aZwLhheMYKuqhlXngkKO0XiCua978D4/J6Sx9yqkuxwlmF+U
7Un/JQQoarpNkv/+37TdJfONRQq9CnxN7DqANjWXOGbqzZ85vxLtUhTRzOrJQ1UwMx17UEEC68wo
OjJXs41Ukv6RcIyy6IC7Wcl9qzy3wmmgTAs7ggrAxfZyS0+B4lej3GNL303BNta25uiMP7Kx6qvf
RS5WWZc6Jqr3EfCc0VJHBZw+ZliJ6GeZfwyEAT3NZF7vZQVR6uQj9MChDJnKK8upXLfl2WDCTLSf
EKxaTCRbfMzpOW1vY+G3EpJIP1AuhYUSwrqEpbISEo1rhAYLrevQMwrWpTNMqE1fGSOIG7CbNX+K
/tuHH9py08KBr56UxdeIB6ohvPIgWtEOpPAQ5nYM/I4TzFqGg/SAXUp5+fptyKeFioXJZ8AugGoX
UqHIPfX3xVcoZozpFtPGgh5oFedvqe7Klq2mO4iEUYPmJxLoQ2sPi3GJlk0aHirzkfXbkvZRcLro
s2ZSzidSR5WVeMb9xbkwz3CVPVl52XoOppXSHwfhz1CO8UNgY0iA1alBGgMdmqgI0KDNq5a75pgg
HZ5GFwcag5XZct2tiryBQPDh48q3FrC8S2Ibr7ZALQl96wLBj6FIFFa0YGbjQ6baiHLx7PMbWvlR
5bdSfDn7cDi4nfBJ7mMyrCNCGwucpjOHZiG04FIgMOCe1KODECLe/iWBIJx2IabrqZi4Z1xJd2dY
xeoWpCYuJDz4X6pyq6b1DE+AMVAFuMayhHoKpaA47l4bcgyUSav5kJhvPWRJgF2Ovq6+o+BRdFq3
Z4ktqpoRdf6JqbdkTCB+m60VC2W3woRw7BlZj2HqdcNl6KBkhEOfUgKdprjC0wmT5gusW7bgpSUv
jjbkU6yieR8Zz0T5itT3dvk3CVdr/JYrHxwXz/8KZtPqyUpVMQHTyw7NU5JvURcAMNnQAAB+iG+9
tt4RDYoTw7b6kwpLpsXbol4FmH20lCAONoIY8s2CA4+rDQDG0E+2ofET/2ivSMDIOnTLawHLU7wV
F+VG7DZBmLSJXbPCZLOSpV0eeUH2U8qeKhI9aUvox7fGzUD8M77s2P/E4VB3xxIGMKh/FRmzIADp
K44fBhmPbLEO1QexlLStufrD41r3vE66+a8S3GRhB9tYoR6/cIlg8V2k3djfkz7CdgzUSuMBQvjZ
fqXNOc6PU3oqlm8VgYMC01VhWdlGgCvGTqsvr3zqmds4gRNC7TLsWnQqQB8KNsNzpV5Nk9as8WVt
W7VuMJPVCZs7+GF1HqLvIQ252wbe6MFNkCKbITKB8UdLfZwbg7k30W4maLKCcF6NEI2ROXpF/NYp
dOv5nzrtanEfZTwt67OeCVMz0dRv8/QkVh9tWbn5eERFL5rcGJuYd64c/daU98Z4TpP1hHAkkzDj
B4+CL8HKjkJ8eE0+6sYcNmBmWXadJQw02kn9SaQSBedFHLCwi/iHdrlurIKKN26fwlCIm3ypaaxM
fE2XUTozz1XpOcbJBYxu60xQ8lEJPDN1DXI+2W1iC9abPPlYtQr9X0kXzp28uAIlscLc0cML4GCu
FSIxHiVVBmlmXv/JI37sp8wEPlPk+7Z1Rf7b4QBKcrtSiYybfLJJm5zvjQkhdOIKXXD6TtMkwtsG
/9/yLu9fr8D0SVwX3GLtC/2voMla7ZJrTieau2j6yvUQKKBHEc51g9KvRd19H6a3WRk9K5NRYNmp
5iYqOongRxy+Ne0tN7C0U4aQX+dwpWrzbvCr9RmKZEBSAT26OH1D6aq3C4tssqpa5ylABXqLNiid
KjrgafLTqP6nx/lX0Oy17JZNBx2YuaH+0S1+ol/R1F8WMMDpeaa6Y6v21Pqg3YPokppVhH8kYNI2
4IgOgc8OwXJeZD5KgjHAPYKdNPypP8Z8knRPl902x8PAU/m1frU5sVnCvE5QHc8Xmj8FsEV9I9iw
TTnta32Axj/pjS8pI65ptyvkjcyPfvLCBFMfMu6ySX2rSnESNW/oktLXjj7F4UacKm2VtFx/TYyj
llo+s7/2q0t2r0YkyunXR2nF0t0xeSYFERnokqlj6nZWHxKY90vttuXLa2nbNHUjooTbFEh4zRJA
cD99dN1GU2xL28MPBcO3mZ0LMlSJasiTW2qepOoBeYdYVtVfMbAUD2J/xZaPYGfl52a4yuUGsz70
UZURJDCcAbgVc8cjDmKCM64NwtcI8+vSbQ3xLIjHgVsf8Q/cjQlaJ6f/RglDBWox1ONhdRjD2tWT
wY76k94eU0B2qT3F/WGOKaUADXnyT3zVpD3YUde97thVF5NVvNFNuhkEHwU26eVeaJ+yVgG6pWg6
WxDxdylJ4RH/QVSiGfsMl42JJg5LBcThLsQEK+5K0xPHR9cf8Nyv2gIS5qMqERFS9VSNj/YiKGdS
XBDwQVOoZ324EEkb0iXI8k39qLX7Mn7JbASr3YEZprxG2duLmCUnlfqphkTRuFH5HUuBX2gi7PJ7
PT2i4joGV12mL2GA3HT1bSZqmnRki/WEI5bk1RJhblgtA8MwJLWAghgV1HgOALQLd+khMtEWZJsA
9NW8pNJOmA8jobDWvVVVr+pPXdMC/tL0/yQmsIvkZcVvJiqHTgP3Av5HEb9PlMmxzNGVlspOcFkG
KqOzWaKDJGSX9rBWDVsm81giisCHF8b2xP73itqRnY3xmkjOLJ5j9VRJ+57s32KVFA32djdXkDQm
ttnZifKJMprQHDItnOE3N70c0JeWpkcdrgLpVBx9qXqXMR/WwaaN9gW9dUR0QdPGKzV40zXXXOwW
HWQbf1hUnXm+aMUPHnXSTBbkbrCjqOrl6gTtX5cR4vJHXnqyuQ7okajPLdfGy71zLKRvMhrwXob9
vqkPw88izWQtLVu1Sj2A91x98DN+SxJCO/HdoJsoUEvg+cYDb4Jkx5/oUzj/GvdNcI+sncgHxG0R
6asu+ateJYq3vEl+8/LJQ4UXLsJnBwyX9mvzpSUgTbzM9/LvXMLIchOhH1XQdoqQzXcixvDYw3ZB
MeBcAnnYGrxhKmjapbQoPpQr/FDCFyeTxCljhl/1pNq39KsAYNnIu7pei7x0Lb7Vku3ikZNigEw0
JHMvKHS/BL80IgGAh5bbSunXKbpGBzX2LHD7ATyHhCT0Q+0rI+PT3aj+Ka3uxFRp8I0JKGL84m0j
1UJR/+Ac6nxnFkgdEGnwpu4ArqxknXWf6EaY16bEK8D9yu1sbC3oELxpqYxaG3A1u5eKZ4hXg28k
MVArnvoecJqgo4ybcHDhHuRH1HY7y3pK2b1JRQC2xGvNxJ6PUXSqmLeFnAh0+o3I7N1GPMUNkcTV
b49gQHIUY5OUqONRMqAszAauzOWR6I9kOi/Bh9V4Rb4N20eX0D6Wl6gDhE23r6CgpHqK0BNFDSzQ
dfsOy2Gi7RtjW1Us2lRuTVphcGdgEW8G3HHyUKI3vNSmCMl+bIXUMcRTxTJO6Yo0wGpwvZ4Dzetf
c4Z8Vv7vePdi/DZRmkyd+WNy1WpewwmapFKXTEVIbxl532PjIYPGzRIoEd/z6BrJuxgeLWw3df3b
LLuAJwBOEOzIF+BP6SaFRyMji/4TEK605yDw4+Qa4ZPLhw8DfiZA7qI/TLSKyIixU3LBEi4upk8h
vMj1Ua0f5nRJZ68yN+MxyQ8MMESEjLG3cD+VfwVaqjLd4GcE5RxzR14uOUGQau+KOHhkKMkt9FbW
+vId3Zmi+4u+7sqrOrm5xLDvTgpUQQvwjNSyHL5yFClhcRNqaGagaP0ETQVUOUBxbIvpd0ZVM11I
VJCnjdq/jf1TLlDBfJEKFmS+AnId1vdRI/hIXmwuCldT242unif9TSQIQrS+yhRjwjXNaSYmV5uB
r/G82OqHxVRnNX/kSa8q855Vx1RFNrNRpp888F/mFG3WHSn25+nXwnuXIwjlX8Bvox2LKWDgQGSU
bmW80mn4jfIip43QERitaX8FC+H3eFUyJO+Fn+D+UdpNEX2jhI2Na/oab9YEFgTqcaKx5gEnyV8z
fKOvIl/8hXOG+WEiYATUKDK8amL+xmOKX3TIToX5Jo6XgGebI+RXkeO7aFlhd2B4CGIbPTwwQexa
2qGDmkvAlBsbDZwtPztG0wjrw1B0tkAcSJSdY5T+UrtSyw9TtOXcnQlDG9co7vvkaoQ7rH9x9S0Y
/zRIbASDUP0q5bqN11Fs17GtJr6s3uaFxpFtqOGbGmP59frPKgFRP0/oiDuUJeLrZutdHBBjeKlD
pp7NrPwoKR4r1KwA4OhHGBD77NZGh6GnhBBEGNzAMFSjZuflNUedU2H/8nJ23etIp85DFzhWcZx1
Bev+H1qodTtWqLhawuEsv+G6HID6l/RqvmTq7VN9+aWeSv2CbVkNkAJfByp3+E/TPypTWKnEvsaM
spA1q5kGXKGBSemicr6aThRv3W887YvGy1HXDJ9h+jnSctTxWTBgUSdC7WeZ7w+TBaED0mdzlUNI
4Ud7yxI0yXtD5yVl5uTyU3tPEPf99BSE0ucKoJkXKSrdmqGZlJEm+JVBkQy7U476wvn2G51MCm/+
jhdfjmjxlyeZKgK8/Th9q/o9IqxyDp5Cgl3EOAnC3pweDX3svI4HV9A8Iqlj3CLqbSl3YKSz6rd8
I8q/ePw3EFki07tm425UP/NkI80fAfkjrXoIJSdBIv0aa+x+xBaEcsx8lAgp69PLiJ3/tZ/strcb
FGAQWHJ/U1CHVBxBhq4sdhf9oOrHWdmmxkeeQSz4aLqRKyh3MNqgOHWFg3uDJtYRAJPRlS+8lyaG
aeFRwJIa3PaL6S6cV70YWLRi4rzZCAbmAlCB97R5Uw1AuK8lIwIi+FPyvajtVIQJWKIHVITRHV+Y
Mj1kZVdk9KIcgdh9DdNN46vRQePFSHXPfH2cP0q5b194XLvDSZlFVwUrmEzjMtHhpBCLc3id6luV
ajSwX2Z+ksr1S3rfMnP3WyQmGIDzsFj14XZSntJoIDZ29G8RYTM5K918SjAwltlHVHwn1kUrt+pH
2NlW8/7agEF8pIqbFjhAytE7IzKUeZ40ls3EIgZhFepXsduMbY1OK+OCZjIO5N04RNthAC6m1val
LSFIfKnrX57FLuydXvRnxRPSc1A+SvSWs3rR8AUkqP7lws2LnYBDi+QG1Za/ZdmXGOPY75Ai/y2E
E3NjjlJbwLPW/qvJb4SRLegLEPFBNZys/tqOu6Y9dvousT7IYDKeXXTJFnHdGKyEQcdFzNLYOf2Y
e+Y8kHBIeNdeGn5q4VombizveawosPt5jetj1XwJL/5jQDsL8Ae02XMQTGxrrAU063954OojHU74
K0zuqP4AHmeBpxHioEjMXEw4kfSvqq2VjuSmB4BQP1LZriNwhXvGFYH83MNEIB3Ugjyw+6ygoake
hvA+ELOQhVezPWMVA4jUhrdmIurnkRoGACcDRO9PKBukkaQGnHCh5YT8zcgEXzWQjEB8KcqX0d4K
FmmwR3BID8SDjbjHs2Cr1H+4OnXx25wd8u89XF5y70mC5WDa45P8mfpTXF6H4TFUCFOtt4m2TJCf
sVyt9ewyY7brUOVGfCmKXNosloMuG+3qJVeEx7QSHD2OGK5LQvRE+d4F/isfimjL5WMGy2zRLfZ0
r+W+mDx2KSCmPsnkyhi+2mwJ5aeC74x0F6lHeCN8fN91WvGqQRNrprNIZyZAXT2U/WGMnCnfppUj
6G6I/1fc4TdUy2cLkJma90i7mf0fwQ6VcZ7KG/JEikGd77mSm4TX2J0b2udzX/NnYFpJ+BlYxiIh
Cq79ItrXvOdtnjuRfFXRli/J+LqIqsifu1vR3dCrO3Kxr+tNx2oQmzpUqU8zu4cRU80qk3ycDGhD
cuM6TBdAfHNxUuOayweuqPFTl1HtvRNDZdc3KGYoDSjMmDustHGWmUttvyznnY/oSZVAJa9DeZOe
eXrt+sHu3lmwNYo81d1Sf0omd2s/rbHYu5KFlN1ZUNnH8Q0FUcn3C5QDP46+17xpzGYRr1qLUDvF
0SqjLs9IPiosZYf9joP9qe9Fa13Upx7ZfBzegn4TSE5h7LKuOxNb5sQgRnFonFmps2X9N5tmWhli
eI1du1YBpBbvpcufH40RIrW+4mcWM9oeL22IYV5VvRvfB3O4DSWvIHjAAruWHOVkQ/ZcMPyS/dA2
g9PH6AZDGL6DsFy0noCx/Cr2l2mCft1p2XdK6Ek2/ZbaOa24o4GSGs9EQNMRPebmDYTocE6jz2D+
6JCwU5A+4ui3URGZEqdYe1XrLNbk1JW1Fmj9WPWi3szXVYnNN3XJH0T9C7FDK4invkRigyEWxjsf
3kJiJR9RjCZWVQkpu6A+YjgWkMyiD5sqW0dt02jvM9kdA8pey/qdiu0Ci2EGP6P4IcuzG6qJo/ef
DMpzpeIxRF5CQlSEFkMFhMpi6mqyFTR3uOu5PePljra4hABtq8zhcq9IsUPxK4Hmm99N6Y7LN3C9
NvxIKComF8CP+SmVtoW+r2kPJ+0+prtZ8Cc+IHkmHUyCASk1Ujofi5Ze0gIYnFU7BqeaUWqDe+99
FAGeOhpagySom6ocKuiq5iIsByKNbIZqjCVUwSLydOJbyFQSararuAPP4CWWVt1EfOXXHThyBbwh
sE9p/Oa0WaAIpBu1OlfI+N0apyk7qlpDnWVpXujnNGO6/DUb5KAAv3co5vKDXK0MOq8ZNSzShHrN
AVeToyZuQmZ/LdUZyklQYLm4eGv1p3SPk3/ougXRTTRbDD+U5rNOftWYgNBj+x9H57HbOBJF0S8i
wBy2lkQqWNmWw4Zw6mKOxfj1czjALAaYnm63RFa9cO+5bDwYDeryUdV7ryEM6EXnRsbgLw/meOFL
hqpgeqeFdjKwr/dWxEqB70DiyXS4+a2MrcGHgmDE8nVvCzk1VBALbntwWHAP1UNoHVE8AyFdS9RQ
nPbMFxbJBbp/zpeK9yAbkR70DywqxJLdU3v27d5bN6N81e1vzGz+bOFIck+TWCnmzUQHbZbyaVK6
9TQiZePXFrrJ9p8/jnl5nIeIqst3SJarQukutVutSpW1TgjeamQbrgamfs+b90RpdpZ84M9u4o+w
sLizUJs619756GJcnMykjP4+MY8FVIqWVgtm5AJacurafyKZNy2iOp3CAJXgKKatkZhosaNLre4Z
m20Uj8FhRLferhRAFRXCRJPyLLU+03zXlZemOQqsB3HMbZcUrxn2fw8DXq35SnjJ0D8a+Qa0MgMw
sBQLFla3mSst8mZGLeZj1KNVtmjEgMpFITM+qT+ZsFW6fldHfs3eTU2vBTrSHhoStjB/Dv9NI0Ti
Lw8iHKtCNrbts+zTddbe85p2jFPRtfxR+Akz2yGungbWjTgeYCalawv9isseek5s9lgshjD/DWGF
YgYTjNg6HIj9fJzHcOPaqFaYYCSSM4weB2/TyhzQUTBmMUb7y6vTYDJ/Y5vgLi6vCHyUOfnNxKrE
nnG+MHFZ464s2PKZU4xqEZc/1ilGqCMcBRsfLIkuWz1pGZohnS2P2Mg2CfKuYnwrC3M7J7cxZq/K
xZGi/8FggLga65hurXQNa366SGK7F5LyzsjM9qbhIcDM0Le231oI86Bp0yfWFUmyy6NhN3l+uxjz
X8X017lXDFY4LK9hwznI5hY+mVlcPeVDCb9y9xnW4mqcXvvwmmkfZv3RAM6jO5hPRXGKkk9dv1aw
4QUvXMOtN42sIFmuUI5AKYALPACanZkZ1nrOlfuGb3qVaC9qdjfl55y8a96xZY02uQ8VtQ4rz4RV
t1WHK3K6sIQwp9Y5HyPuLRFiFrIZucyze8rHOoiYesXtcfHgVyoqruYvTdz7tKhko+QAZfjHq6gZ
YRQWdNUQE54a7aw2KJivQ9Y9DcNyg4H2ANGZynPkVoewQQH4niCWJ9LmPCvRKor4HagN+jzZZswM
e3xiEsMKuGQoY7pvY7+oLAO4yPKFDg8VX7/Xc8/o5WaEHc9eYRXC92hsQuVM+pba3IYIYHv0J7bz
0zesyFopOLGN53KoWdzW/ySgOYenAlQZF7XJRjAGYVVv6q7ZqjqXKkLFsaeoiUOkmVurOQ6JWaPi
uGvNTwLGOGvLddO81VIEcXVzlb0lt8O4D4vqTDo3Xh33SWU5VRs0r/20CYEHx81nufzoy4fRdpvJ
s7kLCnbhtodidWmrALeAQfb0faVbfBESKKzs/+VGcmot7U9BzRRBaUagsuqYXSrui2Gf68wBR8MF
AzPEMiTC0xEvdbfOUCMwNbU9bHQ+114kcd+x+EgAR+nxL86Ip2qpmSL06TvTOuhsDpCkhuY1dN7d
/tlMOG6HwGyzQ/2uU9vMLJJLjK/SsVYi/XT6/81a25SbM6YI42RHQti3xroCs+OkYLGp3AYlgvzd
rmbgAMD/eSDuecoFsc2Zptku+8J5ZqJI8cda87nVlt7watqXeCCQlAkYG/Z0CDw0NH2+ys2fsvyd
1RT3/wyD0G/YLLfVN2rGk5K8R6jPlQ+Xko76rHH9Do0v+s9YICxiKbrTGh6zQyVBAhl7Va4VSz+q
4ktlX12hUlFXDOkulWGdSRx4FKzqaETMYt8JzkvkeLNWsLZ4tiKY9Aw9VTSBLrYdp/xxqsnvxn9g
ZlLMEQ0CNcYx7PWdPzsyTooZ9OqeZOBDWjgYrgYqd4Mve6GDAQ6gJnMbiJXjTbN/jBJ6AMOqeIf/
pZXfxIRB7hxZ1e8BtxiMDsfhnugLhvVJGgzfrHUmtoLFXYT3Z81LIK9z9ONMFwpkXXlLXIxEjEBc
VDFZ/1rV0B7U1zJNgI1Ra8HKJUxSMAEI8+d8ePH0FGMepTlCFH1d8jS1fAla/F67XCfTIlhGKOtC
C/WT7Bvxs+hufXU1a+B9/J2zlYscAIvck3Sww6PVNtmYM49cG9qGTNHBe0dOkBTG2mAjGojw1VWA
BuprlfNbcXvg/sNTwnALjkrEsoIja+FZQ6KKdqm2iywb7PFjDBGfQelka8U65tfkWa/xI5RO61tY
JD9dhz9pStY5k78xvXs23efAp3VH/drwb3W4NdWLOh3yZj/+y0H2uZOyqpGLLL0sWzatvVRfBeoP
y/SeywIN+mWekXSwVwuR1JxompJ+q2EY6hn8jTFTA0mC4K9p1cCIMQ4cHN3kbeCn/Skr9tILtyyj
Yh38hqGWmY9g4tYgJDFDOZbzJDBPZeq8cdw+SDXqqSCacziDqCnbzVSxPsEesJBEemuL/C1HGijU
cuforzHSfdLN18vvkjNMKSU+puQuoQSKoJbHqdsrLvOkXf5aKG+d+F48BvxTI+gyNk24z2FmtaBh
5hcl9pFyCnY/Bo/AFZ+OW92cGO3kmAP2jBnUM7MAq2UAutKxckzIkUpFvWLuPIaoVQg/4IahDaLj
LUR9mtNloQvPtJ1UHzWUH2G7z/AeTJ77NdEEyL7bSS/Dqc6sSWMYG2U73illQoyIqesiyi5AdJnx
aIj7XB+Y4k5mkLpQ+nGJLoPxWJ4xLUWGX+gbEjxrTB7pLhs3dnbJsmdHPNNACBBnrNExigt3i3KC
PdPQfYjMRZPJDHNcEyfhSMCaL10VwHyx0gBiE7aRiQVMtZ10XydgU38oON3ven0u9VWFt6cgjjJM
Urg9d67QbkYV8c2f07fJh8r2Vaj+yKKFHTC+F5QZXkUNbnyXuEgreba7XVPcJZqA8a+l1m5qLqP2
bSIllW6xStaZxRyu+umZsI/NzG0hV5EsjxmL/JYDW3X+x4tOxsesntuWPYUe6MSw0k0zoTM5K+Yo
MM14XTdzgF4dd4MxKihkHjotUJq8TUnvl81VZGyRxK6qVYpLvHnxPVfDYLSoHM5Cx7Y/cJWMTHXw
usqbytrZrD4UPkCdD4ywz5bNeM64+LXq/80gblsY4Tje1xakw3EjrXuNyF+6D1dtKL8vqXiW8dGh
DtQVjwL7OTLOnrxYDusV9eAVj9HJ1hOdtF19EKoVzOquCzG34oSsS/CKmfAX8MqYHXPj2hj/ItYS
ivaoIsTZw97D8mjlX2aXM4MrEHAftSgIkYcYdGL8ilZ/EhURDDc8YJmkXDq56jVL/RL7dvxWptuO
BYvMEPJup6TaM6XTwkuJHiLDTqU4vx6HxEQz2bT3pvMN0MI4QICZo7iBLAbCkYAgv2sFEbjpvST5
VruM8TGaPxANxN4yUZdW82QCLBeOTxj9ezddhXWqqcLhyPtzsYXHgpnJsHDoIVVdFHohvvX8JbTe
ZmYcHS8eM3W81EIHy7FRbOmj3uwhEcRMwcOC4hjvFiozTUfyActa/0e4jZ8MLu7NQKt2ccR2Xoi9
Gl+i4SdF9a9XhDkNSeBabBCUN8lBrmFptcXi5UQKsDCo2Xx0yVnNKHx9nGa7Pj7N4c1t7k6KRIWE
YB4RrTwzMIOcjMKTdlay4v4W5jJHgpuOxOMv1tfZvAvDN3s49gXSIQRB1hJbhVI9MW/Ku+fZa098
JDZjD94Vk9hpJvceHTG2zVXNwq9gSxFtc2fvQN4tNf0gFBbYFo0F73ZydbWXFGQDJB1fKrM/IQfN
WsBdjcYMGcgkAjyHwaxmNEGdNKzYfl0aIVz6Tw6iBb7rVOJB5QMn10ViZuBOQnO7AbZjo1G1P0wQ
PvG4C+19Hb6N48GslT/25/eiLVhF2/jsuURKd6Wq5VpwFLRuurXdkPMFAliJDF7hL63j11Z3Ufqr
xR8dK7TRmXbdsC+agSa0951cDXqdvQS1fIzvYmAwWFWlX+ZQubu8/UyUGPOTt87iS+W5EActB2k6
EyrN7reu7u2Wp7f6bJkNjFqBVrliOja/qi6Nt0qCNEjEmd2wnn51CGsqLDw5KhizoN5AipGFKN4q
78/tj8nYsSXExKZFrHC8DeLOr5gxXKhFz9JAVyYY8IXQf5v+OMsJZQlQfibiHcYKYdkrEzhN6HFT
GWN7GOz/u9VdV9GLidBeO/SDXSd9pWgQ1+Ojacc2qNGf2Do+dW7enj0vZVdqtu8F3CT8AePO7UA8
aCZYAhwdIz/GbD9lZhNU88Nmzku5LF5mZDGeMYDAhXVNiYi8MWGOb+i44HjSMqPdI4BZO61NqDRM
JOh2tXTQSy+zkdd4BtUdORthhSsd/7ferxv1bo3RxktcWvnHyOOvMx3su69U5Wiz/yAwAOuIj0Xa
4d9nW5MXwz9McIzT2vAehfm6Gm3ymjLsJ87kC9v4tHC0EhlfuXelZCZLBjNW05zDI0VxHwr4mDh9
5Mj8EcSxgeA/dnm1nR3tGNU5a1eMKyEfM2a4lSM5itrmXUGT1mAN78K9031zbwnELyUGhqxI1p6j
PmL2X4DRcFU4mzlE5KXcw5ZdjFldi9lY5Vr9hrM2n+RPbUP3H0toBiX2pHw1IIpM43CtyK9JBbRh
Gs+Ct7NwF/Ww2GUcNKWV0xlieuCRrWtCZiTzeXYVCdd5z0NTNnjExU4yQx/kV95dUrM4d7OySrj8
HEzfHjIrq5lOhf1YIAuq95yhIxjmENNut3IzhG4yhffkETBhIvUQXnSy2W449Q+/8NqVxk6dP/sS
QyfzqSb3JcFiXjm9YjRgrVMsNOMNaSnoeBlZ4kROG+/g5gcVhJlde0GXxee6Z9aWE0HeTPpTD7TW
+YpYjwq8mDkDrMRYGWBrCeohNqr0U0zpXr+1i+ceRcWY74ykW7u8yuq8Fei2p/KoIB3xGN7poJyL
4aeic5/Q2Gg9Tm8A4Vzm/N3NTaef4e/5c4PBlyQGB+Jzk4G/Lu8S1nu4fLwjf0SKMt0iOi2cOuTj
pwpBeqFMT2Q77RM1X5sUmYWe77OZ6QpaUfRTZffKx7BrmRouOHUPdYGhiUDJn1O2vYoKy7yqZywx
C5WzIyZbe66b6EzcFvUgAmBInTYB6drA9Ncif7VvLhldtL7YefXsljvjtsIgYiJqLFnc6vJmcz16
Gs1uT3dfR4SRDspKdP/yKZuemq4/k0+zmeHIeapHCxfALVp7bb6mswgUgyqJTjRkX0Rt1XesxyIq
Ses1xFoYtpyisduvtdp4pv9/SSOm9S5kh2MHnZoiau0hfig6cnRoUxUsBblRwGWBXgvXjUQ03Gru
WjHgtmO4ArzUwbg2DGWn0Pl2HCAPYwg63fseaFJDnuXE1P7N7Ma4O9i2mitXt9bszDHfrFQs3KVB
e2Ck74lVPSKaTI3Frsx1Zha9L7HioLx86vs/B4bfXFM4RzW0COb6wj5rpGiPyL4zhDpQnP3Fmc0c
zzfEwO6T+kELZL7vSntjJS8OY32lpSKcfq0YOq/xM9XoPr4sFxxNB/XaSI4eqmbFyV5He/yYlCPC
vlFH++hmG7uEItkHhVo9SBVB1j4MOBlN8VNO6YFYuEUfuy6q6sV2XmRpQcZpgWOXAhIGjB959ZpX
xz06Rol869Nr8qdqxHMoYHVL91rJ4Woh9g65slvuYQOtXfdo0VgRiJLCu85fB8c5xMLb5kaLLIBT
LZ/OkeL9TnUMPQ9p8tg+qw15gO298zBrErKEEDasn1RyjZRYX6xU97In1smx9rF0tkMSsklH2VCD
jyPpAfMuynyJUy+m7TF/4bWuyoTWdRE1cD3CojaXwMb8XTfeU6ZTevrdOYzaE+uvLyixRg2wDctO
gakvbrfpFD1FMlrBaqJ/OGs8910HfAF3Rym+ZsS8oegmNjQN/nLQSFF10wssN4q1RjGCn78ofpiV
j7WH1ve38dwfMsiQcBHaog1rk2UiqwL2td6mZLhGUBO1PYpqHGh2pxA0cu6chu96q6D2NXh5DMYU
5VDcMpJz9JByTVtN/fCoOCrrnjP4zBpTZf0WGXew8rX3XFlULs2rhzsooXuJDkaHMIZAgNJk/vyR
YA83REgECX0w2++4E6zDjp6zbLUXfdGA6vlvqr8bE6yquOQpYuABKzDn9RKNUU6gqjvwIIQBaUzq
RseHdU+7n9D5AtGoY3cz6MZdgY8xI6CC073u2dbm+NVs7uUwB+sZxtuZbXa0LH95MFq+swasnxqr
ryGmgE5XIasPCHvNbVKAx66d5zlO9jAL1wOSLmWy2Gu75TlvCf8gJgpD+8E2cewJD8wZV4knel9b
JLaIctizG3+t0T3hGK29ZjOX7kdPtBrjLCeg8lsNIMWRDPT2HJQ2rGk0qp51HYkabBj8zg6qIB5G
HaPsGN1atuv8jzyX396o7WIJC5znmokshvm9C4GokUDO1XeTvrDV1wNqb6t+j/oCds69IYukxWpY
YUSqZQ/70nmqiu/ZwtXKeJcAMtxuyiaqWt/Gu+DkEPbdfYIDUWM9NOa13+CJVvNmN1kJLWu8UVhs
V/ohm66hkIfW1FitqEcDe4ZZZqvcOoZZvo0L9vna+Gn0cp+7BhCMbh1iYyUUbLJulaqzCkSXyoCG
AMR/ClvFVFW4eSCi5/3GHQ4t71ltIfJCjqTjiBkYO8apuR1EsWt69PPGFORIJsmN2aTUezaSRt2N
g6qFrNXUn1PvvGX2hEjrp2QCqQGvdULS9uRHXhrHxGL9zGGVefKW9ObaYOvdkXToMeMG6PYUM6Co
VVgIQ3laVPEpkL2SgQPIuhvED4JwXlyLJlmyTZTamst0NbjGQXc7f2oOTXkZ9W7JHflNdG07Us82
6m1MuotGzVPMDkWdDBrP3tVQvM2sfpXRQF/xhncP/Gq2cahayrreaGa/myhOPBlCTnssUjOFqpB0
1Sed6q7HtpZWYjfY08FU3YBsxKBeuh6YdZTzpMSQIeDydrAjj8UhAbNepOo73RaqFNVPEBaqQ/wS
i4fItbPlIQNmpicnUpauGVqAmvown26hSlQOHip8rjtPAXfG2TVxoCW4/opQf+jYbNlPxF29S9iX
6SZe0XD2i7T0w/+ZodaGopcXvQ/MCoVFWF68uTwnDLbMZuPyilXKV5dfTDsBHM2WytVPQwwYBGfg
pJ7qlnFgk/8b09mvaJakFh68KA7crDgPTbGvgTOQHMpxisQOzFHRvKM4pRuQNz78BI2UiWiu7+ab
WT73JiWIG7O7pqhSoJC5LbVi4Z2kCI+hk56XPNJspG9T4FFidmXbk6RNMBI9nYRzkOmJbyJa9VLV
1zVnL2IwarTBKgMBjZsEE7yj6keAs2X7YlJIeK9JjH00tJEQkeVQ0fQ0/Ji/LHNcPV4N+PBbZFus
EFdjXZ4HnJoCIE8RktjA1jA0WQ1QFDtsN3Y2y4OqGtEK4t+nXVcdlciSMijavYueNcNkVcHMsnC7
A/mAdByEcGlsBx5L8RbRoMZNylXPqIj7qajSg0syldOII4UkirrwFGN2MftiE8XsqxSx1SZn28pq
U1GXA9tHrtveZKi8NrhvJVuBEQP0zKhkyjmLw27Don/omYWoEZw5bRPCT1GLgXeYrezG4L8QC7Zy
jGwbmcxVSMKuyDuybUhN/FC2iZXsYUsyHJB+8hmkGu8IvrsKHbmLGdX8CevPXn6EyZvGxKEQ6toD
xVAAl/LKLZVREIfzm2eTbxUN3J35WmD1tozvBlBYxDZ/UF/yYp2q6PzgE/YmkbAzxWFoX2ZLYURA
NI0F/AcFx6IVcSaGXAU4LgMYsTf4HYPXsBcfskXzm6NrzBteBaTOsCFC4B8NwgrkBltzRsieUYrh
1zGT7GDZ3q9hfqclVbVQ7kRuHgdtDAZjxJyubSZK/zFSXhSPYAopjzL8102/ebyWXI6JWOoj7eB4
BJdGn631mszeRqh/g/1HDO5Npb9Y5vVt/c+wh5VAJjFmKvNYY1+79DlZswHBtzZwmqjMCXL+qrpx
1ZeowpzNMe1kyhGBjVdhhwvVDchehy6uhUDMvg/rj1kD1kSa1MxbmqEXO/IwhGHdZUrcehmdfLhO
W6AV7jC/O8idekyjnRYfJ5wwVTQGkcJgszb3miF3VRYdLPaqY/NqtqduZPOjMgYMiW5sSC2ysDvY
kIbwWJ1w4G01VUG64V1hBcLZxlxJKY6iYZub/bNgd+ymeBZijLO6i5loCYUMdw5aD01FMtoV/E9Z
u2my5muexp3DZMXt68Ce0aQ5HdcFn/ZEtgIgBIDoz1NfPxw32yfufBU6MzQn3pnYwEsozL3KvHKO
Dz26aXWa17oNksFOA1jMwTi+CXd6oehjQqpuUg9irYEUwizhQMRWgX4hw4Hu7j1YMyrmd4EFswvJ
zygbMIsjgyCBKpXlLIJkPdUA37e3yT519MxZz+sTFv9ayOlPZWJcBUu+jvCSlklnNtdBUamXFIlD
5+mrMf2JxStb8sBRsEtAdmzrBvXvsnuANdPb0OSMQ8OvVlqso+DEWHMeJCsXkzNiQOQ7jFBWIg1J
eXpqq/iFl/40zdGba6XcE7pdrEbtoTGV1+sHw6atUwJfRRBVsaPKEWsp9W9J6I9L/wa892+qAhjc
foTIL5IfdIJUr+KJQh9jETLT8xBRahs2ipgClBGeWlxGGcT7xDmU2k8tdg13I8/cwZrcFy0X2wZA
dD7yCSxxhnQJ4Twfem/8lSkDe+xtKfksEbmUmuCUBOE7Ube41qes4qBkMzyVOFtHFkva0xKJ0zrc
Ruj5oqT+LcZxI2yarqzN/AnfgcqQuo+oRzh+XGBymv1vYHykTOIYwkVoIB0QKXtXtYXiSUsNNM4y
78hy8ZSmKx3UvOzoTtESWOiDE/XXQvAlVBWrZY21A/6qaVxGtQmWKWyh211gUKLhxgJbJ2BfvIyS
tNVTHMMDCqe9VlPvqlz2FewWNpvPEW9qXVsP0kFeEXFeQ4k3x86XQzuGpkf6d9ldnAQWHos/aawd
ClWF4B5WZE+aytxKZ2RQMNwMIyNQFe04ch7HE5jIwflHlDOHMr+ZhQXCZO0MLONDMBMYEfYRR2+i
E+8nxR/z8lZ7zJeiaZewfvUw8eZJsRcmmznZsGvOV5J4MFKEUWjVu1wjnQ+P6TTQW0fOj14Mj4bj
Jld0Ci4yfDPDeWQ1Akfq6zIVC+uFBVh9MMStgHNSiP6SzebGbaN3AdTRLbMD2fG3no2BOmU7peFp
WzIgavQyRvrKb3Nvna96Ho9RQxgrC1cg+5ty4FWV6qqEx6eP02Zg+68vBiHHfTMjGtex2heAIuoM
eYrh/cnMitGsdsB2nBsxhDGeNi3MHw3HDXEECMrj+dlMwfrxGZZCJfyr2FSDd+zwiqlz/xJReM8T
vqkU/E8FJK/0eWV2zijwLcg5SPOKgp3pt2arvmo8pEkFpwn8BxkPhN2il9Mb9S1prhjNvNTeVUOJ
Xp2SMNOyM0kOF3P4rrLH0M+H2uR8rK1nz1C5e76XQBcLKF9lrrURyx9oZ1V6h3mcdk5VA5PztM0g
GStFWPZF75EXgE5RlVCJ8pOEsuBlHrYHyua6vusFgpYiDlRi9toUaYTL/FR2B8OxuUIEaSYdhRpN
g4Vi1U6Sl2ayt7aK4NcGQERMd5Q/1BApypIkQhxC53j3ElxSPUx4CJZFX4MFkYkUCi5hWH6qH4fZ
fohGblvDOPWxGxjsHK0iWmlqta+d0TcbechliQwIiRkjy391mB+GmudwuQSHFu9w5psEWxkTCxHH
9oeqeQzpl8i/ZwncpC59IN8cQ2yZit43ZrHP1WEXp/MlrKqNh+6ZLRCT73Rlzti+cDYb87PBDCzs
nA0XM/qmHLYRUZfap/R8DwWBC520Vp2T3rInSdVth1wlz45xyGUiejJ8f3koMPSQoAfFeJxpoaAz
ZpnDHWydRAKmEpp7L6zd4MFSZAlTQgypNQdtDmPDKdU5Y4eby85/IJ8liuNAJ28Js4TpLF3D4nK1
9yRgAQFnJcICMCLRVi0H3GXeESSN7MtriHiQu/Y+td16KLATWILdCKVvAzBoVr5zulIdGaYp6ucs
coMksX/EgGZDbbeaOXMgbtzkvvQgidq+02+xRshYtnUoST4rlHEjYu9ZHfZV3CAx/hMSRb6DV3OR
Iki0L1rVn3MVe4qmng3HDaymwsk17kcL7H4akQbB9ltxtGPjhbvQcDZW394UzcY4B7mDiaozCQxp
J1s5qbMbdBpYu49C6zdZxWGKUjFjYthrWGrLrWhRwlJyW3XznQ+fDRLpwvuyGG135fzizay3nTIg
QC7n484+U27kKJ4w5YzRIRoY0Cby27aje8X6fZ3ZHRafkAW8qQ2LDSnFAK1aD6c/u1VxFF66GvO7
s1jqMSW68bNaZ/sch3DPBggIAhM23rVh4Hy07wvppIDzlybbsn7P5uTgyKsJQSZOpyNmj6DG0+DZ
4zlLZiydOAEQjRvmgOm7XSUj5d8CFhjcjwrJgNENL9OUH5xBv+tEbamiepgRM7LR3kj0QE+TCk8Q
qKs9oIaksAytfHH8z7comoFp5DfNqdEyVn9KHbLsG5gTJT9aW1L+DTx0XWeBzUnGd1R2JCIJ5kJt
7DLsMJuQKKowSGLClEi0dIBXlFUaqGhR5vpUT8XV0Mi5Qn1SJPnF0+EQOMdUxOCr2pwIvFShGDGf
q/hXFA7dLKK+iC1NbWU+E7z9iEOyLwG51NpblDPFnNpFbQwEA+KtmeYEYSDlH387k2k6tLqNGnZ7
dbKZ/lRBOgkM8YDApX6sW/xCXrkOB6Gjo6FKm71jVPQ3EwlwwtGmqPIkXPtapfHJUSdfT63tUHTc
nx0OC4cIm7NVvs7hRZkoZ0bnLF0N6z8ugry6JqVxmKJ25+LemtEYt7pyUVwHqySDYeIujb47pxCn
mwguvzd7u0kgazQAWy8zZ/IXUgULJt2U0nRHAVk5XmiBQPIgRnNR54d0VFdN/+5lMhAWVyT0uMFp
VpJkxJhjiD+PJRMi7ig7LEb0ulIh++oB9fmC+NY4ukSQdvnOUqyTwmU9CMFTbwcKGKk4ByhJTpA1
0hkuenUu+cRAz6symEQrMc4UeJG1avNFS452zkgYL0rM7BzgmtjV6u9EcITOXi1L1J0HBSUFWAx/
hgRvY9fp07ZW+C1zHZMF+jML/kXoAOydItBfA1jcMrrOU/MPEd62ja3XqI5bpgv0Yphy0acOKByh
9nZ6+XCXaO8EsWaHjCpZ+mDcS9IbzlR+aC0wl1keZxcf61dGn9YubheFvUammZ+6Ip/7MHxRyvaP
o+Q8NdZpSsp/poMqqECbqdIr2jMEqZS9aWm7m971dAY9OsPKjr4x54YApQra1pm5t93Y4IXuvstF
gN3m2B/10D50aQVg18W5GNXRK4PktSgF3ixgwU/caU9dhXEo/uy192a619Uc9GHKno6w1KHcLfFN
9JRPhhH5jjP9SdFw6lGq1k1NrCdUdK2gOuY+6SGhQyJHA9PSA86kGaRJvtOq7KVx3nSDJ6aheDBM
B6AyfKQQKpODRGRsSakd6FwVl2143Li3VAGUpyf7nrNqgu3gDOJgZsYpJ3QHTJOJmp2fPAbE14v6
Y6r0h+kRiU27r+TOLpMmCBLYlaFmBbmrbBlgrqixtxZUqsRVA4VCmPGeP+jDS1Loy3oPBwOGLk5c
JWv3cTKxwLAZNhVrKdhnZvLesuDzI978Yhj8iaNUID2YWvPUAsSXTvnVyWGv2bTaubWes+qYw80z
WP4Wyr+wfEmJw2M8i08bk45eEPU7I/Ah+ojmi4Ehbn4TtaciwTbi5iwSHJ1V8tKR5WOVJYGtxT6N
hq1bfw/U+V07r/r+blPb0K3gLEf4JtNbhX8LTyogmodbju/ljBZoIPbcutP1fpR4+mJNDwysyUpW
Me1p4R7j7hFwJbmvlQWoQIfVx89CIiVLFuHHegDUGZpkgtnyuRXVLU2Gu11oN6WAOjwbQEnAPar2
y5gNX5bottW0dbFH1o2yrjpqQIsEDiX8qFp7NbObdRk4qANmT8ZUyaQhS5j4pqXGtCH7jRWXaKTF
J6DGv4SR3/oJ/3mnua9D1X+2cMueonYBpGsHWJy0SgKu0VwYN4SzNydBEq+MOPosShQNvVpl2OCr
XNxb6meNQzrjA8zxw5baCPNtxoNTV5fWTvcaCUe6E/5AgH9mEQ/3V9w8zCGdybdZDNfacC61QeQK
uUY6omoUIlcuhpFJFhMtBeVrnJ9zq7xpzPWSqVWYlIeB2ZQHqyDxs6I9LJFGIzOxFO+zMdBWq+qL
IrWja+BgG4Qk5CgODDQxs2GezMINRJQErYeUCLmONVBpJfoLEH9IRrDJmNicRpXJZmFzOHQRuw81
poaAeaO3zT2pTV9T3deyprGR6eg3naBGNFGVkbeSW58eigC8XX8x5QkRJFe7i2xMtBPuZ5jreaJZ
1ApIWIRC4HsIoFos2UNdrC7p29BGqI1o/0r5qrXiYnr9faAJZaAJelEHDDeWyNghp/HZBy2QJsng
jl74nCMEUdOIKWb77PFVV0o+P40eoXiuKOkOs0CTcmNT07aJcmVqQUxgD1sYK+A0vJUtPTPG8J4G
P9Z7IEuUfanFoSiTiJ5leKPX/KNDxSeEwqyuGI7VEPNRyDN5ZEbvmI+adUWG7zIb21+9Z/epk6NS
z6sxQ0n+H2lnths5km3ZXynUcxNNGmlG40XffpB8lsslucbQC6FQRHCeZ359L9YFuiJVggKoesvI
TASdk9HOOXuvHYxHwazTgF/MxaFYzvZTOG5U7q1NR+IxdNehpwmnBlYBZdaiXEEkvZohABidWCm8
Py6UVwepiqLd1UXu/dCn/SrTSzQYWpXSeylscIFsO1TTMH+q3/jCqsss1PvOqqgvcIpHoxfjX1+Q
1JTFC0i7Ccz7PkWzW6oTTjwCcH38ZAVgjF9NByMrf8nbki2bfayd6aop1VXZzKcyS++yPtn6Gdwx
UTv7yH4IYQHZLUJYReMCCbrDNPZyqgUCBVeoHZ2R2ya0L4ulz+iV1wy8f6YlGFwX7FYRkQ6Xzd01
Sk409ll8qkIQ6jkBAKmhmVMhfC1YO9dz49y7rLOhXyCrLPGMYknGcJfFEKoK1NCxW18ZdXvXF82J
sLtNyVYCaJT9UqbIJcq4Y0JvJJdFrfHjKvgaYl30FXWqnd+rgW7rUN7QFTvhd8EoYD3VojPRZLGs
ux21UxErasnsrbVVScaFZl5rVgdp9M/FlH/34mE15+qqtaMzLW56SuBZSJkE7htscL+/9x5j+7Yi
kLHhNcSszT+4EBGkW7yIcj4EXfIzDzICzYyrBG26LBWPQnTn9Ej/+Y8ML+hItY2/sVxaRVlwJdkS
xRpZYmUwgAhpvjf4ElkgiRkRUN1m8oKbhIGTiSUtCNnSarZiBa5sq/K/d1l+RN+/q8kxCGzksCL8
aSbDbSkA/xbGvLUSFMze5DyEWrz1EnxmjJxrYpsW9i4qRXbSoManmn4MWVLurLyLsaPTmcOKyWUX
r7Q57wd7IIYaU5lsGDR48Inx8/hY1ao2Pwm/vFZj9itxe/K+wccWQblOREu4n6w2+UDEmBEfMqKJ
+dwUB/apuBqQflh6n1PTqPpbijawmYOb2oRv7ULCor9lpSTXp96l48YPVWJuCftlgw/t2SGxu2rq
B0aHawHDm4AlXEmheZsxS5ydbmVYyIMsdRIm+8tiwlIiqj0XDxGZsR4WZ1TSNRvaS1fDLE5+hFyG
DWud99fCtO+LiAU/y6/DxNtkufkrMdD1VKiBtCJoXTQBrvBy40EzRHKDV9RitsYeZdDoiFw0qnSz
BCK29E4iLCMfMEQEwqCNbh4CRLz38/wwupADm8DAiG/qzczuekQoZcXRlesyjkqY/JlWhaB4vI/q
9hR795ZI94HZX0WR805m2LpQ8VVp8kGuzGvRMvq2CbNy0ccBpwxK/3LU5bfQCx+qYEKVJo+Jx5x+
YqBO9C2aEwAFiMOd/CVz54flUhUD8Dez2PAaYI/F2sPYKqF1GQQjRtvgV+0DWiiN4qYz+psQk6Xh
8YmI7WsJxTnu520celQwAtNL+KsvwG0Lx7Yx+I3s2dDihMVpNORDwxzL6BiWCJyFo4Y8gobiokhT
et2aOqkX6BHYaIFeE1eTZW7tDsXQRAicw5ckbOVdNyV8poCljOaZoN6LvJcr5uY7lZLUxj75Iieu
M7c6gOnsYlCQ95317HsI9JknE1Pt4bXDrQRpOFP1yZQ0NgrMbr6kvh3Zp2O6Jk6xlauwxIwyRdmx
MTFCtxJ1XttjhMwXAWwTHmbtPmYxoXZYNBePEyKVfYPDpzatl8oaHzq1KFcKf2t687of+ldXGRw7
3LpueErh7aJbtFY1ri54PWejY/jeKOc+96tdO8PfsoKD6pq7meteSFQpGTDo0AmRaLxrCfoqmu6l
rdl3iZzBXvrYlbRclceWbbhJvYYVML/rqNUUYDjbz++7IH4wVXiYuvkxmw0GUfhvyuQ+A5tQOMAv
GF0zhaGlDLbOBHhP5Bx2TgAMWEeGYE84IQUuLBn0Wf1ZYven6troYKG6Fzsdy7U9pNeS4GjhAc0z
O+9VU4MYLPJhJz0IcKg0x+G90c+sGS+W391bmgYxASHSundmdRkVVOGDce6AIk1sTaWq7zQOJpWL
FzV5tyEtt4xg8IoqBQXAXtR3YGaxT9Rr23lMwKfw6YFTxbgIbaCYjNM8IqboeWLKzH2MGB4prCnK
qX4i0XoO3Rjf5qMcxB0unZ82K3ER3TOtPlWx3MsRrn/0Taa8n8hBCsmXt4Ic7AxHK0P/EuXNlWWP
1wQZ4i59dKyUCWeEvixR3TF2l5gXVOJBRJ4A6WWeSbPdQQRaTN8rnwkQ3lYbWouBKZAJ8O048VC5
6nIsngzZ4LpLqaXBxVVi3wt/Hxg/CviAbVvsJgUUXXQNm1UoEHPD3W1htfX6sSpexoRLFExPUY86
mi6pBYilSElRxlw6OjS2ipCcEYKbJr7i3YyjzsugE8ELSXJAGKCil1nD/C2KkXv46qe0WCtzAFYJ
qEBCBQGjawc3mPlWUw0PeNyTYSJ6ujsWCajx1rvG8HjyB/Vq81koB/Giq/yihuMw6PhxshwS29+H
unh0AwDXQwsrEzkwsyIr77fG4nNqjpNkIiawktkeCogkLeiZpofCMmhReQtdbF0SjKVTAkEU4TBj
fB2bICOM2twZqgO1yCgjIix09CFBzexU4VLfxDVqNKmjuyFoTjJAQmp1koTkjnhOZvDMYFC1bEXU
XEW4a13nfV6GLUrd4Ntgf/a9GtWPRLc3c7G0qVEYpKH0qIjwOlX0U4bhfULcPLvEnEeGc1fqmmn6
tPIhQ9iMSWBMN8xebbxBbRX9aMocqSS33OumE6kbmxG5Gt3+/YT0uo1ITuARMVv9DCr+xajJxcIX
ViDvzKS3JC8aF3nD9yKb1HHu0dq2OXNF2gUJDeNVGEOAc7qSCICBiL9yBDGdZBFrYQ7uBm67YXxP
gwnZoefv3KnbmVF75ZksysIgPTqbxxtjTEEdNezSsndDK/OYl0zL1IARuMjRiiYBf3HvNeQNltg2
zGZ+aU37XKfNvuxwzwo2t3XzC8PGOSwZsdJvJ+TJQ8eT1j0RDIWHlKXfYgfFL5WKn86EWW1yjdca
NTzbP5VdLA+GpsZB7YBkYQQkkvc0Ni2b3gFL5HnOGyID3SOCErwHYXRTLzgxq2L6ZQ4npy/Pdkeb
nZYAWIf2ahihhgyZOPCloUaZEFAPihnDIJITwDEXeATY9jmbvxtFeSNyfS5jmvJVxW9G+XcXZ+VR
BPnOKQm3dps7R4YHgyx12SZPDTiGARtRRswasgDvm6QTVrNdbwYD2FdEjawdqMCpUtjMcN2T67fE
NFjw3uyW6x5XkAEms9zPKQJ0wy2Q5NvXkZnde0H15qGQH1wTQ4SNnw4ElwLeRZSWsskOTiMKDCv9
AYJ4NSe/dMMtNfQBONl5HPI3Oge3hEDs4pQPcx+/w0OyN53rIDUD6sf8iLY23xKPIUWUyn3Mh/ti
8N4cAM0SSkGNQcuV5Q/lWC9dMh/oQt7JsdwGbfhQ6nnjiZFEVYNeV9BrrGnBIUlNdkMGLnXwVASJ
XPpx+yCr5t6W2U1VAKBkp4oihdBiVGPxTBQ7hoARrYfHpzMRzmvcB6sqlfdxjep5YpcwgYSKkwFV
HarU0SI3T5N7aGEP1aJ6EJH3mArI1Lr0HhzTfiTe4edAm2NsNNRUSBFuuAfgcVRTD8NMd4damvuR
Fz9Is2NQ1teMpdbaxOPqGqfB15fawnlutjs/gnkXs3azqcaOSgmtnJfUAXTSTlhcp2HlRxRyvcTE
jd7OUhE0vBjLtA390C/JYzf8XVKEV8JMbiZhPSc50XCNtSH6ABrVgkIE4Wq7dIAVEoOyr09eh0kV
dGBkxavBvbFgIY70fqRYQhjM+q7zii2f+004qn1tHwYpLSAjqXOtLGhteXhLdPR02ZNT1ebdRowp
eVp0NFGlWhP6M4n6dhhr8iSmeDPZkvCZZj2m1dFOGHlzmiS0hrddCsfSt801xs+E+C74lmJcqoac
MUJpdEv1lQLA6m7mAQTMog7I6+5ZVfJtGtpnG3XPZMXHugFZ7KkQ4ZHJrolsZEn1txIT5L7EmA99
bZ1lPO9zi9SdyUJp0yQ1EZnyve/0qa27h9ECv9rk5jfR2C86owasFkD4gKpUFfi9vCZhOS1Re49R
sWvyeVMXDGtFlO18jIRjFjiboVbzKgvDx1YL3G4s8QJGgz8+xlP6aDdkiTCnZxHSxkKaYZVqim4v
Q/t1iKnHwP3eROzIN9bgbWYWImU47ACgOdGTKNYF3oKLxkq+F4F6/0eHX8wvkU1mbDAbvwJPPZSm
16wLA1spEZh7nY5XRPRdJ9H8pk0fgcusH3WGT72twwPZqttxcp746mGAGiGcFaH73OnptZyDO/p7
25TEyGrodiF1GqLK7h7KkQ/C1F91eT7CoYd3ZGJYLuzy7Kjs0ch6CyVi/0onN9stSfN9PZgoroZ9
ULOYDnqpq2NkHe1IPwtqMVMX2rhZkmFQNEv0cgu5Lp8vS+GvW2d4KLIY43gMJ6JvmTk5OWbCMLPP
7IeXjLnyPlOSmS1Spsa+igb93E/YG/0kGZZYNda21rqvm5YbGMIRK4P8WiX65KSDvGQzQUzHODCo
mPDIgNU0Taazbk8FES8G2Mq2zqGX18dBAxjnyO+DzVy30upJ9cwmrYG9a0uVf2F4xVMGf8IboAk0
IxfBNIx6Y5HM6iUpYchD+8PIsGIPuF+A8wCx0V31HYXIQ2ROzsqoRgiO4mz0w2sel+i/LGptJwh3
wZDQSMqv6hDJRYTCfSafMLvp/Ordcdi+JALXt1cM140lv/GgfmeH2zD0qcAi8dMoJ7ito55wH0gA
g2VE5w8KwkPkdO5JIoPHO5UafPpTUGhu7KMoiwA6idSF3tyZvTncZFbIvn30Q+aGtNCjDFRKnm9z
Or1RlPzqwcwZZHllvKe5S2YQkEyzZLjkQnvWZHFfB8UTqY9rqb1D03+v6Vz4NG2x0kY+e7/4FYA9
k6aYAeUreJm7gFxuL6d2nVl6DSr3rmsY4OQ8JkGwyUvsy2lxbXbTm0v6WeKWwOU7ZnQ3nmWexmbY
mF1xY8Q4V9AeBdww/p57r2lvzUpeQMkvm+my6a27aeqvlDtAmH6DmrUyF9kGA+xZuG9OkB2JDt6W
GOJ7cgUGRLcrSdLEoQmtbFuhoyNxtP1eN9VPNsS4+2zyWHq8ZOsuglPZhE1+GCvFaBQYk/a66mrE
yXnbW4hLnAY0Gf0kxA+AxetSTQe3TeNzpaoS83CBHisluzS4TWbQuKD825JOLYEEiuDYbgF3jCww
LY4VRbEZmt7ZzH38v4X4lc3MuxK4HjVUFABX+I2ms43cDJUWY1Uu6XGkktGncpHbv7L6mNk2AzZT
v6hh1VWndj5Z7SI9oYCQu5jg8wSF0iVIvT7euqmxhmJ6Gff34PxDpuiCSUr1OLt72bzYel8VRC5k
xVrX+cov3gpQ9bGxEcCzR1Kg3GAHaHJlJdnab2ADeCtEwwM2YNJ9OvdWM+BCodC84shkTsLE56Ic
njCk0nyM2g1stLK7BmdlF+DddzOjuCU2Y+H+8wwhdt0J/AGMTcP83p4YnqJQXRISTlm/pWDH75ug
CMmD5wAStq/QYp/HZq07GGhwe2YgC7B8ihS/LBLO6MSGMaXWt+X1VL5F+KpC36PU/GUAniRMgFbQ
zwAfUd9nlzHaOmVHN7Q1eWWp+FlNXWZ8Ho+vHcSXcc2I3OAz0fLuGu0pRfKncBtGHDPCIgAOBSUb
DV+Qm289cy2SCdujXUMqLvaVx/WAPP0a2ofWeGZKTxyY4V/Zd5hGV0yu6b2Tu8rY/lK42wzaqRNC
BMYQGOwLcObwb6LnSandWCNCuxCv3B6rIvxYrwvElpRv6OCvRrriDh9RxntUWUV0swz+q+qpJDUg
ZCrNhLEgrrdgf0hQBpB35mz7NF9HDsok9isU3Thb+Oj0S9P5Mkfha2ZP8Jwt3gXiynT9LQwPPMZd
u6VrQuqZ7A9jv0Hvc1EzPQsvDPZKeflzubbNVZkfpbWAtIryWx7v7fa2gRDSYd2I6G5dViOjkfLS
za/79Da0xkv0V9bPmmYu2ANh3xBwYXbfxxm9x6kZ7hJ744itDEzSybYUGRfWD5cCXtEQttxdUW96
NDzxMuFBnpyc3PyMx80DJkg5G8J8zQm7aPirnxO0DG10WGb0GFeRzubyqWrPU/WzTDCSjD9LEg80
hYVHr4dYsZpbmJT7Nj5RldVYEnwP0QEYfbCXeX7h0Huh3kFykl3F03C2YDAWkXFQFAW4Y/gMYky4
0vyi+b5Kr3IPGSklA+CgivOATeDiFVbPGOln51xr+AZPDRZIY116e6Pb1+17l97MzXm2r7B+IA3l
rQjYvZ0BPRGlkNFvM6qVNbEG+3BHZ3iJ6YMgfALMB8NDOkeYflzAFm8YG5rwiR3x0gOfd4OzjoLV
WCD23s3tdgzYyfQosy+G0rzAoEKFitZ9u4iymHikim8DT18e0VNGuihWoqGPf4b/YEMu79/8+F65
V5kl8Co6u3zBZTg5DphurZlaNqc+/mak6XZegPxWd0FIBzoZ0fzD0rpE8lJ5Z8Z1CQOq8q7r5fGj
l6JWVvHLNu+i4myO3/BHZrhVUSEAYtuyqBPwkYRvSbWr7Ed6gpKFZHR4lsADJLf8aaVcvC8FIkcK
OGwdybUZQYetj5lP9vrKZKRUUiWrXm+8BiXK2kJdarzJ3r/PxLaT/AXY+yYHuDW7Dhx3DJ0uouk0
MZCiDFs3IQK6HlR6eY/XdlWZuC8cBkgROVMu+Y1bOX6DQrIBFnCpcb4Fkg2Mopa8reVdEa0DbxsD
YJjFnT3uezoe85LS1jz6KGTbueb7uVPGMvD4xoc3TN5CvalG2ILlU+M8FYi7jIcsWUgS+BsuM11e
VIGiDP4OCS3qNzHQT9VeKb4xC82MSFm0DvYOugfZNcJYC9hgAkAEteMUgViBza93bXGKxHNEL0HA
lUnSEyMx1CUHY4Zjat50fJDHjpQrZ9W376BCnfZqDK8ZXicFCqV1NyB+jxjMXLY8odldiOaaz6Pw
ftTjMZx+NPYbuNQKXW5BlyUZj2lxHgaBqnYXLy7Y8VBNgPbC09jVd0F5LIf5kjS3bRID0ofD6F+3
0XMQ/vDwM4zxt4DXimWrBzRhlsdObAEN9OEjWh7nJpa3JNx4nDkAIK/YWHgLA65PbT/b1i+Tncy8
8uwXSlgHYra4MscbqJLoDbJxM6X4Y24H1IADyxGvGLGWU/IsAlqFpL6Nt27OnpYrkuwryioSRdIG
es1zvXww6PrSF71IeL4Lf8Meby+JGQp3JfKc6VQNjxatePndwJwVdmSW3kO/v7DrBVyQAmsovbug
uc2njWTH7gOtgx1svzRENzEcrwUqTwTk8oDDJauPNeo/A/gfINKu3aXYkrPZY1k/hNZVK99r49U1
9j1RGDHZdtJh6rK2XhtcMSbKxmZvRT8sEDJddmc0T7Nh43wCWiP5eOB0Ye6a81Y4hGaG7b4hG9Yw
vOdkImgDUGY871wFMpoGLVvnMFhZzlNcwCA41LpZD/ZTagiEZftcvbTNbUlOifmSI6/xKc9rgtfQ
o/XE6EwLC+I4IoDEKZ8L0lvOMkpWNmRL5R8MXl44QRRqK5sPTNqdfIEeikYXS0u2EV69bfIHhWy1
j86LrILHUwQ2poTdwpHqYDjSAsSaXg7ImfE5ADnODhU1uQi/Ea1WpAcXGGccn2PvsbRQcJmPol9a
VnRuQ4+4lTsTvAMjdNgFO2ZILLyv0kwBadko+K/r6GHMXlzvqasZCe1sBnKahUwOfHeHV0kXPQO7
j62DaqdkU3mt0hLxUbciEG7T6voSISIrA0TL6dhNPZOYctsmTEI3phfsG3vaTHRtqUop9V8KnsN6
3IFr385Nth3yk+NgHLZPOpe7xgAAbu9aB9EOoPl457gvC2s/hlyHdqx2X6wkWiNdvGxQwuLEnQlS
1AXzyu7d0ieJ/QVpOg0nFPPYe/n+4Y6qAR6AQOv0vRG8tQK3FiZML4K+MeL+rYET4rpehFBqeHJh
OA2huxNFdS6s8NUnLUdXgodnMZmha0JDYCEX15oAJObAflHgjRcXTeddM+Ek2mI8GJVx3/Y0yT2c
HOni1YhUtId5sQ1JnbMiVMUAUqDxfkOtS+mXwQY1c9C2hS9Zu+VKMtcwiYAP+fSkQ7qu1WJII/Zq
VGZ5XdSFgEzpo2Xxkge0IUB4AUFlpriMXG/XLtKiPAzv0SszM0XnYUe4Xz13O8FowHPeXJkSIN24
MA8MhsWXlW9vpe9uU+0TZubHP0OXBmDBA6TbNNh3snqYKmRuHh3h2042/l6EMIGnwCPMvhyzlRF1
5XPcVpi1JsjsCFsn9lpeF30fPawmiKiAs0zecfDc/WiXC/twxlwteQNshze6JDuikXMICb6T+yA3
bl03SHZ+1lWHzkWwNjU5IlJpXheVetaWNYIr4pEbspIWW6AsVnHY5dAGmpPm514kg3omJpkBozs4
GzVK/wmJA0MFuwWfOjKPhX5I/8Y9zBlEfzSS7Ofm8eQZmHWy0naXq3k7FE53ZRpBdek6RE+5AxZ6
JawTTV7qqfk6xefg2TW7jWG6itjopZnAKKNvbI9GYsjW6lLUeKkZKu5KbMRtbL7ZNg7Kju8HogEq
1PLSrIVaZRVDmoLJR+bwyoqoG2jiQxaB4TYqglNADCTFdMg1iM5JvmsDjTqgTD6zLT7xprK3o5D2
rg7q3RgtsUTxQUoXCJE3YqtwOJ8q60+jnTxHNE/w+er9TLEzIc6frIr5Ha6waSEe8qltmI4XGuhk
3S05BgkDqhJCo6kUGRZkEmCO0hhWJoDxfhj/QolLIjAJrp08C1I4jRgKc9SCL8tJWJsQk8uO5knx
LXL0uUf3F2I/WDV9v21L92c+J+9BxWyE38Y0Z4R80hhvY4i1z2FAkLfmW9su1nDjh4iDn6FtPBYS
FIrH1t42rlMyvzp0Ao2ogd0V17ET7duQO25kp0yHYDVCkihZ42Z737KxTx39hHAH2aOXXzPbEkzX
cfO02R634aZ3Kct1sItBA0cxXmpS2RzVYOhsDrbbbG3TfMoGdJJIfxCeRau4BurYYp6YFb4SlZ8o
jqHBqfguq0kvT9qHqKFeajz4KtAGjYYCRrymvtGCRbFwore+a5MWrGI9ecRkMSWqf/kdPfLzLOnd
M+KJA5YyaxgtIsI03PGxvyg94GlI4UZ3hBuY1PrHlFn1tE+kmTgvSg5+e9RW5Jr3QZmJeV1lJuzk
StFTAOuK1AV4EjJkXb/2Y0iJyGwgtM/B7Clo2F7pJ2ygghlwU5kyG/WTrhe8WsacbDqabdQpIaUF
084ickBl+LxBF6Osc7CIk9eTb6oLiO5GUnlgIFwe9w05yTXapXwgTkk0iASoVeaFc1DHY3XV6Y5a
ra0jWnumlGl97RZxhjzEGAn0S4VwcOQlIAgXJx1lXjeWiXr0cr6fBAZao24qnlLEBm/04jWJeS5/
4jlyBjrlFzmYFV6Tcpqk3reZOdr05GORkCfAvzlQ+lbpvmOEwxNutEgk8q5oiHJmxG7QyVgYDgyo
whZ5qg7QjLXTbP7EyRCXA2J0jMK7tPQqOrbNXKRL6AXWogRaqiXCX4V0S3h+YT8FJz2xypG/had9
oEb08UXdQfwlfdOIJgmyL5oU0V5ZnDKrQ/Psd2yYkJm3qLSY3g9Xoa+QcdAGdMPqhmq/h6IqCnPi
0U18s77SKo09tONtktrQkONImxgRTEOWp6pjb/WiFU3PbdC0U3YLd5WaqpHpbJ/yzJoj2HWzRc+s
aVAuPetUaAOm8BAlQlwUPePcqyHJ+jxdNVNbTE/0LzMipoaBBDOIy7yNkbSFccw0GtqftKcpeVDD
2OVlowK1m4fQcw45fyls75a1PXpvisl2e4iPiaJGdtErQQFKoWHPlzYO/fAFwXaXH9POtPmcweTF
+5AZmrpQe8zO38KcocgdbnCrfc17yzuPPta3cqMa5HKmg76E1yFAplZOgSMoIUOT5dUxGdye89p3
2x+O2xb5t64uAn1jGcXUbIJi6Jj32qIn42pwHYmSsi7FXWlC4gTwYceDt42qdiD/2mhy0JcVowjy
HqbMEbhpKtkdeoUxbKA4E2UH4tCXgSuoLaFdehXXCmD7jJ9ZRm4ZvXSqWHioduf58lfeWGZ4kwei
80BIGWncH4sI3Q895WrRI5duMRLnUakw5ivORCv3vwfN2CLvmbiBxVlIt2f9BNdWMuRK0GIQ6Tr4
lJHszzuDj7Lw3ZKuSBhH9nNdlWg1xyZwHhuZ5R3fiiylZ0iN0PlJPJWbcfCnzkUgqXtK6dXf//a/
/+//eR//K/hZ3BbpFBT53/Iuu0X21jb//Xf197+V//Nv9z/4k8ZpbVpKaQ9ht9QsA/z397dzlAf8
z9b/6vzIFl3HC+FnWwtSWVU8NixLUWocvz6Q/ORAtm1pIZT0PM92/3qgdIjmNAjBiBZDqTfskofL
qewgEDXq6j87kv7rkUKJedpmXQAx9Y/SqdAIIkDbicT0L78+lPX5WWnFjst0lfp4+XQkowlhLvGt
3kV9LE54S1bRz2BLPOSW7Opdf2fu9Prrg352y2zlKUvbrrA8vfym325ZEEV6tGtEQU1nnKJWb7Oe
ke0U/2Cbdvv1oZZL9fHpcCxHMFu3BSfo/fVQ7HSLhBY/PY5JnrSim0cLEHWPj6ch6eJDVRdUP8Pu
66N+coKWgwHHMqWwhf3xBBOEMiiKGKFPfNh654gVjXavc9lp4+LrIzn/en6WY7nSM21POEJ8vJRG
VueWSWvbrH4wkcQ0Hv3hCJb12SGEhcvXVkpI78MLNsnMcq2AQ2CS27j6Aq3/cdqwXRCXxir+w/P4
yeNoSccSWjrSlM7Hx9GOptwcBWlGfgR+yLYlbZUIPr6ZJuUfnsLl1n94NDiUwxPooKDTznLevz2F
TZu7IgoRFrIh2MnZfDfF0muzd56RQdJn2y0w+zWm84d15LOHQ7JhUAxWPNe2PlxPz5Z+XgTwV0bh
PMm2YCIzrSfRn8lpPX39dHzy9Fu/H2p5en47xaq3cLm1HKoXt4K0yFJ4xFHez1167SSEQ+m7r4/3
2akp2zGlch3eOvPD22bWTuj6eFpRzaC9DTtnuJ9jW7EV7mgUoGDa/BvHk45yhdTM9KwPS7KOSg8J
K2GkjG8uDNSxBnvfaqz2LkOvrw/12YPpmp5ytKW05Nn866Uc7ZSTWGSo2UDiVkPUkU+62Nx3v74+
zvKTPzyVSGOVqaTSNruLD8ex28EFCs8plQbVqrewas2YCU+ctY9eyYTZk874h8v4ySIiOJTtclxH
wqT467npyG/GGZbvBcPYumCpHL0jagZP/eEafvJ4cBy6X8hgtP0vX1BD8/2O7Jo3bmrbTabyaWsC
e44Xl1zhwKn7+lJ+cssEtaSnPd5y6bofng7BO1z3dgdFAwrQmvih+M7ydUyPxo//cAU/PTOkQ0I6
LCeW8+GueW3Czt3DA7K04+WScdpepvNDhgb363P69Fa5rmDhoNNOa+ivtwolHjo6h1tVMVGrFUBM
5+brI3z2AGJZEcKybFtZH5d7WwlHUukgv82s4xymKDvCoJzhTtNDxOqWHwsyRv5wWp9dPwsHt4mh
zmFJ/HCrsgzrdRMzJnUgY5pMtgz6AG3EBgRw2Nfn9+mhtK3pfkltCv3hYZeW541egEZK56ceqH6V
6H3Y3zjkS3x9oM9uleXxLTMd15M87n+9VSK33AS/NOb0PnjsKEnZth++PoQlPlktfj/G8ht+W+Dt
QgkaV0SBteCfPC3uwqFXIHXVlbtASogw9pL5+1xV/loWDPiBM1e0yb7+FZ9e0d9O9MPDrzRdrixc
fkRCcKkvt1Hyfax9WmPJ+usjffZG/366yy/57XSTcOrCGrrgRcNMukUGY87PAnTV10f5/HxcFkJH
2igqP7xjPfvI2DfRdcbQ4WIEO1SoKw2VOfvTYv+PD9TH1Z5NwP8/1HJ/fzuhWdbZkAc8I0U9BQco
WvN+dHOcyyMhzChbvLVMm2ZLEkmNAdnBJ2/6ydmSJijq2QugJyuHvZLkUzH3Jb6XCS26wvG6+fqS
fH7h//k7PzzL9sxunc7Gsmc5JkKvKiPdZOOvrw/y+Qvzz4N8eJjHOQ5tNGIsAsG1QJ0R0+n/+gif
rG1Ku7bHJ9yRQn3cn2D9BqmhWGZyu0BfNI+j+W2wtPNo6hHd3BgUWM2zOgzNPzxSn1w/pbXpau16
wrM/fh/8ufVrtndsUrroORqqZNXrfBc2qPm/PsM/HejDG9IxqsBOyYH6SSEuarCuYUBmZPqfHebD
eu03fdKoiMNwkdECvE1MphC4/xsH8XgHBddO6I+7O3Z9s9nl3K1BlA+Rtn8EJlJCF6/Of3acD+W2
ZRilM4Y2aV8MMVP3oSCZLvf+sOv/9Mb8djIfPju0jqo2XB49vDKNCnd5Va68/k/l02cPOA4IjXbZ
9HjUPixdoYzKmjtOOWhep4v/Nvw1qwdcsNt6ePj6qn3ytrID+eehxF+XLrb6SZSghGXWXK/j5jaO
oz+8rZ8ewZKWgwvHss2PtS39Vg8aBZdMeu39wDWTnf30b5zEb4f48LoUjLFyz1pufe/+mJtwpzsg
7V8f47M777HqUKFrS7vyw9qJe8gvq4T2l0HUlxHlrxUzS6t2/tA0+uRquSb0E/B07A//pRMgZYI1
KuF+jDrMdxZMYVyvALO/Ppnlgnz4YHEU16NrIwgN+PhtzDyV5KHDURjlkjkZXQJNbi/4jpHIh4T2
64N9Ur4SU4PajwrdZgf14e5gUbBjFWCAthG+b+tsDE+VjyPdLz2bwHH4L4A73J3f/HEL8Kcjf1jf
+iLyuqblyMwJ2scwDcV1L+lQuz7SCYBzwybosO41wB7+cM6f3EaNbcCTWioTy8CHI2cQG9r8/5F2
ZstxY0m2/ZW2fkddzINZdz8EEBEkxUEiqSlfYEqVEvM843fup9wfuwvM7MqIE7BAS131UKaiKMeZ
/Phx3773G/X60H6K4/nQNuXGGq5syGUbaos30hxHfMqS1m1CW6EirzV0AMcJNGVT33zL4TLyri/g
ijtyFEW2NMPmACviC0yiFZ3OAa3a9Y0Cy3s56++zETpliNzHd5XVKNTRQirV162ujA+rZMUUy+at
Ll62eQZgvKAaAxi7gKDho2MjMg9/xXUrKwvlKCovS+jsbTap4Gobg+BBTrBiwnRpgyzyYZS6bmLl
sDkqDEhkt+EbpPX73MWOkKM1hkog2i/8IJJRyGDUYTmGeIrcm6T+/L44M7eM+CQYjWLFtvuIIK9H
6h7eaXpOI1pDbn5hUEybtoRCpqEKF+FM0hRUA1Z4BbY0mSHtmZufiWD3yWB/um5LWZtBTgx+F6dl
XWQ26NzpnaAgRG72CjQgQJBc81t6MD3addz5E0U5BPfsxg28rUfE2vY4sWzJ55Opt2YjAQrDHdPF
Pcg2lVfleH10a/v81ISwA3tTdXolX0xUQHIaiCn9GqxysLFgWyMRLnqNZDZ0GNyRajb/M/GxF0/9
z9+R5D11qjiOYeia6JJ6o5MGKeBaKZP8UVLe1858T1Pehm9dnbATK8tuOdng3ZC39VRiJRgtINWf
minfp8Ef11dldbpOjAgOPG98HnUpRhR4rCDmie/VpPv5u/5supbr62QgidI1RbisBByzC+VEfR+1
08svjINrQjYsh9eSIjgfa9AIJSfGEdV/2P63vnj+3/37greBuSTKgFuhX6x1H50W3boF8Xrdxso1
Tpbx7zEsG+J0nqYKz+AzBtiTURZplScZBshJgfROQxCPuw/ybNDU162ubTPT4QIiZFF08nTnVpXW
dOD6x6pPg4mSIKwh04LRbplZ22gnZkQPY/ttneklE1hM3xSUmGR/Y5dtjMMS/IsUDplkUvWnmxOq
KP2dATlVX327PllboxC8SxHReQJWg3Sj/a2yQo+AfGMTrF4C1Ddt9jD3jSWGVLwecrNcnAvZc/+D
vJd/0LFEdUlyge8u1Aa76R5ubBdyFtnxrg9vLQKiPm2pVI5V56KepfY00qXRUp1YVCQjGJvr323E
wufgNYo3MrdrU2mRbsSSpuskvM/3Xdg1Y5eMAR2OROKUBekLzzaGs7YlKLZwlTIam1z+uYmumspY
Ch3ugrp818zywZ+g3e+7jUhk7do+MWOIl6cyAxzNMBOE/i0NnkwXmg3ZdCsl0S9scjhCFPTjTFIM
YjhizY6v6xULZNfWa6PlqLJC6Nv/QvnIOTGjCSPqWlNrpxgzURvtQZkcFN/Zj528ERK8eWXhfXZm
RzizrdRNarHst7DZV3/U90ibucinuL3xTj6gpnQMNyyubjo60AxeaioVEMFgkNO/QRsjEGbptR6W
VsRsf/0ILXvqYkgnFgQPEc+l6ZQdFiwj+zh22QPUR5+7CqmUmmZjQ7K+VkNhLfzIG+dpbReSd+IF
wXGi2CJs9iBI7LjIQ5jdZvQ+azm5UzvlJs0qqAiQOLk+yktjNm93EAiUFk2qO8IGKdU5Mc0Ipjec
mPxbqwXdTR0tBIechTgH87r06103eXmYMWlQIoP2WaYoJ/iLwacbmTgCKlQr+GBbiCWY8+zl4Ow2
DF3uEZskDpVoiyNAVVgwpDvB1Po0C+4Apz6NofMHJFPGhg1ly4gQExVpPDlF3FeE+jpgvJuIxpQ9
9F0vHToZ0JWgq+jRxrcRuK6gI5ax8WCnegqOQKzXmoNUyGFHkxA3scWrgmYHbSdlvvxeRxTr2aiV
9veiVOIYGjB4cmjFyxPYrGDe2EWGE2/lf9e2ESUssiUAG8yLQiRgriAJcqa60JxbZM92Cj1eQyhD
MbMFvFqb8FNTy6ecBFfhXKZ6n2JqQC4QsIT2Gba5De+iXB5+9o1qks7SVYp1Yr3TqGkthVIDAsRj
/F4fdzp0WnCtBiinJs59dtS90VVc5Jj7p2G+b4x2NyA1H3jpxjqvnZUF1UAuSsbRiVsYOJvVWDC4
0uptq4CJq84dy+Be2gyLVw0tddDlSIJrW35+MqvoX8wN8DyiE9+HzAyEPmQksHdQrc03xrQcu3PH
ytxSByVpiKULbBT4TUPPBoNjORh3xMTmrg3T93ETPAOLQWI83YiLL6PxxR44A/wbhAqacEJt4IhS
VMGt1M6+/M5euin8+tGWaG7CRXVPY4PiYqZZ6f66n1sf5992BT/e0XcYsWp4hqil5asaZQpqYCum
oD3KtH03Xjy2kOj+glVHB3tgkyFSxYtxnhQJfVog8VLg/NYn1lONBuBEBOJ1RfQIiObmur2VWjDQ
FJwsOL4FeybGZvR+SHFhtdUuTSz1ESRVQKNYFd5BHwH1YhkW+8FIo9+0rJ/cpeTiAggnHh2tBsmv
Nt+Y9LV9fPI1YgiXzVoCCSlfIyc3sfMVXge4tTemeCXaORuymINT2gZ2RwXUdkvb5q6DTto15B3I
VFXxQogEXQDoEOxt5WhXnf7p4NTzQ4oAnxGHFnah8Puu7yEQ/1J/at3kADHjxrKuedlTU8IzHExa
EComppQS2uUGXZScstjGRK7dGmSLFrzRkmdXhfEYUkOyKsbpdJCv0OY6927coT6WNs9BnWxVYVe3
BtASC7YYDaCT4Aeyuc/KYPGlZm0jQyhV74YQNnkA68oveDjczb8sCSe/pjW+jipytKmTDJ7sV+m+
reTRA4+/i0f1NejMyrt+DFfXi1LFAi+hPiYWrShkzQF0PCTXC+ZzmOyHap6/XrexOoGEHAuyBNyi
+Gap5TQPu3ppTO4W4Hr6TYYMLC/ajfj3YihcuhReFo+tA9UV8xhWF3Qk60li1b4uBfsuNePnLs37
dOOSX7WjyXB/gMYxuF/PTxMRkgXCHFpb0Gc+/BUako10rpdd9XB93pQliD678RiRRXSEf3RICYsV
5SAoFNscSAPA7NUcmqmo4artk++FqcXvEpOW0M6IaByeJqiUTTrkh5w2yI2PWF5EFx+hqkssDMjv
AhzsoK8HLJhprRTkibscmcKozmm8n0f9hsrP0i7d0w/TKMEHY16I98zegHNLUreOx/p8LLUL1K5l
cNjCSVRkRW3sPEMdqzU1yOJnCdWSEBHaNtT2RY8GCzwtsEEirXNjEP9+yuBC3lj9i82sGkQ5GtWN
BW1GMHK++mmvRYDKiEKank5xxR7uGiO/1Q17C2O2DEaY9zNDgpMbEqdJVQdDIAgCV8+1xwq6LNMc
6JOKkLCJ7Fe6bOwN17o+PAqyjM+4rED4pU5rqKlVO7VPkEWIeVyZabAw1ljR/vrO2jAlJgTzUAri
VMdUDTlMmXVHerDvEPLZ8HCXt+7biv1rSGJesCq7bvYXJi0fAUCjGuP7Bla75/pdV04DytweV7/q
Wola70s2LSBWGRXFcMrgFa6C118YNLRpbFVbu6wczC0kQIFFUCn18sfBGF1jSPZTp334BTPgfy3g
/FQ0xWjOdxq6THKbZx4N961xRIvASxAnu25lxRPSgqHzRF5wshf4aeRftTLpTbhLEGxLFQKXOW5/
XLexduiXgiLVUQVlDeAV5wcO5yI1VrkYgRsDoWFteE7y/qMez+Ez6EH7fUCjExKsaPV9IGcGHYMy
tn25EddcPOyWTURhgcieDh7HFpz+NDY9VJBczXVtBsdKOWbSp+Rdzq6qO6d8DFpn2kGRKf12ffSr
Z+TE7PJWOHlelVpBP5uM2QIEYbk0/8O9uLBWXjejLM7kwtmc2BE8q976dOUuDbG2XBKK5vBTzA9G
4TymfrKHQQ9+lhTZ4FE9DL7hKZ18m5b1RmpzbYrJPYPSoKq2BHbnY9XzJI9bgyikUV5hzqreEQtB
tcl/4OvKIVuyIfFQQ/hHQNFvdVdchJSsryUDMFAxTy5C8LZqFqR907Kcc6Z8bjVFRzMnf+5QnnSd
Md+CoK4dHBLGJPl5z+pA7M6Hmqn+1GSLl63q7N6x25e5zLaqh5etUsuQNBRI6SNaeZr7mT1PEb15
0F/WMZ3hplE+TIoMXYWeFPcDiJhvJj3MX6SwGB8g6JKf9akpnzoTmpYkpr/c8rnh1S5zHqrUyZ+v
b7m1nX36dcKByga9CNuIr5sGaGTGFhRl/TEMnI0YanVdTyZBOEBGYNAqY+Nvh4UViFQsuXnDA9YI
TG8cvV8Yk0lgiDcEBCYiOULUBaJuwut2sgW1X72PoDQAS/UrZizyoCYbVQNtJOyewpEr0NrQaEFC
lE/jIYd/NLZ+Gju17J8TM8sKnvqeIcpnRIFAwyRLNntAJ2oCfQb2rPgxStpWanL1TJAKMACpmKos
ps4sRTHVdnKqXZSEj3I/7dM4Cjf83OqmAwaz3IrLw1EI3lDZgvlNCusdrNX1+8KG1mdW/dQzO3Ur
TlzdeAsvxPJKUC9w+xGt1pWkSwyHu3cXKuFnqU8+xZrxW/vzjzhKXIB6VGd5J5AhF4YVVnOVOXOM
0EYPy5OFlEWrdNX++uZeWR8CChwJFTvwdGJZUpm7EnAbzx57nLu7pIVrC16VcgN3umVFuIhiel/8
LE9r6Bub93Mx4oninx8IuA2iCaqCNo9twSXEXYY2e2jXuwlyE9MPqD1aPx8YsRZURjScu34B6fLL
XJqHwV8Ykr9r1quvbpUoVjYyBkDDLTtMBfJ5fjYleejksGYMefycJrC7+RCnSaH3s0tuUmgky0K6
FUyreCMTDVdchwlyWtFzFX/XjfSnzyOPOdnkdDBbZB6FW3cCQg/n6oR0ZGRpj50k6Z4+yfo+Dsb2
cH0slzNm8ngl+W6R2zTIjJ/PGNJTVJU0KhpIzzjGkwFfrwr/+HUjl4ceKufFsxi076rkU86NdHLU
yK3lsHtrDR4JcM+oVsVTjUJEbOR0s4xzGP5smlrF5uIAeAzSb+AsJ+rETUtZPBelzVYIIbDZObWG
FoRiJzu6ho6K0iTLDfE8b0LqLw8qr1NeMQ4cKqBSxKGiOK2Ugc4W7/o0/pKGFNfzLnQ2Vm3Nikkx
k6wRG/DiqhvpTzPtACvTWL73o+QV9tKt5oDlvJ/Hvktkb9BNDp4LdyD4gyQO4DU2Y/S/0LYKU6S3
nC9Ont3P09dZ+uf1DbJiC09tA1BiTJc9AqUaI32qZJRJzay7N9BahxSlQH+J9Al6ZNRPkyhuvetG
VyYRz83NoNnsExzS+Q5R866R6hpqMSkdYIbSZgWYpJHdXrcivCFsDZYBXB7nmHctPdHiPCLyVHE/
RM2usLrb1oKAJiQ9gbjAB9Dquxiq3xFmw2iab2tJPtjo9/wF/fs/Z+QKzRvZwveinOoIzRvhj//1
EH2vi6b4o/2P5df+9dfOf+m/nsof+Utb//jRPnwrxb959ov8+3/Z9761387+sM+h5J8+dD/q6flH
06Xtf9NALH/zf/rDf/vx9q+8TuWP//z3b4il5x7E8HX0vf33v3608EaAXlmClX8RTSwW/vrx47eM
33z5f/+3+Lf339AeXPm1H9+a9j//XdL1f1BxITFK+EPFXl8ypMOPtx8Z2j/APXMr0nyq0pu8tBrl
Rd2G/Jri/MOyAQQ5tBPL/LKG14MN++1nqvEP0kT8IqA1HNBSaPzvSXj/5xn7c33+R9wYUDo4S9uR
zLOF9CofdL5RMw7GwgKCdGQewxOrUhcpjzZezR++n0zOX5ZPWTjETra/TGmLnwZKQL/tuSlZapKg
kdC4i29nsNDBAzSlcP3snD1Smof6OUOZLTugBehBdrQRHQhX0YVtYZhRXKULaZXsdiXcKsOzEX6u
rJ+8it6M8L4EjU3vMnkLwcg8jBNEKcylLhcPQyY/8ve+aBBbJ3W11dYp5KkvbAlBWxg0eYV/QE8a
8S61SB+swVwe7dDq1uGMYkEWfYjrBdLoo9kU5F+vL6Zw6/5pHi58ktR4cTL/52vplwoUrxXm0fzy
WshFZ/QS5Abw0mbAIrjSP03h5miy486gCntuyjKGzq65992oCj6PafEVVZb99dGs7Q7y29yoC1EG
pCPnJkK9MGH0Z3f07Rcz+33ovkTJRqVkZcIswAlsD+L4BcR8bkKLk8AsYfp3bYikQmAK0/iBPm2Q
cfpGQLQyXyeWmLhzS2YU1VrKaQfbp3sqsTZi7RunScRLLmsCDs7htaosjx9ZWJMuyBSjQ3zalY/d
Pn91DrAFfg4+fs9ui/cQ27vJExTXG8+UtRnU4AUwUZbgwS/WgBqkuJWhDFVX8ePxUE6o8gHmyFx7
TNCDtrp0w54ILHkbJG4bv4j3Br0mBPzI1qVpv+yK4S57hNAYekW6BI65VxwTt/OQjPLST/IhDHbO
j/aj9v6n9+SSSf6XdSGCQOww50LnhFW0oSrj9175qoXTxl5Z2fhnRpafnwSyyHDLylAgwB6gloYw
o/bSaNVXR9pEHqxtytPRCP4itVDNy3jYuMYOCsZ0Vx76m3ZnPi38Qeou8pzbn8xtXKye4IyVrEhk
cqxQvXZoT2fTTi9+snBzYUJwG3WoOAGMXqrbtM6HWZ6PtmrSLgKT2PWtIIIJ/jS0dEfRJLjUF4Tj
BuEdHVhw97lUJvczGhiFsp9U4GG84Bx0PJ16fvB7/VDKCIWVWwRCyzBOgvUL68I5AAxSjzEbFSIx
MkRmfQz6ON+NECP0BZDlaJRgLbJfr4959bSD6NIUWKB4YQj5lXSA/j+P2Zk+rPRTkLvDWKH28IcP
9/B1S28QkJPxWbZB+EXVXVEUIJyaIezNOhjLePQTDWh3gCiCNMzWTqkd+WuVW9D+a5L0LJlxcuw6
uf6CyDyqpNMoHewRZd24bBaC0WGGNk6u05c2bdHo0gcJLscO9SUzbN02zvAUs1ry/6nGTRQG1rNu
a8GLYaWom5Sy+oBsUmXspTDRv0IYWb2jLTtHnkEzp6e2CQz7KSaNemt58f07iusPoxTLAZyfFUx5
khOneyQ3zDuqRuFB1mrpSZ9BaqlprNw3NeIRSgbvjSkn/ntVl5QbOe/Hm0Izy7u5iZSb67MpHPS3
yYRijTSPDlUL7/9zjxLHTQJLLpPZ2FDBlf+sjA0DYm3xwoLgGNGTUqH9TjW39iDu/BDdKDe2By3q
tJM92Pi9LUeyaVBwkrDRZJrfMSTjKb+177Kb4AOqIPsMUaFd4gWbserWFAr7kUhBKkwTe1mL6FU4
uGqzUfZ5C2jELW8TiizlUKqiYn0WNsuaSmymubDme+N9eajvUT4+jjflvrrHScPrFt/UrvN1azKF
C+fPxTsxLHiywWlKhG0Xw+UnxX9taBuxtwjdVufvxIawBXWtbEnaYqMt0NJ1XpB+v77HRX98MQph
C0q+2oz1gAX5Lroxfs9cwK2P0J15zvutwsOKLZYINAqwaJP0uSaMJkA3r55grHXTe/8IUeJNdA8D
/g4wyGZDoli+YlzntoRxxf2kIi2Prdbr9hDhDcfYQ6HPHQ7aneYi27Ufbra6A1b24pIE5A1B64tF
NCl4+imeWllapK71D7Ir7zXFI2OYPEtgs51nCC+RZUjCveKWz62LuuLnjbUUbre3MZOkXLjkFriP
WBcEDNHC7IH5/vuwVzz9DqG4m/hlWVPEs/eoFigu0hyfA0+7vW76bWTnp5CR/21aBPQbaWV0Y7eY
Pgz7zkX14S7+asKuKLmRG+1epT3wCL5hRBv4DiV397r9y7OI+YUhCloRNpgIWJYsmAnBpaKTN6TG
l4B6Bi1IdedGOYp2102tD5W8JShtFUCaiFmeDMeMNHPW3eku+2SitruE04gq3CQP7S66TVx9F6P2
4aLWucsO6GpuelUhoHhbZ5AMoJkB3uH4BC+u62nSt2WHJGcDMb7d7Obyhb9GB16xFVCcx0uLJYP6
pg5AFpod/nh+BZrRXIOBUtjQPmpvv4VoGgTj9POLd2ZEuCR8UjVIcbB4mf5aV5/RJbCRd7i+akJ6
keyEMBIhhh79Rq6zlpEMrnLQ3dSTniFP3jvH9hgciq1LafnXhONwNqTlpJ48RmiCy2e5X+btaHXH
0E32TeEWbn0jfZS+wfKsHlpX5jD+0GPX8K4PdWV3nNkWnudzWtJcM2F7VD5lafluUqHVha7agYPl
uqXFh16OkhwR54CwVizwjAXFF2M5CVpy7+TxDoHWnzcAF8aS2KP64og54ZSSjjxBtu7qE9KYPgC9
8st1CyuOA9fwtwVhoRASUp1Uw8I4vCTWoYvuZ3tjM6ysByUqLr6lm0KleeZ8LzQQWXVKQo+dHb+E
3U2CDppivVNYlZ8eCrU8KA01k1oHKdVzO0o1EOiTmXcVjQJBUB3L3IaV8iff2ctB4mrDBCSsC1eD
MBzQdhbVacNwUYczg+mYZjdhWB+uj2UlUMUKJRWqYKBPyBCfD6btF3RsOBqu+WA9dZbnH7tjT7xA
da+5l736GB+vW1zZCCcGySKLBoMGgH1rwieGvqeNBLDTPqvp6//OihAgGGYflnBfG8iXOr8pVfc5
D3MXOdsNj7pyMAG8EWgt7FvU3IXZmwKozMMAVtBs7Ha+qsGV/sf1gSz/gnD0Ty2I6EvVb5Aj8ynK
6Ee0YY7JUTuGN6ix3Fw3oy6b9sIOGWgZIATJRjE528ihOctpQ/Hnu3IIXeU7vO6qG7rdDx9Ofnd2
pWO5D79VcJd7iYfDOww3UE1tZC3eIqdrnyHcHuiYm0a3yE1Gn+KjSltpt+/vpRtaSw7OIXp0vuRE
WtLeP8ikkHf6Ex3Ju+a+fez3CEDebDdorS2wTtOLzuWMc3w7Pif3SwVh9jTnvuFWAO4CdK3L7Pfr
M7/itXhk/21h+YITC2XfJgFJbMNNITvqgvbZarUPcVwVbqMjqHPd2BvmSJzfU2tCnFH4vRFFcEm4
6rG5c57i99lN6vle5Ba1Jx2Z9sPWY2R1ZxFCLdhQ9hV8KecD1A3I9UlR4WE+VN/C12k/HJuPwbts
XzwYByLXg+R+H76kj8X74QmNJBSP7rZ8zluy62LYFh9BYsoA6yG4g05vHa0cGXZ7QH9XupP3KRlZ
/73/GvNi8QI3e2ndzyjQErg7d9lB+qo/X5/5NbdH+epfX6Cez8LcW3YZ9pLhajrSWK0JZV9NdeLl
562QX7d49RG30rx3bkUKoiFRfcaZ+8lRRSmoaz5E/YZLWjsTVBghVCWTDyZEWFArlyMeRoHpas43
1f6R9BtZbBFK/HbzmRQy4eSUYQTThbkqEznrtTo0CfzNu+7Bv/2OjOR79ca6vT5ba0fv1I4wWwmi
uAiVJAwkaNxUQqas129VvLgZOZ+um1rmRNyAFlB97lkeNBe0JylMN3MbLIWIlGaI+ENeybsC4VXU
W9CB2ABTru01nixQqy9UXxfPlsl3TK2RRtWVJWdvab2nV90duqve9TGtXU1LfQ0OqQVpbQo3uVM3
cdN1A6JOXdi807IQlVs4fRG/LWzPoOfr4IRqg9woeuxZ2qob22Rt9d5In8kcAuQR93psVGk+lCrV
gDZMBjeUhuipl9TpHo2m9B7V6On79fGu7ftTg4Kn1utkMsYZg6Oc3YwqQlZSfrxuYmXl7OWmWSjc
F1cl+Cmn7cNZhUXNtYuXqntAZUw2fg6qvhwuKun8d2nIW94T5y4iKGQfDQ9Hcbu+rA4FcNs7LXGi
vWqjbHJ9NCsTBm4aEQj2G6gxMaZAn2tGxElSXUdr3bCxdtrw9bqFtfnC29nAA3g4U+k9H4wmGWkY
KKrqJgMAAYlseRUdpynZqJwv/4xweoFn68wKCR96qAWHNI551lszA/HtwSvpBDf7l/R3O6QGBirB
3EI9rI1KBZ0MKpFqBsC+81GFhPmknhwV8ZkC1rQZiaOPirPVp722OmgTOWBF8LKkC8+tZAZYpjFm
UF0T03/+MbU2DqgI3njbahBUL08LWsEuomN8QVJ0OU4PQT0kAr8On7I9YpwPxZd+T6b6oB+ae67e
w1Ywu5aDWIjg/9uwGDRX+MRYzzBsPoze7Cm71LMeuUTKR+QvN47sWkhFWhxfqzs0aF7wABW5T2em
VKLUdezcyR3vNY9BfpwfZ9e40/bSe+n1+qZfuUswCBgGEA7dcZZwbUm53pqRX1FCBN2LUqH/otXg
SqsCdH5oSJ2nw/Jx3eSKr6XiBckGvYWQjYrpqVyuoUZ0MJkFyNOE5lFFnjZJB89JfxIQ87ZpTk0t
n3ISDydVn0RRUKsuunhh+6ogeGRG37RNAZK1Q0YjKoTN8MMRmQquNjB8Gpaigfpobx5Rpt1V8bRX
KMxfn7mVSxLM4hLJLH0kFxR0SBKk6IbNCrvDvvvz/aYf6uPWAq2l/M/sCNNm5hl9M2AWseN8Waoy
7Q5N0X/SjeSGG+HF6rlGagHfTs8KXWuCO1Tz1Axqp1Fc/yF5lPcc6rv+Jn2nHKvbwgv3vrtU5yk1
bFwnIoLkz61xYlfY+I2TJ+SRkJOc7tpDfq/+4ae75M7Zmy/osB+JESGQ2iVPxpYfW/OUIKvxkjo5
/4t4qh1zJYozjfrWrX63UB9Z75Z8e+8OXvsoe+ndLzkwUqmoZiz3JvmS80PQ9EVmFKVJbHMbPVoH
5SY4+i8Ij7nx3vF+Iae/oM/+ZWzxNycnjoaeTGp6VEC79DNyVDstemi3aJ1X9wzBE/BIhcAGmOu5
kSpSMx7TvvJWPWxvTTfYUyd3Qy85QvTr+rvuKXpKH7YwfGs3999mYSQ5N+ubQ2ImOnCLIB0OVWru
rOwhs+6TqdzbteaCVL5+3Nd886k9waugM1mTSmCYSeTTIHcLCThagr5bGZzHrThhZV++wbppYCBt
S9f++eCoAo0TWt+aW5ikRaryENgb8dXassHnyxOMqgQXqphTRRZhhiyQqiXg/9Jr74FfHhUvfjI9
6wEp63vlTvaWvIu5gZZfN+wgVkqPH48YES2WTnIzDigFsl9kd0lE4WN+Lw/xQf+qvrZ72csgXHQt
gJlbHnttVqltAf7Gw/G/whLalVS1TlcimmnHu8J4r3efr++RlcsUpRriO5IB6F6J/NMqXb92L1Ex
nev41fGJvia1fqxQKtuhrRhtXEArtVKuber1Du91k1qwsEtooZKzlucTUATloO6Db9b3APyDtNeO
6TvAu/N+3Adu9bJdG76cSSwzRICDa0jzEiCJAlBHc3sblHkwZZ/05uej2EVri8ZmsuU8RMVrvA3R
Kg0JiSjcKwlSl2rtAX/eIqVauXoWbmGSKkvjKXxqSzRx4iNn1MOCYcSM9hQe2+9LxTf2nGDX3g3A
nhVU7bR9edS+ahv+5DJ8wC5FfKIvpK94z5/bZQPpdFk5KHKUKOIG8msZxjfKoD0OcXGfozKd2sjK
t4l8e32PrizdmV3hitfNunBolkaLtEl2sf++szeeVOsDW+DyS582yNDzgaWOXNAybmsuONpjaqbf
m0qLdpkPZGBuj1JpvMyzb+wQtT9eH9lKPpIpJRiCnwoQC0f83LJOM3rRxQytP5h3UHPcdK6TutOn
8bY6sqLGb53n3MXfkLQ57NUDAcXhZisnuja7Nl/AE0+m51D0qn4d+tUwhbprBECUM9rbhg3/eRnd
EtjCvAE/KEQc9BudD9JOF9BEqnMsTHOndEiAKrmrSd835nJlFTkNdNFSx0H3SMyrFlblOFHfmESd
wx6xjqfopniWDvlt9Ugt9gO3u9t49o6M2s68rbzkdd4XoCQei0PpOl7pbSEzVoZ99j3CrpL7FKXs
MjXcTg9cAxTgON6atbrhUresCHHooFRm1aL4S3lx9MZ83A00BOXdRpi9skkYC1cvgApkkGwhdGkn
abZTOaO21KVuB+VVnm4t3+I9zvMaLBotdAucg7yQiG9w7GwekySxXS2L/shihOekb2rCYYCoplL/
2Vq/DWq5SFl5g04c03e7CYa8EGyJAjO9qT/Fdfk71dA7BczskOc7RNq961tsJRDgGxcuGT5xaT5c
tuCJ561rI+8MK7LfUMDWC0BFV/oc3CVuvc8fw8fBW8DA+cOm3ctbekGNQ2O3bG9mRzhBUw2tJmpX
yN14cb8jF/Pq/B5LnvJ7dMxu28fU2CkfA+V/YPly3c8NCzmtGbJdPYoxTOILUsLkCwn9jYXfGpsw
p9S20xoFNsaWfFTNztMsVrlHe9maf/qonA1GzBGPzuBYE3LYbl2+8gLZFfmTOW0JeqykYM6tCLck
WWZN40CabrMfSeLvqg/Nx/CQuCNVy6Z1y99yd+thsRJWndsUXI00VWHZaNjUj8FNcde/Jx/jRnsy
38auOSw1pdotH/Tn9mErNt7YICJctu8BkYd+zJyC4iX+uu3KaCNJvGYC6sYlQsWvX/BSNrzj6rQa
LHSeX9T0977eojFcMQCRqIWGB0IhSxR8fqqTEVqhMU5ttwpGz+c1lkp/XHccy/kUfNuZheULTvwG
evMwA9ZYyOLBbdLHyXhfaobr5O0uUbSNbf5WbBCtLaBzeBgAcl2Mp4d5S+8Rp+C5Yh+XHrXsB3rW
u+w130/v6sNPSh2TCaGbj/wwDcWLNrUIQBzrQE+dTrfdOZH2hvExUaxj196k8WbO5fIBvVgiQ4bJ
ZXjCQrWW4c81kYxbUzkdPXk/7MfbaB96+U38yd75N9KHhf+5ercV+YqtNH+N8W/LwgJ2eR5oQ6bY
OGC64x70D/rz4ELhtU+SXfCbswd2XOzadBe43Uvkbfn/te1zOm4h4M98Qoke6RI3Ub/28qshvzeD
G9t+au0tbt3LaOJ8hhdnfbJRK19p6wLaVrc14psxsDw5kW7ncCuiX92iZOvgxOE5jZKXMKIqy2t5
VifsHMzj6Jk4q/7GvI1c66jfl8ef1DX/c/lOzInD0q0SHRHMdQAmh/gPe9I8I9x83a5cZZaFpguH
jkSkLkKdm7RStSBhnYyXaV88lofiAUKwV+vD0lIW7q1bT9psE1KX0Es87RY4AgJeuBh5m50vmTk5
MvhqxiYfi3RXSPvk2dmZbuXe9u/6u+i1fIzeO/vh0H7qbtWbrVzv2pCp2ij09VMjx8GfW9cqZewm
1LNdZXqM0qMfRq5Tf1PbjbTnW/AujvKtmXhhQaPfWAhA50yiGXyCIgdJi2Fvkou0j6VneONhZveE
yi4+REf/Jrc8g+rDP4EzvCgb37B2s9MJT3aSfAxPRUOIVFrah4oIIVD86rCPv/JEfIOz023gf+kQ
62SJk9+vXxwrD8RFwZVWbt6G6MaI92satS1aXEScDQUBECrNxyXX294qNyYY+ifztfPgBHgYPM21
vpVHn8g0/zhtVdcvb8iFOIiWRZuGfSivhPizJ9ktawmpwyQzfbcICuuo9J2ycXFdOp83eiLKE4sq
+oUWlNoPs6QVGLCL70r+pTMkjyzp/vqMrg5lkbcGlrLUkITwbNIDRaeTjixoU3r9PLyo+bxRoNoy
IZzIotecdLQsnzwvULWQUrY91j8puYdLY7JOxiHchZYcGhnnwXfzLn6fjMi4V7UOkNHsJfcXZgwP
A/kg1fqLmqI60FSmpI7vptMhtUwvb1Lvf2dBeGUYBfQ9msSawBIU7fRU/ipbxcYoLh0V80W9ZoEK
UWEW5ZfytFGhcteZr4Jitja12o78ZsxFVwO0mqWt9dmyt/z85CbN4CHy/RjGK62TrJ0dOpnXTj3k
ipF/n07V1rNj7ey8xXsqcOOl/HturlbiQc4rtoNm+jt7KL6ZAww5+VaSZW1rWwt0DAKXBT4muPtM
ylR1VEPJnXWU2ookftWm+PbndwP9d1S4LIS46Wc8H0oW1LY+VoHk+mr4oOeNtssg6PmFLXdqRFge
kFGyMTiS71py/CzRx1502saOW52rk3EITlMKWo3GfMYRhbWzyzPngxTpG6m1tV12Ogzh5EQV8Axf
xsZU1YBB4oMGkFnWP83Dh+uLchmCguQ7GYywvxBA6dVAZr7CQdlNzezOhbHr7GNqZ66Z/iSFz5tz
O7EmwkEsOVKUwcfamEo3bV4d7CL8en1AG6uji/cA0czcjMxcjolEGQ55KX+7bmL1TFI05X0E2PSS
Yq0wssyOY8mt6+KLqQSe1JTfqmqLUXXLjHDddHWTynA6Y2bSfguM9nubx7/D0rcxmvUd8PdohAvH
KNsg8k1Go8cl1N9j8aRoxaMlKfTthg9xebg+eavrA1kh6G/K+xdYBWuOE11yMnqVEz/dUwMDYd3P
Wypza3MHwhwoJPgmUgCCr8nnpk/p7JNcx/J3SU77rUZ+TU82XMGWGcHbhIFkRiHkmctg3hXZ56jK
d6lsbiRpL5/HQJsWAImswoQDsO7ccRp9GulljRXd9wevTnL9k92nj0qN+mMHUTycwVPr+nMZ7q+v
1QrGaQFVLah03uaXKYBJp2bU1WHgwfP9WD027vjOfP1egMBIf9tEfCz7+fwpcGZM7Docw0onJg4C
z3opo11w0xz/P2nfttw4jmz7Kzv6nbN5v0TsmQeSussX+VblemG4XC6ABEmAIECQ/PqzVNPntC0r
Sqdn91NXyFISIJBIZK5cq1mFe/M12R7lCS5Bqs6tw3dD8078BPPcaRbHoYWxuUXx6Kqa8t/PnnvO
ib83cbKBgRCNkLfGgMqn4DUAWwByGyarN3JI/cxJyQISewBwQezsdmxSuZhyCJKhUJr8vNwRc+Zm
/nF2T7Y5i6dwmCeMd4g23U/9BEgwxB8ggtzfmdwFoubSBJ8ZPQhYfrXbB+BjOUVwo+5smQmCtnmN
OElWxb1totvCL8E6dmEXnkmTgogSZKHgnjse8KfRy5yIWRRdiU7Y9qaN1tMCnas3wZd449+ESSqv
kyt6HdO02ft0oS62tZwf6F/WT5wAs9qqciAhn8+gO0qHkO5JGzz7LPk218WFuODMfRlDhVIKEPGQ
7/0Ed2QdRZrCLaxfd1ULMpA5Oah7cU+XKt3v+YAyWJUqdI8u9PqIk7oEZz/j8d7bP0U9+mxsVKhg
H8kqZzaZ5z34F2P6M5XwD6M8pQFQaEQE+yesDEsP8GEkQBbBlyZjuJKbIQU/VrELIHPAcrq9lJM7
v5j+muHTonGPa2xYSdhmYISRD3ORFk/NllZLM2b9lVxPSzsPxZqprBpRjr+0mM/4JUzwUX0jQtEa
VdUTZx/rClKvMSaYkzZ1DYDTzcWE1lkjHuY4APcg6FtPjPAhAeuHbVkZeXF/Ti8QEV6EOd8j0Rlt
oS+wti7iv8608MPcO5MnEe0EhWQZtTBptsl99UBAE4KG8mThrKoX9QTQbCpWF9/l5xzaR6MnJ2eC
G6hvCRi1t9PiCO/xN9MyXNq7v+/sQHgI8AvIAlDMw7v7+NaiZFZxYEC62jguMpAite0nGsdpoMUF
Z/cpXEPghJsu1EBtXAk/5SI5iKaQTBlpDo2PdKLgMXE3YflI/WE5gmbl90fYp91+NIa2MR+M+QBm
ncKU+rhMRh4ymuNGdWg4v0qSMeuS4kLMfm5MKD7jHu8CtAdZmI+zN3rKoJCS4GyK+2Xbrj3roXS/
gBMtN2q8cCp/WvoY0ntbJ4eyJ1k91gK2IumwKytyrJVVOj///rwBKHSM2rAaPgW5BdQLrFjOJOcx
uuDoTx5+n4u/7SmOI3ln5OTckUgXiILDiPTLLxRAD3esLwBofmW2P8RksBFAi/6YAUZm9LT/ZXD4
OJI4JLk7SPcqBF/fXTKEVpM6imi9cgD8asosDrnrbMF51vAvyCd2mWOzKlzUrsUfFWTgX9qa26+h
Qfv3CqA0iKJS7c0/fIDUEH+JUdogWCyLJ1x2qmdwULZLewArkTU15DBU7reSBf7a6yF5bmw+NOmR
Re5HEAuxa+2KboSX6EOS9PR1jILhYjvjuU2A8uGRdtPHGz3d21Vvla4BAD+Xrwy9mQ/RjrA0ugv3
4c1Yp96LnTb3l2u/7qeo/zj1AND8WwYB5HwfN0Xp2RqgDULzWRmfpiXn1asN6YldFLlsH4y+vZkL
n2x7zbGExRTdVI2PpnfRBzydHFUsZxJFV30Q0AdRuflc+WMukopkTtsUz2VZhyxtJ9FtyrntAcuw
wXPr9gl5bYFofSttWVzVHExMOZuS4FHbYXdpao8r9NPqAosoiGLR8mKf1lWMIwXrfFygOVZv5XUZ
4ePKL1jazN9/vyEvWTp6hXdZO1wtiELVioDT194xT6wLYE21VaS2t/4PLIGyEYk0OM5PLAdewaNQ
WgHJO1nh+N5Dt0vMKhXzJTaPc44Mzhm9hcdmzE9qXW5cAPjgzBSwmSHlDhQQ/6TQ/cCg+54Y9Zfg
1+n7OfZigG4EtcFPgETbsofCnn2ay7Jmwb6KWThm/tgWXyAISnc2rdGpEY3VuCoqYr+UJWoHwPUU
RqWta5k8LI3ZDCaK0sDtWtT5lc7QZ/7NDdsub43rfEkg8rEqQ6KvysZnG22xekt6d3xrwJj+M/AK
K1n9/v2cO2vej+nEaw4G6WQrcVFbJvaq8J/bwAZx+mIMp9yqN/+BrSOt/JEszgUG6uOq45IJpImO
Te6elcZkK5u3vq9X2vkRN8OP39s656XCd7ZOQh2koKUqe03zvjNLIatsVH3qB+rCkC6YOdVGDJy6
dSwx0Jxiu+raTmsCwWbCFr8fzbn9imAgAOoAiiWAL36cOfjiti27guZaAy7plmM2ELpjhjyCFeOS
msElYydTZ9VN3fCClHlbvpBaERA9Ca/YeAVpSTYInf5+bOccO7Q6jvTGKP59hnFUILZExoXmPhOP
llZpBza6TuUT/DFJ2Mry1YU1f85VRG6EJj/Ux4AtPomvEjDwAnCMAZow/uIqBZmXMP/9oBy0Tp/x
5hH6wQFZC46d26c7ywdQSZcYF8AwYpl4VTynjR+YrSN4sjL2bHaiNOGyHmSHO+qAtqi+CuNDDWW2
ZxxMfd6QKFlRJ2Q7lZTzOmxZdI3c1rCsteAZmhTrpTtM8beZumZlVXN0JTqv+cZRTYVkTG+n7mSP
O6Jc0NeEtCxunVLJZxYo3YLgBJ2CqQiLNh+ngnupXSu1l2XpPMe9Bg2n18k2n8q6Ag1obNK5UEm4
NF4gVrXXhMjdtGBkAqG5Ms59ZE/to0wEQ/4/MfrJLyypH1nBbANMoys304gt0VRCJenYdtVOR7FJ
HmQwRgqCMwolfSX9lACauzEJEd+ToKintImpWKOwGDw1UeNb+1lr0dw6UT2X38vRk/ErtyACtURv
HiuQqg3U3iD8vOriCXosQFNf2QiyrkYbdJtUKftrb0DC6aqY7UtkKRY2FXTrtoI/u9ov1uUghwUp
g+IO763gaV/U454mvLlipdflhsg5rRvTHyy8kw2x5mAXN5FZhw0UGTwR8r098zlzq6ZcdJWGgErk
ddWyhoBRHht9p21jb0oCyscEtIi3jkQIA03VGf2KjttlM1Sns6kerDb1WWoT8JwlXZUJFLh6HiVZ
JdtiFzq9u59BXLmC+hRd6noqF0dcoVk2bqw2s1u3C6maYVcHTplVTVw/RNCmzwcbgu7D0ECbc9L0
UDmjHS1sXptwkcQJWw4ui9OoiiXwpB5+TUfBVGW1asflNBD74IsBYtzM7e6nEAokJGnClU4aN7cH
T6deEdRgQHTACT75+nj8NmZlxqPgSttCgDSM+jUrQrngc1Ls3dqN4L+SOJvioqmyqSDul0nYfWbq
RsEKSuMtZLZvk3oYIBSR1HnTizKjLFRb0UUQ/PXqqgUKyZmmnXB6et2wWdsg1E76MI1LEd36ndNs
bJHQRSMoXRWuXXwvQhDHpLYMQIXRTmqblNTJiZi6BQI6UNnZY5u3k+0uC2PH65mqZi9166z8YQjS
eEpYbgWJSgkNk21rheFyMtD/TeMeOXVL8m7HLd+7Im7QLycCMSDoMYKXriqjxUR0szMAjC3QaimW
Ym7ZwoMQddYmbvQUBM23gJkoBYPgsJoDl2xKHjsPYEaQWagisykZ9HFcpZXMaWtznZamZytSa+g7
AtF35wec/iyjoc0sZCDTKNHNsnPDeaUqNewnrvWugh+/r2IzruOZpm2srmrTTV8xNDsnvt8dnD50
rzkSlPeFDuqXlrvjo+92/ZPbDPOyaXl5S/3J2oxu3KJpwE3GDWMliEwAWQGreK9A/ydrcuhHL8pF
SSlmStjTOuRjtKsLgYCnnyv7xo1kuOtmv1iODmSxZ6ElSXnP2MHMLdAm3Bb3LtMUyaxyKFamcFgu
CVQIqS4gEz47Xa7dIlrESRctQzO5NyKQRdZLfsRPN+NiaCiE0utmilfcsZo7UMzIl6G3IDeOzD7a
ouuOVo8DlEEejeDOPi5dKpaTjkTuln6IaCywDjGUQRaljOhd0TclOqJczjZdUekV2FysrfGb4KfX
J/ZXWWMv4m4boGWW1O6Qm8kv0H6WcJnCk6kMNxMEO13kbWtHJo+uQ8CEGvdtXtjQtVAO73dSTMkt
0C8ICZU/3dGG+Yeu0cUWSN7pu9VVdg5pz+KQwM3dznFjHypQsC1BPN3f66D3lxb3gqXfa7l2O+V9
dbyxuyH0NdKxvtK+W69L8BeClreK65V0akD6StfNRxKINUH6AdpVrZM7NCbrwVclSTWl5mmK6npJ
kspPdVkmudPXw8FT4ClngIYLLCFA9HoCmGpGh6FcRYFA5wawGelQej8r4JhuxghdAX0Udzeh0/Gt
1QbBOrFZ94UBJPrQVK6/jXQ548pmprXquMo0byKaili0B8S/UBRXwr5TPdDwEPVkwVppr1pHEt2Z
jFvXPTQyd1NYuTPeDzh2OY9LQOUdZ8hn3xtvANqaFp3Xqa+kbtgLom96pyI497Q8snWk4Wjpn8JS
zm05RyJNdAImQOTo0WYdW/EXUnbTIajniO3nOmkWBqCTrKHa39dVwdpje4e1IR3O07S34i5rQo7u
NVcX3qJCJHcnx9HaDziNs7if7dvYptYTfk7nsWVT3DU7OuclFA+wUMompFkk5mTBS+KmPRn7Bvex
uMam6hJ/DRcNNbiesKu59vw70OD7bRZbY3zoegsAJbushz0bp/46LEpzUyfueM+LqXntCy5vpN+7
WcCQKEsTwatHpxbjAYqJgCJ6yobThl7tnUHrw4PlUf1zHH1RpC3pinsLp4zK5OC2933pzQsVtf79
5M7yq63LHxJgw0VhAYsHaJxe92XAfkrHJG+0k5FMoyEUd4THfMmcWomUzIH3QCJePXlWxO57Rp1F
31UdyEts5aQlygS5XY3hxnEEq9OgdSAOVit623hi2JVNJx+GgYs+bfBzVV6Gqr7qoRf4GgQTdiPg
dIh4cBhmoAntaNaOAw7fkRa7EW9mVztVs/BK1/o6eVZy0JDoAX1YVZRLaSfQbwPRs8ZJZdsQZxjl
mkw9O0xt0eeoaE/PAyZuNRoo1KTzTCFZRPv4Ou6ww1OHlnSDXlECtsNooFdBb7rb0hJ2zuve3geQ
7aKgZmn9rfSSq54Oe9r7B5cuobMR3TvQ6rztFG+vPOpRLK+uXs8OgKJ+vYlbx36cQYVZJSSjnq6u
OySfljogM9xfbdHUsgJ703ANbUaGvY38+ZiGakDdIyCefmUS/Zq9qvW6CKYxO/KToBgzhNvWlOYp
Lp16XTEeH4p4mvdIgIzXVoznA9svdN886Wxar+3WNTjnM+Rf2yd0xSQLb47sHfakXAcB4Ss1k6Pe
czzoKzRPoz2U4jxAyYDmKvHLZRJZ/KE11bysEWHmyhpwFjVR8hwlQ5/S2OoWLI76Q4HC7ZUODVpc
Z7xCgrvQPfRO2sOEw2yhnF4+O7Q2OHh49MNrhF4U0vWuGwSrD/hqcGhErXMIMvdrh7Vka3t6QAmq
SKpcNZG4AXs3gCnOwJeJmnt4BeikKghQ0jQK2Lg2viFJSgbPBpHtGJU7Hsv6jgz1+OD3U7vF2RQv
mDtFX3qPV7kPPpcbo4EWTPsy9h9jiGnn/dTAd/q8r+966Ko8onxLrgdby1s09HI/7WbWbGrO3U2s
RXLjTzxe+NTzcsh4ioWcmx+BkOTKUsW8hCyWlSM+a3OivWlGwNXVdzFTY8qroF5B06ReEbzPY0a4
3fo0nhHBVzW8BGH4S8NALpeasDk+dFLuiBT4uqtHfOzXKyv26KGxlbthCmpViDFxbjbAA6x9OZm1
XcjuSjU62iCmC3H6cqQwByp/EALYdIoiCt31k4e0/oR5LBcSpFhfSNd10CWc6II4A7tlUWWnSoKE
prOsKufWSBamV35uO6RYF9hCxmrlwlNOe+UXFCFZTOw7bTnxrhwNZoFa8bJ0RmtnD020Vv4gnrmj
sCimVmekrfzvLSvQi8SGdm2D6GbZBb26a0Dst9dcjmtcgtgb+Caae7eiYhGYtn8MoXC8iumotsxY
QZi1M3HWNdfsLtYSQFtQAxQpLiCgSCHduPfFXF23JECQh82As8QpRfBdxS0moZ09kLonPn20WtvN
3DJ2VuAm1fe8o0n66/0MUCWLUt/M43euCNJ4PuvbLQ+wnPzAMg8GGUDoxs5e7oNC86tocAvTSRH7
R3eOMx+kw6TdhL2RK6EasYIQDl928FB5A/FVpNDYnBayCpeh9Sb5D6yWBuEmh+sePY/go5IcSq8W
Ey5pPqRhhxjCeOlIvPpWlXR4csCOtQkB9Y3xLih509OIak0B/Z9b0tTWnYf1a+fzkKBmPCbhIewq
Zzc6GskqO5jq13Ec5k3hC/IVMMZwHzSjeABDhZNThjMfsS1tXt0SFf/Mg5zpIXQHMaeuC9rTtOUe
2YB7N3LTMLRwEa2rzs57V7gPYWknW587/nVQh/PNiHzcNyD1wBkXmoR2qcMtOmfSWPH3iEkCIiwH
XaSlXcY5qFtQIO3tY0SUJGyvFfd/mIEStUDEUncLYdzgB6iKEvAW0WTB7Hr83ndRwhdsLMkPMpuE
IZ5HkjcjPdNJ5nuF+2zH3OrWdi+TMXUiM73CKfp4/KiZEBgigfcQ4z5hMly5sTBm63gpCFAZvmnp
XNyweMBKm1jNrqtOqWdcBcbvUBowAKtE0UBSu9HwFccrwopbk7XjKpH9zq4JOHR9zjuRxVPrBoAF
8eLG9nEJzvxI9+Haqly+EZXdQC2pFzMAPS4UgoOxQG61j6KGbJyuc1Sq/YThHu4ISO1NEW3bjKIG
iDS950yHwbeLJ94M9EtAR8EWrV2IflmN3RShGb8D/7IflHgG3oxezoI+2XMC/5j3hrcIMj0HYrjw
wXCBQYsZ1InhS+NPWPgYDJZbPLOpXMFzFk3W635yUs4lnBUzEnGTCTzzwK22vhOOSJDT8Ep4dpEE
A1rnfVwAMjPVmNQ4ovTAIrywHKSgwx1WS4Vtg8Utr3s2jOj7sYR5syMGnWbSCrw6nH/kQSdVpfNQ
T5W4BSqib6HC3frHxHrrdWvTmSq+iSdRvfhxR7/Ec1cCkhI2IOQlyO7qHKdxbK0HA40LUBqTPtmG
Arz1e7fzCpzf1LsZwFeNTUB9AyWuwg7zairQ7kQnM5pMKVkcGbimAhoSjCQINSBJmCGypQpLIpY8
L8QvwQw7NscfcGiVdQ3+amEbqAMtAwLG9YXVz+bWA+HakAIRW/4EYyfUmHsU1R4SkD2VOZ/G6DYy
ZOKIekoGiXZnHr5wsMwWG6IYJnACrThBctKO8Z4tULfBl0beGtRdWIwV2mFWytdxvDaFmMiVYZA4
W5oEH5JQYg0j44jKygz9jDVP6nLObFz2wbk0Tcasm8azELMKRn6AAq2o94jm8LZd6iWpNqX7aChE
LbCWA/fZVA4WD6OV2njs15NybO0Nr+1SLXphY01YI6/vAjHrOC3red4OOI+93LI94a5mjftW3vmg
bMu9anC2HS7CT0fkdrzguN+bPEJ2YZeI2tDcG/sekAl31FUaI+J5Uswj351KcpPWce/QNOzKYka6
tqd31hjU+xZJf29JrNp7juHdZO5HTXXt+DLsN0XroSOv50lULdrjigVVT4FoqDXWbm6S+HpoUUHN
KJRT20XYBEjadXPSZMOIzEHad2grTisxdPdc++YtYAQKq3xk/c5yLfcZrufoFWysP+KDFTqNnGJu
0sEZixvAaeTXgcLPWJ2PrSPbbpzXgKqyMG86MBClFQiaHwmBmpkfqeF11gNL8ojb2C4eGc0b78IQ
BN1FYeWgZkGQMrf4Anc883bk+5gXjCh68PH83xo3Ku4S7JgJEmGdrY+dx82+tgew3gO/SFNorldh
KjwQvnWhw7dB4SXPFWLXKyhrRiybm1k9hJNVLaaw11+157VfcBEiK4VUbJUVIHXz06GXIF2FEh+O
Hlzr75l7xAolrLZwbiGBsouoqTeDBnWFlmq872lULUMdT4ii/KTrU2kgVY0+xuEaMt7eQRQTLgvx
pMWQ1jPrtqCnaF5kgz5b1VpyP0Wkfhv8qDR5GSl917VlcOh8f4JPNvQV0A/zFrmyy2MncNb9CLdX
cU5oCuBm+6WLcfpaTuHJvGyc+TrWZnzC9MebPhpw4UQrSSqnSGQOzpJ9N3URVpIdX/HRq1d9KZL9
jM6sDBk5ew0VLJojxDMPNkitIUca1quhtcNVUJFkIyahD7RKuuvQ9hDfC66sRVcUfEMqEz6B1DZe
eO4E2hCGy7rBbXvfTPX8FQEbtg8vxhvGapn5dYASjqesDkxbA/oHbQ2+gy7uNsC8deBsGlFTlLJP
leLxJnJVsxuKMVjPekJAX01i3c2OtRBS0lUyDO3VKDXfh0WstyRSfNMqUi9xzQHDwLF7xZ1ctVdx
zbahL9tV0DfWElBUN0eCN349enBkxWJ7y5rE3fokIbs+LOAbMNePA3HrLfW7YuOaIET9UXv5SOt5
EWK95MSMdNWNUZBWSC5lCpv23kFebF1WSZm50h421QxmSOXXP1H8e2kTT27E0HbYJEgFgBeILmgD
pfGY49hrp6K7HXuLHuKpCbPZmltw7AhgxuIixOPEaC7rBHlCLdlb9j5jDw01xQ4SP3rHBFAFQcyg
BId9g/YDlJ7RgAA5H3vAo/Seo6oF0tRlhmScmw21MbdCWY884e1KJq7a4CzqFgGaCp4qVI1y1miz
hGMxywmZNnRcqUXVY5VEZOi/SbCI+plwYtw82cyXjvHZTppgXI1hwW8nt2r3dA7HrwLXiTlVqK2s
XKcH/b8cAXTzjtHBUDcPHnfsvLKkvfF5+dMiptiEdu0vOrfsbgQ4TVJZ2yZFNVqueTybjZAlOJ/h
qwbM4GTJTDoCUal0+l2ipu7HgNwUqrfH3WVsq110U13dKFuTjAMc8XWwLEgiG+6018qBwJUOve91
hejDIXW8ZSUt970zeE9GymYnkxYQT+X3X8jgNnkbj+Gd0UHxfbKsEaLtDUg6amT01gGSX0gmjmgz
pITuazf0dpqb9scUHNGkKBBcWUHQLgcPihUjkifXbuW2u7koiivKuv5l7OLxyhtDfYNXEq8D0le3
EGB6A4JSb6NAyRUuY9O6VWwGL0lBwfAS4IF8e9rViYNW5rKVN2V9TOy6swE/pFQWOJIGuPREKPo4
tZHzBHoGtMtZZZDRMrJ8ROGmsoEn5dZSRkOwHqsoyogzPoK3Z1rraLKWTHTjyh1VcQD4u0spMLjw
IX61pGGHyvHYm9zyyy4PAlXsEu21RdoBkbB1tAf5D+fYjjhqum5UMqwGv2KLmAxqj1Bo2NqzgzRt
OWJrw+3wfJJ9l4Nwiq0Hd552fiMmZP6j6dXyHPtVKm/6aYlxXOLahyqmx1yBwEUhRY3AktzWhQyW
hFdkQ+O6+iYqq92BIVZm1dT8evC6zqchLvPOttBy6rByBQ6M4bX0+2dnRl4deO0iG1TDNxP0lu8A
DW3XDaaWp9rWQ5LL1vhfm8bFjoQyF9laGrT7FXBDi6SQ/rpB7euOK3axqeAzDg+wEjR8gcwIPBcu
BGA/VlZR1FIIchuadwu9GPf99fQ27uQaGMMYXc7+2v1e3l/C4Z0rGsc43KDMAPg66pAfbaLuMwH4
2wGqIMRBE0ChkXhcdhIH44Uq5LnqPpLaQMaCCxTdYCd146rmZrD7lub1prodkbbvsnLdrSaVB9cl
tBE9SGOPgDtPawuSiZf4Gs5idt6bP51c06F5z+MowqOF3fNB1oD6ktyUwEs9QIly196g+2lfvUSA
tPP7cWWB0WnE9TeHn3tk9/r7JVmrc5Xfdw/0iwX7He7FRYdvQifMhxyOByTyhezuwpSfq56/N3FS
XI5sqaFqLo5T7iNP2C4RivVXbAVOntc4V0C1q7u+WyPXeZHB8FzF+b1p9+O6GtoxJN3xbVf+YrzV
a6SEtsW2vkcLLSBq5M2+D1P/6wyGk1yAdf7S67408hOEVkttSxoF82pGezJKBAxHnxd9ZXNzoYB/
dgP9taxP6aSY64++W2KOUb5CBZXkqEcCtfL6+1d5ycrx83eLZXJdhh6Bo5UjBIt9Z+ULA1Xj/87I
CUrARsqwliW2yOihzhwB+yXllWwv8WleGsvRUbwbC/Q1+9qfYWZW7ZXhuG6XS1yel78fzKXtdeJu
kpoooxNYCVFyhpAoMhf/yTtBf14Cf3bEFp94FIHE18BAMgXBXEQYXirGjXZefj+KzywYxzPhLyOn
XoJoiSpkAiNeWm/cn2Lp7eQNWRT59IzM4QNolPNpN18hCfL9krjS2T2ElkCATEFThubTj++pwWWw
sDVMc4+nCRj8fISZRHd5iPzz74d51tRRqM5Bs/tR0fKjKR57VVC0yNOj3rPohmaZxACqqdF7tknz
9HtbZ6c0OTIa4IpybHY98Q3aKYJqHo9FgRzdZ1qm3e54JqiNWCLtNazjBwHPCFVWc8/b1FzUUDu3
Mt/bP37+bv0DfxRVyAIBuV081s2buMR887kRBWvmvYGT2QyqRIS2goEjNVG7LJ7aJe4fqLQsj2Sr
vr8Il2JlqqwCyH8zrtRVfHcJAP25Pe3kGY5v/N0gbaqBftd4hnqDsz5aHvWPu/xYDIJW+2UO23ML
6P2QT3yKz0WE4hTMORXb+bN7LYWNBGmzdUl9Ya0eZ+8EeYmmxQjMOx6AVNC/+DgyQaEDZEugowlu
O9Wol7KjKa6s698v0wtmkpPAzO9mqLS7MBOJKqMtGm3oDLWpS/izS2ZOQoRybvoS1S9cXQo79fVR
L6LFVYksfz+aM2v+/aQlJ+EAA0iGug3MuPQ+kiDzwLz93sLZgYQgswfZABgzT6HgSUOCwNCO5H0l
U6viuRVeTz3N/ndWTnyiOwm3igSs4G6Z2eACAjorQ8/J3z+JwSzw12BO1pgnpF17kcB0dW+ybpFD
vZ64c2EsZ9/JX0Y+cbO5dVkFA8ZSd7nUPyKglv6TyYqCEKon6E84hckXBhlNE9QE3WCCpB517ksO
ttsx+tu966EHKjG0wfoOdEiA7P64JXVYj8x0qLG6wLcofzyQLrx0EJ+dLaBCQUMDTuBPTKxNr3WJ
uy/J7S39cSQB7x+T6z5vX+i6vz+yWTqb38/eZ+6b46jeWTzZM7PwnMHxYbGEUHSTfwtfgLvclJuh
yf1lsgX7zeOlsP3sINHlk4Ax+ExvNgEqjwLjipxe1GRNu9fQUv39qM5ZwOyBhhiNkp/blhsk8ifX
IGvYqT1pxmwemn8v6//+gI3v//U/+PcrFxMqh1Sd/PNfV+Wr5D3/qf7n+LX/92cfv/SvG/HW3iv5
9qauXsTpX374In7/T/v5i3r58I9Fq0o1HfSbnO7eel2rX0bIGz/+5f/vh//19utXHibx9s8/Xn40
ZZuXvZLlq/rjz482P/75B9oJjswc//3ewp8fX780+OYDf33BD7X9mW+9vfTqn39YfvAP6LGg/wjt
6uHx/7CqzNuvjwL7H9hAvxRIIccVYxn88V8tl4ria8E/AJMH+Sb04SCEigYKeKSeo/KCzxzvH6gh
28f/gAcHoXXwx/99wtt/H5z/fj2Ykz///b6zAa1LJ2sETZwxjlfICkPRxcGznjhZgutHVAvCsl/1
ae5BaCWXU4/M64ijXabNEDML+qgWeTwyJ9+4+v9wdyZLkjJJtn6VegFKmIfldXd8DI95yIgNktMP
BhgYGGDA0/fnWVVyq3vRIrW8d50ZET4ApqrnO0e188iL9/ZRYHVQZThzetPGhyYR3ZtvxuVeRnjY
NqHVhRdbBYSpAsmxHjJZqyNeaPmhstl7T4omeg+ZZf61TH746sSN90giS3vpcgdazhfTPkoycxeG
qo2po8IpVVngvZMvP352Y9a88Ln6H1HQTU+UX/E+6+f8E92fIYNO1umgVe7fsymy+1EFcQbdGk7o
Sqwm7aOcfIe+svZeiS3blv20dQgduGeFYXGChnSeszYe2DzAdG/f0XBue1rZu75r4mrjSVntkLHB
xpYs3o8mz5/cto1wPZfBvjYyOwwTMQRU3/1+HVnsXgiX9O9gmi9RR4KFPfnOM1muXSr1tBzmGU6M
gWX5KaclW04mQhhoq4j1hh1kivAEw7ZsbNMaumlbTr2J96HS7rhvBr4GG04sBifO7cZmXur1yckl
lefCSYAcZG0gEYgihpyVk1YfeInVRReVfJiyEnMKy4iOuSOsnQwd7C1WCSMS94gegVVEEBuViiiF
0PmQdv3ig2u0foZKIVu0z+byGLcB+YAWSvp5WeqIJOAgGsRudcbkq8YAxGfUiIrM7tBRsA7+iu6o
+0tuhP/ZV9gavXlg4B6W7eME1JGWczukhM8577U9tCl6v5Nyd7kvfkYES1N01qFQEgfrbGfFxsnw
fa9V1qU+5/se74JOo7iB+wmHZVdIA7hK5f9OrGFwYBBcP6KO5GlkZMynMXflLivlixDDezSW87bt
JkhJJfR3Y7qInM8p3Eg5kBGwlBTTjRM2oBVzf9c1CKjCt6qnltJ1VzOiB3bsDIS7PSfbsAz9+eZz
8k+IRN1frl8TWlxn+RXBjf3j5TJfkBISdhDK5dQLb9rHc6KPYZTbZyajbIB0qvnApkt5tE1RnaY5
SXCxzOEOXtIcyUGOtpaOIcG7UVyUW1UH2d2SuKrEum+X2HvIh3h66VQY71ek5R3ZlQrHahHchXgT
ETEz5Lh2qS4AbsXnOmj0TUT54Gc4V8lPUzDz9waCwfNshOAcbtwJ6SjHvNIvKE/9HY8SvY/NujyF
SWt/dYgz36zGXc7F7NzEnha2Bp7w2MSdOWGfS4ti7n81KtEI/95VDd1LsETtfo3t9d4i3+diOidO
G92+SqtJLoTsgT574V/wpeoSxGu+dfXgHbCTlltaZ++E7WBKl2mcdgsrsfZWESxbt/GDZ75EfSkd
fzngwSZvoejG5TrGaIZ1I4b7ar5PvK++Ifg/jrYBJy55qLK777QPhrlOzg6jIUOS2FO3kJHSTi2J
GpDmddSTn5IlLENhvp4245gh5yf2cohcEWyiQs2Prq6TXbJK/wdJjda66asiT+dRQElbzrwFbIvf
Cs/XV7droW6DpNujhiGRSYGkpRPvLVZLdipVoo5TMH+jJeIynq1ym1cRfjNCYr+1cWX/RvVVn2Qi
aHhLa77g21nPQvVyF9ldRFD+4KZOM5Bj1w3ro66LLk2Qa1IWV8TfbOMlKFlBe42zJEmLumhTnhPW
YWx9lpK0Tb5JyokF0q2OXusqmY9FlwX7ztbxphoIQZ3rkAKsi6yXzo+nI5taucshXfbh0EPpJfdx
3/cM78csDftZPJgYZS6J2uTVTEKAzZGDfXBkNL/PfdgfCJSc7xTP5k+pjTWga7jiV5QTb3GOedQG
qe1meXmZ/Vwu2yQw7i+rVGVwZ2kCm7Y9YPlLMPnVj7GTyxG4wwzXoRAWmL1oJ9jTWY5KP8WJnp3d
ZKnIOs/Bkt9pHBG/vKZuftTJhJd7iEkCwOtiM31ZRCkEdKdXffghZlP8he6UomPI7nu+9IXhdmCx
634A7lMPsunaPO0MIVU7NWMvSYslqUsq8Eo84q3LHydVRqmvdfZQzPEa7xe9xGrfNWv1e2kEmwMj
q7RJdwUF8DeBazyxq4fYuctbyz10Vllc26r3z6ETTG9A5yqtggLpAJF3pnsEYn3V5WyntkeiEISQ
jL7+AQT6FoxNWQchzDwGlX73D/QGrTG5+wdZhPAGvhS4s+jwDvTiSVtwPhX0F8h8uxRPbZk4E+xD
N5wIEYrvgfuS+0pn8X2+hMAKJpvja7768dXxLeehUGN4bEsX/Keqkl9V03AytWKCNsBrePO2DGbv
5yBw2m7K73/YSl9q6AmDmMvmd5EDZ2gOhO+m7+xjq1fUUTZUFiBIC/I+sEkXE32h4yvTpvpg2zew
yDB8PhuZQEZCK73GqxwfdNPoryoSSL5dA0I0e2ybqiLbfzOVlz20rg3rA/SS9RvI4vhqYpM98Cp4
LTzLYSKyyPyO3VhcTM17pCHJf8Xh7a/lQtpHU4z8zIyuX1keREXXx6nh3jwazBhnX0BvVJ3CiBBq
wA2+daBh1fDVDb1KtZbxIc+rOt/awvpl556/yyL4ZrYFQ9KMKiWAEtbzxonGfSgucX0DTMkBACi4
oaFsc0hI9wb8NcLhC3CrGZiK/13hl+E+t9j0UPAbdCksmETfgR8rJCaXDnC0XTjJ7WhO7nQ28GIE
v/APTJpzq261JPQM38j8o7LYhL7zJ4fPPuICsFfvBrwjn37zqXw21WTmTRzzJvMWnvHPT5vwxqxq
f4AWc8pkwx7W+FAlpnj6g0lwHpj9H7Hb95V9RDIxe8Onn7Y5l5CRPbyZtnmhOeFOm0gD1/gDb4Z7
INnomptxY9aCaKlE4DYIAhZi+fUAlcCM1Na8cB127BoaquT+Vnm90GI153+86XC5/W5IFb2fQsEn
3zYqJLew6kN+IvAB21tgRbRdsM2NX+BoywN/bgE1QIH/URtLID1daL6KPzBtjqJ5MaW+vWMr4fLK
WeEFfOvfgOTGDvBDLYHJMUBZ/iEc4uG5QRw8DomlX2YzWi/AcqjQJuJUrBfnvmLc8coekPDJkp33
oAmrvJcZ0Gxd53g1VNnlF5YYUIu02IsT0wSXsWiG41iZ9jRUZXcMncoHsFP9RxMW9VPmB83OD3SP
UaNZJKY/1QAGZdP3vqzec1clJ9aXttc1AeJf24EJ5uo7xygzbgrGzlIH1bBhb5Ys/ITvOo2mDC+9
7yVPevXNPlON+CuwKn8HuOaQ0ymbNF6AlDVLmVIvatorYOLww2KXzHawMKxVbltsqQW7/eKscaoW
qXdr7Dnku+gh2PmYAff9oKsdPHt8hw2i23eUUHsz5u4vUh2alAo92VXWmJ8F9V2K4OxvbXZYv9d6
Wq/JZJJnS8l+hMjAJ9v1xfxbJYKVMVYevwXdKh80pMePeO3Xb7GwujvHl8LeLNLWl3rs+2Okqlhu
qIEiqjvbxe7SNPYTqH9UbTJYutfRYlK46Xlc/IrtJebJpqu/HH6/kwa9JQ+O4rJM/Lm2NlNRztPO
IQs62gAHUWzEJgpuj4jcS/2gV2y5DlTxSy6D+wCoJn/4XFiM/3XE+JFPvHuuQQ3ZVMQB8bVmYpxO
HF7R9zYLVI2PxJdvSePkPdVcn72HdTf022Wc0LCBEOd6pzoxqv3QToQdyLVr3nJhWzHAi5096rbu
T0HmhjeXCvUArAG5KVBZ0Q27nH3/zR4SCE64Q7hCSh13TfN1pjvMWaBRbYdJy99W0ZX3PMdWcfBE
4sr9LKn17/88vA1eKX9L1UfzUUonfJTrqj/pVXgk2W3SxMe8E/WzHd940L5JFvcw4CkNsZxV1DI0
GMO+n+rsWo50wZuiyYZx11bava/yCcCtzSKIwrixSibc+Fu/sf2AwhwInVdq96su0zwA14OcLVrk
LwyKnLS5gk/LImCVhsMCOamq7Fti1UT+K6yTPJTTDGNB1oW6jsTmPMJpV9Om8qL8odJj9TjmSfTs
QmZenREuOy1CDyZ7XWRydQNRxJtblLS/GSjJyzOhMfpYOHLd6yDHWL+uVruFSZvFPo67kpMhNPy1
gZI+4BiTMYyjDPjGvcm27knujbozJgx/4nM0nQRP8fSnqB35e4QIHLYTMz956GM5AJGGQXUQzhp8
gGU5ya6ObLYVTWSaPPittaZNHla/p8AbfmliSk61PxgwQo9VS4fRKKwcde+IkxyYgh0D0ilPqlMF
wVbKLq9Ads03T+fYIV3h9il+F7yPMnchmaoIbgQvlu9flWm6HotFXAia9XqxdjwOsLHknVf729ju
UWx1U/YmpcKzfjg0ZXDgKlmzLdIRqCgQsh1t1KCz9SzzOQFxMUCvW3ZlMDFv7VKzhIkJaP6Dhyjn
vYnterlfHd9vP2PYYNwrsc71E8vcsYz42STHa8upY6VOR7/DWpZIbDAY+GHqgxX9TFrjfBo/Wq5S
h+ySmD23pduHuywO8WDWF0YVekpFNI76BE7Fm+6XGpfOPDolYYomyskLznsrP3qygrbhEujrU9e2
k3kSEtApzd2iFUd7Leb2CCGGM2b2M+IjSjvCXVPmWoypEXVUb9Ww3kzZyaypxnJq5+3Q5fYdGFsh
sUSrhWd3iVuR5ZlFfwqdmBvLyhp6Yt2vw67CrdHcL/OKvWY1Nyd0Xxf+Zeqi8Etoknfidqhxoidz
/RuznXivGRd8rSHrkcGFgukizej/BPonL5g+fm2gVtfGw7lDnXsMhZznE+YU/lxhC0hqaYbf7DJk
E4JRdXNRPPeyXTxVzcc01xHuKc8WO66s6Y5xhXOoG78/4dOs/ZMZRjtVU9b+5hxZIl55Oe9ajFcP
0eLcSvfMG4NtVE/rpVrJrtpwhC0PWbY6X6TmOJhsq1VvsDMkJ8H58+wFTUvZrqvW20Xsiv4RSL2c
RaiWJ6+TLqGCely2TLP8+3wKxGfAlGvcVDgUys1EFFe0IXD4dn7HXUAhy+21XQXd30Gq5kauqgWV
IymD6MFtF1fA9M7zY8g632ffE9YPVrWqt77OHLGZSid/6gk8erKwwD8jvIjf3CThj1KpJNrqop63
UR+DYTexW70tdjh9AwMff6+GKsyLE/c66zEvcTtRr5B146541ZYpelhZmBzhc52WYweefxGOm9/T
AwKvJ1I6yG9OuGxAMcOveRXmhW3N9nO06PhTrxNPxSiYztnNClXxxGHXceDtlryPjyUw51sfTFgX
lDd7pwGv6sNcTV69rZjLPfTaMt865bupgW0jyMtpy6+o6+pDJfzlJRKW+OzL2d+1gQjuZuqdK3tM
LTaEcxo0ZhrOXaLtXeKA+coy47FUYkN1cki8DfWOtx2T9dNVZtyonsN944i+OGODmbeZE7R3lZJV
Gsa4zG7sXXuM3Hi6FG47//Zbf33Kxrzbu3wTWNF7zY4xWzHzqNp+72fefOzzbHgOlRp29RL0KS6N
5Kke6uhzlrn4cGSmzrEMyl2QmekhVoJ+KiRxY1PfGHfa2St3U/nkRqCVagZJLsCbH6LZAa1LZIBP
JygPTKr0dxYBd+csmcsTex9YmhHg7WmKqrhraqfY0teKg+sOCdVi45wp1PXdnHj9vO3VGtxxyoRn
scTli1tA2E9zL9h2jh0iabNsg48uerbD2noxebu+tLEKT6HkrtOOd6hqZ+viVCkHJvxtTztimJze
q9WsZ4an4zljK/k+g7K92vPiPHCshY8FB8H7pG51vT/d6nFKaFvS1SPFgJ5XNmgqi/CwZkyr/82L
lmHfFToEXsb0wbGZKEx7eYJfn6uCu4ed9CGTExfbJbhnWW4dxmYnUygfO2yyPjr4LM6ajYFX7CEM
+bq2PEOA5liQRfuQOR7hEDoo2PbteEX5GreMVsJ8Cej27HHYhtKAZzdFvW+LvD7OZgj1xmVu9iML
Anx1U2nuJpOtF6uy/IsnGve6GFsf3biVR2ovV2OrEs1L0rTEK9QYraLmMBvX0KSz/0mZDQdTt89o
ZXGWCYY7lazuMH92r14/kNDhBat5dTTQdrZqTBGxFebfcD9ZzCExdlaNZlfXWlvB1WvK+tj0eNb9
PF+urTLZK4/lZhcHLW2GjQ/5yR7W5C4KSBon/9vHkXBL88S6OjcBsZyz+BlHIrlvbu6wpgtrby+r
viKWql9wWOe1H+5CJaLnqKAh9Vv6mzBzxTXWQWxdJtHcepqlcT7GePA2fl82N7txQp1hiYvHXGv7
p6EqYeuJj1zK7w0u8UPZrDQ9Xm+Km8sxPviu9b4WffGUxxVWRTYZ4ESdmBoEvrj8mR9wzs8/Ys5A
MCwLE1AP1fikW8Wv6UvNK1snOmu/tYsP35K4JY3AHWlX9H8tSQbHKq9uzdbIOKGZZ/pRDqcT8QPZ
M0lq+XNAO3NXiTH8CtpGvLqr533FSx4zZ6k0MdO+9coWKhSCnpk7yeblwQ0KoOEKt2Wk5obdaaYr
OAyb/pzbkbmqqEj2nmWxKyhU3R2to37FoH4gva3eSs+0d7lR/nWp5+VH79e4OUHqvppxAmoF8Pia
28o6VE283s+zy4PWj8dkFzJ4eM1VsP4MTcIlrmRBTxfPPytAnzMYebPxEmb4mtAqFiHxuPsOjT6/
VtTiL1XBdUAtRIgDRq4jDe9wmtyST62vXHxocUnmhmZR7N0/jCQYdKmbQ5rjvmMq4ceG6lqMbXRk
sUGPA3Yu/H/mEf5H6t7/a7qda7MD9X/T7a7fh/ZvBxRL3f7tV/u3l7H+dwHvnz/+TwEPlQ5QCuYs
wv8ThUng/V8BL0alQzlLXCf0bPaG/JuA50T8G5lkNELE/AP6ovv9S8Bz/b8juQXo55DHpHywUf4/
EPC88H/qdwF/OiRWmN2F+BQIhPrvcnzmuSLPEK93C878+lWFdZuf/akR/tMQkjIsKe5EkH+4OuqH
F6XCIjjXpRxHbKmcJfq85O0oz3jJ5/oTgry4LZvPLc3QsPK09WirURc/FlcH/nc3mNzga6SnSLYi
sJUyeyu3bJ6wdZkPzqPPqmeBkbKV3fzVRj7DO7/NmCDGItBBWi3VzZGFqmNtJfEm2PKNG7WPo8xG
c1hy7WB/I+V7PRRE1I1b6h6ydWYUsORS1dxjrzEv0r3zqpIAl2xt3P7BTjrkLI6uWDkfle4NoSIT
4YjZZRoKPZA4sbJf0YhBhDsm16pOWS5OBFncMyTea/yc0ZsVFPqLHsXHzDZkTAizIkCUqQ3PaLOY
pL1TzdrvE+bO9aPosR0+RpNftHhF824+cnbqcTvLZjxXJb7qcdP1/PN+8RhwY7ymq23TKelmaHdy
oJyUQIIcJ4tbe/X7Lbkiucwt8T4Aw64r3kNnWeVprYohSe1aZPkjD9SyJnEprnhZmi0f7oNp8BCi
YQhtmLkkfXeAbaDjNQ0R6E+c3hPz83ngcZwzaBy3rqxEeCQVqF4fhOtj5cEf4U7Memyp7v1eNR8i
gdLfTW2yohjxFz/ySrCXR8psia69fTuPkRyKJc2zmIgiurCNr8RfrZJ2vanDZt2MizDJY6E8laW9
tBVbSVE812Mu1z5+aUXbh0+S8U427Wrm7WZTjOPKXkSCLqnVwltkVrL0S3uUuTVEx9yLsXNngdOt
997Yz4925Jb2yZ6neniz7Kpv9lqXFYuBeJ3mbLn1QCVPksNyYnq7lD/JguwsLNmj0+1L31QLmXwk
CO4pg/t1R4mfL2eNp45hP0pgcM9cntNLnYJoqYHi8S0Y5/cUTTQ47PI4dJqYJKpilt1tzUTQ7KsY
qWhPtMX5Y46sR6iuaIq7jif9G264bt759mqgcUaSzh7sRmHDwnW/bpugcYuNm99Sl8KoH+NtZPhS
h0iD0DootXKXof7mB8t0brRpMq+jDfDaxk4To1XIaVxy/xqx2P590mrRHbJ2ZkHxWI5ZcWoS1X2Y
aY7OGKX9+ZAske/dT2R31ptZRFG1y4c1iE91VXjxzleJ5aahJ/vHCSlZpKuylvU3bpS+fSGZJDaX
YYwTtWnXJpvv24iJyLZDba2ZDSB47Olzp+chN2QcjuFtcNtEiZVvk2zw+oPVC5xcvQjrehsbZ6BH
6UtbbcfVhIap2Gjko7G6YWDeJYjwz2WZ/OibOePy9oZmUu9sZej0He2l2nCALym+ZdYJE4kybuOa
QveIsbFm3tG5xp4GjGRhM13iEs/IRjVR7u90bE00w63oMEwySdR47yM/0+8DuprWKYxH+dvM4FlE
SM7FuMstGRhkgZIcK5+m2tosLXv5nlGUUPi0ZROHV9ohdP3sxC3PsoAXsPdqEh4PRJT5OVa9sgvQ
tAm4SDF4U7NIE3T6ACTvFXe01QuJfrJIeqDYet5PzmA48XOxTlS6ym/PprsFzZDkZFzaB4TKDb4w
mCvcZnmbGmPV7nMTdMlfsndNdEycgsikzsrd5eImatJvqJpESEaMoqMNeZMmO7BkFReOLTgstr6u
wrc5U4xQ3LANh7RwasffECdmUTh7boaU0BfhAD7WO9/6eaFYi3hYmo3oZy0PWHiZaSZORWM8IsJM
ePTt7HUaTfiCbXR9nZjRlIegrZr2mCNR44Muhl9euDBVMxiNtkMRdMG2oV/2N66DbJMuwzxiws79
gjOClQGEf1SSIpYezvKOZIM0FuPvpsTN7EYrI+TK5MU2sQZmSKzENW+ebqY/5V/BuNW3RzxU5KfM
+w6WY2LIXXCFa6Qj56KMZcb3TCZdR9JJ1/kXHAy3MCGd9P1l9ZSZng2vMHzCyC8K8Iw+IkvJW5fm
tcUDCfsWW8XCjHJgbRnPfPK6GIfQWFs+WVZvRS+b4a3r6ZX5nVYADy+c0dwXzCHKM+FqmXdx52Be
74bBmz+c+UYf6iHy830ULeNr0/sjWxHianbPRCrQT8xxKNj+psLFJsGvaJ00QmlcAnVm0ktmjsQf
XNxJvIXDbq7bJdnHGRFm27AKBNHpgce+4JmtZMWVLUpabU2vWjTNKRkjWmXb/sVz1HM2/bgY/9HJ
sip5cojwFhs0xqg6/Km3/qOy8v9PaAwc8n8rPf/Pz/73vxebf/77P0vNMPw7HiQqRlgxH4g1Bg7+
JysWeX9PGH+6PpUtNWdy86r9ixWj0mSQBsif3Bg/QjSp//5VajrO3x0/Ak/3YuzKGG//I1YMyuy/
w9geGflcKTHZmejb/MX/QUnnc4SyZogGQXvv6u/asZaTqkxYbjG7hhYHBGEB8TgNxyhShjgzW3IY
kqkEhdO/5uuI68xqRfRQ5F30YaRUmHc0gbNdaG6KHJ7fhp1bZjjbyDDp1IQ8dvrc6/edZ2XFsaM9
Hze+o3Sq8za7KzrHOSTZHN21bl9hwCU7E4InCa52UCx3syyjLcmFZBXyZEHyDoPfK8XSY5131s+5
bOS7shdzVkNbYjlcvLSRfUTUFQ50Pa/Oo5wSfSoQOhjEIgohATAVm3oUOFznHpYJfwAQWUJ5bgk/
HO7sanLvTDn2T2U8Bp+katTfg6mZxLYj4vsh7Dt5dHMGkokv3edysfxTzTF/Ytr+hk/BJnLDk9mH
q+KMAMIwP5dyCh70atn7qe/whERzZb3UbZTf22rqIRly65HFb8GZT6a/YmisD6SalafIJz6BXtZ9
EO083HfCQZmxvfxdB03GAsukoV1oRcVEoCT4rB8Iq3DJI09hfdgY1kv35LpSvgT2QFhkVuRnb66n
+zxyArmJbOVuuxDEpshdsZt4L3sxFgspUM2aRgg8224hIGZkUpT6XMdpto4Ru4fll22px5lW4gCe
4mxXPxx2HavxwAgMMSeuQxtPC7ZT9hjJzVxzHEQ1RbnEXp0mtVr3djfVfDR99ex2qw0c05FuQ2xC
OgwWZymF/Z4Ql5C6E/EFB6/3cyVU6NwnHOYb8i7NVlqTRbWquveVDMpjSJ7HQ4UPa0MG+zX2kQq1
rKodPf54bl1b7kqCfrcFJfx2YcPSM1Fx7hEPLWXrZHc3FXkixUs1O9kQXAr3Yz9WSuSP/Mlh34wW
oZKNhbmR3Z4fE4Ok4amogBgeHMeUg3eKurIVXzIYEu2nlrty0HzKJA+JVAra3hJkgFgW5dy2dDni
rR1xPjz8r8qxLKiy2QX445Qumpq75nkRRMOKS1iNc+U8qmSOjhN5cbsysAsCn4L2lciiJr2JjPts
KZ03NtLcfKit83o7atiFuywnDprhg/GTVBvD9OFxCoj0IE/M+xksg/PJQjadxkUVbcksoYTULMZi
2yRd11I1/WXqvegO3RkVc2Tr9Ls0/XRe6cvSmw3tnpV07iN8X/WJoDgchGrJDDOTsreaIN3HtSMv
b8tal+oQLF3MaKgykJuqYpWtU9v9Q8mMrzsrs+rd2Kw+NelAKCH0DlzlVFfTY6bG6rzWq38ao1Id
ozppLC6i0OyZaZfnclrCo47y5akfa3V1eYcH7Xf1HboiJ6RgEPaL6Bf35FG7ngjOayHebL1bRj/a
GLW4Xx3RA28BBJ23iVxdMf0L2hPGdPcQiyx+DYZVPSR5IO8h/NuUlD/vcYz75EOR+omMGFo9HvjE
ywkrExGT5rpIWF9hNd1vzO3WWyMd8TSXXSO3WLb7H0PBfB3IYyT0tNWKebvrk0Kez0R5VLL81Ux5
x2U3rvaymVWAEunN0XSwWU69u23Oo8kPAsaTuVuGVtoS8XRfEKnziN5UPSXxUu1qt486miSIMBK1
6ifXdLNHSRYXRBoVVSh3VBjtfvCG6ofX9MiCdsVKaqspLhlz+rfWz6dL3Xj+schpDHSDPrfJy8F/
nVUcnnWQdfdgAKbcJ67Vv9jZErwgUhLwuUTB9yyS9nktEu+8ZLX6gpDsyFgIxoIYglK3KddQcvJE
FVKV3nRRq+V+yyln9qIZE2LxSv3uRUV7IAeD+ehYViQsF4H52VqBczJEyu0m0eV3fVNax25W2R4Q
Wj6wyRunndLRUcQq+0lMSn+gakKHFnyDW15+uGmKUcgSDd0WZ2H3UA5MOkgnKJeD57phvwlYzXNi
/rPuCQ9hL4PpQI9JwiOqZKxFOsYModtFWJtqieJrEmn/d1GO/oYf6R5skRNZggi23JNTal26YFme
8twk38fJzt5QohV1vudH92ZZCs6yKpm2PcLZrzbrzHGmEf907Ll5KD1W1G2VyePbtdhch6VhFzLP
oJJoVOFfykR6r3U2DG+SuPd8I+Q4n02h649aTk0qxgoP0mq540G47vRSIgs/douPguJ2DpmGtnWs
JaNRHXRqXyTB1k4aVkHsBncqk59NixvlxL9Nn/QzJG0UmX2vcofEyblh2LKgtZLMdQOQFQEziIna
/z623niQdal2UFc1j0+fyr63yccM4pD3Evo6Jzg/zN6i9YbOxOwR2C62JiNJQ/3sPRKzl6qMBp7B
LuvCda3eyJ0XEwGRUejt7BxiEBeq3s9tFKRE7sw/bIKQ3sssl1tfjmtNksUIqF3RBgmwiR39mn+c
qsD5EQ7kzqomG+dtCPW4YaOHuYd0yXZJN407Ya3+dqSLuurea45OzZZdOxiWs1UVzYFYrPy0NOQ5
Z/4kcYHnxj7EoNEbS8UY8G2ZX0RsWzzz2vEjaAeCHPKq2ed8EJewGNSF0Zy+hKs174vSxOjGnXVS
Lq1yTR10ILQxohHTmqQmZ3moaukeKjaN05vU7tVxSvs4hSiJ7lrVDK5rTloilwhF+y/2zmtHbixb
0+8y9yzQm8sJBsOnT6XMDSGplPTe853mKebF5qNU1YpkRgdR3VczGBygD9DVlSv25jZrr/UbnVNY
Cn1HrFmAYl6iM2MZwe1YJghIuAM4lx4BFISKACqvc3gK5HFegaq9IieZoyMXfhxKOX+si177E/3a
SQkxSHDjqPLyDiXCPt3IgpENgJczQeyEk+qqkXSTsB56CtYyfa0k/hEXJJVoTLiqstJio30CNy97
wMvqU+gVHSKoow9KP+8U6ZsE6GePIJtoU/4y9lJDQYBuMowEsPjR9OL7iKCYu0YAdlyDITI/d1Xx
VdK4CYxY7iDgm8MmEob4q8jhbmtFjQqXr8uO2YNE8luT5xtdMyS+KXj6aLOdsBMRT4BNKTxKSvLR
VcTuu04VxWkr5I36sBVRn9XNp0Ey2/s6N/obK03CB6GrSFlc+oGjSZ67ykmakMWshFtYA94GCXHv
Xh9ZeLorSu7K92XrMQe7v8/jPNppnY64kKf3B6MHIATznAZP2fj9itZAehPLRfQN1Iq5DlI8TlAh
13atmRqrie1z7xc9poehpJ/ox9HQlcTWzvI+d4pKV7YqkmPH2qT4ULCBuQKUFE2Ood8EWhgeEUxt
1kkeaTf4bNWblgFsaNqqoLIt+qWF1OxxQ8y3gT8GTEiR7QqQNVszR8Y47nUQNXqkHPB8bLZ5Xomf
h5p+PmwDLQC/JEi73hCGNe42MdYFruc01HXIgvLXJAjpRGdDvFWElN4kkPm9Sb33VOv4iFVgUDaq
r6dUWDNxX2JDsEKVrXFGEHNOx6VuU36k/NIJxhr7gNGOi8o9RDXSPLFXabaLkhd10UhHQZYEPxrj
bst/nzpdEnmOllooOMb+uAU8q9xkQ1PtvDjOD2MlGM+qjAZFD0VzpWWSRDPdLJ74n1h7ieRpl5dm
aDcpF60AoIf2tOKuvcmMWK22QWSB5Snk6FnPMs7GRk2P/NuZoygIMNQa60AdKWZ2evDkjr7peLgt
bvCbWZNwV6CbNe1Qjhly7SA5QJ8V1qaFur3PBMNzkFdRnRLdPc63XqL91RbSg6BbA7QIU/5FhPv/
b/P/IYmTCsq/53P9z/irl319w+b69a/89UBXoGX9fEP//SxXzD9kxTAM/q4I7VIV4Un//Sw3/zAl
ZaK9y4C9aMtMr/l/PcvFP1TLwp5dk2gPmQotm3/QAZozF2FaWYqiIPVCC0pV1DmzNHGtyCxcHJjy
T81r9xV3N8eEuBh/7DbGIfiUb13nbFoukMZm5N93Aad/fsY2JyVN6sk8bNUqBS3nEgEZ8rPSiuRf
5MI33MJzdtosEJZ1uiVqFDd0JIVw65gzTeG1K4BZ8LnSsUMzjC9WXd+r5ZK9jyLSxTtnmROIj6ir
MiqFKi4/xixQ6QncSZ6XrYwOl6h7AWWiwdFBVT0mwoB2ZCRjcn/KTfSn0XXqawEKb5fybm9D3BAk
kl8KfMFY7Cty1uiuSbmFbGVsw62k1YqNmmGy8cR2sLNxQM8+6D/wLyFtpoMTeW4CX11Zejas40Yq
d9FYhI+aW0NajPx+q01Mu8oPashVVWCs+1TtH92uQlUgy/odFUyk7kIBkdKNNFjpjhS+2ltlo7xI
WlutQWL3j6Hhc/EUNcKM66mO9JLkhnTHVRKsAc65J7oBdA5bHM6OZtXrn6TCTbuVYvb5kyhoOY+6
St2XWcutayLl4EDT99pD6arjqyZSGcVkwvC4FIomX5XKYB7kQGq/ek1iVVCsOqvlyDUNax2Sr+4U
lDFvh9wI/hSKIf1G4SvZ5a1kfalQlbVuVNESTp1upkiu+mL9WgGMeXa9QvthRFF4UzQg2PsgSL5D
8fMnRHcafzaNHB8Av4IXlBrlTq3JD5pCxOnULM0GgZVGvw39VHZKvTHzlQZBWsXko5MB+sZyv0MX
S7FlHDYOvLyKfROYNd4t4If9VNOfSQPqxzg3km0aCYx1rHo78uXus4u1Ouw3zCjWYPtj+BqFe0eX
r7z1gCDQd42yHi8TIRrFFVrt5k3LJfZDAFvo2YMwFKCl/bY66Wrc3mheOaxHmtZPIZy8J8BbJdRL
S8k/53VTbSKILfGqgEu8yhMXkLkLNPCgqXm+bxSx3rFKdXVyPlG5VOCPDJnQ2oY6SJs2wHBsFcpN
e8NLPrslX7cAbcqDtZaHNtv1pjGJ1PaD3SJBaAMlLYqVzPv+joxMOZh+EXyq4LLdqlYXf64HagCb
QB4awUnbogCrqZbVJg6iZ7nlVeP6kvlEAxMgly8rMdbmnXSPS/h44viSPppuzMMOXdnhKeomewQq
Icq+TwY82nyvQ/e6sz5X9Fd1u8jH8Sn38/SDiqghHeTKSI7xYEoPWQ2qH5adBkyP9725660g/2Cw
MZCOpUX+4I1JQcIQKybx1a4lMUA2dNvWaTLSQlKCFzQ2u7XaF+nnEqL7Nqgw9hgyZfwOLUH5Qe8J
675KxhsL7JyEx0WZOfydVzT1489iKntOBSxxrXsRfn2c/1+TMC2slatKwT0y992DIfTwqLpYydZJ
FljAsampNsim9+lj2rrWMUR1dNfL0sAqt7IIsizpEsjUsouxrrFAZ2u+Wt6NtNjh8ueR/hoZrraW
coC65Bll+OChYN+tWkHgIWqZiGLTdpFODUhHNAz8/CVXKP9QoxErbeM2TX7wur7cC/CHPpWt0n6k
eOV+D/HF2Zie7n9KBtToI4li/8pP9AQ+IOj044RZH1ZyG/AmLrWu+8RuoWuPqn947Apg/CzQ3lgn
Jn8cTsQg8+NacLuAbIQaf1rfTMeDmbZ9dZB92aVE4anCx0gH/YceS89nDcSRHmjt+cptp8JX9BWj
aqm0uWFrRxCqAYCKcUdFMNDiHd5rxbfA1zuQ90ZG0h+qj6HYRU9Wk9GCUpQiG1diX/qwIDUf1Uh/
nN7Yih7Sc1ejdBfJYXdroSZ9KoLKewWXNxWzlaiFzeKr9dd4tIKNICEta/e6Cf8zjGBwrCEyC05b
6zrKYQ3ohj1Anxu3MqvvaaFFH2s9kHj5qjrkBRBr0JyQfjcWFDdmMI/pilIM5K4NmR6BqRvTPz+7
dJus1Qa35eGK1i+DbIcvCD7+yv3+7X17MYY2JT14ckGFml2DhZtLflcQw/BdJk9eGeOvzs+/jTD9
hTM5l1+jOIswA6sUSK73lUoEIf2MoSXcEhhsam3D+cFeZ0kXZ2k8tE3O52yY4Cr+FK1WTkbxUdI/
Xk+Epl97ZTRzDziYKUh8e/x9vaezDuTvY+a3zqTAXLb1tleAyw9puRB0YVDaTEOGS10flXL6SFio
rAS9uSuqYGEhvE+8WGy/P5M2E8Pw/dAbYpEYlNw2an7SinJdh+U/Tu/eRpmysrMlXbtJmfl4ma1A
0N7g/LGKrGQdZQ/XP9LSWGYbx+yGqnADotDQKZU9csVRfHM9xNwqe76stVlG7FvqKIqUGlb+ST6I
TvEQ0M2KVv0qsNGhtru1YpvfeNKb39B/WZjFpfXAI+R8Ft0MsBPKAay/HDln/HL8VFmQEVmawmlX
n30oWe2UMI+ZQtVoeZw+5Q0y7mK4EGVudv5uFmeHQx4BhIQPgEGEPd3Jq3ovrWDkg8VcNWvwT/oG
JYSDt2zJvXAqabNzIsyBYpcj46sO9Tq8b+VVcet/6m4hORzU5xDIylN6C+NRHdf/UJ5vPub5462M
hVr2ptBB1ep/UvLy9pZEOgW3xmoWVsrlzwg/XoQXMD1c337Gtm8MITaIJUmgdLt23WvAj5S765vh
YhTIHRItYpy51dlewDcBhFCFAmblP7Q9jRUIFDCvrgeZFvW7k/csyHzRF6OPwrDCAdWG9W0/lNs6
zHYIB1Z7qZIWzJ8vj4i7FykBlebU7JzysK5Br4VgyYgbETrQAG9RxVpY/hcvE/13lNk51ekx+mM9
8yZRhiVfRfIfIXyPeqcKJl20gpsyGrbXp3EuXvdr+Z0FnX2stO0yFfg2R/A2M+18P56sDd5fFB83
3QcEyNf5V+85NG3JhvhkB2u/2wun679hLsT77jfMvqXP8VwXYK5X7ca/716t79mjsgvX8r35FN6y
7YdnebdkUy9Nt+T7BfR7tmd7oaA9GwPSZLat0Nr7OFHmdo+SuaMBNFtJY5HfdHQgHLT9vD2FA8Gu
ZTHYm4APd9fHf2l1If8zoTdU1Cf12ScoJgy8n3DqhdgH0JKmxJhuUQZdWF6Xdsx5mNksGzymC50u
/kqEaqPwiG8BuRdoIvbiwt78WZaZz+15qNncpghp9VOBd1Wvee3F99UqcuLIlo6JbTnDJwvE/n3o
QOMtV/LjfzeZsytE6UxXy9C6WCGHQVhJ2eQlSrE0JZ3rgS7duudjnF0Z6oTnamAkA8rVvwyCfA+H
Y+EgXQjxE41zdusaUmx0bTRdh5bxMQBc6ffhh5+j+EfF3v/b8P2ANuSzbzUJf72R5fql5QXEf/Pj
zx/l1zfg/l//7l/1XNX4A9y+YhqGBlR/wkf9C3ClUtmdIPq8tCzkDfHs+l3ZlbQ/NJGLDbsZ4A/y
hN//XdnV/5jqlb/RWOo/qeyScr89pSahY2gCXKUaGg0yFtBvb2x1KEezSjS07UsJhEUk6Z38vYcl
4h+7tu2KP/M0sYxb1FS22OmditZyRq041pJ0LCbEeKc3N1DDEPPoyqOoinsg7DuTipfoBY9SoZx8
xJMGILBArTZ6WH9Tp2rrSJs7lxq6df5xaDvHj7S9oTTw6vrXWMcvPlVdFMRHWvjZBGkVP5axuR1c
/4US6JZX0WcYPds+7WIbxSwbQNCdEQK99IETYj9/6PRsAzX+gT43Fp4cdrW8GeMeNK0MuDPzWopD
1t6lwLPCo2OL98JnNVXpnZRwoY1vdeM/emBs8Uy5k3N/2yXZDsWrXa41NzSs9lkibb2cQ93kxs4h
BPVxvRs67VEfQWB02XAQUXfMc2EXtT5VVYH3tIsgByxV6iMjqhTCAw5e29HXbhK53dBAf8nN4jmN
y2MDMNmuAOa7pbnuQv/W95ovhdAf2hIhLIm6yCoKaUan2NOGtRNjOFy13jYQ/U8UOh0MbV46pTzq
rX9AeQUPMxC9lf9SFNqnwRC3CCTtG/x2Qz+4yzinTZT9dUzLghSoey1uovAgxI+yD2Pf2jWquWlN
+SCg1oBjIrIWUNl6g6Q1yB/hJGz0MXpB12ZroOSAgsAu0ouTyL8IVGDjhtVtCO+fq8BwCvDrqh78
KfrW976AdSBVlLmR8m6F7/qQ7vLafanpt425d1un1baKhqMVRTujqB6Dyv9iDZodQmxPguE5zP1N
jciYGZfbRCjvPTXZNBZ+1RoY9QhnNypbaCpA1XT9Jz009gaaAitfGbeNNhx9oFJqKj6JUXUIihFX
I0QwgALETpDIz4GQPJSwC6isSU6QdqfYS3AvxfxUZuGbKr46pRWvIjyIkyy7r0DCWXA1o1A+KiFV
zlTC5aDaYP5j0zjfiWL94nX6radau0Hq1m4a8Beb1xRHOicIcVwxfe1TpdbfldqU15qB4YGeg7wp
LRdV9XxiQLoHpa63UVU/92HzUfFiaa/VJmJPKHtAdgawhrQxfkDYyljgLKCNYB+KYepKM5R2XQXV
h6GnIidoRwXH6CTyDVsUuhcqmHHOcyvkFVk1QiGB2NUik/9Hk7H+IgRIL6GrIh9Nq0Rh3iq+W21d
OW4h6I4v4khfFawSRLysFegYTFG8ENQb7HGgOFO1sZSeIpTSbEmuvuV5FODL1tZrS0SXgAr68FFD
4m3vdnX7qKvaS9RI3zujP7mN8ikwrUmv8pvXpuARIwVc4bPQ+nbZJ44WKBsISrAQBkf0668qj1PK
ZcUm8etNk0lHw8Pk1aqkjaYWSKRY0qvUJtBAOLwoYprfShrwyZiYwDwwHgRoE5WKDXD/hA36scii
bR+7dlTDf5B66sij9RS3yqmXlSc/MZxqyE5a6W8kofqmpRomk/HwKPnV51Yz1ygLrvWhP9FI2QFf
2UL+Wxu+/qOuRn2FsSU4eCNelYW+VjRjg3jdFoDevpLQco5oqGQlGzO9TysEHqqiuGub4NB1+l71
428Wnjt66n4MvRYgB3KHoWjaWRDeUHU40e3O7TyBN2SpSBFQEtelrU4xsxbIHrQY7ZNy7G4xhILg
LD/2svmtS/SPet+cEC66Txp/Hyr55O5mqI4VK7qDTtdJaceT6fKJez2usfUxKl5CJbaqViRaN2k5
8Y95Wz4ZRnKjjbm6/ud5w/+bAG5JVCey3r/vEjtV/r//VxmQXzyh/pmdo7n/+nf/Si9kWsBkFcAN
DBVZTUMjF/0Lz61Kf9Du0pH3RGQUjcZJFvTvxjHUQRPHDkq8AKxpEBv8s78bx7L0Bz1lJH5IOsg/
wGP/k/RinqeTvdDOViEnTgqgkqTN8vRKVKknDxGUmW332hyV++7QTU4oj9iu3yBDCDPWfzRexOXX
15Qdn70Q3kWepel+1AMMmXAl5ofGER3VLmwXKYaV/w0VFvTktFt1NRXNQkdQ11qN3tXSG2V6s1/5
BfO6iwwRLwDsHtgggr8O/XqqNAU/iu/0UutNshbWGIGdLZP7X3/7vJk9L2+B3eeDUsI3JZQuEZSY
PRkME+hmW6Ly5d5on+pnhM7El+xLAbZ41du9Uz/g34UMXLpdcp2ZZvN8rLPA8zK1S5MGDg2Bm/RV
Fj941VepRmtsLFeu+6CrC8XQWc46H+a8Pk2DR/EFEsNVXI8chZrAw17yUIWkorEwo7NH/K9QyENr
ioKpmGFOP+X8hRSlErqLhKrXnZN/Tg7tTrgRDu43Yb24YKbNMJ9E+BmToqqhIkYzLaizWJ2X4Axe
EAuSuJ2CTt2rtrarfgi3JASKtqpfhuf0ENwp99rz9WEuRZ7eiWeRB1B9fRwTWUjvJGXvcmMMMjx+
RDY0L/91sv/bBs3cSkBDdFhS4RoY8J5VbKFmc4qKIX3C6VCY5tQ9VHa4CbbxUTvQQdxkH68Pbfrp
byZ1FmxWlBi0IdO8nmD0gdCwEib44dJOf7cepxjaxN0WDTyA59U73wpzD8NwlOuwnRgCmz456S32
jBSVh3VFloX8F0DG9ZLl0OWpPIs8+3CANGiRTqNDgd/xzGO+6XfBCVCiu/U+UUvbXp/MeU3r16c7
izf7dGiGaZ04Es8/jRttI+GtEe0VO9ssb4f5Af5zlZyFmn24jMUHV4ZJBQcfrYc0afYB6Vi40jpT
t7n56p2EluOdyyvxJk+FdnN9rAsfVZk1wdxKbRDxSsBrj/cWBIjaoBNfL6zOpSDcxOcbT6YW7KMF
VK+CAWNVhScvbE4qPwtb7uImMLjUkQvQFW2SGDgPo1rCmCAFj1dI/dLzaA/Qk70+W++vnmkPnIWY
rcSRBKMwZUL0m+YFjkDobkIcZvY9ran21jDt6LOEC50jdStvYRIXRqfPRte3g4a9NaHBveA+OqzG
9vPC6Kbv8O4U+T26nwoJZwdk5/EcxJHv1z6bvMbGb/p9sW5O2QY2bLIwmbNVoU9uBJSLkH0wZcwP
5Nk13oB9A18uhbbc4r9oBWsxRucxTxfOrYUwyqz0Axm/jtFtCMG933jBq5L/6Spfr0+c8Xbefo1E
M3kcU+N6f6UB0teC1IW9FwePILV8U14NkKGiLxFvz+uhpvPg7BP9CmXJ2lRRU813LZQuSuTYRBHU
brH6rOKXGuA7IDWwGbfXA12ctrNAs5XeQtQjdca9sKqCNYXTo07hFGmdhfNnaTzTzzhbcnBcvMl5
NrT1sbfbzrcTePgRPRLRcq4PaLZ/3s3c9EvOIhWC2o+6SqTIrR4iOXnw/aU+/FKIaZ2chQgExKtC
gxAJYCM5/FJrCx/l0kJTKduKmkKWxlvjbQCzrJJ6HFBSGyxE9UUKIsZDjpx5Gv3Z1ffX5+vSAjiP
NR0WZ4NB+biwxJTBFGWwllIJ6r5po1C+sD3fdc6mY0CVFZYyp4Bizk20JEWMeilTQhsC2bBKNTTO
1+IrBqLrZOt1dvka3Fuv4S3C7YfgXlzrRywyj9eHOj/Wf64Ncl82L9VhftBssfvggYJIgOiTnoQd
toJO9zU7eD8su3W6k/BldGo73f7TNONd1Nna78rIHEGI8DUP4T1+gzsk7++yvbyK1vrj9RFe2mbn
A5wt/ib3UIAXjMBuTTSCw3rbjNTC084e3dfrkebJ2q9RaYCAVbDaChP6dt0M2LeCP6gpid2ZWxy0
bvCtdoytZ5f2cvp0aUNoZ8FmixTKSqEZGUxcXy8dUVPXEmiKUkasGxGQvFk4fH+muLPTFyg164MX
LR3G+djQMBq0LATUBiNp3ETH4obi2QqN7bVnQ8JcLz04L+zBN/Fmw2vxV/Yg70a2CLe7Kn9ISYVn
l7awBefA9+mTvQkzSy08aLImcoU/h2VKW21TbaOt8aV/FU+tjVP5I+tlt7BMLqzINzFnW67LTUHR
IJvbwxZDu2fVzr7IyMj5dMinpeLxiujs4bgEuX/XJP85VpINSVZEVQO88XZ5yr2rCN3IlGavjYNn
srQuthO0qKfauoF1uZ9qFotd8ulDvVs4MOZUk3Mb+OGsToPYYt9B+4ps90Y+yE5w0Jzx8GukvNcW
vufFVWOgtAVnQpYleZbxyJEBG8xFW6eW/0xaUnsfGlK8hGW6cNkxhWi5mhpeOKo42+fxSBk/zyht
NQKqvQm05WAhH710NcALMXlqWsaULM7WZa00uSjVOsv/EOySWz6V7Tn1yngwjhOeqLeF7XiDL98e
Ocv7YLM0j5eWKFwUWYTriIbD1J88vwFNOZNEORbYFrW5lj3JTkIk7orsMOref/DJVB4W3EGaPJU5
34bS2661UDeJbavvPmIRcgRP+zWADXF9110ckSZSEqVWCQV0tgyDfCxgNjKiFo1oX3tJ5a+52x4s
78f1OBcPSk0XTTIV01IwVZyNR+uVElGZyFbu1MO49rEdQ+N1Zd7xxT50x//knDwPN9vUTaqaUtvg
7yEFyqcxoYUpD9sM8af/cliz+TPNMEDBhzjh3n8OduMRULRTOtPxn22W7YDn7s8/D2YqnRqXKSXw
dxAwtG57/jdZZOdrfSsc5UO4VVb6Vn3g4Oo3/bp4RM/tIDgI2nx1n+oDONYAlQd3pdipgzjVWlua
gUsr6PwXzT5s0pSYkCqAUFTXwekFteajuTe+uHCzbdj92arnSHXSB2h6i3XfWa3k3WzMvvIQUURQ
NGJnr5a0Rhj1hk6prT6De/ecrLPrVeu4nxQnogiFAvYXY3/981868TSKzgoKCjJKMLPzoCotK5YR
poM3HGw1XuANIir/SQhKGNREqMT+vL3Oku4KiTgcahii7714yqmwHq7//Xmr4tccWoDqVAUBGusd
qLDv2qFReEGoNEIdbnp73EUHbeeuEcneYWxnay90VqPNEoT80qWknQWeLRytDzguSlinQv65Nz/L
8n1pLAHgLi7OsxizBRLqXYlGDDHSU7lHRzdaBY5gT4TdlXIQDuaRDoxdbpKF58PFdXEWdnYqYALc
BlFH2LoREMNTkaBdWHkXV74FZR+BTKiT8/q8TsJSFQ2s2eEwWeO2O28vbOtttTCQi8nRlAuSNhga
K3B2p3PX57GgY2rVfwqfRSc6+jXrQ3CmJpIIafZ7/wG9/YVL6dL06VjxodlExocE59u7ImhgMRlZ
EdmNWjlNvhLNfuHUurD2yNd52lEYtDCnnKb3bFeNwVD7oUaPyqxeYgm5PwTGy3ahXXNhGOdB5hCj
UrEYiI8JRFa9+PqxaRfe/pe2rkLjBFaJpmDfPc9ch6qUG68WAztFAHB6WW0h58vPKznl5INGvZJX
2V2wzsPFno08nWyz9BVHQoijUzNVh2zwdgIjFCmETJyejxtvB+lqndj9RnQqO30SbPOU3JRH40P8
dVgnaHvY/k3jrZInfWECLn1FxGN5xfEL4FTM1omMJZI4VngIwts4cWduG19+ElzBuX5EXg6DoBhP
WENRrVmYMS8kpZTNwA7BAoCsQlNpWGnjUh9MvrReftq+/hVndiAibh3RPSSOIa3ExyRZg4nf+c/l
PQqk+/Qu2wKg2CovnbwCGHHTrTW7v0GvaLGpOfXI339cWNd/D3j2cbntTXVQ+CHKnXUCXuL0a93W
IpsSk79Jd4K2Sp77bYpNyi2u7btqpz6EH5Zy7UtHj3I+HfND1Gu9IOxZYsYdeQV4Yhpma3c93qKg
BSMQ0DSSAsJib2npa8+OBt7WiF5Og6dCBRgmhD6AAGZaLNzrc/f26d49Gx64x7c7aJxYlliGBOyb
fF+egsfmtnscOcs5XNdcuq/DptnLNIBW+c2STf31MWrzlxpYR7X3RMZYmE+Kv3GL+zDsFwZ44ep9
M75pkZ0dsWbixXocESNWwUCFg92Ln0P/uS7ShUDXt432k4F+FigHiIF1BYEGEXng/CYvF7KIy7MF
IxLdXQm30ukHnAWQxxrpLZPLog1PihusM5pxyJr/R8P4HWV2ypiKlhdFyG3R55/TYLDL0ltfP8cu
FeL4JL9DzA4Y8IaSFMSE0B9kW1gZtDPXVFFt6NE36cM/9GD+a4H/jjY7RRBRcxNxZNqS7BuaaWX+
4fpwLn/3339/dj7k6DbI4zRhYgpnyqT0LTxej3BxCRsTAkKjxY1f8NsPb1p9psGlDmxg9yD+8AVs
vgv1Z2+RnzVNxbvb9CzQbIUhhhi6bcBU9WB1FBczAJ5r2auHc02Nouj1UV1eBmfRZiutLTQTbXCG
hSnZLr/DCWZrfMh5s+o09SgrXg93cfecRZstuk4aeKZZRGvqUxXfxiVw24/XQ1y+Oc9izJaaZ+ox
2pHEkLf5Xjwkj6oD1cYRHM3ptsU2sdG6dKjW3PMU9lfFJre9zfK9eXFBnv2K2YJUcFlRpJJfYYxY
GTbiSm7izfWRXkj7QdX/XpGzywk8ea6JFSF60q6pJqtt1U253Ii4mN6ZIjgVjbqQNWepBvKIjlVK
HO2uPSlrkNtOtDdXw3pqRXiL6eTFmTsLN9toVYpmdttyFw7ZcaTFPH6/Pm0XN/LZ35/tr1ErM69L
BIYjyzshzh1fMxypguMbLES6mJNDA/zXzM02VwBDT2tqZk7dSpsbupeOcUSnyNv2hykjn3BM+iO4
7d31ES7N4GyXqd0kK9twCSLSvmq8dGV5T9cjXNzHpkLZU/sJC5vlK7EkuK4f8o38QVsJ8p0mo5uu
frke5HLqSdMcW7Hpqp3n2qFLlSVw6btN4MHw1N+Pd+pWtLFqcSLHO5S7+oCOAjVm90ndJAgsrIK7
pebfpdPYgqlPKgFThcG+PfY59As9FBmpBnip83hb0YfQ45tQPbWet3DtX5rW82CzD6c0oPei6cNV
SFn71TOGKXZiLUzrxVV5HmV2QCK002OlR5T6U3cY7HEtHlDhsZWj4Az3CMf3L57d3njrperVxdEh
xaShsWzISC+/nUo95yyrcfJCTeRUhS9xe+rHT9eXzMXrzKISSgXblKiRzc7EtOri0ZxewbTgMLDd
el8su1lLMa9fxGEWz6pLrWHFkkwR1WgUgsR58tzXQ13DiGAuvw8H/dBshdv0qH0ZPtNv3KRODkFi
fX2Il2fxd0T57SyKbiy2IeIqKOb7mBX9QMV+laMecj3Kzy7QPAs5H9jsFK4hdGi5S0KFbj+HfnpX
nrA+/pBtIRg+hI8Y3a4noqp03zxhDulcjz5djteCz47oAZ13CzdTNp0fHbNMPMG82Ck1IqG4kjao
HNr9YC0UaKTpzLoWdJr4s8zexU+2dX2C4j2+V3b6frrkcA7mSXt9dBe/IFxW2h8AJVEaeRsIefzB
w1uOqQ2SbVchGtuqGIkvqXpd3gsw6yjVAahV5tXiMU6nDhyJZIgPzMQXcYuCS6fusFGGi5GOjyOC
4SuEVh98XdtEMFdXut6/Xh/tpcto4vf9/StmZ5ovp53lTgjwMPpgKHdx8fjf/f3ZqZIKPUbeUxYE
kf+rG4gvcWMulMWXhjAt17OVEdTeX28+fJ5XnviUhwuV1aUAs1NLq2qIexJzlFdQawSExU1taXlf
vMg0GhPwHRR4ErMNrauh6JUNaU9jN465Tb6aE+h4PTW36QsVVBlGZ+pSLdVvL6523JsmUDcEz5+l
j7PJgyUsYXbAeZXrrwr4IBz2VpLgLVT/LrUUEfr7V5h5V7sJ69KLOpaBmyovkYtSuTAeEOXetI2/
qUJEljuhPaaF8mhxQ6wCJbxNSqxofa9eOLwWBvyzbX024DavhKypp/dbOdit90VHL9eC+nV92V/e
3WcDnp0i2J0DJ8N4yu4O5nbKyvPj1GqkTOUsN/amTfrubDwLNls8fLcUTTQ+ooewKEx2OXwRI+4d
b1jYCUuTNzv53apBuRtlNbuVKatCBNSGrx3q2dcn72IUuAUSVGADusjszChKP2qCERCSrH+q0094
0NlDoCwEuVgWh236ryizY0OScqsOfBbChEuf8LKlfqOHayx7n7zegXFICgtcwWk2k+xDPNmWrlLc
r/FJwh3Aev7vxjw7YxJdyaWxBgsVRycR810DgL6Rfrse5HJu+feYTXFeyIwk1xMQ/aaXcjO8VOAx
0o25R4RsO9oI5SIsI6yFDQqF9vW407J4tz4tUSJFpwEAUOLtCS2z4X6heEO8maM+tH1VW9jW78SH
JuDf5A3C/6k8POYoQFpHdd9rTKCMrGHl+HIhbDM11bYVtJ9gRQezwIGqEs2NNkSRPWYBcteYp677
xBrswE+Zgk7M4J2a+U7saxgRbYx9QFe0KP2gQX19Si7lMwDRQAFTIdCUdwyTEWME1Kn5FPLW3eab
ZDtuiz1msPZS4/vCbnoTaHbDJ50RtUZKbV4c0c8GXY+r0NojZV448lT9/TEEUQ+4jQVG5WeL+u1n
HgLEq0OvT3DpliXPdr1gSB0koWJ4vrXqUssZUnihdQtdl/tGEJ9KudI/D1xMaPgZkazbfjsiu2JU
vXkcG6188FF7QTCQircpK+6nUmGj2IrZVp/y0Y1uNZaCtkpxwd6nYdNjZkybFUvx8aFXrXGV561i
ewjopDAytO4h0DlUAiMpbhuFSrcUCukrFyAuyGPtUWbF/vCQ9Uq37vvGsr0eIf+0ihEyLlQJkfZi
2PkjutgF/7GpG7e1QwoV60LtjQ3a3z5y7GKfYUJcxEptd/jb4sUiRRICcmBckAqIgjtzxKUBR5NI
eZETfMNB0Sd7hDyHL4lQtEfahLzVY0P3PiACWWerNq+lxzZOlBvTGjDqbmiKl3qxrtAx3SpN0D/W
aRDdoelKX8/LsO7LAMONndruJB04iYTzOI//pENLXi3bYa+2avE9EVv+W6kvkWZz4+FUmv6wQySR
h1kPSdstK/kko1oorPTB6MRdHZflpwpXxD87Kc53aAvKj3UjWVspUau7UcIcYiWEZfFVA4mYOYUu
9ZQ2xqbHDY/XAh6rGcLflY/ut9zjboXJCaICo34HNDkwboMgF6mSuaVVbzVLGO57b8ADDOOYQmlX
WprG9aEMC8XYSjmb6Qe2Onm17gGxYRtsuXF3ChVZi2EXATd1NB9R8BvJL3xtE2rF/+HuzJbkZJJt
/SrnBWgDgiG4Zco5ay6pdIOVJiCAGJiJp98Ldfc+Vak6lbtt352730y/FAnE4OG+fH2LOmh/4XaX
UpDBHLCVtR4U/DMESnLgL6aw5G5hlN4zwhJiNuTraFhYjIFmcb/gm4VwOF12ZiXh3r/09jTB+N53
Nz1e3wEe7O4Dg1VqqCDO3Q6AaiTgMk4b12dTiptgdWeXvL4tGuWdfI/WXxnqsfeeGng8reFwo0YH
Pg61BW6y46SgjFhbXgGwaMEPJ0G/wHDruoZK0JFvh/B2HYJQwG5316NzO7FB/HvJjJF4aL7ruEha
HjiPap7KveEuLAK9xE0Ntyt/+V6GV2h7XRd1TBRpWZpyV7HVh3fwq/aeGsrZmcpyEh8S9Z9wQG/R
3z4M5xpKlDlsRsPeEhPu3jAiZicAeFQ84QSA7bfn1RFbOhwlcqkeiT8CAQcm62mwDBiUd8g0FJEP
vJcTO4uednXjBhviVfZRZVN9gMp0jkrmArMufNXMj1nQOxtd5ZN/lm023MCag301SGef6TjacNFY
IBUClRlmrY3auoMEPxH44f6bqHmQtLC37MAEq9HvMlA+Hdji268O13bcVUX2bCppjfvFnYsTKz0G
u/886A/IbdlsA0Cf+NJMIt9hGTVJOQm1ldImeLO++6WxeXkHDAe7XQUjd91iKNzNVid7YCFAfnQr
eKi3QCOd7aENbrEFeKFjCZE6fs5uwWVbItLAdb0d3WDXMDM7Fbo1HgjPmjP2ouVo5D3deblXHuH/
ZsRmJsm2g9tB1GEj/K1yIKpNgAM3itT5pgNTdZMBenJaKt0D1WwW92MO4gGQKGAf+LCV70XlxWoo
+41onWJTDy4/FqCVAqEDP1ZH9hNekcz6He0bK/KDptsXFQBuzB+L1LbbIRnGcthMFgUvRmMy84Vk
6VTaSJv0Nry/qiyAVXRGOo+HltN1vwXLtB/Ca9JPq55Vx4z7xv3ke+OmDublCbbIlQylWwUsxRVb
3rTZCHdgdAgnC5jAaMXielOC8hPXRV8j/AK25Qh4SH4qpxIW1AOYMSb63fJoqD2YQS9aJyOj/d4R
C/8J87jxCxCGABMC9rcHrbTYLH6Ottu5dIov0xAM+zI3egfOwdRLyOL1t52j/BdTDKgRTg7LYlE7
9SOo4JDAgaVsA1aBhgYeZNYjgZc1WAPO8CplCWyfAKDgyeXF/NIC6xwNts1cHlVCBGPaugCx5qKX
VVwWU3FfwmobBMyFpUCrAP0FEGy/8XKx3E76ZZINvGNMNv9wTD5t+NIUML3TrfUlb2XtxSVwOk8u
xQU0KurCfWSOtG6xm1ubWklgMMF9BfTCyc61AJTLHbIu5q62+sRoMAVh5G3bu5zZ9d7ohjYdDcBZ
vS7gQwQaOdInaLhLtAXihHRbnnjZEhxb9A6BgQ582I5ZmXEaQX49Ih4XBx8MoB0HjRJWD3WeGiaA
pJPJ3X3D3TIt6MLOA3ZB9OUWzbAFKqS5kWyBE8jkO3sYUhUpkS6N+noYt6Jn88YYev9xpjgZPEHC
tp4DSAcmmGC63NwqtzNC4oHDAfdefKAaBsuCDfJUCZ6FI8MEawcBk7LRHnbYBeZvbgs34d7N3edR
FNXGKzR9hRwQnRkAqmxcs/WwhWH1ibnIUqcHGwy+uN7OHZ1xFzAK3wt46grYuE/VM+0XUEC0w0Ju
dU2izFGETY0lP5eEgI1F2oTUQ/2S5X510JX3QHD2hE7RzCF8DkBrxBpmIb4Y36vcg4wN4qLEMF21
9YwAKXFdO5BqcAU3RdjBbEnQOgmHQSfsNVrQaUzSKXhB19YvbhvQKXJaz69eXZATFOrtyXBo80tj
LSRw9gHtdkYES2HpvPdMRv7jiroNoTR0JDDop8hMrOHlm/uydMBj8MGajQBnSOfiABjUtjT+c2HA
OgpkeFAooYfn8oZAcaccGAUdBICacDLP6Ku9Ep5+cCPHEOgshRz9jwjr4hKSi7zlQMfWURuDu7kD
mL5Og2RKLZwaB2DLrwX4f8fd78dbL0VvXtxSy7G3Frw49waN8uSoQxZDJpf6aMpIYHAAI6v0X1Lq
/8jJ7P9PRxJIC9cv+v92JFl9SF7/TwQftLbkr28NSf71V//td0b/gfY7+JDA1wwVCHy1f9mRuOQf
aO7AjSwg8Bv7J6vi33YktvuPwEWjNzYKFwJL00ey4L/tSIJ/oF0Z6AQgraBghpHI/8aOxAHfARdz
9F6Bd7UCtC6mjbY8plg/4ojekHT5Ve7tiMcCBrrmjXG3KqnkiW3MPryW1Lcvbm+XA6+ojrfzNYeH
juz5INBAV+EunAYoW5MtUJQ0bh+B04BSfVWS4lb9aCNj4Eb1nifzSdwY11v68GXfJgz++i3rn79Z
O8MM6oJll3gJd1Pip+V+XTjs/D9rQ1sTPW+yE38NdrExBMBroISEN66bR47KGvYCRuPO9aIM/cxj
uXkzLW//+Q+/c0C5yIb8Nd7FF7Z0TrNx/cJsBylrf7Pq4EEODpHyfARYO6431zqYPhwRRAs0MK1N
P95FQs3zYILf2waPF4LjooYxbjQTklx5rnWC/PUe/+8o9KLqzKe87xDKrjPX2zfwLjXWj3aPa0ty
LafxJ1/82VgXk5Uh6b+UJSbrArMeWKoEmCPjFvKRU1NADj9GwV3zCBDClJgHuJQBW3hN0HqxXNCf
hc4YiGmR1TJx3bv0K5i6MetI1jcxgp09R1chEWqPoDsmcrjyZi9OksuhLj9f1kkOovnQxHmJYNOz
2uwxIIW9K/tM//z8I17MlD9DoR5loSCEOi2SZu8XnguGuAMmZANq2klSRBvX+kA+epa3A6yL8c3K
BkY0UEsLwSzMgcJhfoSTYZVfKaF/PgY6pt6PQYa+D4aCQ5SrJPx3pqgzbjSZrgUUF/vGxbuC0uL9
MJQ2oGID3hv3MTzsupBAgbAe8iPou6/NjqamjNfCDaAq4HZESBp//q2uPOafZO+bV1nDt820DbQH
GtZtZdwDHhmQh8+HuNR4/HlG0JSRW4XjFoTr6294M8YygeDW6lHG6Dh7nI9rY/e8BW3lvNKV4GZx
mhNcadBivRluZFRvxPbaubQmvt+s9D+/AHoYCr4zDmaciu9/AdQQFegbpcKu8k8Z1ZSuMqprW+RH
y/nNMH/StW8e1NUu0xklKqbi2RUi7OvHtgCN/Vqx8k9H/OXz+ICXoIcV+gc0Nbx/ngo8IAYvTY5j
Nr9f36i4A5o29r+gYX6DZNMUt+iEyqMmNuNV/Wbs6lOb5rG4Usq5TJj/ebHozlxVBAheYLb2/odk
ENXIweglXizczuCE9cpYiBz5pMJq0yY6mRB5QLODng4cS8X+2h5+Kc64/AF/9vg3r9yAH7rFKN4E
uWmex7jcQon3zU+A5YxJtKR23KIp+1q9c93ALl8/XKbXawAM4G16cfgWIFx5lYOjMIfxsxF8980n
DhiSE8C59cob/lNK/Gysi8UDIlEmKC3bODvBWybMz1NSHqzUA5oswzIKoh5CxzyiN9Vthw7Ya496
2Rn+5wWvMS487te6SHAR2JAe2C6NO+efDQo2q08FLiDZQwbZRJM2N1l0tcHwoy0JaUp0265eU3+1
2OfeTNyprtYtcUpotVu9npxHMNmaGEn2OYGkLoYDJUxuP9+n/j62PPSq4l63CosQpV/Ei2AWVUbf
44RUgf2Sa7RNs7rdfT7GB/P1/SAXrxOpjMlDl1MT86/23omwcn85zT2E7GttnifNQ55qhrRVlPdX
Hu+PFuT9THo39Eq+f7sNT1lgKX/CiVYfhz2MdnSMguWmO3m32IOXqLpddsWeXina/70lvhv0Ugjj
NgHq4haO6mkE2wUktjYARQz8E2Ri48/f7ZXv518cpQX36mXgyOmXAdAWjd7Nytt+PsTfU/Pd01xG
pz667U0rt7tYoybUTHcyq2OUnK48yF8xwaqeg1s2hYfVaiZ5MUfynnlVP2VAz7r6pyWQP8rkAhqn
/8WFHhhpNftH316zmv/r7WFQtNqjsWy9hmJfez87mg4qCT6bIq6WpgxJWzWh7ZNrCpUPR1lvpWgp
Qqb/svkUAFR4aFMm4ja20g4dPvmh24zoOh0T/br6LlxraPzri62P5WA3WZXNMK27mBTwlsGV1MGA
A5vYXSMmlph+7wGTJ8uvn0+Ov58N0S5M0GEBCkY1ig7v36ApoC+tu76OpWtFq2ewQg/T50NYkOX/
dfa8n4KXlxaqDb8R4OSheGrA6lNAq1raaoUk2pn/hZqa3YBgLXPIwYB6t7m9WlFV+UHJDE1N88Tc
pJpAoQmHMeeRnY+vNRwYeOSLHN6gSJp3u0VLpFjHev3jiiRTVk1p5gb5Fuw8o4m0GrsXKrW8pW6D
Krnwqw2QtV2qXNMIA7bQr3mppuUn3FmFJCjU54YF0vNIDWRjZbvmzzi+CbtVhttmYQ9ycQwZoAM1
SJH/7pDc2DW1Vie62OrBrvp+W3syOPrGuACDgB8TQAh0HFjtfAc75w8lF5ZB0PsUaQ4Sog2T02z8
UnNE7sYy63Qw1YC2Y0iF4E84WNavSnnDVo2TjoKlJTeSL9ZhMOsAeD6vXOBKDPFEhYpAjJ8+J0Yp
2Y55rX8Y0H4CSYxnsL1TUbJnoKkfuZkj52zXLlC3KMu5tT0A/tcLRcKxasrTgsIkqq81dEutKkFF
dnlcT1NwbtsACVpum5G0Fpi7K15E2nLFvkXJ8p5OZnesywEeJcQDDhs/ImJSZDsFg7a08OYxyjQY
F4CdtHsHdgfbufGNXYe20aTMWvgY9fmc9mhlhBFV4B7oTGtQOVlOfxm2W6UiqzRE3VazzwfiRZYD
OHWlR+ulIyY7rUIMeM9P1Un785x6fmA8ab+xpkjgHjnFZQOcehu0/OusfOsbuMd1bA4aLrMzZl2g
6YhScZ3pOKPleEJZu08yKJ4fptErvxu1kFtvLufHopU0tf3Rw3kgVVR5JZTXjUkfRtp3sb3ARD4a
NeNN1C7U/Ob0frtf4AlVdrAirxcwE6ex70O0nIyvwDqiZSewMr0JeI9awCSLaFT7dhnCSgz0G1kG
EaDepkCOQgN03LaG2GiCXHjeBeZuBNfupmmkenZnOmPPbcujAvcxlGXfnwfTqtuw6K3mtyFN9uwV
eV5hjK4/sNqQS+wZuYo8A63LpuH1YR1IEBJBFT/qAjVCKUHkc63Z/kY6U568DJUUuJz5D0vdwr+t
yeptay4oiC4F+CiFQNADjNIY29bQA57uIImmtfOirRzKPp/jMpgFbWwrv4iHeW5OUFRZUeUTiSbO
FsU3WnCaTLXskNRvu+LAmrJHgdatWBoEHH75wdy2DTxNKuuce1CKh4zorhiAV1T5abQ7+0eHIu43
A3Z8MQpKZlrOekoAlaLtSgcEd5q7bNPIge9KLfUBLvEeUIdLVh6kMLDzwR6evzLscPeF5euTZzTl
c+f34jYwje5WdLl8JJrU32F4idQLxd4RQichimiZseYIKhhR1o9uTOZexwuYh6AfFj1wno2T1l2t
zQhSHkripq+DBAaa+WvvjNUhU5z8LhuGj4weYl+GDcnaeB59hIxj54t7jba4jS2dJ6JNbBp0QD21
kCTJKjEBUDo7fcgBuotzkhHoG8xewka4AkPRgg11UjdFt5nlpBNtTMZ3v/R8FYIBiK5Zyxoir6Dq
++KW7TcUP1HAh9wLoiEwA5jnxGLpeaS73j6UTeDCOnLyjSZ23IcRWomTzKwmhCu5ekCTvLMRWq2Y
WqACCnOebrXXFsfAUFgURYbNGpjdPQXaFtBGFBBrDihEBRNz4OUERdmM1pvOYGwzAGEVYSpyFMVA
hfMXSfYk89EvPhNjr7OuLrFr1W4s55bueUBYrHmzbHnTECzvssYMEW7M3LrbAGohcLfzVrzD0G4M
kaM7uaEaqpsc0NHaoAJKEWnHRWksqbYNilJPKU5TWQNhrqwARxaCvrxiMIBfPJ1K4D82BvOzUHRu
u5UoDaZdOfepyzorAbxWgGzgAeuJD7nNi9k+e1wC2xtYILnQduiecla7B0dIfcJbQVVdjm7ii1n/
5tgysZtgRiLvAGqpLEE20N1037f+vB1JUG9pNtOtL0HCMLmqH+AVlW1EOf6mbCpj7gl70xZlfgpU
Ic+6luadC5bvcahML+5hxnAifatuAjggRQYrzUQYndiQttQPDPvkvuAjRDymBldXz7r5xd25ucHG
Zj0TUupX1ANrkKFqZ75hZJ5Se6F5qiovuBWkag7oCXOeFnSI4niQbdJPVvAF4iD9qMDX/DkRmT1U
QJdv0K4A+GOeQSkELl81h14hLfQjVAJ6BTJuFyKLHTZOdsQS5V99qSE8qiwFMzsUz1FkrQxYLwcQ
X7ZYf5BT5aMZEggxIotCZzPlBOZtYlzO7Rz0VsiWScRKBu3dgGvUU2UJWC5BP5Jojt7pYXEDpDy0
SqA/b0PJBjPy6SRR817/bqnkwa0MnrDKpHE1NRxeszRrIRcC+v1nkDnGwbeL/kcHZGbSlL4EhZeN
9EcNGEEdk8ZugQkeAD4ZqtUq0mK2fmlbVwIdYfhm2LhWew9CiL4prapKbYf0UBOokoRWNYovkiPX
FukAApJw6ozpXGQlAABwLv9CrGH4ZigT90uzB+nYMph7h9aTdlcDcIplFjQ3DpvVDwMYZjuCRypA
emzJFz8aecu+tBn2+3aWzZEimI+gvB/DChXhb4PdkkPgzKQJOw2uCypFwwFAFg+LbDJvxkINW1FD
iwGQQzDGwQwZMcjBv6lf0kSVXrvJ5OScrGoZb/xeL6lpS3JjNSYgCVaBIAOqw4PmHvgps1tsa1QF
Yl8V83Nv9uWzuRj50besfCuQgdvUoMbigG/FzsmzPLFKNUJN41Q7vwcjDyECKjWLLfa+qsiuLjov
QlvZEpYtjmALzxn1RifvHBOcmqySUIZx7QHxxwm7AS6x3xvSaePK6Ywtlh3bCmzN81iV8Bf0Qbgt
CUrZ+dzpvd0VMLdquXoQAe3PrlfwtFeWwovhMEBAFb/Ecb0QhHbelGG6LtmrZUrYQ/pzge74vFHY
aJxqsWSsKzofyg5eP1Cfl09QYQ596PE6P7KhUPdts7C7onPZtxIFjU1DfOOZiCk/Vx5ItyyYMOXd
4KyCyPriQndohvhZ5SZT3rJ3KIAb41RDQMzNETcHD9GTIUCbANjXRwVNse5+lnX1NdALsECNPetT
MdqYGjnr6CkThbt1OAQLHR+Xk8nklOatCd701LrTo23DlDbMAEB/7QPV7bq6Rj3csRDAZbP62WRo
3RAW7Q4WF8DLVFpgW1UBAJjAYqAxGbtfE7qYCV+qWfSvgPiIKjVL2QOZW1EJhgVr2ifh96qLJA86
DklJ52BJFy0J0WON3imA2gHYbQwOTy64sZ/bPChuGG3ZL4BlRAZHN4hUWtqTGzh/VBDxBEssMBN+
+E0HdoZlt8HL1C4WrJBtewZwpeu/S4OMGwW8x4/Z9YPvvYtLF9ElKgCCz8ZWOHJ5kVbXxgVn6hlB
vvkjm4D8jByem6E2erYFdmfe2zPvYAVYLbCEgZ2OGIm7Z4WPYrsuybadfTvUiyNjf7bBUKp7YJnQ
G479rvo95QhP8zygKYIE7xl3nSJm4zxtRsudN+Aow8PUWIFOAiqvSfTOoROrbjPoxwdvRNjKectP
gSR4WdJDGQjgMOzhbXXsjao5Y+FOB7pYxVNf4iUZCuI//Dx51+K+EPUyMxMNeU9iAvW8yUqgIXWO
SbkKixO3UojjHBDjHFhJ3bJ5yndFh90X+g3on8pcbJoOouGRGDN2tRngJTTrbgxN2SnjQfWg4V67
U47JYm40XuxPuomHroQEcrHGdKZGD2tPl8UtyzV83RzzrnFtBzde2Z6sEpd734YkibIesWGnnHvp
0/nEmMJMh7IKvhCzGS9a+W1YCgvmUE7nbIUfdC+Kcoodtqi/QYOCvdOzi6duYMUzrhtNatfNhCsC
sX/Py7hA+Ef8dYUS6w7EH2drthDMFBo6oMlpgocOQG/sX1m2HVpZJtVCYfk4cQSTbBG7AC3xCbPy
4heZujpZ0AaXBBbeVEgHhYMLFzA3sjDnIWgpMdshRmf7AtfYPCzgJhn3tqb3loGNVnYcsdxS8/zs
qt68HzIXRTxcSL8WDKMpy7OicvK+w1rJQ6lKkd3IKSyVR93d2Tk10I3ml4kqLPuM+BjXrap33HCw
ygKHTd6A3Y7j00hphf1lyH3UCLU/HBnqRomqx+GltCvjgJ2rPLkLlUNYOjXcA6HZ4fc1kp/AoNv+
tmic/LcqCguq1FHeLyNQvqGJCz2ATu700wjokEXeROwUd0LMo25wqycFDczDXBUyrVEK62JhglyU
L4af9kIWjwPENm2atWaGqwRz7NM0WBQGbbg21rlhpoj/MXs7zbeZr1H+xNrrktZYUHgq2QKBqs/A
8NKwXdw4ZAJ9ufe6KcrduboLAgl0OoDpFhpk/fwnn/sAaDLHaZ9bixu48uXTueJcvUKHU936cAw+
V10+3XQBDg/qorybZJlwt22f0R1BEgXc+tpJFFIOT6OJYBzEI64TCwbXd4btAM2DMDMe52q54f44
p5bdizm0lWVBAIn6Ke5B3bwTea9SJk3n6E+L2jVzVe6zIYA98sSm/MbMzWA7Aqn1G+14+Ib27CDO
xYIFYr73kc4eM7LhfBpefNsA/9T2cJnCHWxKuDk3j7XbuziJKzVFBSJBoI0KhD+Rj+bouGmsYBvM
DlTSoE6pdOws/bsbquwGlHoWLiYBsh5/ah+csUF9tyyNB4f5ALPAiZHG7oC/H81Vnt9beDnbRVXB
r5wCWxtBA93t+aj8m1k5/VEWvr4nZiZeDMezz6XBKLZKt4HAuRXRAlPyM6Ek2HBqyXvRaONrBnff
B6uUBX5kgD5mRHzkDipkMx7NnKwIPAdhmt1AjN64TqYR22t7Y4J/TFaFJdnnbt5/63JRP5toh8D7
hVOJ8Lk4Kz7n94VcIXQ55IkIxZzptyMLMNCKirmpN5bGT2dxrYQGtVIhutJyGZWZHUgkFXv/1Lum
3gZQTGxF1tpfvV4FIbK2/CbDDSd1BiqP9Vg6Vghr6GbrDchKeAbWSM8tN0JaiyisQEsfGGnqLbiO
xhcl6tLA9XMx7+ZRTc+I86kTdpW9pAHTBoJgy4uc1hK7gbj5XWWW/m2dNdXJrh3jFnN3TsEA8+5Y
o4pn3FoH3L9Ha1fWuJjzQXvHuR/oDzSHWGfcrkpcxLMRbatOeavUBCliYJKE5xlyWMTux+82MGeP
DeuLO3STyLsAStFjLWf6bIy5BHZwcHhkjKx+rum0QrR6xAUwaoUCezBA+ITGscJW1eXHiU/s1MHI
M25xYEFIyukvT3rjq8BB9FQ2avgunN78UUvcD8dgdFJUp2SEy+icdFPpfBsDBGxwb68TuTC5q2FI
f5Y4HpJsqOedpYW+bXk3nzG/EbVmCCjVNKMzAbUZF5csY1jiIKvs7dh1zXpNaJzdhKAPfB1ndjYS
Aoq9Z+UjcNnlcBb5XKIlAuLjo9G4zS8DoXyE5gh/TxvVx8Rn8y2vTdw8oNFlPESaYf7OCNe3Azbm
F+FKPPyicV3MqHsXjBQkuaF0Y+0gA0fMYom6pUUtyKN6H9hjfc6LprmvbE42A3zznsYpG1nYAdGz
Qde2/eoP2n0JaD69OH2WbUidgVgCSOymzkkfhMW8dLEnOiQMB6+6dQeNFW608wPHufjVhkMF+rl6
Y6PgFbPDcqW3Gp31e38F6AVwx98ByTHdw1Pc/dow4Ufu3OXb2TTmY4sE+g7+xkilewQqQaozfXAb
liV8MqzfvIKy2JoNdlygGcU1TPZpbVhTKjDw1pAE/MfWNvdUWMFtMNnFbac8oNw8c35auFPvvGmu
dgBRgHgmZyTAChOrODMq1AygKt/BpNo79wi/fyJvwpNFQSltc9Uny1TJW/h8AD7OLFWe/KGQr4Ea
61jPzXAHGW/7o12v1+5oq00LsXGqISwGUIrTZmNbnf1qYlvd5+XUbMZ+QVM6VTSAO5oH7+TFK9PK
aqykIj5qCI3KElc2CFbUKI4UPX93Pajct7j8dneBK3DtKTS8+EYpw15PuAsMQbYDSrB+Vra17pDL
DBuehaQkmJwn4dHxRzeR5baBLvpBglSRohWjefb8pTghjVRuIMOuEmfuzYTCS+e75epjplkdLkgu
nlrWZ/uBsfIhz4IhUaBK4jbBAn0mOXKwS96qpEOYHtvDQm5mZPFD7dTFHpFWgG2ydPeD4QCxaXLE
4marTwtR+U3RGFXMVGUmg27ptpxhY4hgoDiZhZjw/2UWTgavbM9q7vlGawWrC4sNG1r0sxONQ0PQ
60NGeigdiZJIUQdhlbs6VkbQ7VyrMGJQMI1tKbGdMTLme5yFDfpm8mLrGGgrCioEjKUW9Saol9/C
RHDiUKN6LG33N59cEtrOPCBunxD2BrneaJsZp4L2zslFB4YMKSK/HVLSKkQHgry3jXmOENwgudw2
U7wATBMhXdvs/NGUd2PL5DHomL9hXt6F9mQbYZEh4T4uxNwSe/Rx2W6cYz8J/JdTdHFDsC7QDeDE
nvJzpNuRzHfGGXJ905JfZF7bKQ5eNzK9sot77sP4Yyw9tCwJeL7NyP2l0inskGNfQQLfFAf0C0AN
Tsch6XTBny3hvjilNpARy/yotjOcGWh4gPzBs6YqxNy0Iw1yG0KIZr7znQx3b/SkIGSHO61yubFH
W3a+zdUiIo9P5cbwCoAYWxPWumil/oboPIuHwFfH0vJFMjfKSUcnCw7I/iK1O7d1qt3Gu1bn+aBs
ZUPjBw0nuqlXkcH7WhJcTOfJkqWEwAPRMZoDdFjHRVoBtpl4IQ37+ybu9NUeyyvDXgpYeFPIHNUM
HnMuQjae3eohX645oPxVwQIn5c2zWRcVrF6jZQL7O4ogi4cMkBkVwTXiy19V53WIwCXeHycSqHHf
v748G2xQWVGS4DqIl2AO6yFPpsqFpP5aSe6Dp4HgH/U+jAJp0WXVGc4Kpc6kJWJh17hTT/WWtPPd
52W/Dz4LWs9g/2wR37Ohv3z/OBK9kkC9ziIm1VFMdzXZa/f28yE+eAz01VowSF0rs+jufT8EsZGJ
M1Bjil0Lqvncnn6i4TX6fIy/FQhQPr8dZP0Rb8Q6bbAoXjEMMmGlhlNC4HeZJ0Hyw/sx7FYL7euS
rL+kOuuQuEespBz4E1wWnCU6AhgVnoxpe2/Wt6P3XRBkKduf/TX31w+q9hhr7XHAM/owKnj/cE4x
KjOzVwWw91MykFjz+5zvcVqk1ET351BvrrzNVY/yTs+B4d4OeFlvngUoeoho8TZNOPys2MVm48KT
hiTLVl1RPlx2ffvrWNTDK3Rdi0Kjvv6aN99OadlVAhBdqHLU85K4RwtmgtlP54bs67MZO9tg58cq
uTau/dEHhFDAhyZhldZdOgqJXKMwKWsUb37kr+THDCd5KJ9ADKzTxoHlOHohEn3wE3qT3+pk1Qln
5yruHuwvQSySz1/5B9sKLHBhawTxF36NefEOyoq6o8KWj3rIj1HbYe/gsK1eh+Dl83E+WO/vxrlY
jKryJwNX6jpeynbjt5tBrhDNa9ydD0bxIYvAfoLBfDj7vv+iRTXNc6vg1q5ASuHPvb2TxY/PH+SD
XQVrATpgNP9AyWWuH/fNpGFuV9XUFyo2JEoxnh08oxp3ZWZ+MEEwN5AHcyzXAuP94mUhFT1xtCc3
cYkiADQPsYYRSIsebF5sDRTOP3+ij14a7i9ga2BF+His909kFl6PWiMWHctO4DyFAmGEW/lXzv8/
HlYXa9u3KJpL1vPfsfyLFzehgTanssAhnyDRkA5emLfhnHavelcmRWzfkk11y5PV7QpF3Js5MeMq
nTfN7ZgsMUybUv/x8+f+YOr7FjiWUKvDWgZCwPfPLfEmgtEFI3zgvzgMBzL6zFrU5tEg/PlAH00Z
NG/BwwadTziPLqKDzPgv9s4j23El2bJzqT5yQYsuCKqrdYgO1g0FrTWmU0OpidXGjZ//kSA/UTfb
9V4nV0ZmGN1hbm5uduwcWZByQeOOkMi+4uqqy/pfl02cYho5wIc2Zue40/JWygSRR09jJ+/BTvsS
ba3b5lu7Nh4nXLD2sAT0P+c2Mt4pEzwVKMhnFqtI8QS96mNHHYNNHn8TOmXdRr8vr2vKauZOw2wG
KilgrE+hmmnujmImprlj6cjaT8hbPUN8vl0lFXLu/nvDGKysp5vLVj988dSsokHZwIwzA0fHriFY
9OC0Ji4cpWjEh3I04u9qkebvYeuFqyYB69g0fbcqelPdINIRrKm+9U6VjYh5F1p+ZfqdCi87+BkK
3VT4atOAS8NLLcOOQyNWVygDamuXwh5zj61/4xYaE/tx37wIDJIg2hOU4o+kS7U7Inf7lAIpoUNb
gijre/k2qlM5WQ1SKWz8BvkdzSqRLI0SqC29iKkjSXfXlavpG4qc3h8zFosbBVqP32LtizvP0tzv
be37DzVP4XXjug3zBgINay1Kbz3fytZ1PaQ7VXLDO6HM0cCBY0x8ltKOCdvKHbadoI9XReCVe76a
ei1D2OFYppo8j3KnIKbWmquB3usPFNrzV2lQ6e141HDvlbjTdwYNwSet1KV3apfhi9/xvh8H07oC
JgNf2+AxQyXRQyA2tl91Ot3ry5/2TMJGJRn+MgniH7CI8wtPrSPaBwVA535j/TQ2jIav2+tyV20S
1AdKm5rSq7V0OE/zKJQgFZDtJNSMyc2BiOKY8Lb1uPzSm/ymdxDrZRR8nW3zNZkGOlT+3b/1of5r
8PF/FuydPPXYkzGtclXBPaJxa808uSjHXCking0tjZTRAs6h5BsKR041PBoWqKMMUvLYtaOu3Row
d6iVtpWafGnK9DQEWsZfGKEB++bJrTlGRSiirZ45vHVfQN5/9YNmIcqeXprHJmZ3PzQJVeNXfe7U
gdbYYWG+y5K7Sftsl7TZ17rMUmfBlc4FJ8CRCr8cIDmi68dRopRqOkDTO4me8Qv87j20Io71JbrK
VtEKxqJ3sE+8ALp6Taf5dWlO4Fz8PbQ+i78xZDFoM47QAihvQl3ZvnTvhQuvtHMpMkVl0CgfYj3o
MxwvUUiDONBTv3DaTXQ3MSp229DRv0XM6rZr64+30neBw3t0ISU5c0qZQ8VfuTU5q1CwHdttBD9W
i7GchjC8ndvvvat6525a+GeBhCGGtzIlCsKrpeNyelAxa8iI4aEwNmVfx2YLQxADleYh7SdrL/vK
axB3d70YvmiaXK8AhXW8sz4/+sLdzUtbRg5MI29VZlYjvQhC0ewAlCOBoQvr6k8DOZr63hW8gVAH
2zW37jdrFeyNK/IhxPnQWYv2wFGgpVpiO50z0k27fvRjZk+wbnT9wkoBInQr7ef48b19p/ds+nQ3
yC+ZiwO2507RREHKG12cRgdnfpyHPo8zZfj7qaUdXfmNv8sXB5lOp05YmCWRhDHEx79zydwoz4UO
n+LZTO1kPyIHkd2O+3gjPyRbIB0r44qhd9Ba+2TTfQkXZ0DOudah+VmwCMPMHCpISpzUiu0i3qu0
Tz3ti+J+8as/nvbZUb9psbppfoDSlRNZc01NAL+69I7N/E1S927+ktULYzzn4s+hiSnkHzyEKIX3
bRVZueNCeqInP8tIt43yP6isoU6tWxSKeKPA/H9sBSKTvkiSIHHCGp2QwXPacljI9s4sBF5aDjsj
AhzC+SyfUek0E2vCuJj/FM3W7lsIYrzP0UVMx8rkglOJadwWJ9VP+pud4noJxagitezSLLejwXyV
XApL8win9yCWGFOlsIAcJJROxzvW+Ik5GDwGCJ3wK4Qu2Z0Dn+S17mQ38VOxyfYtowkZKfT9Jxm8
/y7SgrQVZTe0E+a3hdy5taoWRO0UZFSoXbVDsnDJn/tWlAyByysAzyRjdi/AQdPCQdsxdwkaelCv
fAiSPP318sV+1shEQMfdDkHYnA0QJIUcR/QGGCC9aevHkkY4FE6ftYEf8O6EOYRHBuXW4680RLCm
SUIFYVne+rQGwtHOOgaLw3JJv/nMXYop0JUEV5Hhi3m5qZVSN4A+LuEOl1cqUjTT8xuBtJW7Ex7z
p3DSRVtfXt2ZW+TY5iwZa/VIE8OSvKEDP7wKdvHGddxNciM61PJWMCctJAxn8ksIkUTubm5RKuUz
exGSlhKQbkbBjfrNGAaeOUuPwvMmGBlU5Y+Eeh7AxWRkGIaB20Aa3lwleQt7ZXd5204dj12jDPNv
E7OrkFcdj2AFXBzMxDepF7yMlXCdL85FnRY+eNZKKsUIGt68J09W4sHQNBBT3QKOslpfhelvmZZb
7X8+ejM/pPDmwRRUACcBoUlS3Up5R8vgfLKaCrL86Vvo2MLswxdAwv1Shm5AbcN9Rz8frCC1nDAN
fl/+NqdzwWzV4RNmFlf9UG16Ceioo9kA4JwKGT5zHz4bcHVt1ed2raxEW/whCXaxjn5ctn06bj7Z
nsIEvoGTzwuCrubXLdOG04xZ9lbvpZ277a5yxkhpRN/7GwCidgCH4N0kbhE/mtfLlPFnvP/oF0x/
fnDbQ/kpmTEjS7RPf2Xpt178enmJcxoi7o7jJc4CYj5SKjdCAwNCux39OzX6imClkxo/evDLboLW
T/isIRMtGO1zly+cvMlN5s/kww2eZ72dV5mNwgZ3RaXwKAb249Xxddf1v72suQ4kGfIseeGqnlPt
QptJORCSHKqQMkzm1mxTzTIxkUgyUidBdvNP/MvajAy+I/qyUm4bGGUQ5Ny6dr9FyHmVvfxVkF7y
rZNgwG+AXlujQqOQN8zTBTkZDaTp4PtPcjABZZb8lEIP7qei20Zq99lUazIGm7dKYkKSMCejHXoL
UsWR8lklCkwWuI8Qhj0FdfW84Ewn3jqzM3MmwEWAFEISEbRfHPOKR+tGeNIfYPN+A/+ygmxV+HXZ
5JLFmQNFHZNGPaMRTkZ/gyGlmz739pdNnNwOH4uC+Zm3i8E1NwtAqenmoUVL1lHMcWvIhSNV/Z+k
BTR92c5JAjnZgeqJsqv8wdx0fNRdyQeBAEGXI2Y/FfCGNRguK4f3sr2jPreQ0J1mJzNrswCejUIJ
v1I+tfy6dc1IEkwh2l2/6telre6qfXG/rNUz7dTRaZ/ZnO0kXqgzV0tGpG7LfbUV4LIWtvJuKSn5
wBZcsKPPstVC6XpYQiiRx/ueyXRpp+7rtb5ZTn+WdnGucSrEjWDFPruI7oUANZa1kXb6g36P3tGN
P9JKSTbeZpHWQLm8j/osXwGhX6oe2Caswv4trwFArqVtv8phUtC5hJaYXU4vieMPN6/L53USNZbs
FY4mqrfZ4N6KwOAY/Sqawh7HwTaK+C5wIf70hp0IDC+v1pfPxrkzSGcRQm3qCAivzgKLOamclZ5A
rwzC2VDYmmq3Sser/8AIuQava4rG+pxxLNe6UlFr+kWC8mb2GZM0P0dp6b49E7BIy3ikydw/VF1m
Z8Av2zzm3Uv7ZtveqLodb7KVtYaWwqlJZboaBRFlAZBxZvMwyasUIgpYBebZYFDJQtEb8AtELiAt
7Q5FK2iQF2L/XEhtulSpsVuUP+BVF8357gV1JgfGyNPD/S5ldrBTV91gi1f+Sz0d9ZWBovdavk8g
ldmP69BGDaa9o8O+4Cjnzv7Rz5idjRxtKDcHJEfNH36eVbYqd1NhC7HmhafPubN/ZGk6pQepmWB1
UiQqLHhKTLs3yYm+tztkw1cTKZ2yjtfBJvty2UPPHcQjm5N3HdisPROYIuM9jrht1sM6Qasu2YZf
sj0p6usS4cFpFXr2SWenLhHw1RrstyM/1rLdkv8iElyT7KrANdqrlpiab+nGm+oWzlrYuRdWe+ZG
PFrt7HLX+1K1hiQqiXPBE6xq6ip5TH8o18nqp8Kgx0pbwU5beqtlNqIz2RkDA/xjAk8B0DD9soN9
9hntGblB8KLhDoSyPZa9o8EebilLCsFn7sQjS7N7WI1FaMbV5gOed1Wh1vtXlm+J/vO0DDt9y4MV
zeJOrQ6wMkOo7DTDKttNurwJnbCUmbSr7C5ZJzTFJj7HehUiOu0EKPWVC0noSa5//Avm/ErMxzYC
wwUlNCf+D02M7DQX1n3nvldVyLzotee+XPafs3EPkBhkYbAMUpc7/oii6eUE9DJ1iii+HVztta/M
Da1z57KZsxH9wMzcS309hgclK52wFIFsK/taWpLjWTIxc0eF2Rc3s3gFZkHgBPqvsasW8sGzDn+w
iJkbZl7qUpHAQssUMgPRdlv+aOIUYuOlfuFZhz+wNHNERSsHwLG4QbifXtQ14Vla/z8kgedXxHy7
KFIBhmDr+OvD5p2XDO7m6NWFCeqN9ndItta60zjhU/0+MG/Ci2SZ0Ov8BcQrYeoqqTKFsWO7TV5K
TTwRxMU38Aqsoit9r2z9HdCr3WW/O+feE1kaPTAdvOg892x1P5OCIKXII0O8EWRXfnkTJk+XjZzb
RZ49aLV/oEHm6CFfaSpdb4eSqX4NInTD6brrWhHsxlqiXD6tXRIfDk3NXBDCAFDMkHo7BhRWm3of
XQG+sIevoChAJi2XVs7dLof2Zo6Ymv0II0EIpiS/S8sITZ9sI5gPSVGuXF9busumzz57kxyubo5F
iGmTd1IGa5X82DrKJt34G7p7HuAHngjO0rP4/GYS9ihwUGik+nzshQwgKzDswHz2F9EJg9B2cv7a
trbtFt31hXLgWTc5MDf9+cF9KcqNkUpjkcKm9lNTbxCwWAU6KjfZYp90erud7OM/luZeDxDH0Hur
nd6Q+pW2mzKucdXQPFw6XqfFv8kfaX59AMBJ2aegfLAmBO5K5hPYQvlRLO3srtzIV8pGXed7cg9b
+lLuhFtUeoabqWgkrd0f8MouXC1nXfTgJ8y+Ig0tLyk76E8ZQVuL0s6jVCQJkFD07wMcspeP+rlL
5nC9s2+Y933RGRXGBD/ZGVrxtdcW4XLn/eS/93ROjBe0gCeiipZ7etM6ksPsSsco/6p6DbaVMyBH
Zuir9ne8peF/eXFnnycHq5tfB7KVDTzH8Jt2o2x0a5WHm+w1+v5X1E61k1tjJW5kR/5agnKI+5f2
dbof/O9LD5SFT6rNvMqCrG5omdV0jEF+r81uB5yvRwtJuQ/cdK+r1RLS+Ow7hc4dr2aCganOH2aQ
yhVRCkzNKTN7zGxWj7jYB8nzKkP/ZMLKr4L7Jdc9dzsdWp3i4cHp8eCu8jyJ6JrnL6MGyYr/FBtf
Ln/U097AxxH9Z2mzO97smJsSRtYw8TuqEJPne+mGT3rf7nyTB4ICTsZfC7+Eh6Xlnf+M/1iefUbo
Bzs1Z3zKSRNaoVFl3osRxBWa6TvoEu2rVNpfXuv50/lvgzRJj/dTErQ0MxL8t0xfmMG3Aeo4ly1c
/mKaMlsSdFG94CWczdiL93GXXoWKtQ9c6z+oRvzjGDCfHi9EG5SBHi8MnIi2okEjOWX9w3TrheTo
7Nv10MwsmqmjnoGtYr8GovVGcorvU+sVcZ+HeD1uG4fBJ2ZEuHk3l3fx7HdC9QIkk0rWOX90pF4P
HUVNYyyG+mLfFWpyJ6ZuXy7Esw863JN78B871ixbkmCG0OLJHyZe/pTagxCudKTWV9mr8VdFYms8
wBQAQ+Y2hxNtfXmZ5xOMSRsDbDlZ7lyHQwuqyCtK8hlG+/KXZjtxuRZfdbv/M1V38kXZuLM3x4G9
2ffsTAVwLorXTt3DYCHdF43vFCF49maBZnRxZdPRP4xcvQblH7VAx3gO7rRNsXUd1e6vlKtJw9hb
LK6eew8pBwubfUjUJGvwbSws3k+E0vUOIOh6eXrprF/+Y2ZONAxzDCxtJv5SoT7nufdSvHCuz98z
Okg6eopw4MwPdm3mUsGILjcbr0fK7lAeolC5aXcGmtr9u3s97Z6/0Ms7G7QOjM7cImQgcxArdm8C
p8TxtzCp7MhfqkSdt0IjeEKd8qCcde4TZlV75p1hiRfv5PbbKDxI1tKJXrDx4ZYHblcJaqJ5epZM
LHRP5HvDxHOzmzSJFkLHWU+woIXVdBWa2fmTTh8ApvcxzUA1uI3aZIUquXM5OJxrsIK7/m8T1pTE
H6yljRq4CkquEvlR2oxO9Kjw5KlW/Rd3j6TOPrv5Jm9g84pJ3Znw3tC8H6C9+q/Rzf+vPvO/gM+r
JFT/s/rM7Xv5nvr/539nR8Izf/9f/xaekf5lWLSexY8SCU14js5/Sc+o5r9QkEC0lDc/TQp9wob+
W3pG+hdQGfojoAYmPYZpDuvfyjOS+C+G+gANixhSebbon1GemcXFCTAKZ/cH+pBxIbB1xz4URiiz
RVGR2vwv67WGEASkBW6JyGRC76dqxHXVQw6GjBa0hJoQPx3s18Pfm/RQFmV2HD/Mg+VDHIuqKW1f
tuDQhZWxnwhn2wQupVbaVY31JmRGvDWU7HMIxcmQDgAXElQ6zKCRZ+v0oj4Z4wzaqSAv+l2XSaPT
6GNpR6YeLATL2cmfTIFHY6oHY5MA8yxYpk0Q+eVYUrAvXXhXGfOw9V5buj+nYHiQmfy1ok28ggz/
4kSzYCkxLeeNGuS26lb42VB2SEC8Ffv6cbkxeeYjgZpmilnhQ8kgdI4/EixmSHvCPWwrFgQbXSIp
+y4u5HVZt+7msj/M04K/y+JbUdmz0J+YP12l0hK93mRZ1BN/pXvkCTZiv1UB1tEbKGjzpsJCDnv2
c1G2Zg5ABUtszj5XB1OVp9UJTzbNhM8Hzl3YfcPCvrywc3toArrnEhWnUffZHvZWUWRhgFMMg/cI
Z/N+kPtnmPLWl81Mf83cK0ygkAy2kyLI88mCBK5HQbXgAtDMLtXtpG76H6NVSTARZ0L+I3Fz/7nu
osJdWN7pJsqEI3bQVCfhrfksdSMrUamIWWpzxvx74oz6VIal/Hp5dR9MA8fLwwyRlLlG9lA3Zk5f
DYNvVJPTT2zk7lux8h3uuX33Mny2nYsjYmoyRHFPnEoax05vBG3RejoEZGPGKEbW9NGmKXpgpX0T
L3jg6UdDe0yfONZNyNwBEB2bEmM1g74PMlkzqqzbsgyuwrBLfwaII98WyaB+jyzts9Bz1ofRaVpA
YiiDEDKry2YgMaEKxO1HF45GIc1eoFv7ZNNmMmKinwYYk2Y/3fHZyjqR8O6lITyMGroX2U+jWxqq
Pz1XxxYmxzzIgRrTjBR3IDZ1seKJsOB5/j6ue6SlO7iKncv+t2RsFipKuQotQcbLvVZqYMLIYPpC
/7mNl7SMpr/o2M9ZFZkjiQHuQKP/eFVGnqVy0IN96pgi/wZpLngXaOyf5az1f7giygyXF3Z6fBWg
BDrABQXMBDflsT03t8zYbQB75mbxGCT9z8wbHi6bmO8dM7Q0axSw4Hgd4Wl207u65qdam7EkNb42
kZf8npmddZ24wyIkfPqrDndvMmVOuiD0JPnP85ymHhUj8gY65jJMYvdNqRZvkAoamzZJFadOWhHq
Hh9u1lILvyASzaCMeNvLsa24Yrm9vOr5cw0Wi6mxPY09fSCF5wmOPIhpBf0eyxaE9hVVdHjUlTra
GtLE2KdRwUeF2HPksq/3qdapkd3rwNAgOEaIrlOp02atu6YQ4iGwDFHh5Z83+yh/f91HwwQoHAMc
s++eRk2auHCL2rVGDy3Or1KlW3u+vLQL099z8EU+7ADCgY8ClwaLOQs2kp8l+QBc2m6Y6/vWiq3q
yEIrwWvXl2uo7yW7R3F175P8wTjUv4ZR0C3AjmZHav4T5keqDsSgKDQozPhawpckyuOXgB9MKSAs
6+9qixLF5vOba0CkMKXpGg3E2eZWFWx1UdMnqCW3K0aPd1IQAgVYEh+ZK9T8XdlEYTJ5GHfIdL0c
hEAp7kzod0W4yK1SyG0JL14Pfm759lAI4i3cVMY6rCztwe/FTrOZx6vDdWS58toXhvCXzvUHqZJR
q29VEBfX5SAr93VgLI6wnjqbyi0Ag4UhiVOaMP35we+E9rMO3bBM7QL1eWQl6uuyciGDrcaFXH+O
32FHsEQbEz4GoFiMiR1bEjp3Gq8kTfhbsAYFJkA80q+Ebb0VFPuTDAh/zZH6wLkD+EOZy9jmqqZD
CwYhLKCw9LFBqP0u5/ZdfdadqCPQH6bwg8QSIlbHi+oaiJ5SGQI5hFDevADerFSN3ixYXj53GUzL
MWQqqwhIgWMmZh8barKobkGrExS6Qdukpevurcxtv15ezuzKmaxwwZF/UMnieMizu9QYKmsATQxx
mAVzMEPaui3kQrUQeaZNOQ486vSY0FG+4UXBM/x4LWqc1kLgQtTc5l5hywo8y7CQdmCpGBVz89u8
0e7EoF9Y22msObY6u+uS3HM714h4xHjJS++KPgIRzUsp92+MTP0HfsHMv8KdNxXitfnkJwzbggkF
IpB+XXQQC1nJLdijOF24KqYzM99Jcm4Gxgx1winM1gQaMWsznha2WI2/IEQdbB7Sf/JIj2wTgqhc
KLXPOzzxDEUIVJWMU0AlyleKOWTciEA5f6c+g0MgJIikgroEMjy3NtIttKi5n6jHzK4niC9TjAWJ
3bv5lubsWxToXwYElSpXujYK88dl1z9nzhInsjNmoUi3ZuZyV+4CL8dckKFgDyVNinJGufO0bSov
vTtPXVFjXBEQLDOLYHrnhzl0A08op5QVsOwqcYUtTEUbKYl+R+rr5VWdhnei7lT24KQBmJm/Ynib
NW7vCxCrD/lvOQ/aVZolxaoTg6UE78yaONBUv6GdQCFyfuHVQxEGQUvRqEYBKUL6irqPXecyM41h
oidPCUrj/qedkVr7NN1KjUAlLs4Ciat0na5QPLZRppAhSdGT3yFReufnbrlwfZ3ZSB0uPN7vmGTE
efrzg3uSzymJg8STJjSRXdMKM7pukf1wEHQqFh40p0EYlieToGEyDDEFyGNTqL5UAdo1FJEAd0GK
Impr3mzqt097BsqXlPU/YMsnTBKeFuWoLfG+7Y0fLhleG+TXPgqQl63MS0eTl5NcmHwhkgvTnPcE
Kz+11NIg1uux427plW2CdveTawXsj5nY09DuglPMO+MfJk3qLQwWcaGfMCrIXkVz2ldI8Vwh5jyn
gbeCgh2Ek9B2NimtbKuFMa4roxTsJBGqdJcIBqK0nqxqv6qyZ7CAxXhwb3aqIq6ph6qwaIZZYWtq
Vm9a5l/qhR89p6qafjRvomnGeJpUIqQff3SYhQs5k7l5swmx/moEJRSnkVG0gt0ORSE6caXH3S6M
QyDPTdOodtz74r2bje531Q0IVrWGjpUDSR8EjUXkD8kaVGMn2XTMkcNt0RxCZTOBuXw1IKOBqpYW
Wi+9UurFqoZIX+Ii9kqrtUXkH5AeDdtUgRi2qiRnqHya7jCdVw9GSxl8yUdmVVOC4DS9zSAt0wcM
ps0LSEXAmJhuQgDTlXCAlk1BImqp8G8onlOl4SYRhMDGRdEA7zem2g87SfSWRAlP4z8Na3CL0xQS
6c+cZC3o0sAd4MHlPOg1zfni1Y/lJ3bwGXLfzjb0wV9I6c5ETKgAP7wUzhEeCcefXKh7aAxMj2EL
VVh1nYcW0G+loeyzNG93mm/xxiMVoaGB8qhqzGNXxZ6rU1ZnBOGqKn4jeOLIGR4T/mmZX26K7eVD
fyaAHdmbFn4QK9HIgZlZ542l+j3I9SDYeMiHLOzeue8FJSWiepRHOIaz3dPkQIjKxppKF6MUrFTB
Db75yRBJcJq3uckES8YY+Mio/ZJu9rnlMZgqM/ADuwf42uPldXlhNYlGSAsD86aVpTVVmj+f30Gq
MbyXKLZDCjMrqaKgKkR6xuKgtw+dxNeqla62Xy4bOed/EEKS76DiQy1kto4k6bW8qEkeW2imAbyt
fdVaGVKwq812c9nUGQ+0OFXo4HFPkk7P1hNbtV64cgVVuS42tt+1yNqF7ZViuDeIAEAcniVfajiv
F3zkzJeijCohqwcRFhyAsxUaZhimGc8/uKAL36GB8cfX84VPdW5phzZmh2uEWA+tIG7roG6FNaFd
XLX98JOp6h9eJ7mrIaw3PfNqlzf0TDrCFD3RA6ZGvHAeMhEl0voiT9GeEpKN7PevVZzegTB8/E/M
TP1OAyIUWk3Hro6iWlybEs/bqHkV1Bupquw6/PUf2Jg4l0SdHsxHV/UwWhRopkJVApm9l8nU04Iu
Xxe16jt6HIcLbjgHqH/csgbtXhq8ZDz6vPpjFLLVSMM0aa21cbQ22phh0zzRwneEIXzK00mIqqaW
1jIPKNWI32lP+i/wJ3IlXF71qdvwzICghcA18Tirs51NiGiINlB3SczMt1GG3ult9N4G2i4WM+TF
EvFbHCndgtVTtzmyOqdhELVk7ItwuuR6t7PbMbg2GIa1gypcctDTo4cl5gCm8ROJ5c3Cc4GuX9TL
VgTlfZLfF6LSPTbRYCmfPuGMitOmJkhSaRPnBewaLT9FQGvXdpt3vbsdqPdc/k4n69CJHAA6YK0w
eanNmUwKPxpNaMTp3Vmxlq5zX2z6vatWnb6Qj8/uM1bAVYIrYA1mXHM+dtWZtV5DwUqzrmxHp1ay
t8biutaq9lny40fV15aUus+UwVmUPiVdaO1yycxCF8JUQ0KZIrUhZXS30yBU+iVfT6r3+r28gaSF
SaglEPtsmR8nkMrIB5vtxCU9XUoHuUGaEwhMIeEmyKL8LTB6F756vbSlpAlflEBvpqdqYb5e/opn
rfJ4o/BPVYZ+3rHVGq2AUhIIlyi3Pde9oKOwIiarokzddYFYg1Y07vNlk6dHTZ96HaSUZJRUSuRj
k1VZ51RWeTCOnvUUBZXdtuZVPWQL0wdnzBCA6RNMFDSchNk5M90uDDqmYOwxMO958Oz9BpC+JC1s
4LzJy3djHnByS9ItsDHzpCfRZbeNFOKVIKFh1ZXjXdGgJkV8XOWJgT7tcCca4cZzi9wWW/2L13wS
wTHRO9GxZIgXNXsq+PMGEg8PPZEEelUxYkY/EtFrPzrpT5c/25zV9q8Zvtc0zAvN7FwzwOp1BPrS
FkkQZ1gN69RpXvEb1zHga3Pt/EqvFvGdJ99wWhmoI/qKE1fxHJ/YaEpHwyukVyCBzO93RhE4AgCV
yys7b4XSrkTewHNz5pAR4a2sRJ4bTflWhD9771ElDbts42y0nOr7sAWRU87v18EXULVAO9au0DOi
MmALbbZwhZ0cZTaLgv5EZAWAmkbi8bnqC09RssJH+yZvniqCcYZaUO/BjmPl66gZnc+vCIyNJRMh
yZPV2fnSK6uvBYt4FXfebdALte3G0BddNnIaiadFHViZLUrOiwBubxAiE/fkNNmDHuRNuVY3f5FD
nr9qYLB2I3+h/3bOJ3hCkf1TseNIzexqWSl2PO6p9yOundXuxsiit1HxHi6v76yZie6bSrVE9J8F
ffRwAjEUCVJqqa375k/oFavQCxayu3POR1teEi3qPrR8Zg6edbVBQ5u6T5nGz6La3kmCuXR9TRty
VHDnQ/GQAZZE3ZZS56xKXJhBLMQdyWrjSlZjW1qvBw7CYm1mx0XVf+/9RtMBCLj5l44MdCkbmf76
A/N/kwR8kWSBBBZu72Pnj3KBp2eFN+Yt8PPcp7MYiMh923UwlndlJ1hXZL/62h9VZRsk4rBwvmcf
8sT+bIubKEjrQaZfS9d6n6rpJkm6XzJg/AU7s09pTu9EJjspJU/YNqojx+tsGaDR+55NFU0oA7Ps
sdLGP5d9cvK5g608MTH9hMNExLCi0pKRrS6S/M4YoUn2io1ZB+9GliykArOQ9dcUiRb3Ju9QIFnH
ptzGjK2YlyjM3JojNtk2HK89RbhF+wv6kNfL6zq7dQfGZlunh0Wauiim2qorZbSYqztUiZYodGZ+
cLKi2eZZuR/1yEQC+VKsP4EhvBZm+TNVrKX75NxH4tVJ5NVJorT5QPFo1Yj+KXwkRUPAs7ouy5j6
nLxx9U827D5WpFBzJ8fnX6Dhx9+oiwU6dajE2hW9wDARNqM1bKlPbC9/nXOuQPeWFgl1e1oJs/gh
x1VdjkWXoR6athuwbulzGNSeUySydW8AiF1ZgigvRPn5wMzfxf1jdV4ADJEPrPtcpLjMky9ajUIf
eHbuVfVaGBOihSIndz1iU47hh/4uavr8odKj4mVs03qbZ5pASheEgu2OevgYekr8FFlJc+Pyj2Fr
Xa88eKkUfzLY/P3VgO8kwIUUH+Z8lYnmolvo4WSAoWN0Ivtnv4jWPCWXHpHnvIwGI438KdaA+j7+
9mktulah4WUWgpUAXe+9ZthFuvvWZMKSR1PMn0r588gzEZ9BgDbNU1gzc72Y18AyB82WUNaF1tor
/WhVy2GT3UdJYaTXoVhHnaPnRpNsBkohysbvygYhaF8x6nvBLCN0WxDOlrYqf1O/rUZF8m8lPfGU
u6RMW9p9gg6V/87LUjF9LhLFH99k0a2L5zoVhadASNtwLQdu7D1XJDjeeytmsb9tpidoZGdZ7FGG
rjWoDV/GjuTnhslNUFqNEsbGlZJayXfL8nV1N0joWj5rfhQYGz/uZeEGkXphcFyvlHrb9Y2URapl
Dt9FMHJrDfWooWve60rV2pbupeM7krAon4MEG8KHJrYmbGUdFN/ToomzNVSOkK9MWsHxSq1NXCFj
Kfm+RmMsWWWlkUfflDSsO6A1o+99i5kk8b4HoWz1t0ooN/dF7Hpf0Zz05XWSGGa8G8c8SbetJOTZ
GsJtvXpOMjnLLYpAKIhvY80Yv2mN3nfrHhib9haT8VkrgfHgfB0kFpLhoVLJgaOjiJrfDUFXFCuh
iUeQ3qLBb23aCmKjSvDb+Ao4R3qHwqWMvgCR7ItcptFPYSzkL1EXGK3dBKn8E5ynx7iLhqi2bQya
sFfiQdzh5OO3tB3rdGWpasMsZ6q26Ack/HfolRuxydxl29DN9WsB5vmggE0vc+MITvayRQWz6L0q
W3WBLL4OuBFyCEFWVI4LkJfOURXVP4MhiB+FWDK9FWXz6qqBgV+DhAk5u5vG1PLfiNqDYiEHEW7l
pGUDVXd477Wq+13LPXKshSb08De5lvEoSXW1qmqJ2cx+LHTfzooi+o7SOVp1YlVX9wAyM2ndDLr0
22s6a12CM6ltz0gCyx6aVIxWhubLoS15MfLPDYKSO0NuxsD2W9SiNxbKF3TDgsqMdk0ltVdS2ae/
wrBhpaOayeakJ0y1nCfpYK79Ro1u5KLUNt2IzuUKXfXAR2neJxv0KrG5yot8+NqEhfYnQHfVKYau
fUqkanyFNsVDKEPKm52kVuEmz6VmJQ+5iyLgGE4apSisikkbr5tci5E89rpyo6up9hinpfkzYvG7
JIiM64ohkgdPLr3fzSDmD0LaK69GMnS3KkqO2wDHRc4qQSM4EejuZq5cPILTzH8UflwpdOzy+msi
oJBzXVSGdCNaZfmcVWL2ooFAfGcasP9Ry5XRPWq11PtOoLhhcS+XTCWgMtpnvyLDy377Ulv+0spC
2yXIERaUPEuVM1YL6VPY+envDqRP7dStGmp2YGZj5XSMiV8lfeVzE1nlvW7V5Vpw3a+q13xDlvct
N6piVVVKBBIyR+FbZaRa6robb6y2kt68UV2kqKg10Yq2drVOasVEE1f4gvovIhCe/kUqBm4NaMI3
nhy13EaoxzLnaadZn155ev2eVGW6EbPReHW1uvypDImHvmzcrREzfO8M6z6p9T9VJkgPhpH519EQ
jrDTx+kNd0X53fU93zat4sqNVWmFCKXgMM/orpCyHe0xzHhcuZL0VtRltSvzTngIPR8F4trXmxg1
Xsg23aFFOlGKy+taycWHvm33NJjjR631jB+U2ru3ohiS4omLSV13mou2rVmPYrtSoAy/RZUp8f4v
R1e2HKutRb+IKubhlaHp2e3Zxy8q27GRkBACJBB8/V1935JUcmJ3g7T3GvNOkBFN2HbInlbHD47a
TfEUeaQDShnIcUJ5jZre6bbpXPX6F+FhKFOc0Layzpup8ZP/zUgH2rVZtuVx2rcFeCxEZ0g+7aSS
fjHhIz3YeApLDF1nmkaHuBuhUEXQe+14CRqsDT/iYkABXTANQe5FKLDuVdoVep0RlkfC92gcxyqR
QXRBNDnNjR/Jm6K9LJZgePMHx88R6rOdRp80T3rY2MFVIIalH1y08E9uhnZNdEz6QH4CeOhwE0B2
lKH2FHElVKJOjCR9jb7A7c0YdM/2aMMuKPF2vRmbMrEJYhdbECYkxCvrWchpDapZt41FOZ8hec26
8SEcwWL38Z0O3kacKiJId1x0MSjxZIB6Mo1KZRL/NJvoBqPUl4MrK2+y9c7ZdwimMGjIhsJhLHwY
x08zVFp5FG16B3sQPtVWwUu1xHWqWuSsSNkchzk4mqZP83jishjdDG3WKIncUlq3I+QsXsqTMpOu
e7T9Fu8ihdYmMhubD44FWp9JWY4rv5+4VlzBpyR78Au06Biew8B9tNkm7tIsBnKX4LOJtvngasZ3
sQU92fnBqWdQx/i4LQrU3W6VQllXOafsI9MalXTa6CpNZV8IOvyg0vJLycSeHR6+hFMyodt0eoNx
Kigml0bFiq5SlL27/GAT9EpkiEsseaN0zfganRwikSHozstrEmKPbR2NZnubnO4FYBD8ouZ14MtN
0EkVI5H3cqHFx7Xrox7H72szRvuBjmVmezRCtCgnbyg7aqZNyRq07ui5xffszEG1xd7nOMEhAYHm
kFOJDxgD/lbwUIhDKzYPzcy8K7xmSPOOi3oNOWp/2HwGgrXlk+lQQueP55DgEqI8Cg54qhwUd4ZN
xWn77kOvnIdrVmzN9kJRwVqGQp/6znlOcD2vKvlAq7VfaPT/wDkX5VlCbyoirybcUHGxqCfShx8U
1d27rIv8ogmH+bHph3sAYjff2qxddgIGmtIdvZKg9LRYMvm+cBRO9WwhJeMgAzLZqmJF+2nhNro5
NCtKgj38sxzeBxR1M4xpnYnGvOsTtPys/NeALSk5QNxiRrdLSXXyQzCleGz9B1zwQ6nh32hGnOTp
lVHzoDKUBXmRRQEI6qGl47yxxnvoEkgzl1SuVTClR+uaN28kT3R0g12yeQ/eDNf/zJDT2i9QswcR
Uzq3HeqH4Y1YFbrcuYCmZZ7aQzj6bGdQ0144EMocLJZ5TFhR21ySkGt0X7l4LFJnq4wOIkyirYuk
T4xPvZ7Yk4w5emlJIE5tA18CEev85KqevMkMN+mI/IGnNmyDHdq05UXBx1hDEtCe7ezTpOplj1Ji
gXbrFFXO7bA+umrCSwm9CrMo3pLDPlLJqxexUOfpCstA7oyx7kuySc/NueooKwZ3Qqd3UDdoy8m3
mZMKjkp95XZw3rQbr7uUuVOJD/KncaMpF8mYoLl5o4fZzllu6LLhbB5WzBUJwdA766pXCUa7yEBL
FuGhjVeGAAVkyucEDu98gzp7n2XNyZL+A/JuFO5knn3vRtQgL2IdDhmjqjJuPJ541/kl57iaUSm8
Y6a7hcF45ZENywilWrvEoH8ZIrOwIve+6lbpfbOpddd4GrETaF9p7AqlmYTsRjFWrxKlfDLo9N5Z
Yh9UVPflxdt2NabBuaamQvTbjCCVNDusCTAgt+PNZeL4WPCpeoeJUF7ioIleIfDBPN2C+vB9+kC5
uUoVLqXrtHjv5jGANpY+hpuVddaEoiDDgD8wPs8uaQsJZXeBQTgoZscg7lxZlGfh6/oVZurqdLPP
WxaYug8S5Jshbe/gCdqUCi3SyWrQfOIhLnzsVYt7jl8xpO5CvUDgEGUr2r7UPrLwGxBEX7kzsgZ5
+jnp+UdNqHMYR+LWLbC8MqXNr2b0wob2oIQ6jGLcBY7k51C3DxvG4hwDEuoGcNTnbo9C7QTl57l2
bVOBW8PpuaCMd8OKg/GsGAP+BJXXEWd0iQXhp53Uu5hRlS6m7WbQJ1ygj60vYBH8l3Qq3PE++vUs
49WahD+S4hHazIDaXYsDOjLDYXa8nWPwpM7+cG7J8tIQmlW+HSCWjUYPQfSUvkfaJ0XjQwyVKyne
0I797KXdIywm2YMLteY5mTnWgwkzGzao1bg/i8urtBfzLouH5i0mOKA7x0NgcZMNyEkWe23FCcYV
5+jOOBjg1rCQxIjxnLZYIq0Sj7hiT7pZ1kJyfRapAz8JX3O5QnCVjSLJ/YkcBdtKqPc+8UQXcyIu
/gryA5uw25I3b12wmtm9j9a9fKXeF1YUROsv3EAhTtFVzhZaJipF+ExrBUQ/Lei1BUhN16N3BK9T
W4h7dXUkGwdNBnNcsCVoczemSc6FNkWU6OTVJo035CYm4ZGzboFNCOSxGYfLwFOUl9GelVxy3AV+
cu4SRP5Sh5WjQh7b6OIn4Zy/TUs65lk6IRYLajfsDipDLz1I1A33NvJ43mJ3O/nRpPLVWx8snf+Y
v+Ee72Mv562Yi3gxKMZT6wPBtFr4i/e4iTSoIoEMFRXj8Q3t19gIxOhNGgU0nvklmUoeYPMAFEzm
r1XqT975TeFHvVM0GjXJ4+A/ijl4bMRYUwLawl2yZ6DhHeaR9HeZE5T7JVogMgzWbmOWFt+pxtjC
pg/rDN9g5v+LaRiU8P/IwzASi6vRH3aIXkYQ3eQD/xVDNScKy07WHXls9DF1EgXblIcMZn8wJ628
Jh9F+NdTRaEp9V8VfIb47YbCpfJP+m3ttdFF8RTBZVO6YXune7PSY0P6B2Wbh6nBIDQFY94my2dK
ydMIA0G1Dew/iQEdrfDyMG7zP39Dp9s2ZB2OOBjxvLF5dGz8H/jl6zQnZxDffxYGMJRIO6iZSg84
B4+MReFOtHB6UY4k4IggLwPWs5GqGgkr301KnuSsMAluCG1PtrBGbR/yTxl8i6OFRKMP32EfugWC
XxCM1pwgnP3HGMLlIAj6aF2nKyY2oJK83/71TjTjU0n3pF27x3ld7M50BpEM6XTUHTuj60A+tvEY
XCxp946QURF1yylYU7TnyazsGnNqs0bkEFTtNstqIDKixNGEz0UG/7l+X3FXODVt0F5ZxPEanoR1
/2uT6V+zSafCnfWyNfTWB+uHiz/cuO5YhtQBw4N/r3ANq9EBc0hse9KbPMHvMRW+E7u3pssO0gG2
wH3GciA3mMmWDCoVFInm7ri01TyQAHciMr4XfQh7zy9Fp0QxJfETJT1ufz/9JXx5pn1S42h8IJ5j
Sye0f1Ba6hzim2A/RfprxO8TL53NcVdVAZ9/cQ1fJWojqwyRSPnSZNfAS0sRIte+8UwpevmYaKkL
gTb3YAKTPpPP5M7tGzyQmCxBDUfLwZvJX+wM7T4GD1WgVna/NaObk6hLi8Ehftlt+pei3LH07ADQ
YKniIXyjrHtio//gEPOGOeeSDPG3aVVY4Nzpq9GJk9y40jnLBTa+cKC1Jl1StypldYrfgwwzklhS
Kis26OmyTGgwp7q9ILX4GN0LH/nyk+n0g7QYUVAxSU4xfpbcR5JQE0OUbNCgWqxpeh06LLnt3Osy
SeYpbzok4fJVQzXk85eWho8z8R59AguLCgmaMDw8vsBxqrFvA2Ax5CkWbtHJiB1om+o6nXD6hB3W
vka/0TBByIlq8wapU7AevmZOf3LGcJ9o58xH/xChNJF3KUZfGtWA0SDJ6FJcDX3pQ5e1T7f43zo3
H9k61YK3eCXpYWUZzmaDyrbJ2UAmY7kcdfacxi0q1SRBtO2IecNd9qz3/QLO2VODUaDoA8BIEJzU
eozONo5KsC9r6dL2p++9OA+d9iDHbsxdO7sHrWTNzYLquJa3l1Q4v2FsaO6Y6aXxkyG3UFgTJz4B
Q87nIQDY3QPXmpALvZzxClRQGFRj/E2oevQRUppp+yOC4eSkugBEe5387mmOZJ7puVb+9sEytM4H
SWXltuXRtD5L45SBwKkGiO8z8gktkoUdl9CUWRe6NRbqR0hI6sYmNfz91ZiRQvmouOB+vgVbtYAO
YVCIDnFSpiuO1oAdxfqb3dEzbEeYjTz70qf2wyPIJJ9t9KwjU08usjbYsJu3dzOtF/ikrgpVYTn0
hXU7dJWf2D8oCoBrrjMKNdrtVbbr+5r6z5GC1zqaohOsCU699PJpxVNUGObse3fY6bBpijmOHmKW
PCJ/8DLBhlKklO57HX6maCOJdPSxQv5QRCEeliHSFSIN9pAaAmibhqFatdvtNesOY9eAChyR1qji
v9Xr8EpPx27BCRW6e7kl+TDOr6mQ+3YJT2AhLgwwDh27K8sQZqXjeoKoNp+a+DhQpBF4nrOnBOYl
iF1vngllRYDe5RlbHrKVnLQnDy2JzsHQz9Dar2vO4vEzIkvRZfNRNimocnsNBJnyTQ07iZAIR5sg
l7R/knJ8U8F8uw81eDyGIyTiqsKaDL99h0BmvQGQGICjRa+RbirlX31n2XcYmG0vKlzWTc6c4RAH
7BzZ9QDRyglf+YWOyWOg25JliFfeyIMyuAJSmj5SZWrHVwVCxFtcDujDwxIAQk5Gb44VTRExCCNg
ki7mcb7azO6gAKxbbP04cHlTCL9F2oWXPPDGOXTS64p2gXF+wkMlbO77bZFNtob1L0/QaKs28Ht8
/k9x9xO+4XMQdm+OOz9Fm4WgxK74rxQ7tOv0HERmN804IMLuw+FD2axOtQYWMzq8aXmAts8c1p59
h5KKUTXVHKOYOkYCOUAcUKPkFiBuDR8u2/Muvs5k+dqy5SXNVmzE3UkhGzey7nHUkJev6Z+LLS73
tzDMpxEVbet81eikKGSXQLrjVrC94NhsPh0//LOzfp4NdJJDG76nM4+KjWW/xBmcfJmJPDJ/FWVP
McUsDM/fxs9KINXaH7NjoAHxd0F4GKy/UwnfrVv0viqEsxF8/8q7dvHwr4nIgWl2pDhkugFQYZRc
EbJfpfL/4iL75arg6FtSEE/vmLP9ed1UYtM/e5goRu6XCwseGh/7wxLPu3BbjlrLv7UHXtQJdskA
WbDgTnF99xgZtUunXUDGA+mWp9V/hrL0HcwMxuq0jKne4/qAAGK9TZ5B1w+lX2pw86BfTg2k69EU
QpUamBfk9TzGaL3I02Y8Dh6KKTnEo4sFKEUalRbLqJJiBJhcKDKD/VjMVM6kOwD++m4Jr8YRevQu
S59s3BQwVS67hGy3bPbeFirgS9nUvrHOf14rLdYw+ZS55Jy6wi/10LyiHN2FME7sNPpe4g0QezjH
l3TdvtY4umUcIAkAil2HZ6BQK7YLuwBfdDwPYIQMj4k3HzgW58jI2pc6DyzBmgLaHu1PMPvG6kot
ZIALWkjD4Glb25KCzptBb0AYfqGb/6Ua77vp53LN9K6xuvSavmaxgB543ASGmbDmJDhOqVelNgOP
Mu3arn8QMaR9hCXnBJRFJZqp1O38Q1UHsUl0bRXmV7MMB+uTsgX9ONnprfe7w0bNiBeUukVsBjjK
tN1bM3yPfQgYewj2o4G3rHWbyvrT1TXgpwZ2DvTTPGmggJt/oPF6ytro0enY57LG1ZBNu7BNHyKw
Qd1YaqJOnU6r4P6LxuGuWdRp6sJ9P6SllzjPSFw6Osruka9zsXahMC+h+nQOn1DlWNLwHhiTOgeM
w3DSLZkuwgkMi9e5fDcF7U5vbzqY8ffkhBj2oFo68cd4+hKjkLSUYReXydyuOx+55gXWAlmAcDu0
YFwYZXhYlY90P4n5Ld4EjOPRWNgW6KFP1ueVY0cRLa+YhOhJhDbIB8J/U5Vet8z+hFvyGGqcMYJ7
jwvJIO5VvyZpwZHxI8htvIN4vQJ0W83DuwtCcR3m22AuM97jVTWvoIv+tWYyOwyZNBdzh4gD6efx
MtVEwZiOXTHDOrDis3e2Z8eb8Mb0peMgpaEx5M9d6F7Y4ejisKeYmhHv84oXv+rou2rcWvjpnoV4
mlJsU2ypgUgWQ5JVYhNejgR2AGZYZLv22w+cvVF+OQVp2TjxAkqCRLnQLkLMl1CXgVzoddoS5BOi
p6s20ov3EcfC5oUzHlqP2IeZ+hNgJI05TCb9ZWiY3hnhr6dh1UGdxtO0G3rZPk4KfSAenX+QKoMa
AgMblTcAIBSuK7/ATtG66bRXitFvSzdqzcX1R1E5LtAn0gcfI21k4XVN5Ybdn3D6Iwa9PQ7nKlm+
rVo+RxbXs9x+xxa9wUAzmq7WSXMYszJEDpARBMgrnHEa57eXKIwaC4zQ/nHteSmH7OgByQNmfqEa
suC+McVk/f2skoOCzZJzDEBSTJikx6mOhNplngYjeS8TxZbs9TWCPaooWfHAujcJmongfSedupge
W3mQlAajdpCaG9p0sH7OF1RL51OI6EL0o3NHnSTUCIm3TKXTokwICFobYC0zw9cCx+ocdL8TjFob
gYTdh59PsBd3g4MDcv5zZ81H0G6X5E4qYzch5sNP+lyNQ94FzVHFDbiFoUixcDk/8+IWE7rrnca7
4MM6s87fqzAtsEjhdBZ7p02OKBd9p378E2f9BRmjFbCP2pEJMGKY6sgVUA7/YX2iizizLUKppor7
2a6d/X1oR3xpXhkn8Q7bbSHG7jj47GxBxPghfxQNsI1xd9f+AYwgfxynR4J2Wa3NJXRxejb46Ryk
GjV+gQjnPJl4uahHEdmaC4BIQIAyKAVaJ75J8dovLz0WC9R5FgnAwkncONAhcEOQNtsPHs+Fkb8T
S16aId6bPnnwrH71yLjT0/bbaOQzzxBUzKxCJXKYt6r7tIQ9k3kGsvRLZhxyHXtKlr62g9gHWuQO
IIZWehyTHZ7kqfmXqYt0WW1wvUzW/MS9vkRAQScvxGCadIUcHcRTxj4sx+4F/U35lmKryJIjyJKD
4aae01f83mXP16c5AK1EgfmYL5Oslb4/zX52HBNzhUjq1Dfhm+MPz17vnzcwh3oJTm3knTn2lGUe
6ogfswA1Nw0wb8CZmq8n2D/OXYMqo2AJjp5uHtyGVTZN0YMLlLlrXkI0T4q1PaoMF6czP9BwPXGg
E0bDoCjG5GJDYN7OdiJb+i2aOL/rQzKH7Z0M1jbrvkzUOxHvz93Ewd/ik8GArYAG8hWKgyGxgE8U
zsJk/sTb8JtB2SIpeF6/exDrwcQ30JnP1O8uZJgubSQLJdfbGoynrT1mQFDSDfkdd5KR+DUDWbBm
gOMWFRz6xqnHZLoFY/CK7Jk8vCOm6ZJ8S81+lECH4BzFErCAPHT3j8h03yJVLzihSivMrodyasWd
Cd0fAv3SamLuV5aYsyHi5LX0GUZBCJ/AmcSL+Ih78e5DzluYll0EYTgfnOeMIRWrW44Iztwpg6sM
6sPdnWChkZ1yd7vHjjUnZrcy2uIr6FQsIX3tgTPhvD/1iJOIFC/TyQC1A6FE8WlKdsbXc8MjdBZ2
/ROxCIEjuSAL7Juk9Cnxxj+LNmGMkmO1xP1n5ivggMvzjE+Gw8mim2HNl2R7IREuMOqrNY/J+3DH
9aLpBQE84PtMxYdpz3wyFqHx6wXjca4AduA/LZaGPpvJeQwGexMWftbQe0yyT9jHqgAybGHWN886
M/xrtELjJ9g6YL8AfCl0zS4+2Qzr/7yA41ZoZTITfVNbf/D8eUeDJ2L4l2pJkahH9AWU8dweuYUj
iBPc/FvpkLFSq4eWRLQUgn6NybKLFT0FQXs06dG0HvaYgVzxHp7ApeyTQL7yNjiuCRxfDLdLhn43
1RdkUw9OvOUBiOExeh3I8gA3tCoAIKb5TFwIbuvBc/6TOBqAj6B+hP3aMLzZdjm7w/uMUKkG+0dv
2M2dxHEZQRS029Vxt/02d9d5Vf+yNTiAKsgHCE/IJAqFsvH79pCJoOANpuAWiPA8AX/m4meOeuQT
R8PBgEwwwfSDee+Ih0vlg+KnhIXvgTfXaDc98tF5dP3tAKn1W6xtHvANG/ND6MjKjgBHh+QxGe2e
yiUX7GDILcJp2eBMgVRk3P6QTF7M27Ybta2UjGu6YaoVp96+4cY44rb4I0tT+crJU/eVpdmezd15
XNESPU47IMOvm5nqTlhM+lRXY7S9OdFSU+nt20AfYsN3zsQLz+K6ALGdYgzx5pfFiS62SUo+p48h
cBALy3M3fsXDWgJbLFAOeVn76BBNBDHAc2VD/iXAoIQT0rh5loc6y8WGFCTt77h0SokHIlLejnpZ
7Yq29P6/uVkYkd3sVTvuL3WcWnSYlGOFdxOxaydfZDvaAEMflts8sbOGa6eJJJZqBxt4EFY4+MqR
JXliZxQrbM4Z8R3vus8uhvYfgFr+s31zDiFjB059aJEAl6OHAYDy4FRbdOQchOPoVjS7OUv4EbD2
JMRS35ccVzE0NI7F2o1F32Q7kB5l7zmAi3/7aSzSDG/7FPzNBmHEwD4d5zWVEXQFarmF3XpENk/e
A3OTfsRyr22vSzKfdawexzasqObntocrvA/+u3MizPq3JfTerSf30qO13wf1Nhmw9m0x86GK7YQU
9azinazaxC+3qDl6rDtO5ItYfsUlB74Pnl0lMT1Gj5nn7YJYVvi134OQPQG9/Ocs7QiBEBA1S3Ae
ybASwAEG2+2SZkII1yvKsbCbBDPOM0gxlvbbgsjuV3Xy4Z6YMBlMZA4xeYxNBatdEfUMkimYDPH9
rsoUEtAKKNEOvAxrg7eQz7DBu9gkQKAL8xC5kJFTfVx9vLvxi09h0gNjDOFCVGWAClx4pQaoNdBR
6aMECTTDhQIjjEDyeeds/h6mBnKuDpsBCPBEV3erRUD6L99iD1rgqd+89hhsCw6zDIBCAA6sXR66
KfjoYU6SAqoG2M0g7l7PfZsWSXzqHB+76M34WDfc/8SaXCcRVvOa/CHQ4xrzZMfgjVF8wxWvz0v4
HSIuU3FbtRvPV0LygP4ZtVaOp8GH/mGPy9Nh/GEt3a0kOcdIUXQmXXYTikoJvQgM5Gl2cbH6U5gR
SldEebDps8GEKyFSzH2cdppPR4IVK03GmrcHZOqUEDXkbMA7FfmndfrQIzo1RsFy4ZsXUHshLgZ7
nUXwHY+4kTfTXzEK/5O8q+YGF0KKQQDOS0yx8WC+RDTeQmfB2TQU8LCV3CPfsYRMLaIDpqK4L8xs
iuxesSBkEbi0KxrTVotnHq3mr10blWa8I9Z8FzqQvHisOSLM4H3A/xoGmYe1U+cGHygMVKVr2ruo
RZQNzjFkUJfj9NSQb8X+qQhlRncSL0rB+4dQOOFYMTA44sdf66ij9w91fbfM+6RA3+9ZZr/R4KLZ
NpnBz8T+njYYprT6ku76jjTX2xAN/5iXfkbmDdiDW/krqUnr7rqIvgN4+6Tpg5X8T6/rq+zqad12
fHzJAvYvbOzOxzKk2DMz5p+7yHPmQdbXe1+aZf9NKDlU3kniCBgF+XXcYC9j9h0lo1+7GjrDuIEo
JWtQwdjPHJda90t6fm4IBjHprFcyUfaU2pV8jvdHst26tFq9ZNo1cfuEXGt0lsB89aiV05UMDH4p
JcbDcfPdSrVTeopUGh58pXkZttBpaI6B0GU0KAaboVlIQowhLcX6F2qF9Rmr/eqiXBZ9PUPOE71h
ixia0wo3bJ5JPRTWCwYIosM1b2j6tdj4a0OL/R6k22fi43vrvDug7fdP3dDzHUnWryXyWkjAwAM6
Foke0iZhztbm1Qwx/s4xGBb84bLZ2NRDCAB0anUH1ZM9UeOYQ+RA/AOAAVEhCS5tyIIRH5K1t8UD
650YIYpGgp6ANQEPAdtBN4A/pgOPlVi0/q7pUzqzBCBqF2D+GiooP72cQpoI8aH065Ru5xgp8The
h7k0/VzPU/zFcdFhzNS3PmngbQuhmYNsEsig/IZguTQckzsL0XWo1L4D3ZT7jXfzefY4R4Cuo3jP
FRiu1vo01zFI9dQ8p9LslYv/BVEVgnF2cTqWVsvDEjdfKWCSBGhIO5Gb44A4XcfhKTYBeovMnbZy
XgRjp21ISrDfGBwT/d3i2bf+XCAPA6AOojBCecUfjax5fKYNCVgONeR4gLj3G64Atxg3aqutw2a7
eHNY0LQD12cRmkPcW+inB3w9/wV+H9eQlB9kLB6XVtVzsj4CJZPVCA16GUQ96GPKgK1ytYt8cU4w
2N5JzZdlhaOB23c2AW6wmq3A0jREcqk5dGzLwMMqVOlk8TdstPGt63qgXmTskdoCMapuebnhJGIp
P2RBf0pdaEomOv1HWhzqFBt0sYXixdP8l2320go8+pF+Mr777Kb9f+G23u8eoGLw55jcn9VPHDg2
TyU9SLcv0br2SdIYk0bkHMOsBUfFBgzNc/frsRidLHZJ8qnHONBLcLpIyXjqSPpFwg4FFtl28OkK
+QCSUg+WDQ8qppe2V/9toecD3zTf+Fx/vE65xSaSGv/wBpXc5x3a6u+zCIJSgD6ht2eYGKCQmBVr
4hWZAdOxjCnJ4QJAPyddaEHb5dPT2/vUsYvdti8ebj6AJLMbkDUGBSm59j2/IGBjQcoXYciOYWJn
zMYhp2x2Exk0JAgZFisPy7bfTmvp4UAuQrxaeav7L0385w0vt8SLjW9xY1C342WkMOYeTAAoeBkb
BiYQ0jcZEpPb2P0FbGCrFVUNBa7Je4De3TsI6oi0/S7DpltpH8A17LtXb82Q7pHNv0xCZDMsCRTY
mj14KOIt5w7yilZE+6mzv1j9l/2IBtg8aOdHZIrvwXNjJ+IHB9rEgqqlnO4IZygcQPNQhXSDcwTt
9SXCtFL4i7xdIFxZLGbOEEYAaHwuNOncPPECyERmF/P2ndFffO8cKRqUm5wXHAo+1MNYmZMWZ23A
nR24nR2dXVzMIsKC3OiarOqlt+ILQxkQEeXVQivs8RZT5dxcgwFrWzBE+QIFdKFA9apgmHcxIa/b
Gj9oGf/8j7Tz2pEbydb1u+zrQ4CewYt9kz4ry/uqG0IqSSSD3gXN0++PGmAfVSpRCZ0DDNAz062O
JBmxYpnf5J3P/VTg+pDfqrp8r1qQj4XGEDIDiRhLChvTfCgBlK18ttqqb5xxaUWBtrCH4lBlwbXt
d5f1YB5kbewsu/NoLL/ZcOs26eg+oLHzpASwC4A/9/nYfSRddDN2iKFK70pKeelkFSMf2e/syLit
Y5ogppluYWTetIb93mThy9SrZwOoe6QPEGZ168CcdKO3Gh1m/4cJzHYf9dhRjiZN3lga3W4Sin7R
tLUi/ScDrYV0pq2fO/vaTTkySGSOBSbMVtCCUmzCWy+XpDQEy8Du9k2JOitowTdKL2ulOV5Dg6v6
ViaMnnRJnGQmBsElu5dyzgknwKcohIIJr9kc0qlv8kSAMmf+GJu5vko8bhwNfIEu5HVC/bXwYA8s
zRYW9wgldb4FXiOA0wtrrN/MEOOjYHTvw4G2HJKdIQFceZuwrrLlWFjVuo76PfvUZmjUPlQmNPAB
kiBanBhAKDZgERDEzAnAWZu/hWN426fdRVDUH4rx1pDE9qoBw0t7yldryLXBJipBPOsm0B1zOECQ
ujFE+WvSac2Pnm6CzyJ/Mswk2pdFf9Xw91XD1KOx9tgDjzu34WxWAXidGEpQG+TQuKWkhSTpqmt5
exhTv1zFTnPTu+2FFQ77iRMPFGcb+P2M+1eHzHKz9WAUGMLLGt4hQ3FHE/eyMH8YVoN2R+dze0uN
DDRgAkcfFJySyx1dKOLsmLQEp9xJlrRd43XnePdRRJyppnAnffZkw8AnAO8DYmo9xoNaR43/1mjO
i2ekjBOCK48b1ov1Oz+LLxyNGUOhpQxzEQRf0GW/b4L40DdgEBR+m4uS/DxtizvahfRxKlpAA0P4
3o7fK9AXE2W2FobfYTjFy8EkYtHcBoZp7knAmcMOXfzQCnj8qZe/GrmJjRIEy45Hz2aI7tgpOjQp
XVhqQumO2iIaFfL4PhCbCIbVrvGjFEhuUV+GuqLuLsHlKM+V8KYC77azOm9XB+UlCk13pmkbGyN3
n3wp9D08oXE1tW6z6BBrwv7U4DzmKIG1mS3BflPR14AhbnVgF0tAtslGGnR+0wmcXVGNxWIACILb
SUX413Z944aEz+DJZNpZSve9HOjxCyt6hr4QL600u8rT5Bnc1L1ep/sImFhnUAdZQAKiEeSduGs9
7XES5q3y7GdklRYO4/2ml0yke5NEw/Su2ml6VK13GDObtracoemz4KaVSJSFCd9lbTBqjfT3tuz3
qA7vrcp7rfrxzfNNnVZjM26yJKZ4kKaxi0v60GkRkp9lI4MOw1Jr0Zv9svbLS2WZj27oVYu6Lt6Y
IFwrmr2wO/pgrZT+kETkfaXrPE1F8wBrZG/nzV7zmAw2024uJGURP2qRdq3y8CmK3KvA16jV2wNk
q0uzvvEBly3NGth+WRwM1Gln52nCcBYvGzve6A0d43q4cnNEklHm/gYLypf1UxlkO8ayFxCC7vOC
8+WXB+Vql9Ksn5A16AGdek96QtJqukVAnyq4nZzxtQWatKztnNlZ7Q0MFNoVX4iS3F6yK8MD6MQK
k5/hqU1J1JPgEDHga5ziUgCqpJoNyfqt6A5Rs6VuOS95ZHwAv9i1VnRQRXXN7JduZ6GWSrTfC7qq
K83UbgY/BcQqXwBjLNP8ffSSdYqOUGTI16JqafKau6Fg9KWDK8Ka7RL+yXdHNu4m0MPHrnAvAQas
+djMZMgNJfCSWtFaoU0b+M7G9JpVMQEDG1LvoDVvrQL2F6r0YPtBtIh0a6nHvbtoTd0gq8ueg7J7
sTT3IgXfAufnxR7xIxTOTU/KQBtVcFqYxWdZJwipsaSjYDMzayx3m7XUYdAUIwuphlq+BDPCwC4u
VOI/aiiH1n60bgznPtdTwLvOu5yA3IFL3yPnf+Npzs7XhkcbSF3v4HFUAtkFDtMY07TOXAtKgQdE
1z70Y7iDvXKjTSENh/w1yJydbTukOx9FxfzKCUpw4lP8olr7G20Pb5EN7Xdu5YdMJ3z7AFhd577B
yrLwvNsq9X40gK+ZKWo/yQnXXUCjyhD3tUlXKIuYJjYMh9dtGwLmHEAMhckvMynkYozf9TRNH6ml
nirKEK5Cxt+2XEaedpum4lomCpij/gBf757e6aqa2VGGBOgtKd8XVe56ry1z7wkrxo1mBCAWiISM
lhMsxdhWSOlvVVqRoVod0x0Slanp39vK3draRCalTa+ewc2DkvVdXyKkNJDCGM4YQQmgEhiZwYyy
fgkHEFV6Rkquflnckkt3YKZeVdmszXk1NOlD4RcHfEUmRlIthanhePTvO7lqk45OTQZ13jO9nRMY
O2GNJNy+zjxbzy60wYY619YXPXqwVB6mtg5Vfhg8jYHO2L6GRf3i1Za1dbx8q6XcDS5UVchl+4r0
tCy6VeVay1hwNwE8jGDQdcla2dNzH+geQ/Qh2mXJaHIYTPNAyfbo6AUzXYia0ITipT8BGC/UOwzr
W1Q7SFL543lsdTsJ3XGrZPAYu95FgGRg5EdIGWPmYHdqRzBDo4tuvjdeNEySK8tcz71zMwrpcwEn
7LX+YIOCovxcFaXNVIEH82fVMoQHuZDrlVMxwS9wZZdSrDWnPuQ1JauTLOxaW0MfMemCxHsNNWrw
QfBuEgw3UdY2abyO9e1YjoxySSZ99BMBU29dn4vCz4r7Ths0cL3ykEcjqEHeIypHPtu+TxdG1Xdg
WKMnkqql0VprZYxvBjkZAEGOveVDMFGVNu5ByMFrY0yeuRGEDqcHpJcxhC2xZTZGhKzGwryLDX2n
Re7HaMR7VTMG8oJwySC2J1fg2aLeTbdC1LDrOo4/JXM5GFuTC2PpMmlddRxKm0uhTJKLcvCuGZit
m1quILtug9B4Hap8XaCUvbYl159eklhP1digr6iAtiDSxnC/L5dREqRrv/QpB10EFPhkFw5Tzg7M
6Ko1xCYOmOXZ7oNuRg+o1gIjqRtyRUvQMTYH+7s7cIEAiF2FARuznNg2pl1DYo2Lezw9gAMbHzWd
YUv069biqHRwZoZ24daVuxwT+7qUudhqgbiH7MhVlAJ2QFXKZN43/QgriE9xUD/WWiKW4FFpy4UR
VYiK7wLHuQb6vZVRzO0G+oh+TrO1Ey7brqVciEtjmbeKejwbnwrT/1mCiEEW17gqsLW1QoefU6xx
Z1hEDmHDqw9m4dwhGDosi4Ry3bM7Bv3RI8ykD7T3H9rSfjAz78knp12YpAo4yiNTZt9482SQiua+
l+mbrxmPo2d99xNnhGYTHCYITFTg1VvXwwdwy+HWG+wedGtFp031tw3MX9rS0Qh1DJFIkP3QTGuI
AaWHMlkZyFd34GfNgCIIfSu09T5Mn7V048VystewpTs+BUW0DgOA68Le6L3bLWwz+E5ePi1ML2i2
RUXDduhc/l79BnRg4Pu/GXawFI3YMR+zt37g0ptAmmRFU41MtOpfYs166qvxIg0ymrzmvWcXfGyd
9Lim3BkbvvbgujeNTRu0Ao/jBxOtd7rA3fCzBvSbTxL0jaFzCegvDSo1TKdlTrtWN/BxmDJUknIo
Qc34PPreoYcdIcGNBpG6ErF1afeYEQxUCqZ3G9gaTXe3Ak4WrcmBDhKYWUwHFJFBEHujsdPycO/3
1U2o2iW9sGCdj1P3QZNEXkIlKg5+4/9AGqSEwJmAkx+ugVxto4SOQEJHdZaSgeAL+i/TgldlA4qD
fTAt27h+KbvmvYrHKyQ81dKoZb7xzJKOmB7/wDO82SQWKRTTzV7XD6aWtWvdLcTSxnrKzIAhAxSn
GsonrpOKJLeV94Pt8ZL7eJ2N6gFnn3hV5jXDATtSi1jV2rIJjWBbBcNmAsQMCYTZsgbMnuAOCSfQ
mF22HeXVWH3osYWNtzFXXhDQF4BpN46VX4ai+R6agIR8UfBv8zLozhFvX4EGr1z9kipsh8s1tPhK
rcssew87tyVdJhNI5MDQTdO3doCMigNnh35hzFmoqLjiwa9ux6a8Nsz2XRYOFSxkTDh/mr6hwxAv
NWHBKlGpgi1fXivX/qZXEfhsVXbvXeDnz3EBQiZxK/DTDXztjTPkzDnoO1M9a8ZV7EaAI327/Vb6
E9AcS0E2sr0cGNLQ/LDr8I09mC+VHkJzkMktuvLRthZgLrP0tXa0nw7kga1h1BUDlPajrmlASMcv
PyxSckbdDROOmEPFBfUsonYvOivYhaX6MPNcLURLrAn73Hgy6nhYurAHVjExFO9vbe9EMTPEPKF3
r7mJvGz7qr/LyEcXaTjKdca1uCrc/nsP1X2VepJmPdyByrYvvZjuGXOKna+Cb8QuWPFIYQBirmNg
lf4ElD4dV7GGhQp0WCbEhZM+TALxYjvKn2KVG8sAvOXSSS1SpyC/9JA+u3CdKl2Sljf3Y2XJR9SP
k1VUVPOINpyoXcYUDJPRbbyqy1/YpzXkFPuReTL9kIEbpscob9Xa9R1wm3ITWMWw0l2VHZKObKhs
2C5DKFE0a5xQXgDRA7496RI5ZN/iY6UDVf0UX7me7j26gRP+NBja3VdGyyYfmsHf1JNl7oIca1ar
r+nS5tARqgJylRObeID6Oq4NLQiqrkAOQaDStitTS91NBWOaml21pv/9k4u3WfMeYag00XenEf2+
oBV/G7bOuAmCttgFY8GOMTJrM9X2N4SHxlUd0euDkvORzhVjbgMV6Hrm6aabNUvNBdxVdlF7l03J
uAQCAbjaFnCLWzzWfqVeqv3oGjUArLdrcXAdWa9Ieuu3gpbeLitstcKIHYBkMXXWMy3glnwjBnli
tEF1gAZu3EZd2ly3XiK+2aPl8aanCsCEpslHNEGylyGys8sY8jQZR6YBvNHCZh1lQLYXjRXNIYh7
fOs7CJ8V+K9dIaxAlUXcIf3xEnxaGH9kBR9lbAztshlqj0FVOV5NkV1tcxCOZGk1oK7RjS6c3Ayu
ugl8eWrN0BPEwoB3t8nO0FS+Tp2k34LOAGMTKWGuLct1fhYDqIK4AAisdKffTK0qVyF2gas8rN2D
19AVmJJkfOs5IyBESFhsH47+OIyoRtSyB2OehxQJlWG81UAvOcQ+pFJLb/ZZXQNaiF0IsoLcU9dN
cdtImvJBJMydlYIzGJAj591F4z3/Sztg41CC6Kyb6wzsHnKkoMBsyw6ue/oAuz4r3W1S8zrT1M0/
OqN1vguV9ZsksiBATKF6zOnm3CAuX/PpwuCBmzy/YhJCNK9rWK5NQzHEPGTdiSG7ruaBthwKtoWp
zTw5P7oUue4fqij0t/zDMfIAYbpRsS/2Yezr62kEA5SBPlz5lWovE9lB3p9UexH0WXLVVphPBC3N
nUyDyg70Jb3xWsgQQZM3BzfT7FXpxgKpQmO44aNpF4j3a0A9Su/aCgHw+DAU1lacGGQwGbRn+r6H
EQFd+H2T8YBKgnMhq3h6aqVBskunZBVVmEmBT2aoTiq7Nwt9WExKEAYwTTqYqqXprpCXCCbd2Bqh
WQC+o7olDL6AtgM/iT5LeSgk/gt6jtpGXTD/dRQivkkNyx1nKJyPB0c8W3yph26IHAbgBm/NDpih
wXZfwjLvrsahDbYJlKoNNKdoNSZlcGFYgilZJJuNHozGWpqYqXSQwa/C0u9ubcjY68brjZ1hpeom
i6t4jyRVCnVsiDdk+uO2S8L8OQ8EcwGQoXi+RNberhp508uAvT3jOVPYImjzWJx4K6BuaIZi3U2m
t81zEL5NZMbrph9+VPNwr0/a8rIJkbWHjOiuYmH4Bz/lvGYBartGw9WBhYS86plx4mI9SMpSq7Uv
68qxt2CQq53m0FJM27FbJb0LQiF29GsqkwmwsJNA8/cyyAxpvLGBq8CJl8UN+PI7Edv1Q2fIYc9Q
nDkEcPtghbwX2FlYxivypTpdKqMC0p/aqVxDmytsIlgELmqYPEiCXpIx8+87H4CMnsKMXzOwrW6d
LMyhQHYyvcoFiEx2aboyokB+q4K8updxKLaQMntdrhgr9hkKC4Sa8iOl67DosTjbFyU276NdOWtE
jdSY0OoqMhhRQcaNHsR6cFtrcXkVq8Hq2Ecq26oC551lF2h6CC5bB0jCFT4+D27q3GtcInKt9bXT
8TN1KvmOVgU0fV2Z9Px8z4NnZbv1ayOCxF/lgQfbWIZKT5kENeZ1mAfQ6B0d9YFVqipCsiYGIPuS
2O5SbyVxC8SpdhBOIeTeT4Wfi51XSM1fiLKrHhBtSd5gFhv9XtZewLnt2spnW3qpdwkIIdGeFagw
+9rSEL+4KzuAAxttwj/pBj91MgogAnyii3Bsa9JQe5IdkLK6d2pQGuQ167xkJPXRDQRBQC5+zWUW
yUGhfNBjUgglqfeeCqfLnDXuAzK8iC0M3haesJh5NqXVu5sQLgGBBubVU2JE4begzOpu7fSJf4/2
FaCzsXRAibXtTEYEBjv5y8xCdZTiiWLSXUg2d7Ww6vLBUzVZZZaLUS7jLgGfR20zQMLXq2lc1G2Y
1wx8x7bXfqos7F1AAY0dXXtdQj866RNZPITTZAabxpWJuBKhkdBjDYX5Bls6XxVtLtaTnvBudQAH
5VpldVXSF1Jxt8cVIZ6WsEOQi+pN6IRr0NfIc4ih4FtStKfWppYxfxZHos48EFPKcjkFZfgjzDz+
qyW4FVaiI5xuE8wd+EOpBZCRWj2vL3On64pVn/rELU02lXhAvaN/tChZH4chZx9Ltx2NRVGOEzYO
kV0y3c8iZuiSvxAFnAHIVBMib7TpAafYuBk0BrJfIAHl2kZOiWp26GZAVmjTU9IErLV9kfV6uNcC
v0gvPFIF0ESDC5lBCQi4NxG7ZFYFsex0G7a9g3aZZfYfujdM8fr/BDEAPrfU4Wy5wUqkkBGS75X3
YJOFRTDTm54924qVDX9PQzYgqOeq3JmyRZQihITEhaTJ4AFLp+8E+dHPs72aEkC3zjJmEOaIYpEF
jOzgyH6tx3YkZDdbTxiWLZhrOvg+4P3zWfrLtFQx70x0MNj0MLTNhZXqD7L58c/LmLrj6i5jJYHe
/tEy1aBDxtR/m+PIGoC8m8H/zetiYgwRlP/+TKaJvzX4el3wdPMz/6FsyI2odUJrZuhCOy71uoYi
pKmHEK7j7t8fiw8vrNn+BhH6WVjtj5WAldSDYVAtaTpAoRX3s00/b4zrFmJdU0xnHuxIPG/+WIwg
fddhPd/DQu7zcr5p1aFNnUBvslnDEtgWHagcWe6BPO5h8v/zw31a7eib1anrqxRRNfQn3scIRvCv
LDij+f23mujnBzqWXwWC0GXzhKR1yWpRp88RqCk0UPnpzxRg+z2KJNq6iKb6jL7m0ZtE/9dDbBgL
c+wRMGw5/nCJWdL71NDxJK8CCjcycaFMYpmU629w/DPLHZ2y38t5SG8zv8KQxzuWLYVk0LseiBZu
VuS2fHnnQNgtrPbMdjySvvzPMi6pNR0V13XcI3XUNE5oRtMgpKXtXGKzuLdFfGYLnngSCgQHpjJk
TYZqR0s00OdkngOXVS6QoMIob0MDQL071I9f7z7j1Eqz0quJ+zVb/lju2sUpETtM4AW/77xVB0HF
XkWqG/sVAIdpH3VDc9GGtG2WPdZ2Lyg9TFcq6ooJtKTf3UsuE0Zz9jgi7ZZld0GA2ceZt/HXC0fP
10YJFyNhLLRp3Xw+kFpZarXymchnPbxRVdrXTlydOYZ/r2HoOD57QN/tWfLW+rzGALbUTixanHDp
UPxRwVuv2/9m7vWXrO38G/6IYzbgUDX6rBHH7S3JBLBPd23SiPz6m/516lB/JczbfFEASOLYHV4F
pYCzxevqBrnVIkEJC7kEDM0EC95qqpuvlzvx5rgG0NH1HBJ3cezv6udBkioPOr6T67ta6JdRVp15
oiPlzPnFYdrkurMk/OzudXQcCqcfomxiiV4KuP3w2dE/2uM5Ny4ikZ+TyT71QH+udrTd0qn0MO4F
vFHHnQ5gTlppQ+Uw6vr2398c6YAwdAO3kL/iVUNrWCs9PtSkqg3thFtTZlf/f0scPYvWWmDgA96c
0VMsWZP26Lrd9ddrnNhvxELOqIV2P9fz0dEx0ftoCYf5wtIRLlKMqvN7TQTXIzMNdIL+NcjjIP3n
aseHaPLdqEZEbhHTmbVamKFMturgx9fPdGIPfFrlKLlReFwGjWSVoCEJoHfj7HEWys9sgL+C7/ws
DvKshosgpjhOCwXTA8tUrMI0ccXcdGVnMzfjnBP7qWUMdIDB6vEXy5o/4B9xRxSDk6ajxv0/DN9a
O3oaaRWDQq7PmEQcCwDP53TW0f3fhY4SjXCyWhTH8nKmy/nwPkvoNNvchw99kU7BcGu4RR7z4Yzx
Wye6GYeaT+JH1pYyBuHZlfe5UcMa7IIuuanaWJRr0sKpuMUwz3J3PgrGLTgc3QpB74XOOauvE1GG
X29bHoETJ5ljIWCAdgHtcb4Gv3qlx7dp5wHzoXGcJmcutJMfBDueWUXeRaL3SJ6ZqjF3nZKLwJLw
NEq4DWsH2Zxt3qO+8/VGPrkUTiTYIzo2/zn69qaQXT1CDaFfiL0pbERvEC92cyYEnDguNiETx0pd
mPSYj1axhiKKLaY0NNn6V8tNv8XApf794LMGO4cjgzPmsWlwKnvEQnR8Pxoa5qhJ0X9v/ERcRr7d
ndnIJ17abB0/b2VPmFijfT4wCrk5morzPq5L8WGUQ7dw7bZ4KltGEl9/nxObzoGQDSORugZh6KOl
umqQaVnx5vBdnI1Mk8tUgbwHtLVzh7A/8w5PfKc/V/ttXPVHJGB47/YGgsjMkZAYadVjLSHMfv1E
J9fAIAF/IQtDLzG/3D/WSCwncpGUJKOUZeRs0hrQ8wa4HgI3Xy904is5OvkxKpx0BAzn6N6pVeIa
suHeyf2o2yd1361BDgZ3yC2FZ67Rk18J70juhNkLxD+yzdS03khQo0NWq4SpEjTuT0/aG9L0DUD7
fPP1c81RskBIu8j3P/77v9gEOCjqfyx2lO2o0gVYGLFY0IL3XCD3pO+msUfgbzCNrR7rJlMRM1lp
niP/PZdziMw8IoFQUCx9/nYxWWWaZNDAS0FPpBrBLyFc7ZzZ86d2iIEEtEf9ZBKVjva8ChslEpuk
RJu8b3SEV2Oon3mQOeAcv0OuOkErxIJk7h0FpEBIeuWAlBe2XhmvqFl4zz2Y9nbdjqgi0xzGNhuF
6wDA779/PBPvG4KGYViUvZ/fYDL1dDVB4UDL8vJfZmuXy9xPomeUaPNlasD1BZ1S75wc0tDXK5/a
o3+ufPTtani7GdJKTIAbJn9JeJn0ByMcZu2wMyvN3+f45VIpUY55DkSR4+8HyM4jA+OipAy31plM
kg28NrVLxkRfN1WfbTUtonadyXZo1k1nLptT54OKg/IblDFX2vwi/ggwXR23PXAJto8XANnzIaXQ
v51M890IxuHdjPz8F2OH6q4C03Mugp4KOiACKUjc382ho+87ICXuThpvGTVj5CdIcpL6h+mFZ47I
yWekHBU27RPyw6P9q0KgdM1I5yQWdvScluGwm6SX7pTWTmCnevlYInO6z1DXvv96G506OQRucnUa
EAwLjlZ2PC3yq1rQM4WS5wLYrBe9xcxcfM+VOlMQn3pKBxsMk16bThfxKBD0ZQVku5zlgYOmW6sa
VbVeeT4ozCY5YCeC9IYeO/eDo8qnr5/y1GFxPNJG0JOAP4/NETCUT5v69zGVT278U4teJg3dk3Md
qZMP6Hl0wGyTa+q4VQS0MwlNdLUX8CzcDUN4+l6FcKBZ+VAxloUeMojq4mzT6NXj1094KshylZBh
kvHbdGg/nxLqdGhlEM3APHoFw2SzX0u/T/dfr3Jqt5D2UcNyZbDI0W4psBIEr8oDkrkMl2aLxd+A
C95dYjHutTSgwq0Y9DOH49QZpO/mz8kZ/ibm/Pf/CACpWUahFs2HI0fQE+gmyI630RnP3CEnl/Fs
XARp9tEGPlpmNlLr05BlkBjazGDUIQR1es7F+NQbnLtOjmV6Nj2Uo7AtdFB6quQNMvwb6nWK1CnC
BWEJCkzSBARV6xaZD7N+RLj46493dAiESbVm0nyY/2KS2hxtkQnxQZphHW0VF7pj27goDhnFwCTF
GJiNWnHY/3OXzSRXE/OlIWyXWuHzl3Ojgj6+Q7bbe50LLNAM78tWabuvn+vvrc8q2AgSOHFgtY/t
4WoBA1Q6wLOYFyCSV1t0cdcexLTozO43zq109Ab7QgIUMAmWWsTsabI0Y2cG7Xfh4ASBdZdYG+mA
PI95CEAmlo1dIlks611qAeqKHNwtcNpaff3w5qnfRAKJBTfGdXg2HuWqDVutKKfZBNmDTSSiwd7A
0kMyusl7Gxo61izvmj850dqobf4xTjaKqi55HigYNw/Qvopq5Ov1zEB4rAF9ChpG0364ZVox6xQJ
c72qdGJ95bYJMvEC9aYFM15kfVoEpcl3ILO4l5rvPn/9ZEfn8T/b1aZU4izq7l/tsrjXRr9v+MVd
knE9hDlQLKjPCKJ75ZmXePJk0HJGa5rRyV8X02SmvpMrTgauOfgz2YO5igMvnGVCIat4jb/++tGO
1iNOz5kb599hSCic41maQie2SQr2kVkFKz/tDlGfPaYJaAeE6P4flmIl7j5uPkscRewpTXGpVsQb
WE/WIk6woAzJYZbYEuxHAJxfr/Z75Pg5V+TJ/lhuviH/iNW5XwJOyDnxpop3kwvXBA2UywReDWAi
tfBShZaDL0Fl69GuUcWPQKDihHxUmruY3Qnje9nUH0VmPtObQTRKSfCS8djCOEVryioCUNGZPy5d
e+YRToaxGjUXTdURsEuk/XO+wsPQ5KYlwJSJAvfoYRjL5J3FwyQp7gfwEazwOqii+MFCl3wtWtcF
MwfPLhzPRGpjDozHr5EFPSBzwuGSOHqNcsjaBrg6zrLarOPIiPLKsaPuNpUVlpSZ9kqaFa79hnl9
PunaqjMadzUKaW7ySvRvX3/UUxHGpCFPt4LUgh919BqsqQCRysVowUT6FvmOixEJyrDNmVP4u230
x1MTwh2KN4uWnMCJkwvj80IG/SD4sS2U6VGDpJ3642vT2q/NkAA2NCUMSbfX4Bf72lJD7G9I0EyK
08Ffo6wH3NGFu2lmkb4KLDFc1LEyoBdDbuwcbQCaVohN4SixDJ20QtAhaDdVlY8rr/LepwnkF7hW
a1bt1hed7F+BZEQL7GAv7MFAu4NLBan8vNiAhoRslhp7G5Lq0tGxi9G6XdhYP0s/OAAOuupq/1dF
2Fx1zhDOcpnikAbla6mStzSM8SwBL40cxOgsBx1NqLxtnW1jo2o1QqA09RpzownYd9Wc9Vk8+pC/
I6qB+yEHlDQRO8vP77ctZDgJoMKQDuFw9GnaXXV+mZ6J28Z8C/75GX/nGf83mh53T2oFwQvgCROi
CusTuLW/CiuVVxjn/MLZLf2o27b4FejAS/MQ6oZsilmKSO+WX2/bo0zrP/cHHVBBBmJyiOcg/Eco
cu1Rz/Ns5GJE1/Qdz7dgV6sOnUtTjG8mVeRd4ksg01+veuodk/tTLXsgM4AVfF5VS6Aro7JNNwc4
ow6e2p/i718vcfJi/GOJo5CeOiY0o5aLEQeSeh8mTjvzPO1t3Ljj3ddL/c4e/vqWruE686j074pG
68h22nktG5r9T+5+4EQhCJtSOTrHDgmjBp7DCoYrYF6voJ+N1J135ro8+cAe71KfbfTI3j6/UzUg
CdABtQXNUyBI2OUjSFjz2S7Pjc9Ob10wR7TqSTsoBD6vFAKPC/05S9KhqSEbvKrBmUcN/jwEHtiE
s5gR+vb0Np1Gvwa4eWb3HGeYvzctHTKcIui9MSs8etS+TSGpzqqposvWbhRshtgl8BrOsNa95uAN
zTvyqyDU6ApChwYBLsfFIAZtjzncwRDN/dcb4NSrZ44kLCYKNAiPyxVlzWrV+KoQWGcDNmTiUUD1
3Bed//v966VOnVeb2E8ma1smn/rzu7ctbPJcpbGtCdjIKSFF8w2s+QSZQCv9ZlExkVAbpWPHeyZS
nNzlVJieAP9DWXtcPCd0t+KwgRyohqndprWo77AX8tehTJH4SBtGKTFlS9k2ziaDzH8QmTwHQzrK
CX9/efoGgjuWrJAi/vPjq7FycgYR8Pq0RuA5CB5y0YJdiPAJTKZ0JTTLDzZfv/KTD84MxzJ/V7w0
nj4vqk8FP8W2yA4VY9UYa3mErqPnCvetLRpuUCZCDgL0UWzx/H479m1wpng7scGYINk8ODUpReJR
vGxCk0+uMRvrBY5aSR2tJmmFUFO79tzZMnmYo1jGcwr6iOQylLpHGyxz9bTQ5upFmY5EZ0eaw/eB
kBKsm3Qm14Vdh4qJyvMnXw3a2oME89NpB+iYiGkEaLKjvq3ObL3fu/qvHwUQxyfN40UcX5YiqzAj
9T3qMhe2YN1p2qaEYEzdhuCeQuJhNA1ccuwKJm3pwK7J8ZXyBt/ap7ZKNpFXyk1QFbhJhvazaHJ5
O0F/XJR9wTjLcNAVBFMc5gUmReaYrVqcxFZuB2lc87wb0WSH2O6eqtZ+0Er4JW4ONXjGryaGxDBO
JlukSVosXjQs1hK1ngrxnMXuGznntDASdPPaHGLIFIfqorQRpMeDAinrIfkuu/JBFv13oBAdQiEI
ONWYSVpNdpXiWogK87L33KtMtrfxrPmKwB0+LIgSVCZY9alBPk2/66L6NmmclxZJ/FVt/XtsQ351
Rvx5hod61rENsFmh9QNymv2gGd8jPjeap0iEjLp3Zo+fOmb0W2i6EagNhgVHZzs3Uw3nDl6PFAXJ
K9PsfkToKII7Nla5cTspvf8VhVMwS3EmkJTAU3c4OoI0O+f1feK80e0lxIBNpRt6HGWjyh56MQQI
O+pwd1zYC0yWUGU7E1j+zgFpxoAF5L3Sk4GK+DmwRGnbWr8nS/0IKz/BBP49V6h7yn4hXTZSE8jg
pZkF9+vMxz2q1MGhGdChvv4dc530+XTxM0joYMcwGvKO66i5BvD13331/2HvzJbjRrI0/SppeQ81
9qWtqy4CCMTGfZEo3cAokcK+73ineYp5sflAqTpJKJoxyroas7EyKysVU+l0wOF+/Jz//N+EnSzI
vSvfk70rUtQ9H3XkfbGSQrs08bo68cp/DQPVOWdBOVTUTer+izdeJUWvZfM53sqgdkzpjADtRNX6
yBASGjnyoeQrUWQttrO4pvCZpOzdxGe42/nwaYxCPfUmfz2VVRKGnMcazxHZ12KUSApGHyNzlm4Z
h2jopaTz17U4MG4e54iAaxqm5NWY1nl04vp9ZIKkKVFoIAXDC2K5X4/5WAv+IPMMJ907K0R5cJQI
bsH7S+T4KJR6TdwAqHEtVioWh21SBJz9iSBiQ1ZqUhA6aew1p3jQR56kPJ89JOm4nZOte/tJqGVI
cYc2enTGmbyflOFBrvIb3aTF1TLbNZHJKSz4r986GxyvjpqowRG/1DUIpeiniWFxuucaaiDVclOx
oQG9un//ER6dmQJdjCWC9ne5p9CSBN0m5AzL65hGq/5zWUSPGKmuC4O3F1va7698bLnInzEgmYLl
5qLjMmHolP1WJqiMso1usf/+/X2SZ/dqjDmYeHV7zGojijKLMVS8IGlaXgU63aX9cCIo+TXqezvM
YlFouIkVoRYQX0sxsV8M3AYLYhZq40qjKj1jusjF6v3XdXRZaAi0WYpzo8L8Ol9NTZWTyAg9xiSN
QUuUH2FKU9O30RjWbzYNENS+PWIXH9dILc6zAsyZJC/DJh1UaUmwZcJzm5M3t78/L4O8Kucsa+IX
gUjkNZZKSZy8Q13t6Qk6y/LsloVyYphjr+z1MPOG8urxpTDvpzDhnlKIobfBl1I8LxQx2mC/kh0m
LelOVB2OvS4K72zwJFYs/uvteKM6SVoMHmUlSmO2NgoR7Ch7I7FidEqgeGwvfD3UYtEPhB0FoHe+
2dTaWIZ2TT/n3d95SWx0EgUbw1zWgM2mVek7m4do9PNqjPDQDazDNCW/V817WXkGocfPcZZxdaEg
OelNFoPcNcOmH4vGoSAyXAetqdjvT+noU+PeNodUMtvt4gXREyMEItEtjbWtgJ1sbLU5cTPues77
Ax3bZ+e7C6cUMCGuMm9XgiKW9AnKPDvNv/Jo0fQE+uAyKOzKY91IJ+6GR5c5aQiyScRNijj//NUy
h1b0cy1kwUXmhV9UI7+cBHk9J4Pen9bR5/dqpOV+1OViNQlsEr6f4p2U4X/vf39/COlIIIh2FAkS
jPA5Ilu8oyyWca1WOKJoUWsOQSQqIKTUyk3icQA9FQ+bKgC5PE3jgxHQ3mtVoGW1ObkiaiM4YL1S
nUGBhTzCSt/36vg9DHzzgBWXfiLqOfa587jJdVBmp3ds8ZLxHoAbOLJwq4qSnSavDHnYhdWJyuyx
pUStS0TXQk34l+AxssZe1ea9MgYzbyTJYDftuI0G5bbUOEsB6Z4Y8Oi0EO/ISFzYw5a557jVIOWM
rF29L9eaV2I6z6mgBVfvv+jjw6ADU9VZmLpUYPiDJaUj2rtVadJrOz5gZYj9RvI3VqxJ88y/Rlns
k0GN2wreVjAimhZ3ac2/0aqmOvG1H/sATfYxSUfvjNJ68VlYyF5zxFVYtevmADW78dbW1AaHmsqD
07VqcEL0eOwzJA1BsVUi46cvZV6t5YWRjgh+NSoWVNsuS8l1qgGOXScmdmwgMh0kOAlMUQUsvkXP
Q1ZMZI+VoCmPu6afPRqt5JRq7djjs+DpSvMNlMNmsX+JwCkqJJzk08buNi6AqxhAHfQRC2DfbP5O
oMP1HgEs0Hfrlxs+t/Wh0+ZApwV+0klY4YRXFpml91f30Sf3apT556/25KmnNbzQWHdiVXcwOdMW
g3w9OhHgHPuGaMAiB039kVbPRRnOT3qItnlIpn8wHseg46m1wi5svd8PbAxjrrZLFKUQnylvZ6Po
EfLbkjek4CSJK82DmosbPy6v339oR6bDMKh6kL2QVl3egjJvwBug5aFpYq9cNlMqfWqbhrZcQx/u
3h/qyPshptGQozAnFHXLGZVGkXYyrUTs7GTYEvl75YV/46lxknGQQVDlP4uvBwiDItPhzbZgmh7G
Ig2HRLsTRcjx709mWYSeQyi66OdcEdkiFPjzg3212hpfryV15OoPaH4UHD/nXZ5rkowf2NSWNQ7U
Qll0Dt5/NUb9xYSZVAejAUtvOrfbVRGVCa5EmS5+ff8XO/KUyUMgVmSmpAaWIWSttWI1ljxlqcaz
3nNz8tTvj3BkyVAvnDs/5blNZ7kypYLdUQXPusokQCNCBqOiCjxrXbflifPq6FxejTT//NUzjjvN
ypBJEDvmWG6FcfBZq8KnvzMbEp0KkgJ6jxYrJgSn3Qlpz3usqwcynJ6dpPL3BnLZicd2fDJ/DbQ4
FmOfVoYUqzyCUgt838jcBNecVFLOvz0jxDqyiOLrZZEu9naUVsFgGBxVZqTulFj8pJp44Gbit39v
mMUJ3PVm2FgxGxT1gOJZwNPxKtGF/IoquvGb3Q0vH5s1B2MaVT8sghbPzjI9qcLcjUVdyhFVv+Qu
p4UQ12mzcd+f1ZGDkRVNBmoutVFxWXzWaigriQF/fjWgbMkApoGQAu2TuYX3/P5IRz6jNyMtXlOC
ZV8OgDJfEQVgladi6libLrZ53ervDGSZOl4tdCUua2ep2uZe2jKlKsv33gg6x5vwnI+1+MTWc/zZ
/TXQ4nPlApjjuArBNGjFQzVkgMMmuF+4Y6sY0v+bs1q8KFKVkAcslkQetq4ZBheY9W6sIDih2Try
1ZKURHOOABy50zLOVCpy8XFNND4F48Mwu6ogEDsVjR0ZZA7C6P5A4EMlf1FY1yDhkopE2uMP2Fxp
VX2oTPnm/VVw5E7DwUghh6Bi7mhZnL6BwDFF+yBEwGTY+uaDj/xRhOTrDVg5rN8f69h8KB5J1BSo
GlNKebtvB1VrUjGdo0toGgZMS2phzr83xPwrvDoarDaS1ahhCA7fscYNKZIGGy/atj4RURx9bgQt
7Ahc9n+JKLj01TI1btYZ1UJDfcI75KZsLLeTcMUpMF99mdd/fBv+03/Or36UX+p//hd//oZZTBX6
QbP44z8vi+fstqmen5vzx+K/5r/63//oP9/+kb/589/sPDaPb/6wxuqrGa/b52q8ea7bpHkZk99h
/if/b3/4x/PLv+VuLJ7/8efjEy5jTlg3Vfit+fPnj+YuLeQIImHwf7we4eePLx5T/ub5Y5P/sany
us6P/L1n8i//+FPQxA+cWZRrZv01TYDzqumfX36kSx90QlPLUucTmisYO09G+STgrxkfZi8ZVhmZ
dV6PJv/5R523Lz+SzA/ouCFIE2uyH2Af8ee/fsU3L+KvF/NH1qZXeZg19T/+RGPHmnpVL6NvAMEh
tybJYisjzbRYc8rgVw0OW6bddHWTbDEJbp+kPIbmGmmp2eBZpUytPfYDlWETXWa3kwrUctfBnIiz
c8WE+yBVQAYu9SbowkOC85C4Cdp6dpokR9VwqiktxQ7PUj71aPdAcahzVzcbUCfc+o04GRey2irf
gaXk2CgPeDrJ6EUu6fejhgGdVBAxx+Cs3HqBgWrd9L0MbjySCvOSUAP3eaXVwSWJbUAlOhgEM9ug
GDIqSBiA1XMXqkCrXk5eV6AYb6jKKIeYaD1Z63BKnpM0juQLfBnV6Kr2a7o41ELHoknQ9ahYiYEJ
J0U0C6yS6cUwKxxDp7C6oBRfYimL9Eu9oWYw9I4u4jDqKJUOhV0Qo3R0eA8QWsBU1lAQykbH7jQW
lNpOyymCgQd32HPKMgbsoIRT09s+PQ8oDEexDvWLJEenF60mja16j5Vd2doDfdYGBrC4A250SfX1
j0MV+fHGx3hl2mRD1Rj70WtxPB+1KtE+tmNo3aShYES7ys9q9UqS2kK/FJESSUiaEgysclzdciCD
eg2gwfJ7CEJirz7hWCzTsQyTGnoZbUTO2Ou4ZmkCnEdHUfrBLhOgvhMWeK4ckHddQdHAr9TCFD1Z
lT22bpe9KWdXZicpPA3Zus4yRbrWrcqbdtWktrOuqtUVBzkeOkufOqT0iCu7OIBa7wXT6b22S520
UnVkUJiFyltMzkwwXCbVYycrMlz+GpMKynnb5X79HLcJLubEBIgsW5aU4ej05kDdiWcQWKWJgLIs
GZVBrGWa4WjpxCSspgE/Lieen++DsZTKvRHJBSCNSYgjOFCWp2p3VSzWyrrISdg8C+k0qvsyNBtx
y3HQY+qXYR0WoBJlXcVQ3NwO32wPJm5lTbOKAgqJTVZAar9IPq6i4OK5VXg2VCcFby+16sePjRnI
yoXshXmwCUNudRBOw4mUI5IUC45vGck3Ch3zvtsmQIQcM0riDC5UCC0TU2/00VLewyRpBtwcWZ6q
3KpnVkOvO74yTWKd66qeFrOBazaoV3WJpRruxSEWgYZS0JvBXR/JC1Knhnb8LI5xX5X1cgKzJhg4
bq+M1BzCvakWUvJVxLl32gaxHg9XlgFSDzvHPMUAG0BkBdCzxX6ukox02pleNMmXrC/AwnrkexIw
R2zC7gOUA14wriA+F62I5XuYadg51lhZXQa6AD2gkqqh+dKRLey2OU52FvRJaIKrOGQ3XXdentzI
pS/AMuvLurBlRRe+JvqIdzmEk0qD44X4UyksDMGivAuqNVQwxBdD1orCWg8JWNyS59nYlU/wYDdp
lX1Kp6aYNkaLYel51XaZuPFMAWtVS8+n1MWkETlK0ChW+ZyVGeCLvh1k8xOJrkzZTcB7sHvt2tkU
zWSfMNlRz2qdWtQ15cbZNq0PpyR8GPGcA6KBu29zjUm4/DDFbKh2o9Z5QqEMAJgrNZmG7EiB1uXg
CxvPFIqBDcVrTCW7CEESlvtwUixYpAZewBqtp1mjQXjwceagUPZUqybmroXUJ+rOl8xEvqbEVGo7
mkSMdi1PaJtsiW9R+8o/iI9gBE+Piz4EZgCqTVV/1Xux0bYTcvQ7DOv665GbV36me2Ok71JBErLH
FieDyrHaKlZWQdblCQwdjGHXCXtZ7E4dl/PbYVI6bV3nOhn2spWyACSC1Ls+zB/c+hOphdbQKqAc
KpwakfthExGe0XWafu9per4ZLK0AyOZPoD0tOfa/C8Dha/TeoXpOekCU6MQJkM6oiZl86cqpeg6o
M37GaQMvDzSUNKShoqjaTayn4v3YyRDBwwkbm20B7o2MNK0e3i2yqUxcs/dM8HMqJOfgq/spja6n
VksiVHgAfpJur+iB5qGPSvE2BgsudHKNyDlJfSnd9DktQXaKr7G0a4WqIXfPC8FrFfdX/dpvuwrX
bwtple+mHAqCXZUxuzdxQuttolapHnpEalg1I3rw17hKE5T7lvCxyoYCd4IIzyawFxm6j02twcrC
PV6GyiWoIp+FGWdJdIeNqwlYTQ8mDi1dDCvtQVIzPGVx6REaqsyDL2/lHt5MUcvtZZ4UY7YpkpQ1
B9IcfhWO2v54UbemhVFs26M5jUt/FDEzzZoIWZ7fRHut1Ar5M/etFGNGvTTWgeKr7NJxZJgA0KKq
sMHK4h0fCLkVHuS4rKKdWgEw4Ggqsr2n5Vlim3kdlpu+bWT1AhwepmtBk+Fl7yVVzotQOh+s3kse
MqzLrNkaZVS1h7woYfLGyOcjeAAZfLpIrfUJ8EdQ7rx60i+1tMNLldstki5M/Qv5vuz64EyNqDzs
RiwDBtZWoHZ3UVeNsa37sAGQ/Rkmvr8FgqSgSGMnDen3h0TlQ7GKLrHZG6BQhHR67M3QrHHYBWAo
ukGCWNNuFb0aXYkdWFj1Gu2Q37RIF8edh3clliLIPvq9KOArBOE1rjLAmEVt3SWSiHpb7kNPugyn
fEYT9FFonGddbXWYolI3d4qpKIZtF4QjfCDQ58qK8ESwOgeDN1aUqiWDeEU1vbb2ZSoWQBgNvfTW
gsUOeU7lW953VdIFKxDxM29hoMkhSLM7vG5ge4hYIEMdb2GXXpYpCjm7RQJT2iInk+xouSDfaWOW
Nj8Ks78V/p+H3wiV8+/N21j/7Z3h/71LAg1WVOv+50vC1WP1+L//19fHNzeEH3/p5w1BUT8AJTJR
qwHaQrAz35N/3hAU88N8QUeChecSEfrcvvmvG4L+ARUYJRX4SNwR5jvcX1cE8wO93fhQUhBDiKMj
o/+dK8KLh9/rGwLaCsbWESKIs55uqdcdKljdNFBwxK2BbT75B/IR4xdgeXZoi64pO2qH7nQrbg3n
1aP6eVl5fTlZavNfpEXmXBedp6rwdby9DwMLH3lijKxdVjtpFe+7rbqabOyCttHmxFhziePVLOex
aGKjXDk3M/HRLFKmU1REJLRLDK32/jZzu620ETbRKlifGmnOe7wZCLn5nLKyaFLRsUxc5BHgUPYx
zLLveCHv0n2z7d1gS3R74ob/o2r8dhyLix1Lg5Lo3DqyqOnE3mSEwMypfVWd8Szjjfqxs8riUsXT
HTxP3AjNjmSH9zFXYu0LIWTpBj20kVRGKzQ3fjUHvxjy70aR+fupaILanU2ALlpVHB4EIeu0lQA+
R0WaYpp4ypN/o5ky1Ct45nI7s+qkbZ/0ID6lsbkpaBy9STF5pteqzH23MZN0W7WNdVHhE7UpNaN7
bqcg28Gykvaz8ay50msl/CoUinAe1AWOGokgicymTTBvGr3yc1xJ7Z1m9gVkLQ9CQeMHBD1GLW3R
1kjpQR5AxGoE9rd0u0JLjZN43XSAv5Cq0sqB29eFmHTmZmqLYu3rQ7aP2zRzOlzBYzsPy4hmkLid
n6DScrbGVRdci3ptYpIrWmdY1vJfCv+fic/0Pe7bcQ/hstIKJ4dCdh3XJSwAUH/jmVXPVPYm0jcl
9bxHwHbiVq6UDkU2MxqIh/djA910BLK6xhk3qzcm2qavAh7qWPeOsACMIZS/WF7VbWKIm26vyaNi
c4GipVPTssuBoOGg9ZW2xfWAaWSWa2HqPOnmtmyr5kvsWdGd1ZtCZsuDVG1NY1Rg00zT1pBq6X7y
9PZL74sjN672Xim92q2AAmXkH5vytrayXnKStNK/WWYKZdzC5lfOkhbH8JEPcsIkA0zreNf6Sriv
h7J8wtWZsylX/PoCk2fvUp4M+SDRBBuBxW0bvIXL1Nxbvd/7djuLJ+1BiYDDp0WJXhjYtbzrp7i9
thpFPhjZMN7mUyI+EkznHynDU52Bfz5e10leXqpGHUnA0VMFIbsqTgq/qtl3NhQKSKBU1A96JnX7
pBESNxYymu8trTR6KvmpntN7AOh9Z01l97lqyvCyVAgibF/JUjCLVpFeBCR+saambd7xalPb9oYi
PIoxzcp0Irb1WT32JCU8xaKHH//phMBEUPE4E1vQ9eDaaXWLDGCaRpCJByo2tK2qdQeZYDCIl8iB
KHsUwxDO8MfONmYOl3FV6H53WQYqQB8NbwAM93u/NT/StKpzc2g6FyO26LOa48TdFkbxaWYycwnL
Ms8eykLfDkDdY7tI6dghl9S0O9nv08+NphdncEclQLncakZJb1rbEKLhnkucaa1Kmbjc6bPZE1qT
OtYQNYUcT+na8r5MXYT3i5dpAVVAuELgSoa2/lTA5HuSBrIUK5OL7VeCy9FtcaDdpV4u32sDyPZV
wJN1zS7PN0mUD24VJKG/nS+zh6LJpq813w/EGkmCTxXGUCRHFPy35jgNF7QtSnd9M3K4yPF0iWKh
OFRBAKsEo3XoDHFm+OLaVMLyu5QjKF9J/qgLhzE34awWUsgm1ShRWO0CpSu1jVaZQ+kkWdptS8/X
zwu1z7iedmb6BUmmpWzk1gws2m0T+kJUPymH2YBdID/uz/ySwrDGM6lWmxshSIIUzKZGa2VX1w3J
stB7oNNk/F4EgqXZUQXpcw0CV8FNKk3ia6OsimdJ5vq6IvDs9/RntPuBNgHsC5IW3mKcD21PN39a
nU9TrmDubjYbrLVadOt9DLmnNK0nAaP+BnYoe/Iq5mqdUvaQrY8KIWQCt0mRbnoSi3TGmlZyJqud
sOv6ErtoM0xyOmhzYVuqGhCqTAczYkt5aG0r7Me3UxZ2+4by8yGrZW8b66PJjTmFZtd6nbJrJKME
RaKV4dcCg8irCNlvuKK9pcKb3hKp/6mFKszwzelSDEaQznjKQyBXSzc0vXxPRivb5EBMAP7mBoSV
PDD8TUwaATWq13nbVoC5DFS4iV0rF6WnigZptkPfhLAg5We9ovo3QxiZt1iDmPIKxKF1qUSIIcLJ
V5/kXhJ3Gdi4fWbVjd3pU3kDdrT+BvAweoDbsdYKXL9LK6RgFAatsBGHqf8kW+VlAldn2+cUu3E4
9w5KWRa3hAfkLklPnPvhOF2XlQ4hsbVkp++wdhh9Vb4yApHMF31hnhMFE0wqY9TvujHU9loQD0+J
IJe0RXbNrYLSYVPCLStWgidbF4El1JDkWDn7sOjVncdvSEYUjByORllw8LMOU2AcC4T7cpD8OzWu
CkRA0viUYey2bcayOBP1DgcPMNQ+cNecF5OzRe21yc+u4saYVoanNc9WjXe7kok4s004wjZFIV3X
o+5fmUQ6kDy5ufha2W/LSAm2aijSO5TNZmQhYnaRtIIVhQ6G/8omlI0A86WIRBxQluyG0njmY9Fa
wr1p6/AaPoi2SckF2QZ3f0oK6ZQ8JTKUydrCqt7WI3iU0mBwM4kBsnj8ObcL8trPmB4JMsrGaibk
xHCUKtq5fbGBT+p7qv9NN+tkp/i6cU2jEQQ6cShDQHMe9COYULlbG7GwyjqDtzhZ0kUw9iKPEmVu
jteBP5yLgTWuZWFI3MkPtbuYs7xdCU3qbdAA4imDD8BjEQkU/XvsM4lvdc3fJfJkuqQgq7taA4ab
lmV3F0L9aNaJ1On4/oulo9XR6Iq6L9/3VTeu1bYEfxgKE5EqSbIpIDPpwSKbSDtftFWbb1UEfhv2
F+0K83bhIKtj/ORbffZkqThz5EVvHcKCNxcPEpg3co3lHoBcfUg6LbflGO7zEFX+eaB3xTaEKXEP
9ERz5wIf/ePpCJCCejXssRAMhTEWOluEFc/wy9q66TxLvRjB514IVmXCkrekm4Ft/JNCXLbBobZ9
8JpIvB2zLr6O8B1wE7lLrjW1BECs6zGN6QIQqwMZpOksS0zt04i30a3JNnKtNoJi12PS7KCV6l/z
LCs40nIAqCtFCvStCST7QcgF+GkSS4q9gqJz76vC3u+s9FIFqHBPWGHRaU9DBnzxctJnfKoP4CFX
R9un59qpzTZ7FGCf3JHo7q6N0TcetbLLrslbNHvVl9qLscNBfpVUI1CO0JDvQzXQbT1Vy3Yb5nV7
g7mwbjpmBdl7ivP2qU4kbvydAvI7gPPAtmGED3KjQVUnKhwPRV3Lod3XTRiuPKOWDzFtsE5mVtld
l2hS7HJ4t98MMU735K+mXUIQldmtoGJPMJSDdmjrCXsfk0dD9SEdbqMiS7YwhXyn6Bty3zo1lJVk
tOU6jasSAGnv3fOXdei8WcZtRwBLQQp1wh9SGmLJ1eTBAgpZAKEmKZRNnDqFIttpk5hrdUJMlUj5
moJrvEdblx5SPo3vZljn55WYCG40ef6llZvydU+e80YbBvxPc08lZ4J3Vb2mmc8n/R9KHM2l9TmI
pAYadTBxPuUqj6REZL9uQpG0Njs/hoGSd6BsjEXLpPi3GCdhrGBVHcn1Si6/akbufZT0Qf1Yi234
WGm5stHroLwSmtr6WAmqcjZOonJDYxx9jlYUqLdjGAu7tJXjs0ir1fMygyonGSbpcgI1ikAvd73/
n4/4k+6zWT38P+cjbsL8j6fnP/aP2XNYva1b/virP7MSqviBe/AsCZTRW4mSRnHyZ1ZCVT9QMkT0
TllfU8gpv6pbyiIZC0WZNaWzUAd9/F9ZCVn5MN96qWrS7M7WpJm/k5VYCE0o9xsvnjOzVhYp4TzQ
61K5QQuLSc2gtCUz24l1ti64LTSkf3+slTeV6zc5iPk6/uoaTRM8vueIc9CY8KujYH07UJGZwDnh
ydn1ukQ445YbwVZX6ZlwzbV9Fbonkx6L2vzPAWdDudmhD2nV2wHZiTTcwuAUDd+yu6JdZzLfiK07
4kPzOGzyxg6+mG6xKfaQeO1Xa+Hqx6zeTHYhdpnHBuXA0BoCWqzX5p+/EiBgThyNwFMrG9D0uvOf
aTdw9WDAj8nCZU5dybEMwg4XqcBg4xrI8GabjK6vtNwW2XOrjCee/kLDv/x9tDmX8ur34fQzQtwF
SzhgI0CkC6v+PsNhOu6InnefWadwFstVtZj/0o6GxExfSn1W23Q4XghZtTa08NLP9BNSEnmRbHqZ
F34sKA3pmCUJtEhsUV4v+SmnT78HC2fdmnvwcvvq8mt6ToR02+1tzAbwmnmMrpPz8NOJt3xslri/
yug/ZvPApUEUxqnFpFkCed+99aA/jufhGqQOibX+rL3rzvWt4HgnVtb8lSy+IlKYNDjM3WH0Ayy+
Ing8YxNVVUbJEbIvvuBlffv+rI4t3Vcj6PNn9Xqp4Pg9xmkw5+b3eGZgIfVRSInK/FN2L6cGWnRr
4I0KJspi5/H61u4UbjTAAwQDisDd+zN6sVb85aGRuEPihv4Mt4S3U6JgmXIxBMAobgp5Ra9g+pGz
0HATJz7XvrT1Wv2W3plu7LaHUzvB0ff119BLeR2FKykea60kiKp0aq6t54JvUp33Z3hqlMVnENdt
WKa+WdqW/rUkPOyAG78/wtIr78eXhpiG/gZc+Dl33j5Dv6EAMwQM0dvSg/e93ZS5DbFU/Vjad17u
hht9hfHSE6ZQ+8amNsJHV9q5699aTyd+k6Pf/KvfZPE2IY8IVSvlta1u/K2yNa8GR7XZaRzjhrL7
p/CsPFPsZM09KjjnItFfvz/+Mo3/80mYsjEfaGSeF3vpFNZth9ij4iAb14ZLinHnb7zd/N0Lm2pj
Oa3dfzp5mh3da5T/HtVYPP9E0yIzjDnNtNvgLnoSyCxv51yR036unXLX+W60brfxqS3u6EeKsaek
4B9q0HTy9rXncdIW0/zpSLfxo/VtvvzbMCQv5NvKtMcQ8uiqWhW27/KPvP+cj0741ciL7QHLg7T2
BqtCT6WuTTiqk+DZTf74/iiLIsKPl0kdae4VQr63VHBWslQ2Ysoo9NGvg0m3ASFfxE3gVKW59gGn
x7Ll9l2zfn/YJUzo57icGzxZeAPLjqGxB5OayERDyLNumvbQP8fnlm19ybtVf5bi+kHyxSZgOFU0
ObpTaHPcSZeFSU3r7fuc0GcYasB8JZK8Rv5UdSeaR5eGHT9mNvdXYAmJAaW6eG8IWtSpQCpBc6q5
i5N+jz+z4w2jq0XRujfKp17s974Wb4rQP/FpHg8HXo29+DSjqU8HK49qW95MbrOT1wR/2+yQ3ls2
VftHedVs8CNyKqdfn64ULR+tJc/oHUpfszCcBqDFvgRXVKpHualtqlbhfhh9acdhPfzmZ7EcRXn7
Anup5ZmjdAHVLt+iAwpXMnmg1ShVJ76MX3b85UjzfF8FAlk8jmYzGRT4d4LbPYQ35U2/LpziTK9d
9T68bnYAV21jjaiF3s56K5g2wG64NlfmiTkvrb20l1+FEi2hNNE8duJvf5XUSnTyWHHH4WNuwq32
adjiY75DbeL4TrfxnfbEcbfc9hYDLn1xI7Wq+syMSA42/c7oA1dV4k2Cc5DZXL2/ExwZSRFFmUiO
ezj70KK62CRqGZH5mI0SLsrqokjDVW+RSP29HtL5CXJm41uApR9dSdZicY55MfsXy61dZcpzrUgf
M73AdujUdnp0NrOcVrEwviO/+/ZFDYk2iBXlEHummRvaXvcutPFL2p46lpb3mZfpvBpnscnUUzPp
g2fyrX3JyHzS+uGUGzTrkboNN+lOWQ8fp3OSwNKq/uTdJCfW4wvi7HVA+TI8C5FGVm5N/I+308yl
kqA9DKhFXhs74zK5C+x4re/N+2yH5u+e0Mh0rC+909h1aqN1ymAv2cHeONHvfOy7oJvtr99j8bhN
Mami0fQ7G1XflK/O/W298ZwGQ3pXX6lu6lqOtHt/vcpHH/2rMRePvsToTA8tXnHlmpvhTH88b7fl
WiSB4MRreY3A0VFv/U2+825NYgOo5+JKSlaiq9lzcHQqwP4lHHt5Fxodl3QTYASmLj6goBQDEJQ8
g4y4a63awcMcDyaOt5uv+gnJdTd3Qic/tQSX8cnLuPNdDCa5Og/+dg3E1CcKNFmQha87R7ZRuX2N
nG4FnNyuLvqzbpPYpy5/v1xk5jEVvMDJKmDo+ovHIvb4xmBojDmHvs0lqllI5geDIfHUPcROsgkd
kfyqfeopzwtpueBnAy6CXi5RWGa/nSz2U2nf5SW1YL/b5RYaTn4Dak5U/Ta9dqKbWprPsF9Ho1o9
A6bwuliccc1YV0pBztPOzgZHWLXPgfONYulH3Y2Zm3H3/opeNmu+7I3K7Cz0c7jFQVeZtQ5RnKdq
3E6u5kpbxA+71hGd1A2dU4H8sR2Svf6lBQ9FzrI/0tchIavo3WxEJavQuCvFtWJ1djj8jXPl9TiL
SY36oCDoIAOj+uc+MmHqn7ugesSN78TJcvRtEciSrRSxHP+lR3Lyfb0QyZG/LMrRxlH6HATHxWRT
g3oQt6fah45+BK/HWxxlbD2NFOp1TdaF/mrvWrVbVB6rcsOeez668VV+lTqFDdb+d4Pn+fN7PfJi
XQ5FQ67emiobDec69whxu1NHy/xalksfkwdEVOiW6e9e7OhgwAs11gkiQ8u7karu0IeDe2K9Hx8D
LQgecyz+ZRdjEitIYEudK/OuStxxHR6krbA2z+i98L7JTrGhF+BEPHVqyOWBqSta7ksdXREBHSzT
FyhDJ0Y4th3POcB/TWrx4JIcd2lRJfTP0ZvkNSKM5D4aH95/dKcGWe750qCIQcs0UOq64oTMdzKc
8KSV7dIK/mVHwhBMo396JiMtt1vTL3QtrMSKTyq6Mnbdg7qnRrXGH8H8yAxt87O0CTfatUoq6ylZ
B2tvreyC9bBO1qd3rKOTxieP9iZ6bCHBvN376yAfLavjyQZlfGAX/dzIOpLr8cSuf+yIoUeLA442
r1lF+HYYQUR/qwUVw8zyItTeg5KsJPWhmY1k0vJECLeURL48Yp4s4/Gc0UYudpEsn4aupOLHlQLk
60W9iTfqZXUhrggVfs9z7cdQEgAv/LWO0NdgtnMRF/neKvILkvoF4cTfWPzYuc0XUAw5kZm+fXYm
3XCRFWt8XtqTp3MlmoRV1P4mT/THPP4aZXkpMmMrxiiSoJsd3xWCzxb5CU09ZXHy4sKw3AJZbmQP
6KWbmelvJwPcEuOUOaBTN9Wu/Z7dSWdkG+18kznxtnDDtee0bjbZSramW0i3T9/+ji4OrDdZjYal
/ortMqigalI7koTxJNco1cu68/bYHZHq6pBWeL5450n/h7Tr6o0jZ7a/qIHO4bXTROVgSS8NSbY7
59y//h5qv131cIgh7PuyWNiAa8guFotVp86xfrRl5Y0D6FeBbrscaFjxcvUDaMxpFAm90LZ967RA
MiCUNc+C3HAyeVYmgjaiYkjgMkIfknKa3MTXhD4XcjprupkyvfEsqINguKJyFIz7cFyUuad4FKqo
DCGlw6c9/ayLIoF+JYP3QLLRk1GwLZ/CTXJdePNW/YvdW5mi39TFoFfTXCzIEKpbQXjJjbfLX+es
xkUSgbUBqhi7hGmSoToCA/NQuZ1qDntMxmUbs1J7vweH//s8tBrkN4fOVvXMA3pP5NS6ziqIBOIO
6DpKeZhuNdHlOt1PHVohUyDgmLSe5HexR6DWauE3nuwnB3Dz5/7v7MrkCUqdR+lTq9ThHCpT6boo
QLkibjaRsInqCY3MxJ36zzngBRxGZk6swTfBWAL5V7qkFppGMpllgbrPXt4baBk32+Uu32lO6hu7
yr38Vc/vOdKVBlsb7jnMCtDhDa1pVWrIhhbR6ArA9gVQd+x4OSTjbocZzBLImBEGoxeZN1iX1VRx
xvCthmMnPEh+5FQ3ki962Y36av40nuIn9SZ2elfywpfiqrkydiSBnveaO/jmdb29vOLzKIOfguoz
BgNw5aKXcfpT2jaeUlHJBicU+50YZnsjbl//1ATB5xM2HAxFo8ZOnXqlwx+De6lHZyq2TdJ6qzjv
D/IvnF4XXxMAeJQiQQG1CeWRcpul3RhK/7yJyTXeeNEWMnGcvWI8c8BNpWJ2xCBln/NxA6nRskLG
SpJddnv1WLj5RrzBBKWN+VaHJ8DB8MUTY9ThnucMHWek/w5IhMDqn8VeFo5vcdHzVkWqI6e7d7oq
aveS1CjmWcOq1E12i1eHR+Yoysdkz6NIo2kEkT2cWqKcTW/BnQI0C8YYEa/Md9DZLf6CklHkQ0tN
fsLQnjP6izfVfrPhHTr2dhIiAIBqVFOjVtl0+FPdgO15WuxQt+w2e1qS58uuzjNCLRBD5VqRt92A
xkfxAwR4GyFpTBtDyZx0klF9JDv5vRrqqdON41gqGlZDIr9Ovpmfv89e5Eh2cjOhAgWNDygPIJM1
HG0v25j14Jfdzms0BNcEYBM6PIRSi7oCq86I9DgXUDRBAMMYwsbwlq8eMAqdnrHjFaAYoYrUWlHm
AzQfEtDUFxTGJq6NHptblskn6tibIpF4Z8FknAWw+2Bv4Qu4CajnfRpK1lzVsFHUCQY+pblRDvMM
bkcJ4oKbpRBTFxwGjVfqseku6MJsodRc/BzrxvKRTGJoAmD/I7hHRi8ds6CzzdkCS4Mmt+MumwcI
TF52OFpEnhypk/hNOUKwWOMYAoOPN0yHWQ1H8SsfiraJC/JBt3cVR3ys7G62ZR8Neh+MCxz7zGQA
8DHyM8DKTWeQ2VJhSiNCGbz1sE6ht8P7trUhXuBOGNhQnNHFEy58DZ36JnYnrnmGT4ACEeTjuMCA
sqL1gqw27jFRXw5OcIWM0kvxMBBaW8G4GSk0Kzs++oZxxE8sUhu+gEtYMUg+kunW81gKB4hlpPY4
BZydJaGCisondoinrlpvmPcdKlTZcTGX0iYVfs6C5ejtbhB+c74gewuR9AA/heYTrUZvTY2KKS3S
5/KhLf3e2tBb3XQ2KLu32n66Cv8Yv/Tlssh6/jVIraw2wjQCSxeI7rSfc4YotfAeGsxvhDbXF/Me
oJWUBXlE6FwqqI1geOEmnZvDMOluEFmPl7eOZ4ZKbMJQbCw5h5lAes1GDNyEmBb/43cMRCDAJoNc
lLTs6K+jt00KxmcVm1VE26pN3xMl42RPrGWsTVC7NWgxzvBsYhltbEPV1JGX57kdedUWlp+tzVC7
BdlpcYS02lekatzpJX0PNso2ckGfLvjpY/vYbXiDm4zGEHYPiTxczsDNQeC160PUTkOWqgFq6xGw
Mp/NrvJLyMbZ6FqkznSHWQyB3I0/MMD2V6FJw5gv0f3CJBqQEKe2MeS/jEMAPsfmZfBBGLjTneVH
sx0Qi8Fw6UDK+IZ3Q7IehCc2qT0eRVDgzTOur2gHgjpXvCKTxZ3du/oLyQX4rbfzzBuz0d+LpIsU
lSWWfYKRK6cAJsKBdJ0A8Qch8uZOzg4AJDSurpXSHcQeu3sMuAicFzDDp07MUxlIihIRFFzJepdD
NCeYluW9Pxn324kF6qkG/k5MLKLeCw0hAPwhotapb+Dkc+YghhzP6x8HFBhD+Q61SMyi0wkVocYY
9TwanbhXt0IseV2/OAVm3y6bYe/atxlqTWWvgtE1j0fHisUnvM08c9EfLptgIEfgGMA/S2gH4clE
l3qUsFMwAImlDH4n22BD2xW4VqptvtGusgfLi3919gRYbrTtcFFbj1aJBKVyeFk/o+R08jvoOpCF
4Y1JFfE7VDSqK9RH0mO9y10wrHAbpOzTR5A/KBqKwOSTQLu6sq0xjrNmRD6s3pFkJPekbeTr7uir
eM9gHNj9q2zkHxbK/5mkAlxVJmNoLqjFAG9kB6VgL8N7h2B3+WsyHIZ0IFD4lzQ0SM+yLNUcMUaJ
IkEFjiLQIpkVx12YVxDKD4D1EI1yGpqiVkoXDrmAt24OrHYyO9D+3GUdj/iUmS2TZjIQMCi/YCbg
9AuliQK50TgZkS0Hd+EWlAEfmRvfj5sFxOo29KRQAN0M90Nttw9C4mnu5X1keSPIBb7t088LvZiG
ycDJa1zRKe+lQ3ylbSSvveG/zlhPRGB9QJsE9R/QhZuUrSjvx9JQYSs56vvChdCB4BRbK8fjsHeN
xAm2gwc8htN/ADDj6/cYuysPBBr3F2tWMI6HailwA3Cf0z3H6Isklz0SWXGf31f/yy0D3EeVwyvQ
sNwI7gOSji8ij6+28eoANgk4F2TUzR0AZe0E564D/ZjFQdywDgMqQKAoI0zvFg2/F2ZjREoGIxZm
KYy5sA2QIHH2jJX8r21QkUQRM8hfkZd195LtwsUrfkZO4uq7eKfszcYdfisOiWE8kB17/76XRkWT
tAdpftbiU4FazvQVud6rFl46qYlRPM4KSfZDP2/WK6S8YsLYXY7BU5INDm642BoQ67FNkBfQl/jR
fkp7GWHT9K3n8kbj4CIYSQvu1u9lUplZJ5igH0uwu9lO85VttyVnMNnz7p4vidxLa6SysbQAbtrI
LJSc9sFGvJteRg/UDwBMppuv//OBKXSVTXgbH6N7UtAmhUTSvuWBhljfFRUTcHkRimSdpqSHUC94
xWe8uGRgeFANGGtHUcuPLIGA8+XvyrNEJWSJqiWQbUM5ol0CDBxWxW+tnJ9zA7yBlw2xTsh6SVQk
hxBqUwsT6g5aozjxfIUBC3eofxshrwzLcpa1ISqMtkW3WI2EGzbbTUdSW572wkbempx3Hm/jSNRZ
ha6gjsUQdHiD09XCNpmrj2EWwRHD67CzghfyE1yxwNFieoHatkIuwbImwfXTHvCjQcbWccIjI2Em
RKv/WaD2awLzZT0SnK6RiF5igfQsimxxqrxAmO0s+n3ZDZjtITL0hVo4Gf6i87tp6MRSafB51I3x
Ml4FO8hp7gevAcy7uOKdI0ZfGiyyK2uUe4/xMKSygjddYdmzA2DaS78JvRRVa/2I2vUmvIMyYrhp
3QUn7Jcm2CBq5ta8mK6/+hHUN2z1SgpLjeR8D9YnwYQoHwWgjtJG/YSCu13vOkc81B+XN5rpOCuj
1GcFTAWV7ALnTUd1UU9AGDo8XrbAPAErC9QJMMwurGMVvbd8SL2s18HMoXv9xHFPVg/i5BOSn7E6
aODF7aHrSnDkDdhnr1UMs4AX0Wvfyo3ldV5+q2Y+sKoy6Irsv8rXT6xTN2yFTbTmjLgrxuEdEBA2
29wYjGtdV3nzlwxk8KmzUldsUipdU9X4ZMkOxYeNZWevgMS6Q4h6gOwbv5on7o1H/J++8fBTv+jD
gQQ0KCCu3IxBK1kwGe1kqF26kp977ZOKiczixtxVnvoiuuNN93vyOocw3Np/k8GsfwB1QHXQfAxg
vgDGPVFe6rR4BU/Gk2IMHC9i+qoBfQuUPgDg/GrwrpyoKHvoSXcoO+txt1FIwTvNvaBXnctHgh3d
wDcGwQx0+NG7OnXWtizzTCYpWHSsUD/CuNeOVGaHZ3XLB/gyj/i3MVrzbcpmYPdNFFMkPbUVsER1
tXt5Pcy7dGWB+jqF2DWDmcI9UunOCl7L6rGfdlFxa9W303hQYh4gkHkXrexRkXLAFPoQz/hMbWVW
tlapvqaGXhAbx3g23zJR5MVm3gKpKIlWQBgDyEBQy4rfYyKw98ejvOW2bJlXwGphVKzMVLDLoO1C
8FH5dSk6eMgepNkBUbQL8OYd6b5JO2HHa+Ay3X5lloqdYLXHEEuO9wEwA1tZuy7ayldy3lfjWaFi
5DhWkibOCh6MkrKNm0CFLk6H6nouPV12x6/m1Fm4QisYRJEGur/0E3kQkUGiHEAeIaMnoEol3MTb
ENzcBAC+CTZkpnQ6pPvIFTHbKcZ26YN+5ym/ja6r+/Zm3PISDBbCAJy737+I+rChnBoRgjZpp5UF
xpwyX3Bqt+0d0L75iJlXvOc5e7O/DVKfNAYB0QCuQOSdxWs8qoAM3lf55+V9ZmClcBOtVkV90QVY
qnSIKqRNR3MPiRHkKsJmuSq40xHsEAZ+SwwoG1ABpO6fVuqTfACnjyOkb7KwW1ROq4T5pCN0k/8a
oCJYKbdRW8g4AfKd9EJ6rc0uvMeoiT8cqof0SfoxHGJH2dS7cQcasmTbH0O864L75K3lQAB4S6Vi
G0joRCHuSSra17YwvAnR9vJXY3vG91KpWJZI2hxFFgwMbfc7n2QQdYzFFWImb1qUuRJEDkJoAiqF
rzOxukyjqaohc4OMLLjKHs39/Kt8Sh3janTBD/eeYm4n5eSy7Gt1ZZE6ZV3TTEkHukpkRuZG9SB3
cvwaVXBizBLyUhLGsAK8f2WNOmJJVmqJMJIX0UNpv6lOuieNavPVcjqv3WlPyf4hdHmlRuZNtDJK
Hbl2gI7jNMBRhSF56VJUOWbwq8Q1eLFKTE7qliunot/If+M1EOyBGg40K0gmeJqxNIMMhVAkYU5n
DJ5YZHYxlt6E4ZPLzsns7JEKLuaLUcsBq86pHTUK5k4UlN4xr9S9Idv5tsZ1a7U2mJs3ut/eZHfF
U3+INpftsjKKtVnq1A3qZEI8DYdC7cqNHhaOav1M9NwRIC5TcevurI4C6tQQyMF/JcwMUym8JKKs
r2kwB27+Yqd69VUn2sHPYS9/Kk7pRvvACW94kECmw6JlqWAuBFh+Q6SszqUR1aA7J8djOKIZBU6J
GITBlqfakKSb3cye/b9uZ+hry5T3kLpBXw+4jSrxFnz5iXEwJE7cZB2MtQny9+too3dzIk8jqYVB
s2s27gazd7sx9ozmlwylAFFYNiIv02DFUqLVCEgCOJ3OhpfHBFLNbakNjiKBLKFp3UwJn8SBBxZg
m1EVQKzxMMFo2enaxjEtgio20XJOxZu5bz/LLmzsFoUyzvFjhWzMWf5niPpO0mLpAWQ1UH3rDPDL
jdg3qe/cy2eN7YcrK9Snks00hgoCdg06Hbmn/za2mRuhCj4cyCNIfmne54f2gU8bxdlGmrko7Sol
h3bj4NTFDPkoDO7mv7lJETOSfC+O5sgO1ESLqgxH2zA+JnAv4qFng7tgM825l6MAcXkvmR8MxAQY
VEbfF7rHp56xAKoy6Ana2Elf++kCsRPLv2yBWVhBLP7PBJUvSJMuGUujDM7c2Mlj7fUeeGkxilwc
BAQO8MXOQD3IboouKPeKJT+fTuTXtqkLHZLTLWZvSPUUfTXZKVzpQIAls6942R2vy/RVUzy3Bvim
qIDcC+Cc083sGl0FjSL8MoGqwX2nOMan9Sl6hYtCkqNt9Ic6c9oX+SX/SUAX/EYzs7WHC/a/H0Bd
7vEY5s1YY6uzIxrNG+tGNr9GrwNXuV6upbt4lw92uJNfCq+4Aizj5We1+Zu3IBFr/UdDEtpnp5tQ
jboaCuoyOnkPylG9AnHqJjA4TsU8iSsj1EItAOV1olziQD/Lha7a2L5Opso5GwwjOBGEph5zYCD6
p1KJxeyrQQCrrKM0GJlonsr5IdDeL58Opg0TvU4DYRkMIVQoW8DMVC4VbASQSuqig5RrD5YS/nkT
wQCj7L9W6OdPauZJ1oiwkuuTY+agBlYLR4B06eXFMK7QEzPUhvVxHkaCohFMBWEbQDfrC+HAqyaS
j0sdsxMzVMySVXVIwfOKBiEOdhv+KCTQPU8ZyGE5KQH745CZOcAbIBtP/n6VEvQS5KrQEUSmk2yF
cgeIvZ1mEmfTeEZoVw4LYDUGbBqR5IkfxXaX8LggGFcKNux7HdT136aAGUcS1rFgfBKSBT80yMPY
4KfzUz1oHWitfVx2BNYXAgAcg5qgI4A8LrWmJJSWFC3/0dFGa7iJRSnz8j6sIbYCaJ2oNjypRdYe
ru1RCwxbkOkHkYoPlW7L8EHvRTsTecOHPCNnuU0uJnIOI2JRelkzuXqAoS7xj0ddQboJvinIBaJm
BrjCqc9B9agGgQmsQPXhSoOighpAi6dP9pbihyrviU1+M32U1taojdMm6ETMk44y1x5ddtkj9Bga
wEmGo+wbZPQA7F+DWt8bt7yrmbWbSLfRd4be7rkW9KQBjxEnFiJ4V18V6dMwzo9jxtlM1juJULGh
jAdhb3DckF+xOsHxZOWFPGI3Q0iJXqOrecAMsd9tZcnWIQYAHodhM29rTtxgJFUnVqlvGKWd2kmg
vXciRTpOaneEvJ9/+YSxmjgnNqgvB+53cekChA39CtyszxjvcAlnavhY7kKAd/hYAe5eUv4v5DVS
yAG+Eu3QvnlPtxKIllq3OaCz6miO8oTqMifTZ6EFT1ZJXY9gbUwhmwSb4bv0gqxqcrPbatf4JIds
N7KXoG9lOFLktJ8gmopvk616iACU4AJomQfl25HoBlbQAQFT5Pgh5lVzVB1pB+GxbbknVT31c/Hw
7rixNprDh0mR73h2QkEDJxJSF+2MkKFadCEyi3Ryckt01S7w4qWHiMSvSLQg6FJz3IrpuStrlOca
aFkF6hJOTmEqb2Mw3MwKb36BZ4JyXDUStCIWA4BMjfqgttpWFnk8RORXXtozylMtOe7atJgmp60/
l2A3gle7jOxh5hR9eZ+Gck6IoZRmVGOzwg4vT+l2kjo76EApl6b2pLecs8B69RqQRf7XE2gXVKpY
7bQYEbP1QsGTu488dlI0Aiyv2qIpDiAKuDMmVz5CI9KV/yKDxIAcMJ5I7EHCQOVc4mC0HQqD8P88
ul/E6U1qq19FOHP8j3UrrM1Qb8UGqq+BUCKqhVN+LAVhB8mDO9M0OXvJ8kEyNYw5SRPlSLqj2SUy
RJZKkthNH2YbOGDw3VyOz2cWUAKRTbC24TLHjtFcLYEK5VhTaGanUn7n+fXS88hgznYKBjQRv10l
eHDZpHLtudNHPVRBZDo1ml2WEBLcSLnlXF7FOS6VskJ99jbBOLel54gHwfKkhdPPwZjv56666+Xh
VZxkf1lkP7QWv1KMvVRxx+7I9z45ybCPUWg8jAi/6NnYXdZrDUgUYB9MB/3vxS3caSvvlNbuX9D2
Arkfb3SH9d3WBsnfrxIGQ22suZEQbosFKqIVEU76Y0KOrzVZpgI4lATiLConMeMhh6RmAdUbzHsM
ws24SI5scGITyz3QN/nPCBXI02oYg6Uj7qH+MrSr1PhMeOGPZ4IK5EYUR1pY4duUsuhmS+cuIwYj
eWVZlhWMoKsyoNmYl6FRtVHXmOgCwcqQHBfrs4c+pQFydI6fEz+m/WxthfomICDqTTz3QQu8q3aE
Jrz7Qnw3NiGR5DnAWS4BB0BWA2pHsPeDxIS6nio115IiheyR2Uz6L+DnUxdcmspRzctYsSEbNe+E
CerRQ4B60eWFnr3QwWWGoQtADVBhxNOMihqGUYhNpVbzfy90ZUNmEHiVsHM8PWWHihtBKEOKfCln
x9omuxwK0VvIgWPCQ30cvOIek8+ibQFtjsm1O7xEtZ+XV3kOx6PMU9fIPModxOuwzMFPbtsfyu4f
WH/rpHdxbU+hLSBjK3fJNob4+PY3f/yJEUawz0TnEAA4vOWo9etyJeixhPUrjQUeX6l8TkOT83hj
ngxTxpQvalPQe6B8NheSUYzTBufPFO0EgkYYZIcyu8ZxmfOiItwVVDBkqBy4UMjdnIbEMplnVYr6
CUVFxdZsyZfcHnhKNJ0c6H/prrZBMfU6eAClG8a7s03Y2XwMEmOxYIpAZAapIkE9UWemCcoiEnUw
5mYQ1hNjqJjVefEjUes/31TU/BRwDGE0CYqflOdEhL87DGCnbo+ScS8kD+bCeR2eZadgDsI8I1qU
QG6dT8fHVpFHOaQUQWYFCphOMbZllz+1UbZphIKThjC3DYQUpkhkTA362+mpMbayDlsJyIBBJR0D
fLr8hQ3Q9qBOChgTQQ+f+gdgsRbot7FlaW8eLMOCP/a3tb54lw/1eR8B+7a2Q7mAqUAFOx5RJs3A
/AgEzkb6MDG1+SM71EfJybbT1XwwbqEbzi+ssz7Z2jSV6fdmF5XhgIjdLMZ7mNfHvHCKzixsSFj8
/3aThuRDHLXtAgWmoJdm991z078rYc2571husVoPfQ0s0ZjnQ4fQkQujZ+R3uQSR8PKB88HIh6cu
VQQMzG3hukHxhaazXNSyq0ClNjk9BAJdqXHJkEO++cxVd77Fhf57PI43iWe99uHfrE+BZo2I8Itb
joL7ZIkeQC8a6s4jBvzy+WVUf03j9vLyviDxZ8tbGaHvUvRta0OAPxbHGrLpaOlsIdKyyW7Q1rop
H9vETjc24d8vXfTm75Paxngor0JCnP7Sj6AuGmSpUiuoOHwKkUqMfglqutXGBXQ6kEW13mWl2l1e
NtN1VqumAqSCQb1KA4TEkavkoVEX26rzN8mcOMeAeeJWZqg8XEusshlCmNHnNgTJTftcoP9pSrFj
ZBHnbXteSyORRQHEHP0X9HpoIqKlBwonz0U85J+FG82fr8qn7pAdpr21UZ7xmn7lSScwT8a3Qfop
L4tzZUbkq/WtYqfiYpfDY2eObh8d9PD18gdjpCLrxdHiEHNpRbKKY+gkQmqH0b2Z3/3/DFAu2Bmt
2GXACDtdNvi9iIhV8lIQ8k+ce/l/H4gm/Y0CzcwmwZicRdezewUFMcEr87Irj6UcBd2THIbzG7TX
BiKnOX+YINt5SlqoN+yaORuTTV/rYGNQ8nqw3C4Pp8kGN5uwn7SyO441ZJZRXeua7ZRX8hG+LURu
qVrG3lKD8k8B4l+Z6XdiSB2fvlXbKusVRD9V3kD94CqOkFapIieNYRyfk/yTOj5GpsmKoCABTsZD
jEikKW+i+tyMvPo6+8NgkhooPYym0+lSYg5638uk0ga9k/BQ7wGXuQ+2wl3tyz8snioQO/Z8W6NW
FRpSBuVbWEuhIVj0v5r+Y4n+GKr9FQy+jZAfsaoA9JWYQ9oARox6ZyxggWgIp+8+Tj6yJgbdYuIU
7R9PxxGbyAgJ55slgnLx1GbeFXWZ5bCZa4NdRdcWKgNBxzmn7DC3skId1BSSUJOo48Ka9/Pv2YOE
s5vWNiAYd/hejzkAlQrvi53D8b5WBvQH2ud4P9AsfaPchFY9YmW1Z9yYG3CcbuHzewh1vpuYSYIu
zQHPT06Gfd6qoKxSp0ydWqu0MuIoaHW/N7fzFSjEWvAKZNfVAXjVxwKixqi92JcjITOsq9CiEBWo
p5wJxhSZXvdBjJdSNwBzHz4CQW2b8rsi9nan8S4t5mEAszYa0zpo+mjWq6YsmqgRkdp3L9D6HR5J
B8hCBwho9Hgn+iEGgUHR411eIfMyWRklcWd1OEpBi5eyxmUyLfVOnOarfrI4lSu2ia8CiQJ+VYM6
5GkBIFEYE4/pQtxYcTzKD5IqNH+TYADEiLvxywx1zKd5siB0jit4rCDCnL4K5ado3EvRr8sbxvxK
BNmHApYsYg7xdMNSqxlnfSYuYWA8TnxTtH2fipz78Xw6ALeKjEY7UISE/4zOtIViDKrJjGan8/Fq
0Pf9pnT0nXaVZLa1gdCWr3CywPNmBLFIBL9M1NC1M2bFBhcZKnMgZBj80VP8wgfBZ7drN+HTdKg8
yLO7E6oBk2298nT9yFuLygXwLJcJVSyI5c+xjLq04IfVpISVXxPijt6Pb/kUQQw3PDFDvTbzAZVn
w4KZZkmdWfzVc9G0rDsa6TL2EHwB6hmde5jHUOzW2xl3Z7HL7+V3MoT3GZFu6ngsgYcLrkFl6v6x
P5pro9Sy5FgpNBlaRE6gApg8vYXZe15wnOMcBwfnWBshn3AVJZaoyAIUHmaHjM/E28Lv34ms0kJm
3DcQSs9f5JvoXnFqvwRKc0r+PEiZuEbRLkCzDK8/KvoHE6hhR3maHaFPPLWp3VrjrJBxqk8sUDGq
inNZrgzy6cqfUbUrDFDp9ZwUjmVjXaql3rBlhYLLBOZA6A+jnw39wdFw88T/c3dQJUjygIBLglYl
udFWX8oKRa0Pyhi3VZHmdo94CJHo4KoclPvLhhhXIxptJL2Bv0MWhdoxoExyqdThc01TZn7UCVfl
ch2XYo5x21HddOBM5rzPWQd4bZHs72ppUKg2jFDIIDoBpozySRkHzm3PM0DdhZkeLUFe5rMjGoaH
MSZP4bUlmBaApCSfBgmpQn0dGaP+WQbiLmcENWlVg5KFF8e/kFh0NFVXJqh4YErzVLYVHgqjU7ny
ptgZD83RdHoggSJHOUy7GjC+9Kjsp329E94WL3cHDzPQG550B3uteEigaIMLmU5nQhD9WNaCeGsa
otMlD4v5ctkDmecJ82z/GqA+V93NUp2kuLECsLRLmbZtBfm2DtW/OVGohCoQxEFwp6UKksTsVKUT
8LQvb8VZteckdzouywVrtxCnIR5KuK/RSTp17iDKNPxNOqOAlzwZWfXUWxnnuaCwLlp4BnJ3IIpJ
G5aysUBoKKoWcC6BMXbWHnGEvbi9BpGzk4iYVIh7tw5AYTp0u7701Db3heFWFkTbTLJt3T71RuQr
9eLXqnLTydV2huCmttxUwa9pihEHPlBHOpS6ZOf9ozm+1qP+EGFSBgw3rtXcRH1qz8Vtkf6Ymx51
koel+/xzh4AqiAZomIoHuUntoVQMKeaEcE30sWwL3daAbGeW/PxzI0B9K6CVgUAnqkunm5hlrd4i
/5udGHdEpf+Mpk8V2JfLRljeAKJTEM9jLuccRCxmUl93JYxgmNUP2uJ+tHhPKtbpAXsHCmSE/xxc
zKfrCIwmTUexm50a9AcGRrS7F7HgVRPIEaSD0doI5XGLUOXLGMIIyRsktwnswl9+mJgrgp7f3ewm
Wwi3eSIP3MVcG94B4KJCuw6Z2OnaMrnT5nCC2bK+1tXbKb6SG86LlLkyML8hjGNYH8SPpybMqWiE
LEDCkNtCBn6rurIN68g5sWR7zrbPBFodOiwELkZVEbpuNLumgxvM0JSLh8opjdmOgYWNpVtNLTZJ
+/YXfgc1DmjNg9nhTNGv7pT/gVzM/KGCY7c8qgrWigD8wGtekYiQAbVt6ljJSDXxZQJBqTGMVW4b
CUiuVGz2wazcVIr82Ta8e53lDmujlBeGWqYEGFpC4tAH7piUtlX9FHk5MuvIro1QPjdUbV8sBoyg
+Gjn4FWIIZh7+euwfM4AFxm6zzp02ejsIbTCkuiBz05a/Ez10q4xkViGdlpzHuzM/VrZofZrzk2h
kAoSfapHeXqVqmdFerm8FFZBx0RBBXI8aCeBxY38hlUyZ6F0NWgqzg84ztykwjS+tB1sYNifm8JT
yAARKV/xHkvMHcSQJYDYsC7RVgVZLmoTWi/OYnwU4i9pgopg47V/s38rK+RXrNaWWWCiCDS4Qi0/
9shSpenJNP4iNBgrG9RBMiDBIIUzbETR+6C1tjX9tjC+Gc+1nUx3yvjI+V6s3AFjSApuCwX8Yipl
T+8TRV1K2FM3w7FyF4yW2YVLClStK0DZBbhrMIA3du3zqXRYoDUMVH4bpxwS3Cg4EAVKcJoN9UVA
o0PUG8tjtM3euETCpH5Dx9y1Leocm0KNgSvyEiR0dYQWovw12DVodDBh9cQbMmbWeVbW6DmeuJbG
OK2xstbD7EFt56kdQdIT3T8HE4+RPXMV9VhdzvVmatSlEphjqScVvmTrRbek8y4+RzuizrDsUHH0
TZgHFe218RTciCpUPKE1zsluWHVr0wRbN0jIoeQJdMbpARlmCw3rBj8huAoxx31sHkmlRHdbNw/s
6BAc+GUSVngmE+Qo2kFp7+xdLPbaWCgVNhoXuiNmH2ZVcVbFipprC5STBpIi5FqJ6NzmaB4nj0Xw
0IS7y8eQFb/WNijnRNEpr4RMBAgVo5fNorljkDl1Du4SXibAWQ09GSumYdH0Gl5vivarqH6U8nU2
ccIk55PQ2Y2UpmE1KjO8oP1I2mu12l7eLLLhZyf5+5PTCOdesdrOWvDvS3XzVOjpYUqhFGMud13a
vfadvENi/RdLAvxPg9KcihqMSkX+vF+kGDo72LXctK1usRfIil1eFbMWt7ZBReJZVZWw6nB45I26
Fx31OX0fdhieALkZ4aNT9lpmB76B2YXgo+CSvLL8AtcOZPuAT4McA3V0q0GJVLWGB4rBj7J5EnpM
6amcD8ezQRxndX+2EnglC5JKVUPkB9mzJGHMdxndyxvJOkvrlZBfsbJiVLMljDMigiS8KcKNEj8a
5svIG444XwthOiHTpoCIYVifXDcrK20jaktGQp2QDfYov9XI4M2el1YzqvfEDLiNRB1E3Cb9mkvU
KtF6QSbXc3wvgGH12Nqtk91EruUUv7Nr6bn0o4O45b0iGe1ACB3ihYqZL6jc6vQ7KBI1vGOVcoHh
RHbLd+ulBX+t4AHn0TvyZ/UsugkkK3mJ3HnsIFRpgJMQSTs8Vig3NPp8CjO5QmFdMTJf74zOyduG
k2MxjSiEQBp9XBRlqJMmZGkpzZa5ANd3VY6Pevdw2QOZ/z6ekNCoIJJ8NOJ/RAfeCFCQAYdR7sTA
85UiB5zAtGCYqLCRAhYwpafep3Vaq1tjDcqbNvkYOrAyFzPnSjqPsvgSSDYxIW5ioJb+EmZgzTMk
4hdnGbRHHVRIIx52ah9v5uKpNTrXCFJOBGSkD6cmyapXZyoKsywKGwWikMjkTUH2QjncVUlE3nZO
FjWbZtmb+W0VPJeTeMgQgtHDtcued7bPIwh+B1SRoEmDrgRaE6e/Y0EE0YtMRm9MGO051J0MJaFE
wEBiwsMwnBNroUFmEkFW5EzQyqRRhIqZx8ESL4tTLSAHmzS3kFJnkH7UeXOIhNtUz2xzAfRO+HnZ
R0lGcXqJntqlssWmK0SlVrDXZaBv8brwZOtoLYUtR/s8RfrfmH6T/nFt5dQmFTMlc0TDByAqpwxz
V9KeZANK3dIuEXjc1IzjgU1FXUUhnACY3jj9gHMKnFglYHG5Ndji9EPROCecgVvHUlQyGIIoBQZJ
KiFIzEUyhDoT8cwFnOY9jZ3s1TiA4DsBOXvduGBvmEhohkhBasv76dffQF1PfgJ9Y09DWCMlVhfH
yhO3kQBiFDFYKVlAmH9c9hWZcdmtV0uP18u1OUM1T8eH+90dwaLsBpodXIHb1cuv0XxAU3nYmuAI
9qNt2UCO2l4g6mqBJCTmvjE4P4Ue19IXZdHCZVqc1hB3hSLaUpm6Q+lzVkyugLPj8f19aRR7pBWy
1STa4kz+FNvqPfD0N8LN9BJP/8PGig+g4N8DH+sHPuZDgKgXX/LcAVccEbd3L/8c3q+hngeRIWhd
lCIWZ1oAsvoR/T/BTqd9PkZHS+AlHZetnWFyy6xZwg5q8I7e3M/GYKf9jDIEGveYCSlz+/LSLn9P
hYZd1II69hW0npywfi7xXg2A8NNizs0CKDMzJPz3Qc9azZYR4ajkjQgxFu0xFMASJdeivUTTVZbX
SDKUTrGzqn1szHjbKtmVrsiTrebQ/lO16W7MjWOfSds6qK7+j7P3WI4c16JFvwgRJEEDTGnTKpXy
pQlCKkkAvQEtvv6uPIP3+nTUPRVxh91VJYokCOy99jJVD37UoB9XUe03x3niHJ53quAhxKVZZeoz
CP7Pq1x3jVK/erfswsFjx9YdnVSt9Q4awXPXqbgZKEYyGw+VZcV554cYEGXCsT6ddngTgPEj5UBC
yi0Sm3GeYqs3dtqS7tEZhBMZu0zpNmfGMqk2w2PgmyqRxdAgFNFKa7E8rja/ah+ZIu3WHNrJe7PZ
raecsUE0UC9AveHEc1Cf8wUtJw5ZQHNLFZxhcWFdiOfuNV0Ql1PjN7Xc9rXW5EDGmoTSqKtV0wNV
Jf4ELN/JdpLbNHCrl5NUZRf5PbKH66ZO3Ialfd8cfNocSO4skbPOFzhMHMGpfR9HU8Stwz6nhlx1
bj+UMB0O12l6dmnxayyL/WSNaa/aI1xy7hqr6aMOseJIMX+YHCaSoRX72spPhngqGhTpIneZn209
f9XK+Rop+ZpU9yC4vq5Oe8obAgXiYO0WLnf2aNItMPML4vzundZzwsbY933p12GvBIk9Czq/nNl3
CzUH8LZeJ1+AKaPLAPlgSxvDuvXNys27z/trobohKa3aT1qhn7q1yQwB+VA5i5XV7Xy/dZBl28H4
ZkAaFsIPaQGXO3d57lFJscrcMWssQw2pbke7R8SvIuWMeldvdpDlgdjCaK03JwUx7xl5kXUIHKRP
UL5+WRb7Bq/s7LlIFpW+tYa2w4+bsnVoyuFSLHrf6mXEYC5INgRCJI2Y7+Zy3vNF7iCofUKKZ+qT
4cHqxtTt5xMR5Rlxx9k4m6ecIri98JasHVzkbDVDESnJWYixUqYbU4WYzAyhyv0HTIEScDgYDtr1
Pq/7FImWscC5tKtb89h16xWjw1dLyl3XeG3ojxVY/rl+LwJ2Qe7JceroQS4IAp+NOYmOkyiQ22M5
9yfLHg+eW596J1Ahm8tntZYSyLiH/4O4SkvpsBgdaMNUl+LfvWhd3rnVFs9Vs2/Y8qTWlacrz2XY
wOQvHEvx1argWjkDS1A9nyD6+sVXJ26K7X7K3XfeicfAa0KqOkRAzlPqivqjcdmX36kgzAf2MJvg
rlxREVK7WZPaHWQWFIUJ19HL+rI41RQ2ng3P87BR+RWvNLUmRNLn/t72gos28jIQAvC7HjPmmk+3
vFXuGNgb/zgVegtl7bzqrrlDw4dIpzWVtDhpT+ahpN6bVuT3rIMvU/e/AphwrHgFobC2dG7zq5i8
46zcEuE+Q0aUlQR9sfNZd5KsccOJw1XeJbvBVI8DzOXCCp92yPoK4rrSfFXuenL58j43JIhmb/4i
DKcqMrAR+mj0Xlctj2jv8JBL/zj6PnJ21i11zBxzR35uRZFtLke4pnkYJDYja/ZpKHj/UEr/u9Ac
xord8FVgOW+t3A8NBsX2gpwjOJ7mzr7k9X7y2gjRFnvJnxbbR6E/EheWVPWF+k1kV+5Vd2rH+zbJ
czuFS2OK2KZYGSvUSHxrQblZOgCrwRobEsCfZDo3+bsRy6XXfuQ5bVoOPopbEtm6v3jVGrYsyPpi
3fV0jDQe2mBAiMNfb+dEewE+pikxbEed5011LyWxD3YPE4uV723hwooJ5zv5tS1IBgCr7qGhHwEv
cTwOCOdxnV2JV9Go4bk0UPmXF0u7v+H1tZcQnfQtyH4S99hznN3tuJ/74uwKjK1kU/ziKB+K/hJw
b6/0+OSMsHtfnaQa2U6NxUORw0646442YnH8oMocij1gnEItyHPV1GkOaWqrSx3WwRNhOp6g97DX
cwnBztAvIfCeEAsulQxOQnPnhsaCUdY2wqeCH+pNxdiv000EWZdPZ6Xfp7LeF0OdViUyClQZmeak
F5MR2z6IAMxxRfct5KCsgqmB5UeL7yWSPrXWR+E0D8GsIz/YDkq911RnbQFTs1Efa6owtZ8ySzdx
aYNrobtwhTVf1dWINupCYj8gBmLvlcgRI1YcwFvg5kO/2G7M/RUM5KVLypqHNrs0bg+GjUhnSYFS
fXQ4zkGO2AfagZ1DwqoP1y/iKXieeRN29hd6vGSVY1zk52lq32n/CvOee3/4glVlCmUocAAkukwB
mDskKfmx9Ek8NsDZxhzSbz9rZA6FwbcvZdIiP67s+rh2dbzYYx0Wwe/cenO8MbFKPwQ7IyTWfWGR
3ZYfwHhLJndJhaPuhvrEOTJUnWOeywo4MnzuCDyDcKgY9dZRuCHN2Zz7YVl0d7ZG16esk3bXfZMz
xPc0O1J8DhhGM6s61kCzBv3sL8jrFZDlWlHXFWnVVDHF8VSvz3orfjrWXO0tHf20zL1YKoxwpjwk
5LxOSJZvmnTtcOazNY9b/qiKi+9sceCr0MdyYeWLM/+sAwpNvKAhKC8DfzcEiRjkUM7HW+GBsyRy
GjtivI8sjkxd9t71RbhyqP36s5pOPMfsAU+LORibsgKoKQur8g2OlGmw7qZp5+jX1brmXO1Kx9oV
W/DTaMih7DFe8v5SDE4yeK+s/J4WP1ZBNli45ruZnVMVBBlz3nSzhKC8QiRsv9VLtWNTOYQB/Rb4
KZaiCCF7t6G1FdiPLJ+Fc4B9ibVxP8GGBom24LJ4wfNkJWWRRxT8W9F+rvl9LR6VeEL5UOF3LpFt
2m6fJT1X9hj2waNrXzbPC0m3hERsuxyxR3rCEIkh+AgeGHRwY1W+Eaw3BLKGmtPEtURo6Xu3fhLT
QTsNMIwhgvYefkvHPGiTxvKysjMvpmtiuHpgMmTPIRtPrKRpvSVlW0bMeizmjy7fuSNN1XLo4dzq
3HNKsr61wjXv0qZ6xZ6R9/R6u6ygP7NGpojGBzo6j6JzQj/XcaC8hNjFuS7qo8KHg9M5soefIi/x
jp4CeU+mJSz0mq23t+UgXMbzI9ddwt5/mv3f6wBDQpdkZf4q1uZg4XtaSPtimny/shFNgomDAAzO
Ul1ZvZvA1Q6sb4GjASVT1HMVM7LuralOAi7CvPMSs/AsUHXmCNSfbRVt7QR/6nKnsT3xxY2m8n60
rkX5WpsjW9fEot+8/6mn9eDOaV/sW//AWoJQml3Xvajhyet+u0siGws7bVKTjOaJmLsQsBEyBOIG
BwSByMDGftsxJ1yms8mfPb5vvdhgToF7VusPW+8L3kXDktbtD37hDP4Pu1F8DFy9wy3SlnAEZztD
H8tARwOeXKlxJCVkjMja7Uj3i64vhUGAjACv6mHzAZKO4862u5A3/m5AHjVW56muhtDN7WvQNHei
Y7G2i4Ps8KP9Idr6aWcTe2fVsIZa7Uvv5UekCh0W8i7ah7V8R7eUOeMYFpaCLQGckn2JUB62ojaq
YomMeexrE9a4DgBN+FvskS6rOijAAxb7MLiSj8Z54M1nqS6TrkPUjxHr0N5uVbIWZ6TrZbn/5LBf
RfHg8l9k8+IN1v3WqsKFvy4FcuyxV4/jb2kDGeZw2C9eByVhfHqc5d6F4IAqivO4ytYSL9ZehmjW
28HTPB3zOhmKNnWrJSMCdHCCcq8s475FXY/vy9qc2FjlfqLFQzUA5x6bzAV5ZBu6iDUerto/sPmb
NCJZNchooo5HWRyERxPkch/ddYq14yTTbX2hl0B/vNRjCDeenS5gCzhXkZ2ftGSRUB8tsyOvehAu
6o2GRgxBcIvJQxDN9tM4xnCEyUo8HactAPz5IJjQu9FyPvKlqsOxmePVGhLFymybREKLTI3NY9lV
qEv5c88gbHasTKAjM55/8ig7ru3LWEjsq2jhe1iUT/dOsSTeIhN36iJpeFxX3nmeBtjkFqlXrHEO
ZxO5gQokq6uq7cwH1j+dat2GA0jAoI/tbZLjnVj2WTfgveMAGGxk5WmcePUaiqKKkWUfKRsqSad7
83CAWqVIRT0lGt1CvVnJVDeZwLgMsQw7yUi6jthixLW7vRJwjDeN6PG8SIxPM278eFjnrHTbeJ5z
xI1OcbdeBkr3dXmZqiWd9Gtn95fZfRtwF2uLxaZhc3bznPftbKu80J3zzMUyahz6zjcgRcAzEAE/
M/Pmme04AmL2+JoNYk24dT/OK7qoHui/evMGKwx6cF3tad/jN2pEjXPnqAs7dQtENqFs3xwZ96aK
jNOFC8azfOtjGaxQ1ubnzTn3XnvmeXVs+BjKTSZdgI1drBdakWwyd0vphZM+yQ3x2YsXmRWDFlq9
qBJVs2qjgj0Lpz4ZoS8WqkPLfiNIQijk97Y8I6QaNcdh6Hm8+qdJGLQltxh3c2I9/A+G4HPE/ou8
p1jhebVNpPrfzPuerSVpiypT6IqW+YycVWy1n9K/eIztpuYLmOOdtr1ocrB3ELffc+pmPungMux1
6VaCYT5XO8+0j53p8fN7N62VdVcjsThkQl2LcUgJPIlFyw7UJlcayMvi1okV8LPR9kXm5nddLUe4
K+H791F+2MvO4/LR8sk3Act44nNsu+3vSUIvMiGJUS4Ei3cc3RBy3/tusPa1MKnvFYlopyPGNr+q
alZh3csMVpyHilWhGq3Y1HWGnMBdXZQ7QBgoudGXtV2563Lvq8eZbBpxJCCgsna65xviGJTAS+9x
EBYW3a/28hyM1XgThsZu5x1cM15wpu4qjeq2d2NfTmkxd+kNTggK5NO2+sVU7r2DKTSWHOrfzcmx
LLb33LbBGJx2q9/JcN5kxPv5vXfA4+FefwxmWCPx6lyL4BXzcR46xfrjiv7Nr2tYvXD1imDKsNHq
m0u7PHGvhHCmcbGLbBX2nYEcJqe6x5T4An6YwEWbFZHyPrIChHyWRbBTnXu7J9xxa/WopP1HMZZX
Lyj2paNfqnUcot5FVzO6rUqEFdzVzG4Qai0zlzq/jHHRFI3lY1DRHlaqQ4sHlyeWNPcNmdtQa6pC
dyqbaLbWKkbW2q4jmsc22tHKm3no1+hriU3fqdwySBj37Y20OS87q5En1aAjXCrx1gfeRZh237j1
c1505YGO83Wc6ftG2P1C22s56TbZfD+IJ8531dAA+vKv41JCy7ZQmTidP2U98+qzM1l2HMihh0Pd
LJLJsmQKQ4/nwJnQpHtP0EzAb9+589vxsAXdJyHdQa/0wPzurvKxegcf4d51HUQuqV7roXpcJCgF
g/1KNvViefX9wrbfNLfuiQ/D0oo5+tyD/Bp39vCsMA+LJtQiYW9QS3tBu/M58LOctN8qkH1M2hJO
M8N4hiHGnGHG5oB8WVUclYm5TvMNfeOqT2w0iKHVwvQSFUg85s0tPZoU0cKDNlTKOLFVBGsKpdNL
6U7PtJpjtvI5krIJQi9fv8c5wH8t9KfptyleK6lhSQ5sqpx1gl5EmVBtil11QOcDzfmc6XWD+Y5W
/I6NrdUgF6TJs2Vc4M6MdOKHjkNqlTTt5kyJV3LvrKnwXiekZj+tLdU/LZxXwm5gIER0wXo148Dj
su28tOqCLdGj3h7cpqZJv7hmNwR+cwcDoyHyLeLhUPHptawc6DB7UqRNt67X1kZtrxjJj2UOd74W
qMi7NLn+CarcJvgu+vbDWsTnRK0+VPM2NiDeBTQDu76Hk4RXLS+jb6yPuSkswA0e+bK4Uk/4PPLU
Cro8ngoU/26rGa5Sm9jZui7u9Ygmp2d+RjVsdaJVDRS1Z+ke5tpmkMdXJHWnphQ4/gY02h6tEEzW
GSjo/G3cwTfXzqjoYBoqXLoXXlEBu8wDdJ1WvafCt9Npqzn+1CszfJoyJU4fnFQ5ANOoRRU30vOz
ekTIMBpSiF5tXUMO27h5rMQMjZTFi50AH32fe+4VKSTjtcrH0U9w4ufLB3Hk8NPbbnEuhk6uKA5N
ic6oGytveJ6p65UXf1rqo5+bNeMbAjD61gt2QYfYgrERKm1sF3O4JaBv2OhgI1m6dSbzEZBugZnk
LFWeIKV9iBz4I9y7ruqv2wAgyTHegMlaPidrJ/KvLlja+5bb5AChQ9OFFT6qzM87mjILJzhUUdB3
sZwMh8LUJiXWij7e7dZ90dcCZYnvJ2Rb0BZNVr73bxLdrSF26shaw0/X4Axt0eGNuQ1Xoa5XMaXA
WcjiLB8WLf0XnKPDM9xUfQ159oB/47DJcdNy0+KObP64k5OvrAgG+sNdPhUdqhFV3dWDKH9BdSIh
8Qe9/Vew9V1cMNjWWUFZnCtIRGfEZHGEBIUoVVcas5IR1DxDN+f2jlo5pA9ksaFQKNyteRfrgDUm
mpm3DwFMA2TKUI2yfYmPsIspa+0h6cuu0CHcBydM81zDaaQqQ4AiITounCptG3QyBT2h4aKHANym
qBoGfPjTJpKFQSkwB9I6q55NZ28KxGfrINUnnLUNHirVfdrACXI/u7K4iKa1E5cPbuJKHuw2cFZD
pLwAb0LucRmhiLSASq1zUpQOABULg+0t6K2zdmpyYbWgOLb8GbUdCEiz7F5RFG9HbQhUH10vXh3M
CULPgR3GlD/AEFuHLVZu0kokVvQyb0IbRxjCK2gVoH2ArcKdnlcNf4OAJBWp22PpzvbO8ZWf2rTw
dwLMgEySDd06nedPR01QjRocVsGgrR0RFvul+SQPztR62HMC7+hr5ofcN8F5tQoO7ANS2gKTlVjP
AWrUpYCtPb4RZMY5BO2THzyBf2BhZjiiFVwnHPwoIVJ/CdwDH31MhhdTXgCBbru5n2Hig0Na76aV
iANZp+CwQv1wUbRWidlM/TuvLZFNii/HZVv4aQ5aeWd3ANTEFHh5iETm+VFiLowxe+km81zho0aM
CIp++WrG28KxmRdVYug/xeAgT1jOw6lyliVtFyp+7FwW16kr+bfPmNmZYd4ueTDqO4PYENB166UI
50WzzBIbzwqYp6amcFcRAoeHAehWMPtx4qp+BvPFC2/8g+MwVN5dxXV172+WnTFObDdqcylTrVzU
/KMPabgnp3MPKfJlCtDbirHYMtkDqKq8fo6t2S/vtFu0bxCryFffAossFHAAvvobgdMtfClPBlyG
pLKbPmVliZ6roKq5qzdJsooo8+wSJbJuZkiFwY6SjNis8huVydrBsgfqBxxG95MZ7b09Y0fvaZ+h
/FQHyvSqgVYs+cXP0VHAIXq7t/H0Plp8ir8wPIeDOaLtY471H0Oj3O6F24nLiul8gmQSCxmnS+A9
aGoD3oV+6WL1UkSTstQBzMcSKZ5GtSGpWfeaC1RHYjV+tAFiAc0fA6yunZfL2gaP1QozVkxpF/vF
U8IgiFoNm39Y8EHm10JY/g7Dhb5Nt1xa5G7zqjI/dI3lhADD55/CuLwFipcLC2BcRb/lItv9KoEo
hYXg9WV1GCol6bYk2hDGHrPGtn/sslBo/rvC2kLtD93PHEzsRXWBc6/nBkj/NNywWEJZdKvM7h3Y
0wNU90aXg09D54zIokwg51xOygDOUGT1yh1q5QX4IfyoMeHI7fm4QBN1Xkp2a2ToOv10i+H7gs4Q
91WBXhDMi+VlKSjJA2PYgwsQ6QEI9Xwg7UYuOHjbKK/a8YNol8PmiPCffuR+aNNBRSNF3EulW+rt
OtfudwOkCQcHQELs2ESiSVxGESs40uwVgW2ktWIrRCrNtL6YqbBPG9uKB2MW72vxAEAa7YDqa5ci
bu1OH0euaTyqVcXGL1uAs1UHODuQiTW0BfqMkqeT4xU7ZVEJsADfa9rOhUatStY6Bp7oh2ITddZ3
1nCRfPVDMD6rByknzH1WAbDA0DFIHVF2T3oBEBp6Kxzla9a7CVVEP3uNBH4yBQMaOAYf8dHItLcm
VKjz0mLy4emFxbRs+tAy7napJjtIgIcXSWUNIC2Mxt/C2lkpevCNHgxbt/ZWH4qoLIyP4ybX3sWX
M32jvdcVUTs1wwm+z0uEqS4APmSWqq/KFhIzZNdxjgR6xgcPTsMIXd45o31WfvlQBetzQ9anvgal
rq8pdnamU6trH1G7pSDIqWiScN9o0Azxjn/xjZnYz/t91/tAI6n8zeXaxjlZHkdi4cYLjDIdQh5I
78MlbJiv/jq7savtDjVMjZrCWfaT8eas7tibzVd47y9ozPOh4bE/5eYga3S7i4uqlHBzhSfDq5T6
R7Pgex75GMHgNVNLU0Rz3l4wRfUTRMZEpgQ1IlhNXIoR/boBftZghbeWcxwrVJp8+n079cNFFl8V
aZ+4mc7+2Hx0bNvCys7dsM3d5ymnP523emHhFO+1sw0R1T427clpEpgAp5Yu5V7MPWagc5nBceAL
fvHIsvNVogr7seq3xKYB9p6JJbzweGJQkKRmWJewm/RT0xf3rG53Tuvaoa3bS+PRe1NIP85tYZLJ
xiMY0QnYrPxsmTh4my0xNMSx0a7lz9p7sPKuyHsFh5SopfIECALq+K5qs1V5ftgI9rVppGVPcAh1
h0eqsH6cQsFtfA2eOsl3k0JCgBKg6bh5/4UZ910P8T3uH1MQIchTv1BgA8T58Er3zVOgfWmjHlzM
iJKF41Sd5Win3HS7YV72rs45qD6sDu1ZZiv8xjfXAHjPvR9eejzlq0p6ID6+T4K0Zxg7Q2UhQ03k
QVXuFlpSPVXl+N3UI3KMPYFBTIWP2FqGFJ6Ku9oVn4M9vrGKfA5mu+XN82vgtqAWTRbIPcRjMbrF
F2FN+BpnK27WW8RnaUiseoOcz9wg57YRqIJyWNetQFi4DuoEtlMCJVb5jCANk3BXBplxvMvm41wz
zNznNrDdlXyurnwuMexcBjRdCkFxYR7IZoevH6uzAWAxV/k9bbZftUtOOJWAqvbL5zLmL3PFQFrI
nc9ym1/thTvh2G0fSrn3ll/hr0n52BErCHt7HDCR4DzWTO1mpg+wRnJiwDcY5RovQrW0rxe01HVZ
aYy7rMNgDRk6/Duh1o92WH+P6O0TFbhVMklg7rJDB01nEbJ6uogKktjSUl9YVT4m2rYVtrR7HMoG
eDn8rEIVoMlgMJsBYnFfOCx1Xf25wX+0BmpSUL4XuY4mUR48JhPa2nG32WejwDJrxALwlHVbzIrp
TFuYQiCoY64BdLqmeO/nfl9SWYPQUQPNFGXqiSXuSJ9Ng5Plfb1T/FclAQrYQ30tSN+gS/1liJ/I
tjuuw5hAKL8nWr8WaM013TK3H1+9jaFixQJp65tDla6epReQWG7YjG/bY8mm1HHFvav4OxWvVbDc
WZsfMdmc6xosTtu3gZCYFUsaPr0AO9FS3K8DPki9JlJNXeiXN4y5Ixe/8Z/NoF6LSVaxp+GIbCdN
H4S1Zt9lw4aYlyRFtAcHGOx9lF3enAocosLyftXeS6A/xnIB4ujcb95aRTOUNzYeaxlgd6qHF7H2
EfjWodXP4QAsttUDrJSc4IVN45Ih2vu1NLiG3QCmGp2vpV5+C+HdBf6Wx+MkHqpueLeAQIZkEMBa
hQt768VKpCcQKmuZcu8Y+kYIhrxVf1Qg9sDvO4BtU2XTiFbbp7aqpOjyh2CavRBZKDlgmWVPm+Xb
hgNGOE0CK2mpsDkFP74CBV8FABOmACQlP0CorbvdmbZ+ZJrJdDA9phna0TEanRPCAH4KFFFgO4g3
NCnHGV0ScuraKeboaaNAmW9n8Cb86PxjxCFu20iXAnHYQZGOdayfCwF8yhsnJwwkWEN+JRbMzMiG
eWubCbRL4UbXM9xdO4xnATm2i7wrqAYnRsAaDzyYu66TB8TfAkAy9xrRlHINsnKRA1aMgKOIEjzZ
uHOsMU7ERueBhwDfMcczT0VueQkTzkdrJhmbIH+pC/Q5i28DF5c5BoTupNPc3Z7lgEKwM65IGdXf
ZVBhprjYc9xJTE7Rn5XZ1EApxzfUojg/vp3NfhwAIcR4qsDris2Otop9jaP8lButomni+3JsCGZs
g330ZyMixCb+TUH0H5fO/zubkP5HNPkPYnPrVgVZeX9jiwK4uxk2YHO+5YrREJBWNu/Vf7j1fbzE
/GAfEWpNT/JQHZe39sm8dxHZyzH6u1XvH3jON+d70FcxiUZW5L84wPakbl7eG2iy/hsFboRqL3Ts
u9nIv/Dv/kjy+8eF/kX8XXUzFTjbb3xcyGecPQfnaV3+wur/293Q/yb9Yu+2lDeBSYiqPXWGD7cA
w8r9qWr5Fzbm3+7mRjX8x9s0xNBlc8H9vQ3HTP0GcC5GzOH/yzODmg6mVx4kGP9211olmntlgRhe
Cii1SI9BtBevmv2F6fpHHvg/LnO72X/cjB00E+10cNN5rCedkYRmeu/s/pYE9gdvasdB/MP/dzu3
t/eP67SdrRux4jr8kWVIJcXM4ssO86R8th5xHK07UDRAo22SuQ+dtEIyjN51z38j0v6JBcotxuF9
evMN/Ddtm/pKlitqpcjzx+kOM1cGmMU0f3mmf1iJMOGGZzQEGi51/0On/q97RRoUfASgc+Iugsim
cVf07I6qHgW9t/78bwLtn5Q6sDCxQHmFEgkQ7b/WfdvJpe42aNNgDHNaQKTd0biP2ohHLlTX7Ld5
WZGcRP5yj3/4CKh3ky1AcQ3T/+D2DP5xj4Qt9ipuijjw7/dkbC6zDePSwf6L8I7etBb/2jr/6zr/
0upwyMmBnMLbZABg3kdQsz4xZEQCfh8gVmaYhWDrFF/IiMKHD7jgvMXjQ3MYjzRr7sBFQhkOgy4e
t8n/fux/vH+82//oph0YvPz3/W9yJIZR8F5bVAKqfYdVOEZzf7NH/sN6vfkBQFELDMmCEOe/r+Ll
fctyFyqzrXlk9GtoHv73Xfzt5/9rK6MoGWbJsFK1WK5i699ZACrU/77Gn5/U/38Ptz//x0pxwSQP
arQR0Va+Iqz6/1B3Xstxo1uWfpUTdY9qeNPR50RMIpGO3oiidINQURS893ibeZZ5sfnAMkpCOJld
6puZuquQqM3fYP/brL1Wmvor95w82sLwJDw+Rxs1u46JDzlsQGnXJg/ML0PVnhTd/fVLBTJsrd/I
tJPsaf45u5V3heQMu3Oe5W0S74eLCuUBqtkmTA7qbJl+T4fF5WGw5bvum3/bgv/7Oj3rTIDZbbky
n8uLbuOn63p7zrcuHuKR5dnah0qQxj5gHpYR9988N/k4GOfm2d+4h39cHcpsKnqpcHzMbBiqGBiB
HzB2UXcSbQowb1WjBgeq5NJzVhTyoVVKbZODpLsac5HIiuxu5UWiZxuD1q2zKH9JXdF/pWJHb29U
bjX6pNtqSJs1JXcCZQ1EiJdI9VXCPnIXpXInKMKwGWuTYRoqX4lt8SfboYz9K1p+8bMayeqOUkYP
QqXR7kPUEUEy9SSbfik8JvCO2JHQFbs4080PeaJnGxClDGc0AtLDZmXslURBSG8spIvMzDMiWnqC
QZXlGyn0u6mb1dipFiHIKsFGLBT04FoIkT6ivJWvwOxUV2mfidvGCMtdXmrSVar79Xqg6w30XbUc
PS9HR5T7TltVXgVepNU0B2S2upHKwr0aU1k4+GLaHSovLtaNrCub01/egrgHX4UB35DJJJAMJ8f7
T682ErFpKm2iBBBi2zzUNzD/8jSMgFguIhv8l+0p697hMbZRTznHBzBdivmlAbNGOdtgsg1GkPfm
8xge735gpnhUjZsyce80M9r0veDo7MbppU4rmZvS1O/3c/ZMVGmeQNzD0K/n3YzqxRhc+cE5Htel
5RzbmCYmjxyZ1ULoydQvo4lXxk3nqF82keMdLNv4jPIQMozwD+zacH16YeeMzkZ/slGNijHDaFOg
dOOmq6IDVeVeusan04aWXej3LXz786PlqUrn54CgYR7ZG6oz+vA6EZ5d5RfyTfZCWXpwVHml7vi0
V9ZDyGjXORe6MHekMDILqzLPqsZs6fv9da3MyEKKggy0IVZIrVOqX0l51y7t97NDTgtx7ztjs7tZ
dpCcvbFlDIcW6jzvahJHEXfnHOeib0ZgWqKpA3H0fFMlNSiVpOP4svybBMZAp/J++twWLeja9IFb
JrqDs13rwrrvDImB2QbwgTzwVQ/neJYW7+CRidlehbEcebTBiGdl3+aBsUna10OLJuD29FreoqYf
PmOdgFKH/E8z50PHkt/1VGDkAdZiydxqvg/Uwu+DfVokkp2VjbS1BN2/IPgS1tRbxJtQkYrHttXV
qzbUzhHYLm/t999m+vOjL8KPNEaZ5Cn6UrPVMD7q1bmve9FtwaNoMbGmkyjM3JZUJJ3RBQqsC+Oo
rHq13DJoZa4C8WdSEkS5/jI0811u1olZHGNI5xLWrTuV5zdpF4Biq1anD/HcmmYeS07S2goDHp1k
LDekCYdYEtcocJzJDBbIg1CCIPFAOc1gfmGey3U0Yf0x0KfHrXnKN8l23Hq3E1G5d1ZUdOkiHJua
HZMWyvXYBjxkBqGIpj6P/RlmjAXaLBYDWp2hZVwwdA/vr5pWerqRTGkOoq2PdL94rgMUIyfN1PBJ
BitwGSPYlJwZyF7yuMdWZ76jydArhRkTWpMWYKkw9vu8EX4bkuFaK/MbU0zO8AYuXY1jezNH4jaS
DmntdAtbEAiNPoVrcG2fE0Nc8lfkpHAE6nTsf9DbMqK+SQhhCQbGwFo1fgRUMT74OVPLzfhw+rYv
Xo0jW9PvcuQj0GXu9EGbtjAG4BQHK+vc1Lx0zsTs9g2i73Z6hlNkBOhL92Rsxp1ldxv9xb/X7Gjj
rc/5vX9zG79v4Mxb1AnAUjXHorq1dsVT/xg/5Dt1Za4Mx7ypbifZUvNMdHVukTOvQfakm21qDaAF
o8uSmRHVqp3TR7V8+yBXkyj9wOEz+8ZcoRLFyOf2ua27NvMvI8XrqkzPvMeL35RhIvaGbt9EEPD+
QsiVprauF4+2FFW2Wn/Wm8cgDG0jtcCIRJvTS1rcNROWDg3/h2jD7AOGQKVw6xxfG9WjE8nRPrT8
M+zWi+s5MjH7ZoeoGspiIieMWwkQWbGOAPU0DL5o3kb3tZ94PIDP/LUg5f3uaZkbmGNLECqANC/o
gOfKlZX+ffYU5djItKvH36xopVKb8q53sQTaToYd9+5/di6zS+D5YlcNPu6cqRnGyGBL+PuyoTwY
Rxs18zuF7KZ+ZhCTNXK29fKrRFLWSvhyehmLjpRvRZNgLjbgH3q/UdUg+XFTcPZ6HTDRdGUojRPr
j+450tXFL9PSDJOHD68jzhbjA8fUG4ED8RntItXfWhUAZbF3fmY5383MHKkIsKENJgpAy1dXQfjc
EM421V1w7plb3rbvdmbblqu9GVgTvasfBweTeDmRHjo936ZUg//+iiAxAgpJdg0r/OyeqabQanIx
3TOfudD+gyjBpGiYK0U9454XH6FjS7MjMgqpRUWbd46+3V7IVsrOe4WqYV/th31pM0jiNGcc6ZJv
O7Y4P63GKPJKlFhbHt5FcFGY3TlatyXfxkgO3S/JsmD7nb0IqW/Wem9yIWBOhGlBW8vWU1Q8ip21
Sc5diqU7fmxr5qp7qdV7EEhUD5JXNXhuIgKu7LfT12Hx4T42MnPWSTBWbmwS+WgP0XV3DdXAXhNt
qFmULSKqF9EadoO9+TO1cMSzkb2nAcHo0eykVGsQXHgMyGJKdGD6KtwA0wWtKdWbn1mfhFgyCbWk
iubMkqyWYgjqc5JPYRzmwMjhLjj4a+1a2Y52szc3yY12e9rm4jU8Mjn7mN1cdE0gdyS/GbjINq5t
NZIeT9uQp39knvcaR0Zm0U/TMCdXGwRc3pd8nzkTdU67UQ89M02r7oO/Dmzp0F4wAfOgbYd1SdTH
2NlBgWkb3pldceYaLWgNUK74/uvM6cUkZkOGKKUSU0Pim5ZrnQG8O+FBPah2Ybv7EnzJb/19+mRB
RjhRejaXQBnov6zkFf+7P705ix/O0S8z+3CKepzmTTgAwAjpSkzqu7q2UBrMgqfThqZN/uEQmPR4
o0CknTY7hMDw1QoiCp6HJuIaZ/19l6rAEMJxX2gu1BYyI9HMlwHXuj9tebHuAa/5n6bndLHNGBSq
oWC6O5hbZR0cwHprjnvD8PbGvda+nja36PaOrM12lNp3ocAtQ0gnS2uLGWlDu6uDctUOCkOX516O
xbt9ZG3mkyC90BNEswnpdvoW8pGL7im6mDSwoit3B+/Zl/h+uNR3vqP+BLeQcryrs2AyVfWxjTui
Y3F0vxaidJn3+caDq+X0di5eUIiK4Z3WaS7Pa3xN3mT5kLBAsbBuEihx5BLQtXFWqnvREylIEBlT
gVSyZsfWaWZSQwVJVnYHQahTbd11e9CuizWY+0OyMW7HM65PPmdxdnRFqjGqMVnEBRyMm+bL+DJ8
057HNU1XWFmYgViVMMU8AexA1PpD74BGRcGKqdUzscDiFh8tfXaSpsSEjuvzwiQG6FNVWetRixKE
dOYklwI3QtC/dnjaj6PEwPWEqokKPoy2hnUJ/rvCsA5xKTnuOTmXczs7LfjIUhO5kiagzmonYbmq
GVHTk+fTt1Ka9uQHd3a0mFnEVpWqC+qXN6XfFE+yPVy1F5qjrwCVbt4UBM9clsXPXFHoUUNyQc9p
tqIE7HJWMk9gJ97opDTlumRXt97KGisnsfKtyfzG6RX+m+v53eRshRmtkWmkhfTkCjzrV9XxdsYm
O0xCON1mmx3qHeBTR70Md8xW3iab+i7Y/H01HJ5KxZjI+wkQ0ax5f5C5Bv7bVfHcmeVuanqCctSf
8aDLd+W7iWnnj+5KoQFe16fyuz7o0wDGatDqM1t5zsT86esNa0CYjqcvzndmJF4gD7U9fVqL9Vr6
xCrdEGqciGu8X4Zm1RLgcIPY9KZde7t03f5mfTC20K+//kxH/MjUPH5xvRad2cDEb6lfYW4KGvOM
P1pOh74vZu6LeynuE1/D53e29CxttMtx56+9y/EA4YLdfwg22vr09i16wEmp0jTYOl2cOX+BubXc
a/CAEiwdMpP/Fbw7IvOAp80sxUAAAhkvp2MLSmqWEeWFqIRRRALBDHptvDDSZ0TPYXuQFBh52t/q
c03VpWUd25stK9dUzyzaKWEJAIo2SnwZJuEn0Ka70+tazIyODc2esgpqqSEciQU6G/pK0PVAM/R9
7niPkg3luj2skP3+mWcL2A6CQlNNH0rS91feHKR8yMaQyHjMYRS6C+TcKYavP7U0JuVUpFslfe55
U5iDhp45PVu56ZutbMuOxGVUV9IhuDRvzGflqTyLOVk+t+82Z663hx86B15HUDfKXxjh2rlyy+BZ
dO7aL6LbTPG7oZl/jTXJNYf27UMT7UZfZQd3H1B3EIDVQBRsK05y0/x27uCWP4PvVmcuVzMzT+6n
kjuCd2hl/omKPNcdXoz7j1c384lhzZRx3XnQXTMrtPZcYOFCOTCECJ8R8lqiU8BB42vJoYDbrBeC
Q6yI/kpu+jMV0TPHOS+N101TmHnE15FLMJPUkOa89u3j6Xt6Zk/nsgCF542giPgYwn29nxhjS8c4
nJcDXXTNR3s6lwfwYhiNCtiZEDKe+GkZfVy3H0fqA94neeW/5danF7b0eELhrEuiKmmiOPeZqlf4
ijxMriV3mSzpV5p+JrZatgD4SlcmDO287NG1KfSJJkFGXV3F4XOe/0wdEV2ovwzM7rtvNoU/CLz/
VWmsSuEG3CocB7+l+Zl7trwQSzUpXpMxzfvd8HqMeiFRv6FvbweUwIafqbyb0ncLs5XE8MYUocIX
NbYmmituduuWonP6wJfShGMbs6826LUuocRPfbeaMP2MOmhp1kCDFu7ELjrT516MchlRAK0CFe/0
Jr9/RAIpqSSFEX3bv2wcKJUU32lv4zUefl/YU2kofGI4Efcv2akz4bj8rbUeX5udeyY2WPbFsmUg
CGCqdFZnvlhoIlnK8ukLvpSYG/uWgjN21+5meAacsR4PEHZtgZGdiU2nE5vnMaaKdBmZtaZb+uyp
cTXdj62YKQW5DzaC+gGq6008fC187yr2a7vWqvXp411yVNSCEV2Y2h7iHLaW1THANeZNbcY2XsQ2
sz3YeYrwpa0mokcIvd0Siq5vp40ueeBjo1M2dxTkj1KGAkzDKRdwCvUvQfBFNB5Pm5iOZ76Rxyam
j/PIRBkX4GYyTMimL6ykxrjNRetJzPXHQvJCuNjOCbsur0lVeb5h2PsB/JRBLyMEOjFqy0BR0Pu3
oundyMwfnl7XwufI9ZBgRoLtnWGW2bWskRuzlAExBMOsL0SG8YDlryO52KjiT2BbMEU0B5BGYUR/
dhfFUC58o+iBwbZQMEhQuyudDT/MmS9tcUUSKSUCDAZN5FncWIPFy/KSK19nwd4ou4tQ8uGF9baF
Fp7xyAtnpLJ3CtHplF3MgSd5oraaELAiwywf88ZHWsG81LXy6SfO6MjMbEXeoLWeWjHNYmWeXYsw
JMNJ3CpbTe7O3IaFJ4YFmeCCTAZn8BrvbzmQ4aQVQqhFDO+L2j2G6cfTK1nesO///sz567k76i1Y
Y7tTNQu23ST5FKRCZ6eI+OX/o7VIcyEKsQyB5yfcbCX/FEkXVfPwE2tBxEbTeV7ggpidSkaFtDYE
Y7R1BPMKV1tX1d0ErTttZcGfkil/tyK/P5GmQ985DVAPeGPti+HWUhNGzK0ouRXC+GMwkcqnpuGo
VIxOW156sd6ZnnnVQdYzuP8wPemUCiR9niM4pgDUaRWvGIy9rrfBug0d7YyrXQrsVbRDJHlST9FQ
7Xu/ZmBOkdsrkWhHT+phQuxEtrtj3BldhP+Gjt7inUSQR5/A+ao0nz0A5iRHsRVO84Xhow9R2L1u
5zf+Q31o1sMaZlHp51JAlvjd6MwXaqEmFkJZo5KifpK6Jy2DKTZ4OX2Ai1eHx18Dr2NKDG6930YK
fJVeexAFJkK9sbxrDaZROCe7Ev58/THorHUZbU+bXPS9zG0RZ8vEkfPXxAxHsRJdhI/GzLQ1mCdc
8ckMULpm7Pe0pcVTO7I0uyNVV4kAu5EJgn1rpcYyHKLZVhzOQT8Xnv2pU/rXgmZ7OGSFokRMuTHj
87GGYHaEGjqA7lRTNpJ7TnllcfcsdBYAJaC/MgfwBlYqJ3FYEqy2zaENa8odwlrp72q4KU/v3qKf
P7I0/flRNBM2qpQVJVcD7hi7qZklTO5OW1j+iI9MTAd4ZKIuW4rXU2CRXtaXynrc5TvYwCkXwQG+
PRddL90G8J8Q30gkeUjpzowpZd3DykjUmeT7snuOonZjgAU+s6alL+rYzGzb+q7UYJRuCS3WnWMA
BbahxISAfZXuzBvcE2E87DKbge9sDdeMfdr80l2UJPTMdImEmaW+X6TVFkXGQok2kiKC7TdsV7Jo
fCms9MrUofvwGuEn4ptji7PHJ03jqKIsz8Sn7+/8GALFXnEqrziDpF0+ve8Lm50efGwWdJp8ZGIb
w9n3OiYPlvczH9fxWmZnlzdiKwsxa8nS7aB8TMwLIbmo4BQ9fUhLFRQKid8XM7v3Au8JwSeLqTfm
ncbVYG5tJdjxt2at2NqTvKvgY13/jFFZYnpORACOUPT91agg6fDH5O2pZsxseIIT2PauPOhRGfVc
mZvQgbr6zKktfuEgSf4yOnPBopCmACt5psN9Utjaptqa63Erv6TXmp2DaTq9xgXnCEqL2odEuGX8
OKnbq3JuNsTaGXTXjdDsh7wG5pY7PWRSp01NV2GW6/FmIn1FRkS3YP6hKanS5Bb6JcTa5SppP+rt
mabUwoXHAHPHU/tNpQH2/riY/UsqpWQIvshf8maXyZCbmmdKH8uLMDXFIqyR4Q94b4NaZ5BYhYmO
nhZe9UF1kY7WGfewdAM0Zpi575MSOyCL9zaGRqtStWYivH5Wnuu9tLMc5U59eZOp3pxrGy0uiLgC
UUXJkH6Y1elTSJvyKSpswwRaHDgMlTM3evGKWWgW4ONp4fzw/qYWHHI1n64B52vpX3tpta6lXWac
eRtndhjqRrRkGn+eep7aD1dZqkxxaPK0shXYk/2HRvkYlDcVUlmnr/Hb9NLRPf7BzrSjR0+wq2RA
QRPsSA/RU7uG/tiR4K1dRwe4Zj9NE71wY24zyFjv5UsdFfjznml203/4FWbesNarXGrFEPIz9ckM
r6vog9qcqe/Oe6M/2Ji2+2iZyKBoQx4UlQ2fywW5/6eoKqQVQ6gCfFOG2Nta7l3qQnI9CtT/NaE5
kyjNEV8//AIz7xt0ka+Nal/a8V7c9uhjZ+gP2ZaTbfU1zJ9TU/O+djr8f+wMF8gSMXYQwjdwPkR4
K5f/eORMy5FaECLMXZcMW22cT1cr3JsH+aDet5vBaa4jR7gO7NoJb2CSrR15E+UrlYTu7LDPnKri
972YOmkywdhU5nl/GFANx1oHcyjzFuWlcUO6aldb9ZO2GxwGuhHSTi4lRztMUm9gX7fFptuVm9P3
Xpoenh82gVlry9TAOdJAfP87RKUkC+LoVySuot09SetwI9jRxcSXoa9bJ7pVnAkDqIurv9k7/331
k0+XqdtRs5ut3oImFnFDeIqNXvwgD6DDvOKcCPUsDJzbeBPFPLruqQnjiJ4h5yWbnYM5mtm+DTEd
jIuvivf7K/IfL/1/eq9Q2MaDl6XVv/6L/38BaFUGnl/P/vdfN/lr+lCXr6/11Zf8v6Yf/euvvv/B
f10FL2VWoWM4/1vvfoh//w/76y/1l3f/46R1UA93zWs53L9WTVy/GeA3nf7mf/cP//H69q88Dvnr
P3/58jUJ0nVQ1aTP9S9//NH+6z9/4UmcugX/cWzhjz++/pLwk/dB9o9t+SX9+vqPr9k/ruFRfV34
+dcvVf3PXwRF+RVpa9DDMqUg6oEiT2H3+vsfmb9qdLhQp6aHPU2Rp/xT/vQzv5oaHwkEdCLtrynh
++UfFco/05/pv1KxRz3YopBJacmicfHnL/ru0L4f4j/SJrnNgrSu/vnL7MpApyKBywL0S0leJ0Oa
xQKprwVm2uuffe9Ch3WPbtgKen64foK1ZD0dbdIfto9tzXIkbNFiowFgThEO458zZxjD1pg1lf4Z
AJWNmsXdoGwLEWSRJK8AQON14AY0UNw4bXUeiuiyzAgPPY63hxs89Sw5EoaiRSwn+QaJZLzJb6tt
WlOlGjYV3o4B/XN4QuUtGDh2Mhi0EDS3qP1NqG1z9uoMSaxmxOIBn5+FaljgsfeOMOZmvW0tN79Q
una8iSZKZajcaKiKQVfD+Z4xjC0x+wRwTczUnTKm2mcYYoqrtGpDbxe1zCLRMhEOUhAazQo67v6j
AHf0DiVCBMuiwfhgamE0UVhG4dekRzqiCtwys4VUYzCjjbO+Wme+YDUrXRiYue0RZTS208SOtCpK
sYVXXpDg0FXlCMWBpg06edXCYr0J47pRVhKEOJ8y1PcAhKei/gwbtpEiXQRb+wB/vDPWSEDYdW7k
H5UsEp6EQQk/Nb0I4podu+vKsjOfJNFDZrGMc+Zjw0H17ypIN/VVZ6DJ4UeDOIFwXGNfCV3DRIRa
tbB88Ivc6H4qXqBQn65LgVL32IwohoxMMyEpEVmMhSXmmFqrijdOhZW58K/qupQGpkozFemePNJ3
Udc8ZQg2IW0k9/FHIRaTa0FOExV32TLcbdQGLIdi64sfSgsC54JAX9hALg0qehSg3tRTaHeLpnOv
MtEs+WDSoHAqyP6e/SES7qQk0V/Goq3kvUCIfd1lBr9jRecE3ZAyra9bXwLqPnZDsgVINV4HqI5W
RVqvUZIaLyMNikrbL/P0Ubfc+rGost6u47AN4f+BWniFR4COxxAj0Bll1F6FI+MovS4jVqQUNeJZ
ZpNkDmNFw6OiNvJLY8rBneSpPTquNB7kpEy3bZGPD9itY0d2URFbiyWaaSw6pCQyjEGgrmEVb9N7
r/esK13q0tiphVgFHl/DwL9FJKXonKFnK2uQeyYsl2HqXwi1lz9VWqnqTiGOMUNspdt+DMMqeh37
kMCiTBO4oavOr658SkzfED5pcyerEUAzguJFUdPio+qr4ValuXWF/OGkyxYY0YUmGk9RacFQmWUo
lyUQbu59rw+fMynr7mItYqA3ENorj2/KvS7KxrrsgyJ8TJoBjlb4Jtsrv6/7axikc6ixSw1trlyo
BAcBIO0Vfc5yreQKqiyegTIz3clVZIkoUGVJ/I2fQSd91OGI3/pD6qql0/cIe9wFagiVvDqinyFJ
rf/SwUfp4tJGHwhN6Bpf+q6obmvkFz5HWQJJfeUNVrQrTWip61BIbi21lx+5AjltXaXwnyOIjW+h
me0+6rBjFiuGttLHCBTXw8gE8W/IY4qXdOjQpERvbThYuTlW6360hN5Wx1TfJ2GufkrcdoR7mh4r
IAOVu2kbcjUM617oy21bGygSjb2ZpWskzFKXv5KPw7oYuuwqNFBTcls9uRDFgYKcjwiI1hlwkgpq
3jliE8RfcrcREpryUJDmo559KKxKylaNm1Edh7IKWBQM0+sm96tbS+Y7yuPU25ZpqG1NT5Iv2zBU
L1RBra/lWB89VDEU5PDMwbotVcl9juHEh+omL3aVRxNBS6rGqVXPDeD71KcABsr/Q4TcSGtTOcyR
J81Q4mAc9KvgIaTYdWn53Otl9sFDfTtbRVGeXViBKXyzfBllKl4HDaWVrr+u+6FGzqzz3et8UKCe
kZVS2Kq12zxGYES2qh/1X5sh0A4pfDaPaaZ3W9mQMrT2RL3e9J4q32a6UeyMxmLA0QjzSz8Yxjsl
hX7XsAxhJRdF/pBxzBdREzbXdWIhYajVwkvRScI2QVaEFKDj3nZJcFuYMn0LpYgfTPzzSzkKxT2p
WW1Hcjse4gRqZ2VIpJXudepXNUyabRd77k2VmC0hamYqD14d+fetImWXmt/piER3KATKIVqtlq84
uuqjsQADr7sLIz1SV53g+9tkrFAb9cqyJ9OrAjyv6WaH2HCLTQSl90fJp+XmQfp9o+aR95BYCVIo
Qp1XJRfCRJME+QrjVu604Lc86kryBrdV9kQXUKELiQXFcyW7uwr5j4vULdpDIUHsnqeFtUv0clRs
vFUFW1WeCTuzyBECElSSdvJeYd9CEL7xtKQundK1kLxOqtx6iqnpJyuqPwm6i1FVIsA6MZpAWiRY
l8OYKc8mwhhXlanUiEsEDJpA7N24PsH20Bwaw+wOSjn437qhRaGIkmJ018eRotnKkKPkOj2KGiKd
yvAt0AL3eSQUvdJqDVkSCMChfRUrtb6vrK7dhxlyBmnYJx/HeBIaLBUcmV33qZnZzNgG1jooS5cG
bGsmnzO1g4I3dz39SmvdZheDZirWda2V2rZSwqDcZ1IANm3oKoqavmCqwoVI4UpdGUpQfDsdB83z
bfDUJF38R0taN6j+vE99Wj9MzD4yv7WQL+uuBbP35zA1fq9x/q2k4N+G+u/Sg5Opw/+DSYFCRY7I
8d8nBQ+vpRfk7xKBP37mz0RA/1WxoCOxYDOizEPr7TgRmAajmJVUJPrrxgTG+TMXsH4lVbUoOQFb
UKH3NzjYP3MBSfqV+XQNNA0pAa0hqrt/IxeYV4X4vUiMyS7AR8D+QV/w/RXJZSWPEg0iZfHQMfdn
M0ZxH68zWw+dCNbDjnJFhDqT49mljeSH3a6Lj0dbtpAivKWox7EzjRoakhKlSZlpxB/IinhlK6RH
UPxFuLZaqRRKNAd9TekKuZHf7+q7/PU4HfmhFjAzNauBFUZfmGqSQVht6rdEy5vQQzSuVfQDjEmP
uP+LqpD7M0Z/yEZYIEivicluKoX8UIHwKEFYxrRAEO4b3Q6cIbywqL9MldEEliHDOb2jNP3nNY/3
FtVZq0ZFhTuNK7RYkp4Jyxpl7c1Ii3Qt59XgtMMYOUYYBdtshK837FL/1hKq6JOZdoKdFXHrFElu
bcy67vfCEOQXBUgQmJrHJPrNJQpHAQeJMdjBxLHdoyvj2q5AdIszDKP7MR5IWoIKFsHLFqZeRGTT
sSoQDk1K9Nuh5kYhso0Q+7LaaytB+aiBWa19laOcAai2a+oHGdBpsvGqRJTuxhbpkE+QHkoWpP5K
kFdAo1OeUgTT0wEIlFVnKxQ3wsdAEwppKwQmEowF78gkSdLKn/zcE56LdBKFM3ynV2N3E0UTj94A
S4a+go2piiaqfeZZoMf8UitRa656oltxXRSm8OoiWHbphUG8M2TXuKagI6gOFPQ5THqD5qMDn0r1
HniJhRq8NKoveVBaycqCEPIeLlqoF6Si+5pAgPRbIQYaYORRjLu1Cfr1AvblsLUDxahau1d1c4NI
gXIdiiPi85rsWo9inGX3CZxUoOpRDEU7nhca9ZexLXamz8YeUl1AqsZqE6+3SaYQh24EtGhoVFgy
fR9N7Dcq3JebWIrRqoVBL3HaIOyelTagdzgW+qRcm0aIUYaw4F+VrgQRoEvNCnZqHyZpNH8qpsdv
qgx8zmo0XGutRkiN14WeNitJUpJnxYRDvnQTbU94OrDRfSA8u6TEdhgaxaXZM02ft55w13XS6xAp
/jZX4TQnbdVC0hAh2ecRUrVINUWyHY+19UEaTGkS+DW0TYCky402jPkFvUfQF17YuU5qiQmM+HrR
r4nCva+6mns7cwBr5lCJlFlL6xXoqHiqh5CJhlxl12bxh0o0i7sEjs5rD6ae7ZgMWklGOnTXrRcy
gCerXgTVq5HLjmaWgl2PsmmLYh+uc3R6DgH1snvBDxp/04lN9ISQW/KhcI3OLvxC+ZImaeZ4UUas
A5piq1Z5vUIAEmi2q8sXuNn0dUgt+WMU58qtHgr5RRvpyoMI5u4pRULmuvTwmitlCOVuDa2jCE+i
Jl3kiPagMIyEx05yjegBnRtUcpugvvZlAd5ysWzlh3bMymkGtXUfq8Ia75VUs54VZjQeDQKjz0IJ
JkhKUxjtm8R8CgShf/AYjPHsvpfUD3nTkOYQGezjPiou+1QUr8GwF0+W1QyfPWT5vobgOGBXN+vr
Oh3dmyAm6OP7khQEPIxA34SAg+7cdvCvERJQv9Caiy7R4kYdsdLHz1A2lndNBB98YGkxfIJCtTP6
sqDe1FOtHLocYZm0RAAzMja1NhJ05554J+Za3a3iNEKaVyKLM+Cl3hlmUuzdLkv3iqlL1apFqTY2
tHGjZRkKGkXS28HIaBTJYrSKrbZZA5P66kWo8JphrDqiic8rw4ICVFmbd2YhWXByFOHWDeV2Zwid
sdO6CvEIF7iq3PnJDh827LMk8PY5lVYk74FE54bmOWGiRDu9zdwdNS7C5TgQkT3T0+EiKEwEdzIr
Y25K0fydoZXj3iLF2Zltme18tYQpMoNJKQirZFMkQYvAUS6eKb69sQUcv6xTjY9KowZ5jUgcMR/D
hqOf3kcLDbTelhs9LW4y2XwQY/nAzOF6SNOdGsif0kFFNuzRS1D71faFCDeid6szQax2xtqFXTpN
H6TowrdCp0a+R0uQd0NwZScXjJCweY31OenETVmC7DW3rijhJTS7SuC8FxQ7owwVwUtt9FvRFxxL
uakhkq0RRNX9WzND8TOhC6D0EM3fxfI5Dpz55KbODtB4AOtPQZVZX2tWf2TAEh5Zjae3cvp1iJCO
5kC6v0Xs0lrR0jXV/0Zv+qzRWUzFgJlLlQ2j/SZ+1JH6Bu8y9VsQGyJ7gPHpHBZkqi7OzvloldpU
bj7ueSE0IVdFxDkrY2fXibA3hafBby9RIlmfDi3OrI1G73tTKYIkcW6xtgn0otuA5wvHsGnj2BAW
PEgQSJ+JnuQpVpkvjvsLDOotEhanJOeow1H0VOf0SX66s4WbLkOFlLEz+kh2wr1eDxsk2zzVFpxq
jYtAv3gnFTbR6t+d03q7Sse/x3QIR7/HlGYZsk/5QOseZCV+DLUPsqV++4n9PbYyu7BqFRf9ILyt
FuViQdvAH7qblkmIspn6ZB60I282/1YC9/9dambAD3C0tVNH6F2/5n8lX/L/87+PWzTK7z/yR2am
Wr8CDZOA1U1Dx2Bq6Vz80aLR1F/BJMsqY6/APTTc51+ZmforfUT8KJBoceqoThNRfyVmv5JrS3Ci
Uf4nPSOn+zuJ2QxvS7YIWg4A6kSwD6ACcMD764bEPE+ugmMsh8qXbDWMGsSaisFH3ASBK3EFrwE1
D9lXsw+dMlVxUchMbry0IHdy6yq9GYtc8VaRHwsS4ut13WyrVEHnUdSEPD7TcdHfgPTfP9O33/ft
F6bHCtCejXj/+5a5ACvPpPBYZEJyn/pNeyu3qnmw9CxOJykWBN9VV9Kp6YSi6MRNE1zCip98hJRU
2SlyXchoWuRutA6LzKM/PKbFvdUGkXKf/V/uvmxJTh5N+4r0BRJiOwVyz6y9XC6fELXYIFYtIAT3
NFfx39j/pOebGLd7ph19OicdHfGVqxISJL3PamzzY7x2UxUEyf2bpOd+eRK+TMhDgRMnvyDbfQoQ
JyIIqlqaENqWMvbcsC3p4GPRbQuUXSXi2hIVJSG0AKuHzrdHruuVbekUDi8RdNV+VuMc9ojzlPoc
bIfgPIzNnzyWkcoAitEu5zIcUe0SX9t+TnoehmLrrFgH8FjttUhF8SLclqA0eIjCGEvpExDT0XvF
4Rw7TWCI4HDxkzhE6pOqG2PvEf3f7IjFISCYpnZL0E11EzOTuC3kdg4LK8rgMPEg0n7bI1ZzA0h1
zifOVPlVB5E+E27JfMQ8Y6Y7sehgvpSoJ0L+qfVXc7Q8QBFcrLpBIo0bCpQU4OwAK2SZNH0OWsex
rA9R0ZrxBQxQRk2NlT1OHHsIUBiFfIiIiWmD243KYo2M7a5BVwy+/gptwENBvy4FWubSflkdcGMM
N2QnzdAcBB4BlXroNSZZaCh6UCpnjkY24wa8jVTbqKYJPljIHQoY6bVddpi+os8uOC5FEUcpHYvq
C4l19YBTmbrp0VNTIjFPJo9UVhgEEZLd0E08Q9uBxLn+2qbYSfq9HCI02IyIIUdNYqlR46WTBoC9
13ntuSdVU+acE4Ykec2CDgH3EgXRlHcdENg4EWYLoMxezLCINzsqV20XlywCHIKPxqYYnaAG/aIr
qr8sauGeujWeURE+RDF6HAO4XF9R/NejfdeXo815z4ZPdLWIUxyieWxtyuJYVCG6D02BMtgsaiAs
2wC4U58yGVsg3bBx1Eaa9RIDGAY2uthhOvMOs0m2FNXE05UNSPF1q0aJfbAy9n0dUYhBdITzMay9
u1V4aIkKohMXsrggCac5xjPrnmMd8xvM5fSZDEH8RTMNsQNtY6wCHR7oKTUdQQEl6n/QNIwIjSjC
4V27HsfWpYy3ke31JnGoKLehQU53L2vk6pKpesd/BzANzfXT2oztt6qKmx06t4ct8u37jZAuOZql
dHcgeOL3bgiTajMXXru1VYA7WaNXKYOGttmOvEPpMp91HlG1vMVt57YdDs/oA1WVOaAkZthFZiwf
qhmGMa9MVF7Jeknh8sLoQJ0vr3h7ArXtgKJSnPmHp6Xtxp0iyr+RMMucgLZFqJKTqHpGf/KZtFX3
yGm45KBoDcrC8Gaf+9mnFwYtdA6+jp77ikwb3gxIpKcWAHkk5b1eh+ShjCmq2Bg14XHqMK1t1qTg
H7TxR5OakXvo5CJ8XwzSHhPaDIcR6YLHuF1a2CWMOizDMD67mdW7EHTFp9fF3hGYA87JWNDHc4mp
U2Rt3UMEFtcWx3UdfO0l6db9TE3w5AU1f5F08Y4EYMAW2rJ1rwYNkw4rWUZRVpY1Pvg5DwPnDqXV
uIlrHV2sqLqbSo4E5kosBeFmGWmwreK4PdZ2GlF1tianFi2r+xo9b/soCktg3j35pl1Q3kfYCbIR
TVSHblr5Zq7i954hj7Glll2SSSeXVk/yArMqe60TEr2XfoJe09K4p9DT/qGrEnKHlWbOtaLNVlXz
cGLlVO9a19IdXi880AtC+zUBJocajeCDhRKdBlgx84p5+hwog3TxLqmPkA6sKDvW+CNeVYm9HsIw
lcLHxcAUfVqXvruDA7zCG4y6zCQoQpR7xqC0QLssGF14dcQaWn00HReXtrBJZvtu3iEXJDpotB/8
mJN12C2oHNsiJMLm84jWMwdWHV+mYacIrZbbehbsgD14RHHhUliStmWpvqNlyMNONIBWGWAUQdX2
hHbMujfPI7XeOUHB9g7ks58VyvW33Tx72dJxLA0zF8/QsdLPEmv0kso4QejRYijLZJgsh7Cn3h6f
sbuluqd3hsoEL7fiW1miRS5rSQDBaCTmo8Yz+QqVQvtWMqk3k1nc7SpaCA1CjWZ6jEL5Kuz00DQl
4r9IJ+WRL2WCIHwSNOe58ItPMtiyTDs1kn1XUkSmLVMbZMWs5lTHU39weDpfEorHTXQcpe6SBxeB
5fYEPS7Ph3kiOKlEJco4B/6Bba5+Hr0xuTOTV77YugLkqEx5P41NfXQtAuCMuZKP6HnNyHANC4o8
L/dXyfZCI8F7WCkEYa7GGBlym4sVPdFmVfhhwGAAn+rl0ljfpGz145ytRXs/JBMDwSVXiTKBPgh1
ujaxfwsW3XsHMDjFu0g6cYP8s+EYNMKm7TI71FhyAc7LI6hLmhs0EsQdRQrTiAUCeROe3s/BrA4V
XrD7ZupZm6KSo9wOqDqHURjthWcU3Qbv7RrML550w6bXPH4WDGWR6HD032O/dJ+Fjf0HaBWKe4nj
5e06EXbL/N7Ci6O+T+hHLdNwidtb0lTD27iwEQhJMyNLw6/ENlmoPcDWHKCiV/Z3Q037V+Fxsmee
HV8p9vlsEsz7sijOLv3SNjeTmw0IxqLZoRYTucaCk3xwgGoFC9Gv4wyOJZ6u0Ms4Aem7RQm0PUr/
2oou8f7nepr6O26H9UqlJzqViYtRp5s0W0tE/bEOlfnudUpnnUNDyZr09VaauT20PV/voM4gh6Jn
634cJUPjOdNn5dBWG82T3g9FUG1CEM5bUJju0OqKbZZ1XLFv0vFm6sFkpo1Cg27kwLkiq0WftNLl
ZqlocSKeJp84FiPWGx07WdlUqLpy1EH33UvspplavQ/RJsNeKG9+wymjO/HQIvzNUiygpukP1aTK
12UZXWYqjayvaTkDg0TdJJpOgY9XN9jF/ONcKHyCDuSeP9H4YW3ALJZrOdzX0yhu+TrcRpBHHFZs
Rps56Ovj0qJ5vitWmMhl7L2jd1Blsk5KREbKFDNdJNLeG8iXjmChDImq19zHHteDntX9GS2368Pc
sfWUINuhw3mZebctjda3CUf5fVNMY5SKtakeSVh0fKMbVGinFcBrAPAJ8kJmghJS360IE+MlIy8s
alDoDq4jRRqtQd05d9dKRg9aISs52cbG+g/rUqqbUXmapZ7CDz9F4dwPWQe5Crp2IFQDpDPV5BD4
xXjTQKyA4nPlO0BCVcIPcCiRG+xE6HZRUcevbu6JA5CEufuujIFqWpx90b3Zjw9NUrZ3kJoMwA0S
gO8YWwKsMzjXqQB9mEty67UifOUE9xMw7HRV5uoRz2lVzj3shjhGm1wAAr+dE19+Fovr+5y5PjxV
8eIQndbLeThTZKngl679ArxScbQdkxFPrVbrky9YZ7YdaskfQEQEH4axqc/iVqKFE724AlWIgQbO
DzflZ2QDHPo8N7J7zFv0RHxJITPi5bCn0nNgkNe5fissMqjTflSojNZdZZ+NPwLxXRBm/aMmAPPy
ORoUkNGeIvmEe9JLOy/yTnMpxxNDzSUKbIiLGzSwShyn7eRHrx7RwRPxZ3deWdlDyykI/zJSLU5F
kbRPaH0H/TaiN0eLeAA5F+hebRYjlifi+uJ7VE/Vm2TaP6tE/1zVHLJDh9bV91G9eFB2Y/fZolK9
PBZkcntW4qX4wyB4xX9+GwMRE88QUhgC/Qj8K5rzC0qC6QpzSQXwHa0+410zepiBEmn3v8zy/xNn
eEW0fv8zeMspaO0I//N7ysrApYcpUS1Q1JJmlwyuxNl9mO/8IjDfliu8SMXq/QgaOSK5RHHbZV5s
IUQerR6/8hJjV1YEzd8Gwf/zUApu7//Oct+Jt+n//cfvUAr+yX9BKd5f0LpeffyQOnOIzYGM/Q2l
8PAvD1IZmDQgA4WV4lrn+V8kN/sLKUs+RK0sAc1+xVN+wVK8v/DbYIiA3ze5giDBv4Ol/OMzCfYd
slkUxgCZuYZtwP76j88klHF1gKzbOh0qdCQAwfP7919uyP/wPP4mc0UAy1XRCzkWfHi4lJ8a9F+e
+tr4oarCK8KBWM5pN+79HdnVxz/pTHEP/uG5D3//Qz8V/7/8IWyGBAQD56kZGIqVZR93T1Qs4BmS
YmmPJcwsTda4gD9za+INunjZbcElilwNV/ET5HXqiSxF+Dz63NB0ZInZNBw6nWwYHS/SAbRQlfbi
ujE1vRj3IypoIZWbZpekUVjZV24b9+TgjGn3sVeI96qn0C6VFLtSytFIdS5pB0i24WgRzeVM3PvY
l3zEft2FM+qrVKi2Yi3QHN0tcE+msiyjT21tf6sDpQVOTN2C4TcOqgfJPIQgkxinciDbdRPscLkB
TvvODHEekzmBs2G6NkVwMO8VJGC1f0EZkbxlUVKTFM9j/HWGzvEliJm7Gyjt0Cy/Bk3m1aB8kKco
xrfBVcO3uqzbI7UA1lBQsyRPg6q6z5oJ9w10r8kI9ny1DTt3LUHWiXgar+LO3UKq5YIplmDuBNHr
913ZoMTQa/S2oAuN4dzFUJaug22Dzdw59AQHLfOGbJw5cGyPW1DV4EjtgCpjTr9BMLe0qWKBqG+Q
mDG/LJh533qBxIoSuBOOClSx89i4+bzOhTwWmsP0hunzgzXRgmZ7NFp/41HiZ6sPUSRH9NUDqVX7
oEU07+JoYTuIFB97UhQ7AWXuca4LtiKWDj+MdqzubSxG/jKOs6Z5P0X43nuFRNa8AXP31Z8jP9Nl
hx6LloJ3XLCqH8POj/be1GHQ6RYaHksb1+g9bzBVNb2p7nvStCUYIiAiGRvx6Gws7twRCQfxZU1W
/bUd1/iRAC85D3yF+mKZwQFNIWLyRKy7p7Dt/VcAGfh95Tq4J0ja0foro8g/U2Ykw3OCSNyM+rL+
VkQgttqBuj6twgbd1UGpwPyOURs8DOhFxyChys+h4fgNYyeWIodSlEMezvA5tBPICa5lzZ77SKv7
vo3pAZK7ejpAkgC0IqhU4FLPYIIoK6SmLrR2dRrGC77CRrL6LUHA/6GpKvsQGL+70Ytv9nRW7bMw
a39DyrDeoUkFcZAWRSoe8ZJzTLTE0cY6FCxOcbSPi3iCmzeMzbmWJSQARq5jn65asiXtTTt81WET
vwSDmHFqNmQPZJh/C9hYZd0ClRGo40UFGaGFeCzrwrOo1WbRM/Sv6gXn4OkVOr2rD4oN+Nm44OWd
t3jNCTSqinNSCm/XJpRvZ8w1aFOXwUWKWV6UP3XPsrHrzSqCZtcL4LZAZetn5PSGRypVsjFQiB/C
pJ1/NIVa76p+tXd11XybOP+aVC3KmAKUCVX9kq4Hqvp75AJc/G5U+yYS05QCh2QP0KmNp7mZqldV
dBhJJ+fzw+L86KbvIu92GZOwRvDNJE5QC/IE+oqkSE4iqEqshR52pX2gfAwqJNH4izSaMC8GYl4k
hCYhv8dnjZOsBZf8bqvO3MkVuQSpML6nj9YgmjdfS+o9VAIYTOrqRj/2sa+mSw83GcsS8NwN7Jk1
zqw2WfwyN4X1yGbSQbOvxegtNw5ZEjezGVCCHpT0NY4q+9gYgZddDI1z6ey18fMMdyaoRzR5f1gy
mgyJ6O0pAP3+Crjav+283nX5Aqnyhxd1+H3Wn5nLe175bd4CD3ioTRFgKcch80zJOlO4vEcTQoJS
9vekBy9xuM6sW9qvHmoZsIw/DStS1u49v61vGlISgNe4B99HFdNgB5UPRo2pC+QtF7N+bGM7gsWD
xgJV5B33vjSMIPg1IYFJwzAegA2GiJ/O7IRTsS6xaOezvXar16b1Pxto/8/KbyEwRfOj/9SjjP2G
z6zYVHEovo4Bq5/xfQZ+FuH0lXOxVIfBgVD36IzILY3G6TH3+tI9eetQniCPY/vIrJhEQpWoF/SQ
L18ZSYbnairFJVaJB60DWw8NnBLQ6UO0krYNDJreNJXbWcjmpp9o9YhUHvc9WqAlwPHXxZ+rNOqD
eF217Ysw2FK4ww6Rq8sDvu9V5UUBf2+AQJqtBs59J+MetOokSXJoVYTtKaggOqVO0hcWzMEXDEIo
EgSKolTmFIyx97aPidwBDq130IKwF8tghIhkQU5qparagHlQ62YNigjLQDNUJ+dMi3dIodpuL23S
XjTQ33rT92v33C4Touoo2P0qp0SMO5cw8qVXiw/Gs+jLe3hjNThPSgIEUcTBreFxgTvSxDmloq3S
uZfytRBF+1FBhTZv+s4T2MM601/WesKK1oU1iBPkhvoPXoyHBIkT1RfDYBzK+wpOgYzMdiwxaKvu
vSe8Onh8ab/wRPrwHgDKM5Lqp1HG9K6ZJWbcsEWuksCHOgPipB0UAgrrZEWIv+8B156UIPGtC+so
X+CUAfDJEAuioio3YigRkF8zVM765oaO/XXtnpGXjwl0uvg2lvIrlq7uEjkxnfA41nMGqiTIelxp
nXZaQ/ABgx17RYSL/RrPPpHpWmlfZBLqmQosccz3iwQ5ny9T7B6llxC4M+O4MNjNBOLIpqqH75aC
J1BZX1T6o6B+O6d+PDiIRLrC305Os0wUi7mJICkat/00I+0dRxjUmErXfx/DwD8WCXqw0ckHCY8j
/goJWOiXQ77UMGFnvpnkk4DDaMxZ0HhtDrnx/A7MFCapKhHPa6L1Y9RG5hzWWFNT3sAuxKaV6hx3
YPw6WuiVsfzhHJ4WE0wtEXAYhEDpSG4BJHa7uFvmS9E7/3mapbwbW1NiJ8Avw9rdRKeSS5lDUGZg
vLLj+DQs0aS3Fk7Rd9pZWFLbUCap9Nb6rluD5Ae+gylL9OouiEbFRSjlcHOoWZ9DE9uHWlRz3rUh
/7HaBGFUsvfFbp2UQw9thf8InmvhUS6Zae7R6eriTQEyDCdKDi0KnhZWyhTonP8dnpL5cZ6YejcI
l30USH9vNmMZ1d3W4oajL8ItZh9WlG8IG7E79slMsQOX8wqhKho3k1SZBGEbA/Q+0DiG9Lvr0MkM
psAkn4aYqMwskjO/4IBW9kB7hNSpR7EKwy8c30dNiTsSKgkrJYVs6DsIveUNdwRasFmTS5P0yKwb
40B+F5CmAwJ0FRFb5l/x0bJbzLFoaQzRGjRB9wEq2j9GeC0+Z7Wou2UBJQSZ54SH0AKme5auNEPW
FsVapUDagrcOBoJh01WA59GJAJnRoUUHo8gDtCYASUYzFc5eSwSmQgHbfOXt4u2LxnV7mQDiy4pl
BQ2HOYt+AIMJwY81CRYozesP2c/ji21rbjPWxvpHaxryNAQtPkqAKdpmM4HHwddWbXRrlpOHzRmO
I/wsaCMxgSSDQlhl4SDFXTIm3QcBwBznnJH1acKpAhBNl3j1BjKb8n4ZwxHxdNiZn+gcYXUB+TMg
ZBtKW6hsF2G+FFONgyoUMhyLlhjuV5yhoaLHOfmxxOO/K2AXxK9EQJuXVv7o3ophkPBN29m7lGXJ
cNbw6K5t0H+MKcWKl1aXCMDiYIchtOttAPOOhgEH+22BCvEJ1vrLMIIABPgiQihFB8fhxVg8Xmaw
JiG9WFsPGOJSVyEEZpV0N2sVtS82rMfHNonMWwEy7SKA68En4tQbHGTTk6J9ceQ15P442TRJKqLA
mrRCztwXZCtUNx6QqkcXRnzXJ52scwRpareVq2XVBjYjgNgTzuWph1KoEiQWWQGwjp76Es8TfrlP
9XGGPWGL6QeRuQXDD8UA/FzuLW0FANKg2AL2nZeqIuarvQZzIviZbJtQqdd6wsYOd1991ysK8hdH
rOo+XjvknBcsUReMX9ONYy0IgAWtnElKSRPcatgXD8UVTZSRR/Yknsb7BWbqdhO4wb2GoBixiOtw
PnYemiA2bF6dxElBLjiYLKb9pEhExHwdz/TiXIP4mdpF1fXhSdSYX5cAtSHeGF38tVLg2LSENq/o
VwaBMqp8UtVNwR51dcVbGQi+m0FbYikZtHgKsIAGWXUN90sDFEcerPCnG0x9IUY1RSYYe7q2ELkq
p/hWKsjB9sqrfqho9e4joSH19hJr7wGKrYex6ej7LKn8hNVGfkffoLjFKNE+g9Cwe+HTZh8poXKH
mqRjKTtzS9BMn+pawsVZKHbyChOdWTF2W2Tvtbuqls0ta6ZlC/fheqtjyXcQYpYb8Eg+KraHOYfU
Fm++HHFI0DODsBotd7uYl9WpFgUio6IKhz9QYuGjNR0MoHgA0XhNp4uVAyp0o1Lu/WGsdCpsCTMb
97s7wMvwyBSIGHhkiRhf1gnrW1gW6p7Zqb6QhNoHMw6xxorRRld1pUHwy1QuOY6r9FCCGO1TuUIc
m3kqLPdJNA2PQVyxHeqb5nOlrrJxbuklKSO2C7D9b4pB6y0du9Bh0lbexmkeoLgmmMPt0gxmSTl8
Ek/wc8JKVwbDvl7hMKOrcnuMY/xsYj68SVhJj7b3UV+gLQfzbaDkAKPR7l2LxScsgvGl7W1zEzne
HyzmICyFeDpOCVumDx2N/p2WtcjQa+zlCeCcb0T6C/iklgGOX9muLnz7PuFO39IJWhQQ8N4EjF/i
yUJBz3jDo1HuFwEzLo8W16WF68c5x9ld74NAD1+IB+i7nyS7CzExZT58f8dhcD3YKgmps+c05JCK
QsReFIzvJpxfk3yeIx7mA/g9HD3m8Qmk3nKUePqaTT/bGJv7FN9wF3mbUc4wZBV23tSFMS9w3ysF
q2ptn9tkbM5FHCIIYrVhBulN89lo2F7BFkUvLQqDReqSR7k8jAVyQbJugIaeTbAAb0OkXNnc92lZ
bfB6d/Dc9VylkGEj7ceEc7ktZGR3lqIOMp1EQY9Va+cvBg8PeIAWVbZYWdroAgeYODTaQdwCWarT
ad9ofpQIf7wAcGc4zsb0HIQj6FgigLOlMak9uEddDAWJ4qL97swSy23QQW6ag9JeHbZ/P2lSUA7J
2fAaKzA3o2yPepjVo8+0e4+WMkCQoOTF84ihBAlanu6RK82vctBeDUG3h8yZ3hJeIH+SLVePFAQ5
JfYifNstiW+CVi9QVJKlupWY2WC2CsH4RSXYe93H8Y0XWtTIIOnpp7JCRBnVzQLMKJD+k1wa/WMe
WfUSFCUsLtCFb8IYepY99EDLh3YD/GE6NsUjWFWylS3QJ9HP94oKv/iTqvIq5vpvOBuwXhQAHwWI
Cvc/92Bv/EeEsm7mrlAl+AT3Nd7pA4NItb+ttjBCbyB6v1rW++xPotF/sqX8/kd/EzQSviwihOQd
wkqXg4hDDjLYW2Td+xu5Cx/+NUL6e2vAP13ib/qwEGczHfe4RDzJh+sl+vl06XZ/XyIWuPzPl/iz
uPhf3dffkF/TUORvxbhEYD7rVh/KE0Jv9onv5/Vh3ebDTQA/jn+a1ykr7gGK7ecLZX3WHyDtuAn2
QYcbj/8fbP0cIZDbKPO2RdHlcpPshlxCPkB2U/5T+poT7xsI8EOdrs/P7CzliqQBLAr5nzKc/3gj
r1j0LxDwGs1sJBo3svmCxI8DzeWWnv7zWQHlCO40b7P2DyJceg1M+Bc38veMKuClOEP4uJFwLmbr
uc3rHEzuudrLXfCnBJ9/5Hb+fhmw70ZhgBpG+ntojHG28frmeoEIFv3i53AvP8I+n0053oUa78If
I3t+Iwj+89n877/4+9XRpLAjHXB115I2nuGv9Die5PMFDPa+2MdI1r1GxVzfC7AVPyXcE94aEezE
47+b3vZPH+b6Vfzy/S5hVdB2xuXXh3DX3iXb5uggH7ebNUxZCiTwjyvBP8X0/FwJfrn+30i7aNEI
PFC4/uq8bss9hRuDbteT3KtzuPX25XbKiJ92W4GCOngzZgQ47eYTMnM2PxeJ//P0GZ6n/50+exj0
m+jefufP8G/+5s+CGFLkAAK0KGIM/sCrSeFv/iyEFJmFSGuHRhm9xPS6wP3NnwV/MRBqEWinCHpx
iub2X+izv2D5uP5KiiAZnoRB/O/QZyiguUbC/PL6+1DFQuwMlo76SD+N+G8PCMIXpIF/b0COO3JX
sklXgGBLJ7pH5TH1YjABvtWRiX6YOUFSbmXDnbPf4c/ahkMMu8fgg6OfyiKDmBFGHJtAStRDIIMg
lCqU93F7DXweHNMXNtLWz5xP7IcBIXXvAOSSFP304wkaS3Vv+glSzpUVadcs/DulxfgSr7L4TsFY
3AxCE4hxZoj7TEdpOhkzvLVlVYPl16G8FE2tXosqaRDEEfSPoqkURmo0FZ5YEcAXZKlnZwgLouQr
wcHpiIqQ5eg6p179zmsurPLrW9sE49MYyxFsn3D+uNGqNReQ/aCgy7C/6wrW4IjZ2YdqUHC7wwx2
wjtdXRJty0cx1iEscX55byaE00PfUHyUsz88daOWOkOGzvTV1RanEIzHp0WHNbK5isIeh8VOl4Ag
pwGoyTDdEyfsDhHdEHH6S4PYWxLFgCpjo8QWJ0ovK6eq3Qg03e1Z3wM8b3nfPtQrtCBDbIdtGEx+
Tuup3aEiqPmWdGuV25Wjn4Xr8TGGohCEl9CbzpfsHJXR+LReS7ejpYGvn/F1KxoWPQCcYhs7eMkO
x3ToAWs1bztWxu/Wo+ZxrOz4ZpJkyMs10k+QZ2D1DElDHmsI3iWUyUhBgB4SmHY9JEhpGaagPMm+
mR/WqR22nie8Zy07yHGEkJsVgT9bMa0NEne9gucWh7yXevInSJmD6BiVdQWhxxge+9Ks2wGeS8jf
YxPmSRXEr2sUYuJhhXdWcTzt50KIY4k3a+PWCaJOyC42AArWZ85DDDcqFLLKSMzaIykSxG1Iiv0c
hqU7M4Zw97WLAANCyGGdQnoHmN6cTFdAakcqJLHWDrGUeKXdpq3DErYr4p1tCCqsRb7BFmr18ryE
coLCMuZ5j9l/n4R62tApiee0WEqx7/ncXBDxyjPXopbBYE9Iofklfm7DqdsjcQECW6OBeC5xHeAP
4h/22jZ3IKuyVofhTdfN5auap/BMBofWQQd1Nry93TOGTPMw8hozTatano6uITztHVkus6m84lCT
WQ7sYQ2Nz+5tVBVMPoTct3czgf42BcCoHpFzUL3EfaAe+ZQ4zH2TL04DIj2+NzEVJ68389YbR/6M
IzqcwrIadkao6t5DrsIzljv8iCzHg0eS+KY0IAUwfTUqLXuv3XkNmNe8GqH2tJaBINCj3MQT01+9
ZpIbDtPgiwHXfzNHPjmV2pu/O0n6+95Gcjcj3CKV1HenAMmKkPu19rPFG7MZBwz5jNbe02SG6sZn
87TFB8aSAin0AYV79R2Exe2Dh8Hu3gO9fkJSw1BuTIVLQaafhDV67I+mGSAj/3mlQzFUL9xO/VFb
5M2sq4F/fXLGYNKevS8zHPegg1lxu/ZQWoEl6ZMHDni3SZeBo/GgXocQXVmQ6OIsbm67uhw2wpqq
zCIBDV3qN5OX16MI79A1EWSq1BiS+HgFvJzrmkfIp8I7tYzVTk+A1ICPNPbJ8ye+RS6IfAXjbPYl
WxNkSo71ZvFZd1eo2b+BcTW2GzDs6jS0MM9lDDwUUIk1OiOfA15tBjibJ/0j2AfvUhjm0tYo+D+R
eaGAYKKSOK29sTwssFQM+M6QeeKgMm7zbjbxWSsGaQG1AELH0F/eI0yq4hCY2suDyFnYLnjzVmAI
3kPEHTwYGLc3EyfLKRDQK8O7goglogiAQ1sv5ssUEP22xmSo0nokIPhhkgZNo7uT5CvdeKFG2lTV
YFmDuSHjFL3n2AamUwN6dTtU+v9zdybJdRxdmt2KrOZBi74ZVJrV6/uHlgA5CQMBMPrWo99NWo1z
ljvQxvLEA8EEQEmUfsgsVYWRRILRerhfv/f7zvUuZE9LtImvFMq6JDMwGjg6/YKaZgwqLgkWYZ8X
F0ZTc/1D1BwVPSv1CQKt5IzqiUFhwyLPECgkLm0js9ewudqNCdfoqtXrCtaNGyV4P3H6ipIkVNZF
6q2b5NE88Nnl9lIvT3EYePe9gTIWojHDHu1COe/VMsd5HnVHQyC0nxS2mTKDSkA5q669zHpXvqlz
c3zlAxoES652uZCguJD3Th6jCO9lrsdiEVhFv4lbtV45Teag37bUWZzp/ReyEtFKcyprNeRBeEaK
Lt8rlRnPMzf0rtoBNUOZxQiFKSRPVEHintVWXg+Jb08Zq0wwlqROPTmn2ufb1jSMU2nnov9ct42s
zjTVVdYIb6JLU4+skUBjL7QaEShkrXKu4bFdyE6v3/ZJn67SVqD1aPOYUoBubcpSdBsnNgZmO1/b
60WfrrFFfLJ7jZZZeaXM7K5RlnJW0nsyyM1F2sY+DXZNwGN17xyMyqznktKB26bV15GyT4IdVxm0
heWU+YORYEaZQPKptAm5TmmrJTbelKrQtwnS4CWbuLLFVcHqLSrDXHRuAYach3Y1OPQGEYFO0RdV
gjsB58BckZrVLM+G9igp8K7StIOkTFpcmlKGrI92ZoXL1pH6uyAwATvILHhggSCvgfVdqrXmT3vf
Cg5q30ZbNQPkFtvpcEN5jWrlkIbLUnWkA66CZK4WWXimRll17sV8BqWs+HPP7JQVBlp9GuAJ2rRd
IpJJI0zzUoQFBdy4qYe1V1J/oXKdiRvEuQ3pJttdWJ6KLrdzwqkfqvk6VEx/6dJUHN1QoS4yO8mO
Up3Va5MJisqOBQ/W9BTlTIqLcqkZtbeULM88+FrrngfI12EOYH7MXBPV5EAaMlsi82+uBlIiV3U5
FvpkH1wEnl/0REDfdnTFQEHdkvwGrAU7ymmLjp4DFgaASQvgbGN3UNj6KtHXjDB3H9SVdLRzL79s
+iw9bzPWE+owIdVitmgTxri3T9K0ZfMdD4M2k1o6DE0y1y53qaqAEhJM2LAbnPuu1WN5giMtW2E2
oj7Y6Aqa/bAbsOVSxxCTqK3Mo8wFfWaqUidd0AWzuKuHRRo66vkg8DMbwtGXim9/7smMroYqG+BR
RPncJXY4dJ2lHTSnVjDmsERsUNF2X+VKcr76cjosRUznxcqX0U0nEOc+kmWqZ9zjcOuxDlIzL9Vo
bWBJf6jtLL93BSSIIm0N1g5Ly6aGondX6BPEolOS4g7XRbY1+qzIp/i2KRh5WoyVTM+iW0mlXqEw
283G/g4f5UzIS1enjyrimLL6IrDvrKi9lMskas19bkTiIEJTLIWd+QrTXNEfaq9OV0OYjcClgGgM
LpKj3dYuGmnH1wOMPYXyUbex4ihDoy3aHhsLC7m3R4Ie7ujQ0R5MWBZ3TtVL5+C2/IdYUtV1UEft
zHJTalNGkbszP6nVnQPHiu003oBsovRuuNE1viOz6iwFaUplLXxCvQO6hnouO215k/ZSOLeQe87d
lG5naW2ni6FHyhRRlg0mckJlRnKNesuSF8+7KhwOPfCAKdV8aVEmMQCzuOr2gapru9Bx4k1FTXcV
61FASJ2Fi6H0xKeg1tuPTlAmmBkkl5lyrB0x0OZCmNkylyjG1KHcUSyJg0dIet01QqRbEHugUik9
XlVB5u4wG/WEwaWMOkcLEkov1E9a5AfWpCkae+kUinPfREL70rJwWDje++wOeT26ZKoLS4WbOMSB
L5/biG92eHGMc6Be8tc2yeJjmePKUWmDuTcLVlcKb/q+9pBhedlNEdt7YhOYjWHIdReDc6xV1d0N
wAVWpleTsI8w+4Q2qLsASvAVC6VyLD1XWXaVLG5Q1kWoIaBwJfRqI6Q0HAhlMF/WdSBrESnf2kYl
1vsrJ/flg1Q41c5x6/7c7H2qbp0p5iYIuyMcqgR/Rt9fGnknf6rMcJhrfKdnUtWKr4nopM3g9cVq
cGxxq5l0R0LQEx8YJe4xr1vzaBEJU6LTSjEZasXa944w5lEvtVdd2zMeAs04xkWYr2KWiHVqhfqi
clR9nXdxvVX9QIiJJ+Xmo+QrYqvaZbEf7AEaTCWyBcNXXpxYdUEX8jIUS1y7elYsVDN0oYo1w3Vc
hdZCdLW18VyZ7HIRJTurAofJqhzb26Ky3YOSR/oW70Gz7c3WuYgjwDlAZFJjD3HUoHSkl/taET7/
BUWzElV3HUtk/SdyWUMCDCIinKZAYDFjH1Fcx1oKUUVSG45HaEboK7n7pI7taS8wAAI6tFqsr1q7
ZVNYKLNGsA2kMuZE13Is1HRmQy//osYe20RqItYnrc94+5VsXw/0B9RncegmHo5ZP4LtAlpOMdOG
r60YlqPgH1JKatfBDA6wehX76tcwLBqK6kiOzrOoDT4DgzQmGYHkFtaPsojp6X0fgIdZoaJPpCnJ
bPA7RlF4q4xgdI53ii8K8eSs7XxzxkBSblNE6odybN2K2ir76FRJRbvdSof8CkN0tDCzLi6KVtaW
rZZYRzlXHYrlkn2Nx0s5YOjIDnLVdNsojb3FYMfRzCo8dVaL1lsFDmIFdkXBscrHQ0Wac24NAY6+
1MnXjgVeiSpKfQtYUDmvXUnZea6NlUs2qA5EbjSnAkBiv6D6v69kaRDYF1R7phUmxal69DlZeWG7
E4fc/5WD/E5MZRcdZ2S29nmJgRWBRub6wcQqMF8HIma9K+3Qve3tKAQzZdJYHT+if14BzJnn5cmw
Fpufs0aT9pqp+uZcjd16I6mJulI7SkMkKhrtjGoK7yFL6pwiRu1eJFEAG4ZlJ4K846kLi4oNzgGM
pULrDHeqZ2m8gKLa6hMvrAHEJHxo2GQrnMgF2I7Lqm1h2biGdlXVkrGlpJVMvSbRLuu4M0AmBDCL
ENRDHoXvYG+CVku3mtpLK8QZTCqVVdVHn3lxQpfw6ohpxrpyGjWawb8rk4lRcf0TySvMKUYEccv2
S/0sUI+wjwqRuE7KYuXYg3ysJWJLPx5N1FKc70Ues8AmfnoTRHG3IxAlUDcjS8Z9KeJNprb5cnDN
zkdXQoii+U24KGtVrNFvfgU7Gq0FPdFDYaRTNoXGCqWpdtX3Lkn5tC5X9DrEIKiq6bmhNunXzm3E
NjBLczHUGsriSOqjIzhQ4yyRDdK7VUJKP7bUtdKbTMBB3q0DejMdcrcVW8pidBowhzDdQunF/4YL
G2qllDlfa9zn1KbYolxIeUlXmyyOv3qeiy+Q1XgeRk25rGGBr1Wpizx2VvihABjSs6uQ6wunB5ip
d7hXPYueAzMDqOZn+KvyOq2GknKWVTZrFRnRhdrI9aURG9KFlARgmmhwvZL8FA8yFKtlHzo01ylC
DEyt0tx4Kh3jPcWr961XejMFF/5M1d1k6tNN9GhRYl8ZaId3STeoc6rU4IobrSEejeN56SgeYoQm
exDQPs9jYRV3gNtGdUg4Vn8Ju0USqviyjBxsViOvIlBLROYGAiEzTCjExd5Fp6nWMAlr31ppaIXG
z92vr1N/SL40FpOJKBtLjLYrtpNSGsQHUy+cW7dVm21coiiaZonlLHIcigvNq4zbTEPgTYKrjraR
aogL4nUcW5TtV5GsR4uw9CwIh7pGCaeLyZhQ6RVunl84td6faYy5LRBVcd4D7NrU4MZiKqmdNDFa
zbn1qtCddljvdmYUF+dRKldLzWzkTaB32aeqwW0ykZIUYQFHW9fmII5tMwrsusDS7garcT92XdYs
LVdFV4oSSrqvWx2JV9yT9LRdmSZtnl5eDEZBdbXPlWyfDlm8QoWE9TUC3mW6Zrjr2eY8VJGQZCZ2
213KHXE6C0G3d1VFW1VRYK88PZduWlPTFsz9BFlZHJ3leir2XRIkWE1DKrJ0oN8qmltfo/1q5z7a
e5RqSnMgGPgaoqW9ZBYEExEg61hKQ5R9jJh6d1pIWqZk+0itnHxDkuLXT7ryqyM5KmtcaM7SYSjW
rB72HvGQ/LUCMHqmpGH5sU7N4KOTJt2qU5oOj7rNwm3L9dQf4zrMg9YavaGyUEiZTRSj08hHIize
ZoT0Z27r+XvFqop5WmVU1JBNHgUbkY+2Jpqj1ATdV8dy23QZWXH1gKQGYIRh1cZZQbbtYAJmXnte
GazsqE/LhVMbeo1IvendCdecUyAz8fBuxCAX1xLJh4UhKSVjMo5Q2+OCr2+FLo81QsmKgjlZo3ph
pcihF20ZqxTQfdSplTe45dRPTCviQycJkAHXtdfoSDE8i7haa1HpyzNcASNYO62pGJFFWLUNSMEw
aVHf2GYu+kOvGG19I3nhaNMQdFfGShdqnySbtW3Kqttd2disvRkyqB54OQ7NcwvkwXlqQu3DkQGg
bGarJX9n02klYcptsmaFwjzQ5iW93LQZ0pp0lvVd9yWsWnLtVus5B8IGaavrJe2AypLCOb9JIi+1
O+qiaV13X9Iw4wIkjHc3dltRoPcL/r/q/MFeqZoSIHpgs11PsIooUxMN+FShB3w4YZeKsH4YugEj
tkxmD9jdQtYynkLo2MEWOQ/wD0AON6f7TFVCvaxu003jmkqDgshE3JS1lbRtlFhenXKCaL20mXCS
0lxmSWvvT3/Ix8JtsWxtKqnr5l5ZN2dsCq1p2cg8EgJAFqFaO/N8y92QaholfsAODojCnesWnvA2
rbVwzwLbbYTn+Pe6FCXTsJLlZY7KbqsTIe3CSiMxy1PZ2CI351Grq1+Je+GkuUL2viCxBL6BUuOj
XLOxbtrehcWrm7i6w3o+VCz4gkoaeEdcNbgR2BopbT1j6mMBgxGdLJIC/CBUZm+KMw3vsKVYM/DF
aMdcoe3apJcgncXFEdGxcw6GjSJyORRTp3W8oyy5YtF7SbQsS7VGt8FaEXhuu8kx8CeYQz19Zgi9
3FhxH96JyKF23Qlyk8Redwo8j9tE0YKPQ5cQOkuNf5ORYXLnMRIOpEKYp2FxQU4hidDgKyUV1Lnr
zO7V22YIkwl6UR00S1u4H0F4lGJVVLl7Kflxd0bjpBrfrpyxLYk9g67XDogJ/KNueePhADSPmhOz
cS2jPC9nqSiNbz3X/1Ld8P9PBK2jwe61/tCeN328K1+Tjr7/o2cKrfUB6qEOWZX2wZrMivq9wKgr
H3S8muBHKTLCnBy7a74w6MGMoxgIZ5a/M14a9Cy6VVB7HP8dBFmdlhR/qcI4Sk1e1BeJeDiNpZng
WW1Ngcj0uubd6Fnr90hwJ/EOh2u0rq4o+18G1/nK8pHjUmib9FfNtTRTfiI2MH5UwajYSMe2VTqk
XtvQ36hgwHb2du8BDA8RqeNbo9pxydZGIH8NlWWti0+wFsSDF7CFpfNuMBeIhOc6ZrCryAqdg5cz
b7VdF18IpFWLtEptYvKxTKGa0V2iu/7WRkO770mPMUdlqXGbJ5QJIyNJl12pq7ep6kpkf5XC3XVw
By6D0OtufSgj60I3qkvC0mBZS0q2akJDP2DKYYte9ZREgWiPdQVPsVyUQ2XTz4Vaqeiyw35h13Ix
q4NS3aGhtuU5A6S5yqtMob5Fl1q8d8UBu7m9MIq+XrpFqWbjIdhZaF24Asju3+T4/6bAjJK52Rf1
oi4StrEwz40rTeriBbHgMIcW0e3BZCj4XPp2tBgHmXrIGqs4VlYkTfrSIQJWzSLYl7issfeheFvq
wDbOe0mO1z42pHsaD6gCM3hK5jstqwVNQcQcXT2luTpTrzitfQFQcoC370hA+4AzbXvqwHML1h1b
PbUFMJoM8UPa+zmAejKRYBtSY6nUIjiXgrabCVll/SRZl/JKYqubhyojq04qbWk5gCBmgUXQRvmV
XfNEC2TWOx+HWKqylR3aUszjziSVrCMOIlPBEt92N06l90t5aIvz0An7TY7bm2WtDOelXgS7orLc
tRhB92zwnLNuhN+rRYFBvS2pl5RC6FuqkepOkI0ZM1jDhmq1ODMwWcwaD6/FpBlJ+8zRY+K0SPNr
MZL4HT3x0impsfjO0sOWVr8jtJ9iereXQ4xpTgPTX+uUaqVXpblXlLqoZzQdEQqC59LvZpLRtsE0
UOtm1ai50GYUPItkCnurMyZJUtoJ07xMaikdOwxwIQZUB83rccgbsgDTqvSbRA2p2SA1PPfxvOwQ
ZXeXWuH1X2ph0svCyjGZaEnU3XQmqZ/paCcRsxJV+WXr4Twk6LfdaBWfGiUYRl58tsns77TKKlxI
8Lo1Yiq88krTfGNn9pBhJxYdCfBgOMEgFshlM/LiraYHy8qoURuXIduGWRVmmrKoGpNPuB4kxI0A
uQM8O5pwP3WtrNJ90c6VAghtYlngF4LiopEYr2X72BLHz3pa/+41ii8mS6ci1Z8tcwB9D4WEQDDN
TUHOvq3EumJJBTnEaEusVTdYOX3ZzToKpxncnv6MOTMzdolERYjdSQ8vgAakqqblC7if3i53fQC9
Dm1aIBq6lC9mYWNB+uO/U/BhndWxHzRy61M1xKk7q7QCfZdSSKAo3C52Fkba6lRbrJR2KjS1fjTS
RvIWWABidj5C+6xYspmdDe5gDiREuv5T1uU0RIGZ1kokA9TqoAStNW1TD+E7GXd6pfEBWg+x4gtv
GcvEzxMqFSFZd9etv+LV7e71yPFXLQ7aW9Zvp10I1VdXXey3+topbXuLnFhsPIqodHRVDNiwruiH
9sx0gFihl03tg995MV4+2bjoskK9dYIgvm0HmoZMBa1nPuLNr5amV8SLGJRbNm9FH/UTRRSSP4mZ
mcOpXWc6EWMTEL5SuZgIx5W3lqxk9lLvoyA5hlGSfwlpCHCLE0gD/ADI6jFXCOfZrxfncJOiC82O
ss8+CN4Vl9ph3QRFrbHzHbHG7EZXgpDPPfSlzJsgPMLeQIoTB1GIZv0uh45LlgTw2af45DYacC2G
iFIxIZk9LWvo2lLiV9OjxK4gqo8WpgZ74MFSDGXXqwaeAx0GjhPJyYzUl70cyg6zM0iQZFsRwtKj
7GSa8kf/VKA34W5csDD3hB3+Kisrr2S/iRba6L4KkMt88lhKmaqaRlBjPNm1NAbupiL0GiayJ1JE
vulwbWMsumqLxFqqflFvNCr01LNCNQUXNvrBRkJ5O3dGmxgmruwTYt7In4guyqZ1LEu7gBZjl3FZ
IC2Uc2JbXqiHpVKji4+E+Ig/teRrefSnGa6u+bOIwjEg+dHBpgVxDDh2GPC1nSxuDs48B5LsKJu2
AnvTZDnps6ijS808qNnrzJE7SVsS2OZ5TSS7g59BC4wo1mf1yVpHTUWTz9Hkw+0WfTY8WmnvPMpd
rtwwDRd72DGsMzCXHcLX0b1XjEY+B8bRwhnNfRaVgWImdaW3llhalilp9LU7GgIlcob3cNzsB/Pk
F4zJ3T9atR9cNqOdUBiyBzsci6FxchvSpsdbRrI7rK3RjOiNtsQ0k9BKeF70hQ41xU2LYxwzlQPN
RigS6e/R3tjUmDdmvmmm5iQw7XA7FoTWjSKiWXvyR3ZhEV57o2kyS6FdJ6ORkoql8bkgYXeud56z
KbWQ4purqA995/kPYLzwBCjwvW8tlCpbEXhOMm1LpfoYoAOqZkLSqhXIK/ljeLJ3YjyBQShjrf2S
tHV+zE9WUHGyhbIUtteR71SfICGW13hJcZDihbGvjKIyumkkyfQ0wkGH9IetDM7TajShkviQMAW4
sriWLLz8k2h0rGLBwrxan4ysg5VgatWErBibpOnCz21UNIfS9ZI1zjWzmwssiFeUh/Mr/2SatbNi
yKaK2kpbt6csZVtedstglaZp1vSHFHZ3f6hGE65EkT6hfVCFbzGr5OShxHR0mfuNGu/rmmITHEIq
H3zfihXSeirNNyFhUk/iICo9ptTUM7ZlAsZ/meUA8Slv1uZNGvsBw7SHxk39MGbPnuophvgkNKUv
Xqd299RiLdpGcc0KXj9nqKZcTbUu1V6/hmUWXwB5HBQ21i67XTcQ3n1uF8OFAIU+r1qCYnJBIsO0
3eXdl8Gr2kXvFv69SR6IkBCRz65tOs471MhfwBWfAO95ArodYhW7PvbCiJVI8El7x8qqn+jS34Tl
oxRVlVVVtVSZDhanfchLKarcIRfDchxAX5BmcdzMFPpZ+9FPzoLy8WXwbzJHWbYCIkSjC4atqG8E
zS2oeCVwCP7L6NrSj3F1/UJuefa0jXjZ9OHHEF9X2KDQ8o5+fIBdrfECXihqC95w1VcVJ5h1Mxu9
HKpeIGFTJALV0ln/dYU2pWTVNp82NZQ43uxmfPzZocClPGlot+lUq3TRrCgST6uDTHe1JQWiI6KT
vyzRfnPWN1r3vEe70VMCRjecXBhbME6n/h35hbr6WWPLH5nMb8715pU1VK1yPDUeWG0X4uMSjFjM
s4Xp6YyNf+0Zraowbx7DuXtPn1MSlxMLLuHiZxfyQ+8QcIwvH/VbHkoQGo1kGFyIvizXxqoBvKJA
f/75Lb/t5G2ezoStFh6vYaiUMl8PIvbWVkjLqKdbJhW1dJI1urwdcCuYzNl8uA31n3wYP6ruuTtN
sWwdypHKjY6y3BcDFxC0azopeXx9mRwK+vQ2ExKJk+KqWlrrn3wkP1hQxnON85SNGwq975v7y4ge
KNy3eGDPaf811+fBnBVx2mzkhTyjT8lRerYy/D+Utvl2qb/ZT/Sp8em3bqOnXppXkPvedCT9U7/0
3J9nPM2PB/qGrf5Jg9JxmPPKXsnMT8c6tUf9o2PEd1xz/UAPU0kxP5gO4kpyOfLpBx13nJHL/vb3
QLFHW7ot2zTyG3+YQzjji6f04+X/2Jn1X/udP7qFx9Njf+7T+u7HoMkf5LHb0Hh7L2/fUD6gv3do
4eR8fzz/I7d/n9VpVdL01guy9JVxgBf2Z4bAmwO8HALAuk4/8pt3b2gf1NNdW/89Nv5Hbv53e/SS
WWCd+TO3/+YQL25f+8CHBAkMZ8T3V/xyCJgMDSR8Ks1nv//9P+sp0FL4bTr4r88D6gcHq6TMQH/9
BWj2B0NmHcCLcvr+Sev+wyYAR9NlYzRovW8cqMYHMtuwsOSxz9r48/pBjDOhrUNLMwBtnX7+aQ9C
pQscgeX7HoP9gWoAUx7P4ekHs9nLz0HTPxA30z7FIIAef57O+A9aELTRF/Xex6DIvG3qDy+H/cvH
oNsfNJnzsCx+f0z/rFlhbG7xJ9eG358cFYe3jWaJGfD7bb56DNoHUI0mv/NtcnyaiP5Bo4Elfexw
+L6PQtU+GBqNCEei4+nnzUcB1BI+nU0LkKdv4h8YJUHOfPfcoMo0O1F0ZsinpyC/eQy0STEVk501
8eLzY/qzH8WfGDLfI+upH8QPp8A7eBSnaPcp5PzpLzyH3T8e4FusOQaUmvq9cHn6vTEMfzryU9A5
/v+/vfpkTuHwi798Do9f/vNv9/fjmX/zmp7/cBU8lnflvd+f7rb/dpWHu4TY/f/cl48vI0Fsnc//
+5s7h++fwB8eFBJ8dieeDzQ+D+IiouL/vr3//b9e3fyLb+sPD5zcDVn65sin8O29R57c+cHd8wWe
dgSneOi9h108PvDs418w/FRlcF+9PAM1c6bW955hLvJf/6MMquyXyztkTM8HfHrm+uiofe8Z8CD9
+u+vX+bTpvG9B97flXep/+v/fXXRJAb/jove3/FElmWGEfeXB55NHT8/iNPLfZrI3n8D30/y+uhs
dZ7/4F//is7e6i9UoqW/57h3v/7HlzejHZnG33DJjyWF7i/1/etX+hRSvvdpXwS8ysdfNnfpI4Cl
54s9vU7yvH/D1Y8nWDIkOQlD5pCV1aupUbUwnT2f9l9/ra/P8nZgcg7Czvc+qnEquPtlSl6oDNLX
L9pBlfI3nICv9pezO8zSz8c6vYenMOndV//77a9PCZt//dlfZfc8mSB9NZt9C/Xfe9W/3xnunRe9
5xWKX5asI8Hr636Kzd973b+PYX/ndf8BoOLdR04ffv3P9PWCjQQfvdnf8PEw796lb5Vv37ID733Y
fySq+8OH8luR3/cM6o/x4HP29Lf+2etYd/yN+xit37/9FwAAAP//</cx:binary>
              </cx:geoCache>
            </cx:geography>
          </cx:layoutPr>
        </cx:series>
      </cx:plotAreaRegion>
    </cx:plotArea>
    <cx:legend pos="b" align="ctr" overlay="0"/>
  </cx:chart>
  <cx:spPr>
    <a:noFill/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496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3175">
        <a:solidFill>
          <a:schemeClr val="dk1">
            <a:lumMod val="65000"/>
            <a:lumOff val="35000"/>
          </a:schemeClr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#Dashboard!A1"/><Relationship Id="rId3" Type="http://schemas.openxmlformats.org/officeDocument/2006/relationships/image" Target="../media/image2.svg"/><Relationship Id="rId7" Type="http://schemas.openxmlformats.org/officeDocument/2006/relationships/image" Target="../media/image4.svg"/><Relationship Id="rId2" Type="http://schemas.openxmlformats.org/officeDocument/2006/relationships/image" Target="../media/image1.png"/><Relationship Id="rId1" Type="http://schemas.openxmlformats.org/officeDocument/2006/relationships/hyperlink" Target="#'Movimenta&#231;&#227;o Estoque'!A1"/><Relationship Id="rId6" Type="http://schemas.openxmlformats.org/officeDocument/2006/relationships/image" Target="../media/image3.png"/><Relationship Id="rId11" Type="http://schemas.openxmlformats.org/officeDocument/2006/relationships/image" Target="../media/image6.svg"/><Relationship Id="rId5" Type="http://schemas.openxmlformats.org/officeDocument/2006/relationships/hyperlink" Target="#Funcion&#225;rios!A1"/><Relationship Id="rId10" Type="http://schemas.openxmlformats.org/officeDocument/2006/relationships/image" Target="../media/image5.png"/><Relationship Id="rId4" Type="http://schemas.openxmlformats.org/officeDocument/2006/relationships/hyperlink" Target="#Cadastros!A1"/><Relationship Id="rId9" Type="http://schemas.openxmlformats.org/officeDocument/2006/relationships/hyperlink" Target="#Vendedores!A1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hyperlink" Target="#Dashboard!A1"/><Relationship Id="rId3" Type="http://schemas.openxmlformats.org/officeDocument/2006/relationships/image" Target="../media/image2.svg"/><Relationship Id="rId7" Type="http://schemas.openxmlformats.org/officeDocument/2006/relationships/image" Target="../media/image4.svg"/><Relationship Id="rId2" Type="http://schemas.openxmlformats.org/officeDocument/2006/relationships/image" Target="../media/image1.png"/><Relationship Id="rId1" Type="http://schemas.openxmlformats.org/officeDocument/2006/relationships/hyperlink" Target="#'Movimenta&#231;&#227;o Estoque'!A1"/><Relationship Id="rId6" Type="http://schemas.openxmlformats.org/officeDocument/2006/relationships/image" Target="../media/image3.png"/><Relationship Id="rId11" Type="http://schemas.openxmlformats.org/officeDocument/2006/relationships/image" Target="../media/image6.svg"/><Relationship Id="rId5" Type="http://schemas.openxmlformats.org/officeDocument/2006/relationships/hyperlink" Target="#Funcion&#225;rios!A1"/><Relationship Id="rId10" Type="http://schemas.openxmlformats.org/officeDocument/2006/relationships/image" Target="../media/image5.png"/><Relationship Id="rId4" Type="http://schemas.openxmlformats.org/officeDocument/2006/relationships/hyperlink" Target="#Cadastros!A1"/><Relationship Id="rId9" Type="http://schemas.openxmlformats.org/officeDocument/2006/relationships/hyperlink" Target="#Vendedores!A1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hyperlink" Target="#Dashboard!A1"/><Relationship Id="rId13" Type="http://schemas.openxmlformats.org/officeDocument/2006/relationships/chart" Target="../charts/chart2.xml"/><Relationship Id="rId3" Type="http://schemas.openxmlformats.org/officeDocument/2006/relationships/image" Target="../media/image2.svg"/><Relationship Id="rId7" Type="http://schemas.openxmlformats.org/officeDocument/2006/relationships/image" Target="../media/image7.svg"/><Relationship Id="rId12" Type="http://schemas.openxmlformats.org/officeDocument/2006/relationships/chart" Target="../charts/chart1.xml"/><Relationship Id="rId2" Type="http://schemas.openxmlformats.org/officeDocument/2006/relationships/image" Target="../media/image1.png"/><Relationship Id="rId1" Type="http://schemas.openxmlformats.org/officeDocument/2006/relationships/hyperlink" Target="#'Movimenta&#231;&#227;o Estoque'!A1"/><Relationship Id="rId6" Type="http://schemas.openxmlformats.org/officeDocument/2006/relationships/image" Target="../media/image3.png"/><Relationship Id="rId11" Type="http://schemas.openxmlformats.org/officeDocument/2006/relationships/image" Target="../media/image8.svg"/><Relationship Id="rId5" Type="http://schemas.openxmlformats.org/officeDocument/2006/relationships/hyperlink" Target="#Funcion&#225;rios!A1"/><Relationship Id="rId10" Type="http://schemas.openxmlformats.org/officeDocument/2006/relationships/image" Target="../media/image5.png"/><Relationship Id="rId4" Type="http://schemas.openxmlformats.org/officeDocument/2006/relationships/hyperlink" Target="#Cadastros!A1"/><Relationship Id="rId9" Type="http://schemas.openxmlformats.org/officeDocument/2006/relationships/hyperlink" Target="#Vendedores!A1"/><Relationship Id="rId14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0</xdr:col>
      <xdr:colOff>2240</xdr:colOff>
      <xdr:row>2</xdr:row>
      <xdr:rowOff>0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487790"/>
          <a:ext cx="1198580" cy="655769"/>
        </a:xfrm>
        <a:prstGeom prst="rect">
          <a:avLst/>
        </a:prstGeom>
        <a:solidFill>
          <a:schemeClr val="bg2">
            <a:lumMod val="1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0</xdr:colOff>
      <xdr:row>2</xdr:row>
      <xdr:rowOff>0</xdr:rowOff>
    </xdr:from>
    <xdr:to>
      <xdr:col>0</xdr:col>
      <xdr:colOff>2240</xdr:colOff>
      <xdr:row>2</xdr:row>
      <xdr:rowOff>0</xdr:rowOff>
    </xdr:to>
    <xdr:sp macro="" textlink="">
      <xdr:nvSpPr>
        <xdr:cNvPr id="5" name="Retângulo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1288415"/>
          <a:ext cx="1198580" cy="653930"/>
        </a:xfrm>
        <a:prstGeom prst="rect">
          <a:avLst/>
        </a:prstGeom>
        <a:solidFill>
          <a:schemeClr val="bg2">
            <a:lumMod val="1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0</xdr:colOff>
      <xdr:row>2</xdr:row>
      <xdr:rowOff>0</xdr:rowOff>
    </xdr:from>
    <xdr:to>
      <xdr:col>0</xdr:col>
      <xdr:colOff>2240</xdr:colOff>
      <xdr:row>2</xdr:row>
      <xdr:rowOff>0</xdr:rowOff>
    </xdr:to>
    <xdr:sp macro="" textlink="">
      <xdr:nvSpPr>
        <xdr:cNvPr id="7" name="Retângul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2087202"/>
          <a:ext cx="1198580" cy="653930"/>
        </a:xfrm>
        <a:prstGeom prst="rect">
          <a:avLst/>
        </a:prstGeom>
        <a:solidFill>
          <a:schemeClr val="bg2">
            <a:lumMod val="1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0</xdr:colOff>
      <xdr:row>2</xdr:row>
      <xdr:rowOff>0</xdr:rowOff>
    </xdr:from>
    <xdr:to>
      <xdr:col>0</xdr:col>
      <xdr:colOff>2240</xdr:colOff>
      <xdr:row>2</xdr:row>
      <xdr:rowOff>0</xdr:rowOff>
    </xdr:to>
    <xdr:sp macro="" textlink="">
      <xdr:nvSpPr>
        <xdr:cNvPr id="9" name="Retângulo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0" y="2885988"/>
          <a:ext cx="1198580" cy="653930"/>
        </a:xfrm>
        <a:prstGeom prst="rect">
          <a:avLst/>
        </a:prstGeom>
        <a:solidFill>
          <a:schemeClr val="bg2">
            <a:lumMod val="1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0</xdr:colOff>
      <xdr:row>2</xdr:row>
      <xdr:rowOff>0</xdr:rowOff>
    </xdr:from>
    <xdr:to>
      <xdr:col>0</xdr:col>
      <xdr:colOff>2240</xdr:colOff>
      <xdr:row>2</xdr:row>
      <xdr:rowOff>0</xdr:rowOff>
    </xdr:to>
    <xdr:sp macro="" textlink="">
      <xdr:nvSpPr>
        <xdr:cNvPr id="11" name="Retângul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0" y="3724457"/>
          <a:ext cx="1198580" cy="655769"/>
        </a:xfrm>
        <a:prstGeom prst="rect">
          <a:avLst/>
        </a:prstGeom>
        <a:solidFill>
          <a:schemeClr val="bg2">
            <a:lumMod val="1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</xdr:col>
      <xdr:colOff>967740</xdr:colOff>
      <xdr:row>2</xdr:row>
      <xdr:rowOff>113451</xdr:rowOff>
    </xdr:from>
    <xdr:to>
      <xdr:col>2</xdr:col>
      <xdr:colOff>2166320</xdr:colOff>
      <xdr:row>3</xdr:row>
      <xdr:rowOff>14247</xdr:rowOff>
    </xdr:to>
    <xdr:grpSp>
      <xdr:nvGrpSpPr>
        <xdr:cNvPr id="16" name="Agrupar 1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GrpSpPr/>
      </xdr:nvGrpSpPr>
      <xdr:grpSpPr>
        <a:xfrm>
          <a:off x="1463040" y="113451"/>
          <a:ext cx="1150955" cy="700896"/>
          <a:chOff x="0" y="1269316"/>
          <a:chExt cx="1198580" cy="688719"/>
        </a:xfrm>
        <a:solidFill>
          <a:schemeClr val="tx2">
            <a:lumMod val="60000"/>
            <a:lumOff val="40000"/>
          </a:schemeClr>
        </a:solidFill>
      </xdr:grpSpPr>
      <xdr:sp macro="" textlink="">
        <xdr:nvSpPr>
          <xdr:cNvPr id="17" name="Retângulo 16">
            <a:hlinkClick xmlns:r="http://schemas.openxmlformats.org/officeDocument/2006/relationships" r:id="rId1"/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SpPr/>
        </xdr:nvSpPr>
        <xdr:spPr>
          <a:xfrm>
            <a:off x="0" y="1288415"/>
            <a:ext cx="1198580" cy="653930"/>
          </a:xfrm>
          <a:prstGeom prst="rect">
            <a:avLst/>
          </a:prstGeom>
          <a:gradFill>
            <a:gsLst>
              <a:gs pos="100000">
                <a:srgbClr val="BC8FDD"/>
              </a:gs>
              <a:gs pos="30000">
                <a:srgbClr val="7030A0"/>
              </a:gs>
            </a:gsLst>
            <a:lin ang="5400000" scaled="1"/>
          </a:gra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18" name="CaixaDeTexto 17">
            <a:hlinkClick xmlns:r="http://schemas.openxmlformats.org/officeDocument/2006/relationships" r:id="rId1"/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SpPr txBox="1"/>
        </xdr:nvSpPr>
        <xdr:spPr>
          <a:xfrm>
            <a:off x="0" y="1692649"/>
            <a:ext cx="1196340" cy="26538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pt-BR" sz="1050">
                <a:solidFill>
                  <a:schemeClr val="bg1"/>
                </a:solidFill>
                <a:latin typeface="Montserrat" panose="00000500000000000000" pitchFamily="2" charset="0"/>
              </a:rPr>
              <a:t>Estoque</a:t>
            </a:r>
          </a:p>
        </xdr:txBody>
      </xdr:sp>
      <xdr:pic>
        <xdr:nvPicPr>
          <xdr:cNvPr id="19" name="Gráfico 18" descr="Comentar com coração com preenchimento sólido">
            <a:hlinkClick xmlns:r="http://schemas.openxmlformats.org/officeDocument/2006/relationships" r:id="rId1"/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3"/>
              </a:ext>
            </a:extLst>
          </a:blip>
          <a:stretch>
            <a:fillRect/>
          </a:stretch>
        </xdr:blipFill>
        <xdr:spPr>
          <a:xfrm>
            <a:off x="311299" y="1269316"/>
            <a:ext cx="565860" cy="563233"/>
          </a:xfrm>
          <a:prstGeom prst="rect">
            <a:avLst/>
          </a:prstGeom>
        </xdr:spPr>
      </xdr:pic>
    </xdr:grpSp>
    <xdr:clientData/>
  </xdr:twoCellAnchor>
  <xdr:twoCellAnchor>
    <xdr:from>
      <xdr:col>1</xdr:col>
      <xdr:colOff>0</xdr:colOff>
      <xdr:row>2</xdr:row>
      <xdr:rowOff>114406</xdr:rowOff>
    </xdr:from>
    <xdr:to>
      <xdr:col>2</xdr:col>
      <xdr:colOff>878540</xdr:colOff>
      <xdr:row>3</xdr:row>
      <xdr:rowOff>469</xdr:rowOff>
    </xdr:to>
    <xdr:grpSp>
      <xdr:nvGrpSpPr>
        <xdr:cNvPr id="20" name="Agrupar 19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GrpSpPr/>
      </xdr:nvGrpSpPr>
      <xdr:grpSpPr>
        <a:xfrm>
          <a:off x="180975" y="114406"/>
          <a:ext cx="1192865" cy="686163"/>
          <a:chOff x="0" y="457200"/>
          <a:chExt cx="1198580" cy="686809"/>
        </a:xfrm>
        <a:solidFill>
          <a:schemeClr val="tx2">
            <a:lumMod val="60000"/>
            <a:lumOff val="40000"/>
          </a:schemeClr>
        </a:solidFill>
      </xdr:grpSpPr>
      <xdr:grpSp>
        <xdr:nvGrpSpPr>
          <xdr:cNvPr id="21" name="Agrupar 20">
            <a:hlinkClick xmlns:r="http://schemas.openxmlformats.org/officeDocument/2006/relationships" r:id="rId5"/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GrpSpPr/>
        </xdr:nvGrpSpPr>
        <xdr:grpSpPr>
          <a:xfrm>
            <a:off x="0" y="487790"/>
            <a:ext cx="1198580" cy="656219"/>
            <a:chOff x="0" y="487790"/>
            <a:chExt cx="1198580" cy="656219"/>
          </a:xfrm>
          <a:grpFill/>
        </xdr:grpSpPr>
        <xdr:sp macro="" textlink="">
          <xdr:nvSpPr>
            <xdr:cNvPr id="23" name="Retângulo 22">
              <a:extLst>
                <a:ext uri="{FF2B5EF4-FFF2-40B4-BE49-F238E27FC236}">
                  <a16:creationId xmlns:a16="http://schemas.microsoft.com/office/drawing/2014/main" id="{00000000-0008-0000-0000-000017000000}"/>
                </a:ext>
              </a:extLst>
            </xdr:cNvPr>
            <xdr:cNvSpPr/>
          </xdr:nvSpPr>
          <xdr:spPr>
            <a:xfrm>
              <a:off x="0" y="487790"/>
              <a:ext cx="1198580" cy="655769"/>
            </a:xfrm>
            <a:prstGeom prst="rect">
              <a:avLst/>
            </a:prstGeom>
            <a:gradFill>
              <a:gsLst>
                <a:gs pos="100000">
                  <a:schemeClr val="tx1"/>
                </a:gs>
                <a:gs pos="0">
                  <a:srgbClr val="7030A0"/>
                </a:gs>
              </a:gsLst>
              <a:lin ang="5400000" scaled="1"/>
            </a:gra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sp macro="" textlink="">
          <xdr:nvSpPr>
            <xdr:cNvPr id="24" name="CaixaDeTexto 23">
              <a:hlinkClick xmlns:r="http://schemas.openxmlformats.org/officeDocument/2006/relationships" r:id="rId4"/>
              <a:extLst>
                <a:ext uri="{FF2B5EF4-FFF2-40B4-BE49-F238E27FC236}">
                  <a16:creationId xmlns:a16="http://schemas.microsoft.com/office/drawing/2014/main" id="{00000000-0008-0000-0000-000018000000}"/>
                </a:ext>
              </a:extLst>
            </xdr:cNvPr>
            <xdr:cNvSpPr txBox="1"/>
          </xdr:nvSpPr>
          <xdr:spPr>
            <a:xfrm>
              <a:off x="60960" y="877309"/>
              <a:ext cx="1074420" cy="2667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pt-BR" sz="1050">
                  <a:solidFill>
                    <a:schemeClr val="bg1"/>
                  </a:solidFill>
                  <a:latin typeface="Montserrat" panose="00000500000000000000" pitchFamily="2" charset="0"/>
                </a:rPr>
                <a:t>Cadastros</a:t>
              </a:r>
            </a:p>
          </xdr:txBody>
        </xdr:sp>
      </xdr:grpSp>
      <xdr:pic>
        <xdr:nvPicPr>
          <xdr:cNvPr id="22" name="Gráfico 21" descr="Usuários com preenchimento sólido">
            <a:hlinkClick xmlns:r="http://schemas.openxmlformats.org/officeDocument/2006/relationships" r:id="rId4"/>
            <a:extLst>
              <a:ext uri="{FF2B5EF4-FFF2-40B4-BE49-F238E27FC236}">
                <a16:creationId xmlns:a16="http://schemas.microsoft.com/office/drawing/2014/main" id="{00000000-0008-0000-0000-00001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7"/>
              </a:ext>
            </a:extLst>
          </a:blip>
          <a:stretch>
            <a:fillRect/>
          </a:stretch>
        </xdr:blipFill>
        <xdr:spPr>
          <a:xfrm>
            <a:off x="327660" y="457200"/>
            <a:ext cx="565860" cy="563233"/>
          </a:xfrm>
          <a:prstGeom prst="rect">
            <a:avLst/>
          </a:prstGeom>
        </xdr:spPr>
      </xdr:pic>
    </xdr:grpSp>
    <xdr:clientData/>
  </xdr:twoCellAnchor>
  <xdr:twoCellAnchor>
    <xdr:from>
      <xdr:col>3</xdr:col>
      <xdr:colOff>94293</xdr:colOff>
      <xdr:row>2</xdr:row>
      <xdr:rowOff>85239</xdr:rowOff>
    </xdr:from>
    <xdr:to>
      <xdr:col>3</xdr:col>
      <xdr:colOff>1292873</xdr:colOff>
      <xdr:row>2</xdr:row>
      <xdr:rowOff>799901</xdr:rowOff>
    </xdr:to>
    <xdr:grpSp>
      <xdr:nvGrpSpPr>
        <xdr:cNvPr id="25" name="Agrupar 24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GrpSpPr/>
      </xdr:nvGrpSpPr>
      <xdr:grpSpPr>
        <a:xfrm>
          <a:off x="2704143" y="85239"/>
          <a:ext cx="1198580" cy="714662"/>
          <a:chOff x="0" y="2026920"/>
          <a:chExt cx="1198580" cy="714662"/>
        </a:xfrm>
        <a:solidFill>
          <a:schemeClr val="tx2">
            <a:lumMod val="75000"/>
          </a:schemeClr>
        </a:solidFill>
      </xdr:grpSpPr>
      <xdr:grpSp>
        <xdr:nvGrpSpPr>
          <xdr:cNvPr id="26" name="Agrupar 25">
            <a:hlinkClick xmlns:r="http://schemas.openxmlformats.org/officeDocument/2006/relationships" r:id="rId9"/>
            <a:extLst>
              <a:ext uri="{FF2B5EF4-FFF2-40B4-BE49-F238E27FC236}">
                <a16:creationId xmlns:a16="http://schemas.microsoft.com/office/drawing/2014/main" id="{00000000-0008-0000-0000-00001A000000}"/>
              </a:ext>
            </a:extLst>
          </xdr:cNvPr>
          <xdr:cNvGrpSpPr/>
        </xdr:nvGrpSpPr>
        <xdr:grpSpPr>
          <a:xfrm>
            <a:off x="0" y="2087202"/>
            <a:ext cx="1198580" cy="654380"/>
            <a:chOff x="0" y="2087202"/>
            <a:chExt cx="1198580" cy="654380"/>
          </a:xfrm>
          <a:grpFill/>
        </xdr:grpSpPr>
        <xdr:sp macro="" textlink="">
          <xdr:nvSpPr>
            <xdr:cNvPr id="28" name="Retângulo 27">
              <a:hlinkClick xmlns:r="http://schemas.openxmlformats.org/officeDocument/2006/relationships" r:id="rId8"/>
              <a:extLst>
                <a:ext uri="{FF2B5EF4-FFF2-40B4-BE49-F238E27FC236}">
                  <a16:creationId xmlns:a16="http://schemas.microsoft.com/office/drawing/2014/main" id="{00000000-0008-0000-0000-00001C000000}"/>
                </a:ext>
              </a:extLst>
            </xdr:cNvPr>
            <xdr:cNvSpPr/>
          </xdr:nvSpPr>
          <xdr:spPr>
            <a:xfrm>
              <a:off x="0" y="2087202"/>
              <a:ext cx="1198580" cy="653930"/>
            </a:xfrm>
            <a:prstGeom prst="rect">
              <a:avLst/>
            </a:prstGeom>
            <a:gradFill>
              <a:gsLst>
                <a:gs pos="30000">
                  <a:srgbClr val="7030A0"/>
                </a:gs>
                <a:gs pos="100000">
                  <a:srgbClr val="BC8FDD"/>
                </a:gs>
              </a:gsLst>
              <a:lin ang="5400000" scaled="1"/>
            </a:gra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sp macro="" textlink="">
          <xdr:nvSpPr>
            <xdr:cNvPr id="29" name="CaixaDeTexto 28">
              <a:hlinkClick xmlns:r="http://schemas.openxmlformats.org/officeDocument/2006/relationships" r:id="rId8"/>
              <a:extLst>
                <a:ext uri="{FF2B5EF4-FFF2-40B4-BE49-F238E27FC236}">
                  <a16:creationId xmlns:a16="http://schemas.microsoft.com/office/drawing/2014/main" id="{00000000-0008-0000-0000-00001D000000}"/>
                </a:ext>
              </a:extLst>
            </xdr:cNvPr>
            <xdr:cNvSpPr txBox="1"/>
          </xdr:nvSpPr>
          <xdr:spPr>
            <a:xfrm>
              <a:off x="60960" y="2476195"/>
              <a:ext cx="1074420" cy="265387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pt-BR" sz="1050">
                  <a:solidFill>
                    <a:schemeClr val="bg1"/>
                  </a:solidFill>
                  <a:latin typeface="Montserrat" panose="00000500000000000000" pitchFamily="2" charset="0"/>
                </a:rPr>
                <a:t>Dashboard</a:t>
              </a:r>
            </a:p>
          </xdr:txBody>
        </xdr:sp>
      </xdr:grpSp>
      <xdr:pic>
        <xdr:nvPicPr>
          <xdr:cNvPr id="27" name="Gráfico 26" descr="Gráfico de barras com preenchimento sólido">
            <a:hlinkClick xmlns:r="http://schemas.openxmlformats.org/officeDocument/2006/relationships" r:id="rId8"/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1"/>
              </a:ext>
            </a:extLst>
          </a:blip>
          <a:stretch>
            <a:fillRect/>
          </a:stretch>
        </xdr:blipFill>
        <xdr:spPr>
          <a:xfrm>
            <a:off x="297180" y="2026920"/>
            <a:ext cx="579120" cy="579120"/>
          </a:xfrm>
          <a:prstGeom prst="rect">
            <a:avLst/>
          </a:prstGeom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0</xdr:col>
      <xdr:colOff>2240</xdr:colOff>
      <xdr:row>2</xdr:row>
      <xdr:rowOff>0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0" y="0"/>
          <a:ext cx="2240" cy="0"/>
        </a:xfrm>
        <a:prstGeom prst="rect">
          <a:avLst/>
        </a:prstGeom>
        <a:solidFill>
          <a:schemeClr val="bg2">
            <a:lumMod val="1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0</xdr:colOff>
      <xdr:row>2</xdr:row>
      <xdr:rowOff>0</xdr:rowOff>
    </xdr:from>
    <xdr:to>
      <xdr:col>0</xdr:col>
      <xdr:colOff>2240</xdr:colOff>
      <xdr:row>2</xdr:row>
      <xdr:rowOff>0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0" y="0"/>
          <a:ext cx="2240" cy="0"/>
        </a:xfrm>
        <a:prstGeom prst="rect">
          <a:avLst/>
        </a:prstGeom>
        <a:solidFill>
          <a:schemeClr val="bg2">
            <a:lumMod val="1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0</xdr:colOff>
      <xdr:row>2</xdr:row>
      <xdr:rowOff>0</xdr:rowOff>
    </xdr:from>
    <xdr:to>
      <xdr:col>0</xdr:col>
      <xdr:colOff>2240</xdr:colOff>
      <xdr:row>2</xdr:row>
      <xdr:rowOff>0</xdr:rowOff>
    </xdr:to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0" y="0"/>
          <a:ext cx="2240" cy="0"/>
        </a:xfrm>
        <a:prstGeom prst="rect">
          <a:avLst/>
        </a:prstGeom>
        <a:solidFill>
          <a:schemeClr val="bg2">
            <a:lumMod val="1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0</xdr:colOff>
      <xdr:row>2</xdr:row>
      <xdr:rowOff>0</xdr:rowOff>
    </xdr:from>
    <xdr:to>
      <xdr:col>0</xdr:col>
      <xdr:colOff>2240</xdr:colOff>
      <xdr:row>2</xdr:row>
      <xdr:rowOff>0</xdr:rowOff>
    </xdr:to>
    <xdr:sp macro="" textlink="">
      <xdr:nvSpPr>
        <xdr:cNvPr id="5" name="Retângulo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0" y="0"/>
          <a:ext cx="2240" cy="0"/>
        </a:xfrm>
        <a:prstGeom prst="rect">
          <a:avLst/>
        </a:prstGeom>
        <a:solidFill>
          <a:schemeClr val="bg2">
            <a:lumMod val="1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0</xdr:colOff>
      <xdr:row>2</xdr:row>
      <xdr:rowOff>0</xdr:rowOff>
    </xdr:from>
    <xdr:to>
      <xdr:col>0</xdr:col>
      <xdr:colOff>2240</xdr:colOff>
      <xdr:row>2</xdr:row>
      <xdr:rowOff>0</xdr:rowOff>
    </xdr:to>
    <xdr:sp macro="" textlink="">
      <xdr:nvSpPr>
        <xdr:cNvPr id="6" name="Retângulo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0" y="0"/>
          <a:ext cx="2240" cy="0"/>
        </a:xfrm>
        <a:prstGeom prst="rect">
          <a:avLst/>
        </a:prstGeom>
        <a:solidFill>
          <a:schemeClr val="bg2">
            <a:lumMod val="1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</xdr:col>
      <xdr:colOff>969917</xdr:colOff>
      <xdr:row>2</xdr:row>
      <xdr:rowOff>109986</xdr:rowOff>
    </xdr:from>
    <xdr:to>
      <xdr:col>2</xdr:col>
      <xdr:colOff>2169585</xdr:colOff>
      <xdr:row>3</xdr:row>
      <xdr:rowOff>13446</xdr:rowOff>
    </xdr:to>
    <xdr:grpSp>
      <xdr:nvGrpSpPr>
        <xdr:cNvPr id="105" name="Agrupar 10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69000000}"/>
            </a:ext>
          </a:extLst>
        </xdr:cNvPr>
        <xdr:cNvGrpSpPr/>
      </xdr:nvGrpSpPr>
      <xdr:grpSpPr>
        <a:xfrm>
          <a:off x="1465217" y="109986"/>
          <a:ext cx="1142518" cy="703560"/>
          <a:chOff x="0" y="1269316"/>
          <a:chExt cx="1198580" cy="688719"/>
        </a:xfrm>
        <a:solidFill>
          <a:schemeClr val="tx2">
            <a:lumMod val="60000"/>
            <a:lumOff val="40000"/>
          </a:schemeClr>
        </a:solidFill>
      </xdr:grpSpPr>
      <xdr:sp macro="" textlink="">
        <xdr:nvSpPr>
          <xdr:cNvPr id="106" name="Retângulo 105">
            <a:hlinkClick xmlns:r="http://schemas.openxmlformats.org/officeDocument/2006/relationships" r:id="rId1"/>
            <a:extLst>
              <a:ext uri="{FF2B5EF4-FFF2-40B4-BE49-F238E27FC236}">
                <a16:creationId xmlns:a16="http://schemas.microsoft.com/office/drawing/2014/main" id="{00000000-0008-0000-0100-00006A000000}"/>
              </a:ext>
            </a:extLst>
          </xdr:cNvPr>
          <xdr:cNvSpPr/>
        </xdr:nvSpPr>
        <xdr:spPr>
          <a:xfrm>
            <a:off x="0" y="1288415"/>
            <a:ext cx="1198580" cy="653930"/>
          </a:xfrm>
          <a:prstGeom prst="rect">
            <a:avLst/>
          </a:prstGeom>
          <a:gradFill>
            <a:gsLst>
              <a:gs pos="100000">
                <a:schemeClr val="tx1"/>
              </a:gs>
              <a:gs pos="0">
                <a:srgbClr val="7030A0"/>
              </a:gs>
            </a:gsLst>
            <a:lin ang="5400000" scaled="1"/>
          </a:gra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107" name="CaixaDeTexto 106">
            <a:hlinkClick xmlns:r="http://schemas.openxmlformats.org/officeDocument/2006/relationships" r:id="rId1"/>
            <a:extLst>
              <a:ext uri="{FF2B5EF4-FFF2-40B4-BE49-F238E27FC236}">
                <a16:creationId xmlns:a16="http://schemas.microsoft.com/office/drawing/2014/main" id="{00000000-0008-0000-0100-00006B000000}"/>
              </a:ext>
            </a:extLst>
          </xdr:cNvPr>
          <xdr:cNvSpPr txBox="1"/>
        </xdr:nvSpPr>
        <xdr:spPr>
          <a:xfrm>
            <a:off x="0" y="1692649"/>
            <a:ext cx="1196340" cy="26538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pt-BR" sz="1050">
                <a:solidFill>
                  <a:schemeClr val="bg1"/>
                </a:solidFill>
                <a:latin typeface="Montserrat" panose="00000500000000000000" pitchFamily="2" charset="0"/>
              </a:rPr>
              <a:t>Estoque</a:t>
            </a:r>
          </a:p>
        </xdr:txBody>
      </xdr:sp>
      <xdr:pic>
        <xdr:nvPicPr>
          <xdr:cNvPr id="108" name="Gráfico 107" descr="Comentar com coração com preenchimento sólido">
            <a:hlinkClick xmlns:r="http://schemas.openxmlformats.org/officeDocument/2006/relationships" r:id="rId1"/>
            <a:extLst>
              <a:ext uri="{FF2B5EF4-FFF2-40B4-BE49-F238E27FC236}">
                <a16:creationId xmlns:a16="http://schemas.microsoft.com/office/drawing/2014/main" id="{00000000-0008-0000-0100-00006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3"/>
              </a:ext>
            </a:extLst>
          </a:blip>
          <a:stretch>
            <a:fillRect/>
          </a:stretch>
        </xdr:blipFill>
        <xdr:spPr>
          <a:xfrm>
            <a:off x="311299" y="1269316"/>
            <a:ext cx="565860" cy="563233"/>
          </a:xfrm>
          <a:prstGeom prst="rect">
            <a:avLst/>
          </a:prstGeom>
        </xdr:spPr>
      </xdr:pic>
    </xdr:grpSp>
    <xdr:clientData/>
  </xdr:twoCellAnchor>
  <xdr:twoCellAnchor>
    <xdr:from>
      <xdr:col>1</xdr:col>
      <xdr:colOff>0</xdr:colOff>
      <xdr:row>2</xdr:row>
      <xdr:rowOff>110941</xdr:rowOff>
    </xdr:from>
    <xdr:to>
      <xdr:col>2</xdr:col>
      <xdr:colOff>880717</xdr:colOff>
      <xdr:row>2</xdr:row>
      <xdr:rowOff>798839</xdr:rowOff>
    </xdr:to>
    <xdr:grpSp>
      <xdr:nvGrpSpPr>
        <xdr:cNvPr id="109" name="Agrupar 108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100-00006D000000}"/>
            </a:ext>
          </a:extLst>
        </xdr:cNvPr>
        <xdr:cNvGrpSpPr/>
      </xdr:nvGrpSpPr>
      <xdr:grpSpPr>
        <a:xfrm>
          <a:off x="180975" y="110941"/>
          <a:ext cx="1195042" cy="687898"/>
          <a:chOff x="0" y="457200"/>
          <a:chExt cx="1198580" cy="686809"/>
        </a:xfrm>
        <a:solidFill>
          <a:schemeClr val="tx2">
            <a:lumMod val="60000"/>
            <a:lumOff val="40000"/>
          </a:schemeClr>
        </a:solidFill>
      </xdr:grpSpPr>
      <xdr:grpSp>
        <xdr:nvGrpSpPr>
          <xdr:cNvPr id="110" name="Agrupar 109">
            <a:hlinkClick xmlns:r="http://schemas.openxmlformats.org/officeDocument/2006/relationships" r:id="rId5"/>
            <a:extLst>
              <a:ext uri="{FF2B5EF4-FFF2-40B4-BE49-F238E27FC236}">
                <a16:creationId xmlns:a16="http://schemas.microsoft.com/office/drawing/2014/main" id="{00000000-0008-0000-0100-00006E000000}"/>
              </a:ext>
            </a:extLst>
          </xdr:cNvPr>
          <xdr:cNvGrpSpPr/>
        </xdr:nvGrpSpPr>
        <xdr:grpSpPr>
          <a:xfrm>
            <a:off x="0" y="487790"/>
            <a:ext cx="1198580" cy="656219"/>
            <a:chOff x="0" y="487790"/>
            <a:chExt cx="1198580" cy="656219"/>
          </a:xfrm>
          <a:grpFill/>
        </xdr:grpSpPr>
        <xdr:sp macro="" textlink="">
          <xdr:nvSpPr>
            <xdr:cNvPr id="112" name="Retângulo 111">
              <a:extLst>
                <a:ext uri="{FF2B5EF4-FFF2-40B4-BE49-F238E27FC236}">
                  <a16:creationId xmlns:a16="http://schemas.microsoft.com/office/drawing/2014/main" id="{00000000-0008-0000-0100-000070000000}"/>
                </a:ext>
              </a:extLst>
            </xdr:cNvPr>
            <xdr:cNvSpPr/>
          </xdr:nvSpPr>
          <xdr:spPr>
            <a:xfrm>
              <a:off x="0" y="487790"/>
              <a:ext cx="1198580" cy="655769"/>
            </a:xfrm>
            <a:prstGeom prst="rect">
              <a:avLst/>
            </a:prstGeom>
            <a:gradFill>
              <a:gsLst>
                <a:gs pos="100000">
                  <a:srgbClr val="BC8FDD"/>
                </a:gs>
                <a:gs pos="30000">
                  <a:srgbClr val="7030A0"/>
                </a:gs>
              </a:gsLst>
              <a:lin ang="5400000" scaled="1"/>
            </a:gra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sp macro="" textlink="">
          <xdr:nvSpPr>
            <xdr:cNvPr id="113" name="CaixaDeTexto 112">
              <a:hlinkClick xmlns:r="http://schemas.openxmlformats.org/officeDocument/2006/relationships" r:id="rId4"/>
              <a:extLst>
                <a:ext uri="{FF2B5EF4-FFF2-40B4-BE49-F238E27FC236}">
                  <a16:creationId xmlns:a16="http://schemas.microsoft.com/office/drawing/2014/main" id="{00000000-0008-0000-0100-000071000000}"/>
                </a:ext>
              </a:extLst>
            </xdr:cNvPr>
            <xdr:cNvSpPr txBox="1"/>
          </xdr:nvSpPr>
          <xdr:spPr>
            <a:xfrm>
              <a:off x="60960" y="877309"/>
              <a:ext cx="1074420" cy="2667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pt-BR" sz="1050">
                  <a:solidFill>
                    <a:schemeClr val="bg1"/>
                  </a:solidFill>
                  <a:latin typeface="Montserrat" panose="00000500000000000000" pitchFamily="2" charset="0"/>
                </a:rPr>
                <a:t>Cadastros</a:t>
              </a:r>
            </a:p>
          </xdr:txBody>
        </xdr:sp>
      </xdr:grpSp>
      <xdr:pic>
        <xdr:nvPicPr>
          <xdr:cNvPr id="111" name="Gráfico 110" descr="Usuários com preenchimento sólido">
            <a:hlinkClick xmlns:r="http://schemas.openxmlformats.org/officeDocument/2006/relationships" r:id="rId4"/>
            <a:extLst>
              <a:ext uri="{FF2B5EF4-FFF2-40B4-BE49-F238E27FC236}">
                <a16:creationId xmlns:a16="http://schemas.microsoft.com/office/drawing/2014/main" id="{00000000-0008-0000-0100-00006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7"/>
              </a:ext>
            </a:extLst>
          </a:blip>
          <a:stretch>
            <a:fillRect/>
          </a:stretch>
        </xdr:blipFill>
        <xdr:spPr>
          <a:xfrm>
            <a:off x="327660" y="457200"/>
            <a:ext cx="565860" cy="563233"/>
          </a:xfrm>
          <a:prstGeom prst="rect">
            <a:avLst/>
          </a:prstGeom>
        </xdr:spPr>
      </xdr:pic>
    </xdr:grpSp>
    <xdr:clientData/>
  </xdr:twoCellAnchor>
  <xdr:twoCellAnchor>
    <xdr:from>
      <xdr:col>3</xdr:col>
      <xdr:colOff>97558</xdr:colOff>
      <xdr:row>2</xdr:row>
      <xdr:rowOff>81774</xdr:rowOff>
    </xdr:from>
    <xdr:to>
      <xdr:col>3</xdr:col>
      <xdr:colOff>1296138</xdr:colOff>
      <xdr:row>2</xdr:row>
      <xdr:rowOff>797525</xdr:rowOff>
    </xdr:to>
    <xdr:grpSp>
      <xdr:nvGrpSpPr>
        <xdr:cNvPr id="114" name="Agrupar 113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0000000-0008-0000-0100-000072000000}"/>
            </a:ext>
          </a:extLst>
        </xdr:cNvPr>
        <xdr:cNvGrpSpPr/>
      </xdr:nvGrpSpPr>
      <xdr:grpSpPr>
        <a:xfrm>
          <a:off x="2707408" y="81774"/>
          <a:ext cx="1198580" cy="715751"/>
          <a:chOff x="0" y="2026920"/>
          <a:chExt cx="1198580" cy="714662"/>
        </a:xfrm>
        <a:solidFill>
          <a:schemeClr val="tx2">
            <a:lumMod val="75000"/>
          </a:schemeClr>
        </a:solidFill>
      </xdr:grpSpPr>
      <xdr:grpSp>
        <xdr:nvGrpSpPr>
          <xdr:cNvPr id="115" name="Agrupar 114">
            <a:hlinkClick xmlns:r="http://schemas.openxmlformats.org/officeDocument/2006/relationships" r:id="rId9"/>
            <a:extLst>
              <a:ext uri="{FF2B5EF4-FFF2-40B4-BE49-F238E27FC236}">
                <a16:creationId xmlns:a16="http://schemas.microsoft.com/office/drawing/2014/main" id="{00000000-0008-0000-0100-000073000000}"/>
              </a:ext>
            </a:extLst>
          </xdr:cNvPr>
          <xdr:cNvGrpSpPr/>
        </xdr:nvGrpSpPr>
        <xdr:grpSpPr>
          <a:xfrm>
            <a:off x="0" y="2087202"/>
            <a:ext cx="1198580" cy="654380"/>
            <a:chOff x="0" y="2087202"/>
            <a:chExt cx="1198580" cy="654380"/>
          </a:xfrm>
          <a:grpFill/>
        </xdr:grpSpPr>
        <xdr:sp macro="" textlink="">
          <xdr:nvSpPr>
            <xdr:cNvPr id="117" name="Retângulo 116">
              <a:hlinkClick xmlns:r="http://schemas.openxmlformats.org/officeDocument/2006/relationships" r:id="rId8"/>
              <a:extLst>
                <a:ext uri="{FF2B5EF4-FFF2-40B4-BE49-F238E27FC236}">
                  <a16:creationId xmlns:a16="http://schemas.microsoft.com/office/drawing/2014/main" id="{00000000-0008-0000-0100-000075000000}"/>
                </a:ext>
              </a:extLst>
            </xdr:cNvPr>
            <xdr:cNvSpPr/>
          </xdr:nvSpPr>
          <xdr:spPr>
            <a:xfrm>
              <a:off x="0" y="2087202"/>
              <a:ext cx="1198580" cy="653930"/>
            </a:xfrm>
            <a:prstGeom prst="rect">
              <a:avLst/>
            </a:prstGeom>
            <a:gradFill>
              <a:gsLst>
                <a:gs pos="30000">
                  <a:srgbClr val="7030A0"/>
                </a:gs>
                <a:gs pos="100000">
                  <a:srgbClr val="BC8FDD"/>
                </a:gs>
              </a:gsLst>
              <a:lin ang="5400000" scaled="1"/>
            </a:gra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sp macro="" textlink="">
          <xdr:nvSpPr>
            <xdr:cNvPr id="118" name="CaixaDeTexto 117">
              <a:hlinkClick xmlns:r="http://schemas.openxmlformats.org/officeDocument/2006/relationships" r:id="rId8"/>
              <a:extLst>
                <a:ext uri="{FF2B5EF4-FFF2-40B4-BE49-F238E27FC236}">
                  <a16:creationId xmlns:a16="http://schemas.microsoft.com/office/drawing/2014/main" id="{00000000-0008-0000-0100-000076000000}"/>
                </a:ext>
              </a:extLst>
            </xdr:cNvPr>
            <xdr:cNvSpPr txBox="1"/>
          </xdr:nvSpPr>
          <xdr:spPr>
            <a:xfrm>
              <a:off x="60960" y="2476195"/>
              <a:ext cx="1074420" cy="265387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pt-BR" sz="1050">
                  <a:solidFill>
                    <a:schemeClr val="bg1"/>
                  </a:solidFill>
                  <a:latin typeface="Montserrat" panose="00000500000000000000" pitchFamily="2" charset="0"/>
                </a:rPr>
                <a:t>Dashboard</a:t>
              </a:r>
            </a:p>
          </xdr:txBody>
        </xdr:sp>
      </xdr:grpSp>
      <xdr:pic>
        <xdr:nvPicPr>
          <xdr:cNvPr id="116" name="Gráfico 115" descr="Gráfico de barras com preenchimento sólido">
            <a:hlinkClick xmlns:r="http://schemas.openxmlformats.org/officeDocument/2006/relationships" r:id="rId8"/>
            <a:extLst>
              <a:ext uri="{FF2B5EF4-FFF2-40B4-BE49-F238E27FC236}">
                <a16:creationId xmlns:a16="http://schemas.microsoft.com/office/drawing/2014/main" id="{00000000-0008-0000-0100-00007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1"/>
              </a:ext>
            </a:extLst>
          </a:blip>
          <a:stretch>
            <a:fillRect/>
          </a:stretch>
        </xdr:blipFill>
        <xdr:spPr>
          <a:xfrm>
            <a:off x="297180" y="2026920"/>
            <a:ext cx="579120" cy="579120"/>
          </a:xfrm>
          <a:prstGeom prst="rect">
            <a:avLst/>
          </a:prstGeom>
        </xdr:spPr>
      </xdr:pic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0</xdr:col>
      <xdr:colOff>2240</xdr:colOff>
      <xdr:row>2</xdr:row>
      <xdr:rowOff>0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0" y="0"/>
          <a:ext cx="2240" cy="0"/>
        </a:xfrm>
        <a:prstGeom prst="rect">
          <a:avLst/>
        </a:prstGeom>
        <a:solidFill>
          <a:schemeClr val="bg2">
            <a:lumMod val="1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0</xdr:colOff>
      <xdr:row>2</xdr:row>
      <xdr:rowOff>0</xdr:rowOff>
    </xdr:from>
    <xdr:to>
      <xdr:col>0</xdr:col>
      <xdr:colOff>2240</xdr:colOff>
      <xdr:row>2</xdr:row>
      <xdr:rowOff>0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0" y="0"/>
          <a:ext cx="2240" cy="0"/>
        </a:xfrm>
        <a:prstGeom prst="rect">
          <a:avLst/>
        </a:prstGeom>
        <a:solidFill>
          <a:schemeClr val="bg2">
            <a:lumMod val="1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0</xdr:colOff>
      <xdr:row>2</xdr:row>
      <xdr:rowOff>0</xdr:rowOff>
    </xdr:from>
    <xdr:to>
      <xdr:col>0</xdr:col>
      <xdr:colOff>2240</xdr:colOff>
      <xdr:row>2</xdr:row>
      <xdr:rowOff>0</xdr:rowOff>
    </xdr:to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0" y="0"/>
          <a:ext cx="2240" cy="0"/>
        </a:xfrm>
        <a:prstGeom prst="rect">
          <a:avLst/>
        </a:prstGeom>
        <a:solidFill>
          <a:schemeClr val="bg2">
            <a:lumMod val="1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0</xdr:colOff>
      <xdr:row>2</xdr:row>
      <xdr:rowOff>0</xdr:rowOff>
    </xdr:from>
    <xdr:to>
      <xdr:col>0</xdr:col>
      <xdr:colOff>2240</xdr:colOff>
      <xdr:row>2</xdr:row>
      <xdr:rowOff>0</xdr:rowOff>
    </xdr:to>
    <xdr:sp macro="" textlink="">
      <xdr:nvSpPr>
        <xdr:cNvPr id="5" name="Retângulo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0" y="0"/>
          <a:ext cx="2240" cy="0"/>
        </a:xfrm>
        <a:prstGeom prst="rect">
          <a:avLst/>
        </a:prstGeom>
        <a:solidFill>
          <a:schemeClr val="bg2">
            <a:lumMod val="1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0</xdr:colOff>
      <xdr:row>2</xdr:row>
      <xdr:rowOff>0</xdr:rowOff>
    </xdr:from>
    <xdr:to>
      <xdr:col>0</xdr:col>
      <xdr:colOff>2240</xdr:colOff>
      <xdr:row>2</xdr:row>
      <xdr:rowOff>0</xdr:rowOff>
    </xdr:to>
    <xdr:sp macro="" textlink="">
      <xdr:nvSpPr>
        <xdr:cNvPr id="6" name="Retângulo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0" y="0"/>
          <a:ext cx="2240" cy="0"/>
        </a:xfrm>
        <a:prstGeom prst="rect">
          <a:avLst/>
        </a:prstGeom>
        <a:solidFill>
          <a:schemeClr val="bg2">
            <a:lumMod val="1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</xdr:col>
      <xdr:colOff>975360</xdr:colOff>
      <xdr:row>2</xdr:row>
      <xdr:rowOff>114887</xdr:rowOff>
    </xdr:from>
    <xdr:to>
      <xdr:col>3</xdr:col>
      <xdr:colOff>2240</xdr:colOff>
      <xdr:row>3</xdr:row>
      <xdr:rowOff>16329</xdr:rowOff>
    </xdr:to>
    <xdr:grpSp>
      <xdr:nvGrpSpPr>
        <xdr:cNvPr id="7" name="Agrupar 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GrpSpPr/>
      </xdr:nvGrpSpPr>
      <xdr:grpSpPr>
        <a:xfrm>
          <a:off x="1472777" y="114887"/>
          <a:ext cx="1143546" cy="705775"/>
          <a:chOff x="0" y="1269316"/>
          <a:chExt cx="1198580" cy="688719"/>
        </a:xfrm>
        <a:solidFill>
          <a:schemeClr val="tx2">
            <a:lumMod val="60000"/>
            <a:lumOff val="40000"/>
          </a:schemeClr>
        </a:solidFill>
      </xdr:grpSpPr>
      <xdr:sp macro="" textlink="">
        <xdr:nvSpPr>
          <xdr:cNvPr id="8" name="Retângulo 7">
            <a:hlinkClick xmlns:r="http://schemas.openxmlformats.org/officeDocument/2006/relationships" r:id="rId1"/>
            <a:extLst>
              <a:ext uri="{FF2B5EF4-FFF2-40B4-BE49-F238E27FC236}">
                <a16:creationId xmlns:a16="http://schemas.microsoft.com/office/drawing/2014/main" id="{00000000-0008-0000-0200-000008000000}"/>
              </a:ext>
            </a:extLst>
          </xdr:cNvPr>
          <xdr:cNvSpPr/>
        </xdr:nvSpPr>
        <xdr:spPr>
          <a:xfrm>
            <a:off x="0" y="1288415"/>
            <a:ext cx="1198580" cy="653930"/>
          </a:xfrm>
          <a:prstGeom prst="rect">
            <a:avLst/>
          </a:prstGeom>
          <a:gradFill>
            <a:gsLst>
              <a:gs pos="100000">
                <a:srgbClr val="BC8FDD"/>
              </a:gs>
              <a:gs pos="30000">
                <a:srgbClr val="7030A0"/>
              </a:gs>
            </a:gsLst>
            <a:lin ang="5400000" scaled="1"/>
          </a:gra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9" name="CaixaDeTexto 8">
            <a:hlinkClick xmlns:r="http://schemas.openxmlformats.org/officeDocument/2006/relationships" r:id="rId1"/>
            <a:extLst>
              <a:ext uri="{FF2B5EF4-FFF2-40B4-BE49-F238E27FC236}">
                <a16:creationId xmlns:a16="http://schemas.microsoft.com/office/drawing/2014/main" id="{00000000-0008-0000-0200-000009000000}"/>
              </a:ext>
            </a:extLst>
          </xdr:cNvPr>
          <xdr:cNvSpPr txBox="1"/>
        </xdr:nvSpPr>
        <xdr:spPr>
          <a:xfrm>
            <a:off x="0" y="1692649"/>
            <a:ext cx="1196340" cy="26538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pt-BR" sz="1050">
                <a:solidFill>
                  <a:schemeClr val="bg1"/>
                </a:solidFill>
                <a:latin typeface="Montserrat" panose="00000500000000000000" pitchFamily="2" charset="0"/>
              </a:rPr>
              <a:t>Estoque</a:t>
            </a:r>
          </a:p>
        </xdr:txBody>
      </xdr:sp>
      <xdr:pic>
        <xdr:nvPicPr>
          <xdr:cNvPr id="10" name="Gráfico 9" descr="Comentar com coração com preenchimento sólido">
            <a:hlinkClick xmlns:r="http://schemas.openxmlformats.org/officeDocument/2006/relationships" r:id="rId1"/>
            <a:extLst>
              <a:ext uri="{FF2B5EF4-FFF2-40B4-BE49-F238E27FC236}">
                <a16:creationId xmlns:a16="http://schemas.microsoft.com/office/drawing/2014/main" id="{00000000-0008-0000-0200-00000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3"/>
              </a:ext>
            </a:extLst>
          </a:blip>
          <a:stretch>
            <a:fillRect/>
          </a:stretch>
        </xdr:blipFill>
        <xdr:spPr>
          <a:xfrm>
            <a:off x="311299" y="1269316"/>
            <a:ext cx="565860" cy="563233"/>
          </a:xfrm>
          <a:prstGeom prst="rect">
            <a:avLst/>
          </a:prstGeom>
        </xdr:spPr>
      </xdr:pic>
    </xdr:grpSp>
    <xdr:clientData/>
  </xdr:twoCellAnchor>
  <xdr:twoCellAnchor>
    <xdr:from>
      <xdr:col>1</xdr:col>
      <xdr:colOff>7620</xdr:colOff>
      <xdr:row>2</xdr:row>
      <xdr:rowOff>115842</xdr:rowOff>
    </xdr:from>
    <xdr:to>
      <xdr:col>2</xdr:col>
      <xdr:colOff>886160</xdr:colOff>
      <xdr:row>3</xdr:row>
      <xdr:rowOff>2551</xdr:rowOff>
    </xdr:to>
    <xdr:grpSp>
      <xdr:nvGrpSpPr>
        <xdr:cNvPr id="11" name="Agrupar 1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GrpSpPr/>
      </xdr:nvGrpSpPr>
      <xdr:grpSpPr>
        <a:xfrm>
          <a:off x="187537" y="115842"/>
          <a:ext cx="1196040" cy="691042"/>
          <a:chOff x="0" y="457200"/>
          <a:chExt cx="1198580" cy="686809"/>
        </a:xfrm>
        <a:solidFill>
          <a:schemeClr val="tx2">
            <a:lumMod val="60000"/>
            <a:lumOff val="40000"/>
          </a:schemeClr>
        </a:solidFill>
      </xdr:grpSpPr>
      <xdr:grpSp>
        <xdr:nvGrpSpPr>
          <xdr:cNvPr id="12" name="Agrupar 11">
            <a:hlinkClick xmlns:r="http://schemas.openxmlformats.org/officeDocument/2006/relationships" r:id="rId5"/>
            <a:extLst>
              <a:ext uri="{FF2B5EF4-FFF2-40B4-BE49-F238E27FC236}">
                <a16:creationId xmlns:a16="http://schemas.microsoft.com/office/drawing/2014/main" id="{00000000-0008-0000-0200-00000C000000}"/>
              </a:ext>
            </a:extLst>
          </xdr:cNvPr>
          <xdr:cNvGrpSpPr/>
        </xdr:nvGrpSpPr>
        <xdr:grpSpPr>
          <a:xfrm>
            <a:off x="0" y="487790"/>
            <a:ext cx="1198580" cy="656219"/>
            <a:chOff x="0" y="487790"/>
            <a:chExt cx="1198580" cy="656219"/>
          </a:xfrm>
          <a:grpFill/>
        </xdr:grpSpPr>
        <xdr:sp macro="" textlink="">
          <xdr:nvSpPr>
            <xdr:cNvPr id="14" name="Retângulo 13">
              <a:extLst>
                <a:ext uri="{FF2B5EF4-FFF2-40B4-BE49-F238E27FC236}">
                  <a16:creationId xmlns:a16="http://schemas.microsoft.com/office/drawing/2014/main" id="{00000000-0008-0000-0200-00000E000000}"/>
                </a:ext>
              </a:extLst>
            </xdr:cNvPr>
            <xdr:cNvSpPr/>
          </xdr:nvSpPr>
          <xdr:spPr>
            <a:xfrm>
              <a:off x="0" y="487790"/>
              <a:ext cx="1198580" cy="655769"/>
            </a:xfrm>
            <a:prstGeom prst="rect">
              <a:avLst/>
            </a:prstGeom>
            <a:gradFill>
              <a:gsLst>
                <a:gs pos="100000">
                  <a:srgbClr val="BC8FDD"/>
                </a:gs>
                <a:gs pos="30000">
                  <a:srgbClr val="7030A0"/>
                </a:gs>
              </a:gsLst>
              <a:lin ang="5400000" scaled="1"/>
            </a:gra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sp macro="" textlink="">
          <xdr:nvSpPr>
            <xdr:cNvPr id="15" name="CaixaDeTexto 14">
              <a:hlinkClick xmlns:r="http://schemas.openxmlformats.org/officeDocument/2006/relationships" r:id="rId4"/>
              <a:extLst>
                <a:ext uri="{FF2B5EF4-FFF2-40B4-BE49-F238E27FC236}">
                  <a16:creationId xmlns:a16="http://schemas.microsoft.com/office/drawing/2014/main" id="{00000000-0008-0000-0200-00000F000000}"/>
                </a:ext>
              </a:extLst>
            </xdr:cNvPr>
            <xdr:cNvSpPr txBox="1"/>
          </xdr:nvSpPr>
          <xdr:spPr>
            <a:xfrm>
              <a:off x="60960" y="877309"/>
              <a:ext cx="1074420" cy="2667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pt-BR" sz="1050">
                  <a:solidFill>
                    <a:schemeClr val="bg1"/>
                  </a:solidFill>
                  <a:latin typeface="Montserrat" panose="00000500000000000000" pitchFamily="2" charset="0"/>
                </a:rPr>
                <a:t>Cadastros</a:t>
              </a:r>
            </a:p>
          </xdr:txBody>
        </xdr:sp>
      </xdr:grpSp>
      <xdr:pic>
        <xdr:nvPicPr>
          <xdr:cNvPr id="13" name="Gráfico 12" descr="Usuários com preenchimento sólido">
            <a:hlinkClick xmlns:r="http://schemas.openxmlformats.org/officeDocument/2006/relationships" r:id="rId4"/>
            <a:extLst>
              <a:ext uri="{FF2B5EF4-FFF2-40B4-BE49-F238E27FC236}">
                <a16:creationId xmlns:a16="http://schemas.microsoft.com/office/drawing/2014/main" id="{00000000-0008-0000-0200-00000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7"/>
              </a:ext>
            </a:extLst>
          </a:blip>
          <a:stretch>
            <a:fillRect/>
          </a:stretch>
        </xdr:blipFill>
        <xdr:spPr>
          <a:xfrm>
            <a:off x="327660" y="457200"/>
            <a:ext cx="565860" cy="563233"/>
          </a:xfrm>
          <a:prstGeom prst="rect">
            <a:avLst/>
          </a:prstGeom>
        </xdr:spPr>
      </xdr:pic>
    </xdr:grpSp>
    <xdr:clientData/>
  </xdr:twoCellAnchor>
  <xdr:twoCellAnchor>
    <xdr:from>
      <xdr:col>3</xdr:col>
      <xdr:colOff>101913</xdr:colOff>
      <xdr:row>2</xdr:row>
      <xdr:rowOff>86675</xdr:rowOff>
    </xdr:from>
    <xdr:to>
      <xdr:col>3</xdr:col>
      <xdr:colOff>1300493</xdr:colOff>
      <xdr:row>3</xdr:row>
      <xdr:rowOff>1237</xdr:rowOff>
    </xdr:to>
    <xdr:grpSp>
      <xdr:nvGrpSpPr>
        <xdr:cNvPr id="16" name="Agrupar 15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GrpSpPr/>
      </xdr:nvGrpSpPr>
      <xdr:grpSpPr>
        <a:xfrm>
          <a:off x="2715996" y="86675"/>
          <a:ext cx="1198580" cy="718895"/>
          <a:chOff x="0" y="2026920"/>
          <a:chExt cx="1198580" cy="714662"/>
        </a:xfrm>
        <a:solidFill>
          <a:schemeClr val="tx2">
            <a:lumMod val="75000"/>
          </a:schemeClr>
        </a:solidFill>
      </xdr:grpSpPr>
      <xdr:grpSp>
        <xdr:nvGrpSpPr>
          <xdr:cNvPr id="17" name="Agrupar 16">
            <a:hlinkClick xmlns:r="http://schemas.openxmlformats.org/officeDocument/2006/relationships" r:id="rId9"/>
            <a:extLst>
              <a:ext uri="{FF2B5EF4-FFF2-40B4-BE49-F238E27FC236}">
                <a16:creationId xmlns:a16="http://schemas.microsoft.com/office/drawing/2014/main" id="{00000000-0008-0000-0200-000011000000}"/>
              </a:ext>
            </a:extLst>
          </xdr:cNvPr>
          <xdr:cNvGrpSpPr/>
        </xdr:nvGrpSpPr>
        <xdr:grpSpPr>
          <a:xfrm>
            <a:off x="0" y="2087202"/>
            <a:ext cx="1198580" cy="654380"/>
            <a:chOff x="0" y="2087202"/>
            <a:chExt cx="1198580" cy="654380"/>
          </a:xfrm>
          <a:grpFill/>
        </xdr:grpSpPr>
        <xdr:sp macro="" textlink="">
          <xdr:nvSpPr>
            <xdr:cNvPr id="19" name="Retângulo 18">
              <a:hlinkClick xmlns:r="http://schemas.openxmlformats.org/officeDocument/2006/relationships" r:id="rId8"/>
              <a:extLst>
                <a:ext uri="{FF2B5EF4-FFF2-40B4-BE49-F238E27FC236}">
                  <a16:creationId xmlns:a16="http://schemas.microsoft.com/office/drawing/2014/main" id="{00000000-0008-0000-0200-000013000000}"/>
                </a:ext>
              </a:extLst>
            </xdr:cNvPr>
            <xdr:cNvSpPr/>
          </xdr:nvSpPr>
          <xdr:spPr>
            <a:xfrm>
              <a:off x="0" y="2087202"/>
              <a:ext cx="1198580" cy="653930"/>
            </a:xfrm>
            <a:prstGeom prst="rect">
              <a:avLst/>
            </a:prstGeom>
            <a:gradFill>
              <a:gsLst>
                <a:gs pos="0">
                  <a:srgbClr val="7030A0"/>
                </a:gs>
                <a:gs pos="100000">
                  <a:schemeClr val="tx1"/>
                </a:gs>
              </a:gsLst>
              <a:lin ang="5400000" scaled="1"/>
            </a:gra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sp macro="" textlink="">
          <xdr:nvSpPr>
            <xdr:cNvPr id="20" name="CaixaDeTexto 19">
              <a:hlinkClick xmlns:r="http://schemas.openxmlformats.org/officeDocument/2006/relationships" r:id="rId8"/>
              <a:extLst>
                <a:ext uri="{FF2B5EF4-FFF2-40B4-BE49-F238E27FC236}">
                  <a16:creationId xmlns:a16="http://schemas.microsoft.com/office/drawing/2014/main" id="{00000000-0008-0000-0200-000014000000}"/>
                </a:ext>
              </a:extLst>
            </xdr:cNvPr>
            <xdr:cNvSpPr txBox="1"/>
          </xdr:nvSpPr>
          <xdr:spPr>
            <a:xfrm>
              <a:off x="60960" y="2476195"/>
              <a:ext cx="1074420" cy="265387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pt-BR" sz="1050">
                  <a:solidFill>
                    <a:schemeClr val="bg1"/>
                  </a:solidFill>
                  <a:latin typeface="Montserrat" panose="00000500000000000000" pitchFamily="2" charset="0"/>
                </a:rPr>
                <a:t>Dashboard</a:t>
              </a:r>
            </a:p>
          </xdr:txBody>
        </xdr:sp>
      </xdr:grpSp>
      <xdr:pic>
        <xdr:nvPicPr>
          <xdr:cNvPr id="18" name="Gráfico 17" descr="Gráfico de barras com preenchimento sólido">
            <a:hlinkClick xmlns:r="http://schemas.openxmlformats.org/officeDocument/2006/relationships" r:id="rId8"/>
            <a:extLst>
              <a:ext uri="{FF2B5EF4-FFF2-40B4-BE49-F238E27FC236}">
                <a16:creationId xmlns:a16="http://schemas.microsoft.com/office/drawing/2014/main" id="{00000000-0008-0000-0200-00001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1"/>
              </a:ext>
            </a:extLst>
          </a:blip>
          <a:stretch>
            <a:fillRect/>
          </a:stretch>
        </xdr:blipFill>
        <xdr:spPr>
          <a:xfrm>
            <a:off x="297180" y="2026920"/>
            <a:ext cx="579120" cy="579120"/>
          </a:xfrm>
          <a:prstGeom prst="rect">
            <a:avLst/>
          </a:prstGeom>
        </xdr:spPr>
      </xdr:pic>
    </xdr:grpSp>
    <xdr:clientData/>
  </xdr:twoCellAnchor>
  <xdr:twoCellAnchor>
    <xdr:from>
      <xdr:col>1</xdr:col>
      <xdr:colOff>7255</xdr:colOff>
      <xdr:row>4</xdr:row>
      <xdr:rowOff>7257</xdr:rowOff>
    </xdr:from>
    <xdr:to>
      <xdr:col>6</xdr:col>
      <xdr:colOff>560916</xdr:colOff>
      <xdr:row>8</xdr:row>
      <xdr:rowOff>327660</xdr:rowOff>
    </xdr:to>
    <xdr:sp macro="" textlink="">
      <xdr:nvSpPr>
        <xdr:cNvPr id="22" name="Retângulo: Cantos Arredondados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/>
      </xdr:nvSpPr>
      <xdr:spPr>
        <a:xfrm>
          <a:off x="187172" y="959757"/>
          <a:ext cx="8385327" cy="2034903"/>
        </a:xfrm>
        <a:prstGeom prst="roundRect">
          <a:avLst>
            <a:gd name="adj" fmla="val 4733"/>
          </a:avLst>
        </a:prstGeom>
        <a:solidFill>
          <a:schemeClr val="tx2">
            <a:lumMod val="5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6</xdr:col>
      <xdr:colOff>640080</xdr:colOff>
      <xdr:row>3</xdr:row>
      <xdr:rowOff>144781</xdr:rowOff>
    </xdr:from>
    <xdr:to>
      <xdr:col>8</xdr:col>
      <xdr:colOff>1345383</xdr:colOff>
      <xdr:row>13</xdr:row>
      <xdr:rowOff>365760</xdr:rowOff>
    </xdr:to>
    <xdr:sp macro="" textlink="">
      <xdr:nvSpPr>
        <xdr:cNvPr id="24" name="Retângulo: Cantos Arredondados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/>
      </xdr:nvSpPr>
      <xdr:spPr>
        <a:xfrm>
          <a:off x="8869680" y="944881"/>
          <a:ext cx="4073343" cy="3992879"/>
        </a:xfrm>
        <a:prstGeom prst="roundRect">
          <a:avLst>
            <a:gd name="adj" fmla="val 2980"/>
          </a:avLst>
        </a:prstGeom>
        <a:solidFill>
          <a:schemeClr val="tx2">
            <a:lumMod val="5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7258</xdr:colOff>
      <xdr:row>9</xdr:row>
      <xdr:rowOff>7620</xdr:rowOff>
    </xdr:from>
    <xdr:to>
      <xdr:col>6</xdr:col>
      <xdr:colOff>571499</xdr:colOff>
      <xdr:row>13</xdr:row>
      <xdr:rowOff>358140</xdr:rowOff>
    </xdr:to>
    <xdr:sp macro="" textlink="">
      <xdr:nvSpPr>
        <xdr:cNvPr id="26" name="Retângulo: Cantos Arredondados 25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SpPr/>
      </xdr:nvSpPr>
      <xdr:spPr>
        <a:xfrm>
          <a:off x="187175" y="3055620"/>
          <a:ext cx="8395907" cy="1874520"/>
        </a:xfrm>
        <a:prstGeom prst="roundRect">
          <a:avLst>
            <a:gd name="adj" fmla="val 4572"/>
          </a:avLst>
        </a:prstGeom>
        <a:solidFill>
          <a:schemeClr val="tx2">
            <a:lumMod val="5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800"/>
        </a:p>
      </xdr:txBody>
    </xdr:sp>
    <xdr:clientData/>
  </xdr:twoCellAnchor>
  <xdr:twoCellAnchor>
    <xdr:from>
      <xdr:col>1</xdr:col>
      <xdr:colOff>7256</xdr:colOff>
      <xdr:row>4</xdr:row>
      <xdr:rowOff>29027</xdr:rowOff>
    </xdr:from>
    <xdr:to>
      <xdr:col>6</xdr:col>
      <xdr:colOff>519953</xdr:colOff>
      <xdr:row>4</xdr:row>
      <xdr:rowOff>322728</xdr:rowOff>
    </xdr:to>
    <xdr:sp macro="" textlink="">
      <xdr:nvSpPr>
        <xdr:cNvPr id="33" name="TextBox 24">
          <a:extLst>
            <a:ext uri="{FF2B5EF4-FFF2-40B4-BE49-F238E27FC236}">
              <a16:creationId xmlns:a16="http://schemas.microsoft.com/office/drawing/2014/main" id="{00000000-0008-0000-0200-000021000000}"/>
            </a:ext>
          </a:extLst>
        </xdr:cNvPr>
        <xdr:cNvSpPr txBox="1"/>
      </xdr:nvSpPr>
      <xdr:spPr>
        <a:xfrm>
          <a:off x="195515" y="979286"/>
          <a:ext cx="8545073" cy="2937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000" b="1" baseline="0">
              <a:solidFill>
                <a:schemeClr val="bg1"/>
              </a:solidFill>
              <a:latin typeface="Montserrat" panose="00000500000000000000" pitchFamily="2" charset="0"/>
            </a:rPr>
            <a:t>   Receitas e Despesas por Mês</a:t>
          </a:r>
          <a:endParaRPr lang="en-US" sz="1000" b="1">
            <a:solidFill>
              <a:schemeClr val="bg1"/>
            </a:solidFill>
            <a:latin typeface="Montserrat" panose="00000500000000000000" pitchFamily="2" charset="0"/>
          </a:endParaRPr>
        </a:p>
      </xdr:txBody>
    </xdr:sp>
    <xdr:clientData/>
  </xdr:twoCellAnchor>
  <xdr:twoCellAnchor>
    <xdr:from>
      <xdr:col>6</xdr:col>
      <xdr:colOff>632460</xdr:colOff>
      <xdr:row>4</xdr:row>
      <xdr:rowOff>13787</xdr:rowOff>
    </xdr:from>
    <xdr:to>
      <xdr:col>8</xdr:col>
      <xdr:colOff>1317363</xdr:colOff>
      <xdr:row>4</xdr:row>
      <xdr:rowOff>352312</xdr:rowOff>
    </xdr:to>
    <xdr:sp macro="" textlink="">
      <xdr:nvSpPr>
        <xdr:cNvPr id="36" name="TextBox 24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SpPr txBox="1"/>
      </xdr:nvSpPr>
      <xdr:spPr>
        <a:xfrm>
          <a:off x="8862060" y="966287"/>
          <a:ext cx="4052943" cy="3385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 baseline="0">
              <a:solidFill>
                <a:schemeClr val="bg1"/>
              </a:solidFill>
              <a:latin typeface="Montserrat" panose="00000500000000000000" pitchFamily="2" charset="0"/>
            </a:rPr>
            <a:t>Estados com Mais Produtos Vendidos</a:t>
          </a:r>
          <a:endParaRPr lang="en-US" sz="1100" b="1">
            <a:solidFill>
              <a:schemeClr val="bg1"/>
            </a:solidFill>
            <a:latin typeface="Montserrat" panose="00000500000000000000" pitchFamily="2" charset="0"/>
          </a:endParaRPr>
        </a:p>
      </xdr:txBody>
    </xdr:sp>
    <xdr:clientData/>
  </xdr:twoCellAnchor>
  <xdr:twoCellAnchor>
    <xdr:from>
      <xdr:col>3</xdr:col>
      <xdr:colOff>518160</xdr:colOff>
      <xdr:row>8</xdr:row>
      <xdr:rowOff>327660</xdr:rowOff>
    </xdr:from>
    <xdr:to>
      <xdr:col>4</xdr:col>
      <xdr:colOff>1757979</xdr:colOff>
      <xdr:row>14</xdr:row>
      <xdr:rowOff>22860</xdr:rowOff>
    </xdr:to>
    <xdr:graphicFrame macro="">
      <xdr:nvGraphicFramePr>
        <xdr:cNvPr id="21" name="Gráfico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4</xdr:col>
      <xdr:colOff>1383137</xdr:colOff>
      <xdr:row>10</xdr:row>
      <xdr:rowOff>33801</xdr:rowOff>
    </xdr:from>
    <xdr:to>
      <xdr:col>5</xdr:col>
      <xdr:colOff>1871825</xdr:colOff>
      <xdr:row>10</xdr:row>
      <xdr:rowOff>334118</xdr:rowOff>
    </xdr:to>
    <xdr:sp macro="" textlink="Análises!A22">
      <xdr:nvSpPr>
        <xdr:cNvPr id="38" name="CaixaDeTexto 37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SpPr txBox="1"/>
      </xdr:nvSpPr>
      <xdr:spPr>
        <a:xfrm>
          <a:off x="5490317" y="3462801"/>
          <a:ext cx="2347968" cy="3003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4BDB4602-4D64-4EBA-85BD-C1435C1C637C}" type="TxLink">
            <a:rPr lang="en-US" sz="1100" b="0" i="0" u="none" strike="noStrike">
              <a:solidFill>
                <a:schemeClr val="bg1"/>
              </a:solidFill>
              <a:latin typeface="Montserrat" panose="00000500000000000000" pitchFamily="2" charset="0"/>
              <a:ea typeface="Calibri"/>
              <a:cs typeface="Calibri"/>
            </a:rPr>
            <a:pPr marL="0" indent="0" algn="ctr"/>
            <a:t>Disco de freio</a:t>
          </a:fld>
          <a:endParaRPr lang="pt-BR" sz="1100" b="0" i="0" u="none" strike="noStrike">
            <a:solidFill>
              <a:schemeClr val="bg1"/>
            </a:solidFill>
            <a:latin typeface="Montserrat" panose="00000500000000000000" pitchFamily="2" charset="0"/>
            <a:ea typeface="Calibri"/>
            <a:cs typeface="Calibri"/>
          </a:endParaRPr>
        </a:p>
      </xdr:txBody>
    </xdr:sp>
    <xdr:clientData/>
  </xdr:twoCellAnchor>
  <xdr:twoCellAnchor>
    <xdr:from>
      <xdr:col>4</xdr:col>
      <xdr:colOff>1383137</xdr:colOff>
      <xdr:row>10</xdr:row>
      <xdr:rowOff>296198</xdr:rowOff>
    </xdr:from>
    <xdr:to>
      <xdr:col>5</xdr:col>
      <xdr:colOff>1871825</xdr:colOff>
      <xdr:row>11</xdr:row>
      <xdr:rowOff>207894</xdr:rowOff>
    </xdr:to>
    <xdr:sp macro="" textlink="Análises!A23">
      <xdr:nvSpPr>
        <xdr:cNvPr id="39" name="CaixaDeTexto 38">
          <a:extLst>
            <a:ext uri="{FF2B5EF4-FFF2-40B4-BE49-F238E27FC236}">
              <a16:creationId xmlns:a16="http://schemas.microsoft.com/office/drawing/2014/main" id="{00000000-0008-0000-0200-000027000000}"/>
            </a:ext>
          </a:extLst>
        </xdr:cNvPr>
        <xdr:cNvSpPr txBox="1"/>
      </xdr:nvSpPr>
      <xdr:spPr>
        <a:xfrm>
          <a:off x="5490317" y="3725198"/>
          <a:ext cx="2347968" cy="2926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D43876CD-F3FA-4534-A727-D725EE0733DF}" type="TxLink">
            <a:rPr lang="en-US" sz="1100" b="0" i="0" u="none" strike="noStrike">
              <a:solidFill>
                <a:schemeClr val="bg1"/>
              </a:solidFill>
              <a:latin typeface="Montserrat" panose="00000500000000000000" pitchFamily="2" charset="0"/>
              <a:ea typeface="Calibri"/>
              <a:cs typeface="Calibri"/>
            </a:rPr>
            <a:pPr marL="0" indent="0" algn="ctr"/>
            <a:t>Lubrificante wl</a:t>
          </a:fld>
          <a:endParaRPr lang="pt-BR" sz="1100" b="0" i="0" u="none" strike="noStrike">
            <a:solidFill>
              <a:schemeClr val="bg1"/>
            </a:solidFill>
            <a:latin typeface="Montserrat" panose="00000500000000000000" pitchFamily="2" charset="0"/>
            <a:ea typeface="Calibri"/>
            <a:cs typeface="Calibri"/>
          </a:endParaRPr>
        </a:p>
      </xdr:txBody>
    </xdr:sp>
    <xdr:clientData/>
  </xdr:twoCellAnchor>
  <xdr:twoCellAnchor>
    <xdr:from>
      <xdr:col>4</xdr:col>
      <xdr:colOff>1383137</xdr:colOff>
      <xdr:row>11</xdr:row>
      <xdr:rowOff>169974</xdr:rowOff>
    </xdr:from>
    <xdr:to>
      <xdr:col>5</xdr:col>
      <xdr:colOff>1871825</xdr:colOff>
      <xdr:row>12</xdr:row>
      <xdr:rowOff>89291</xdr:rowOff>
    </xdr:to>
    <xdr:sp macro="" textlink="Análises!A24">
      <xdr:nvSpPr>
        <xdr:cNvPr id="40" name="CaixaDeTexto 39">
          <a:extLst>
            <a:ext uri="{FF2B5EF4-FFF2-40B4-BE49-F238E27FC236}">
              <a16:creationId xmlns:a16="http://schemas.microsoft.com/office/drawing/2014/main" id="{00000000-0008-0000-0200-000028000000}"/>
            </a:ext>
          </a:extLst>
        </xdr:cNvPr>
        <xdr:cNvSpPr txBox="1"/>
      </xdr:nvSpPr>
      <xdr:spPr>
        <a:xfrm>
          <a:off x="5490317" y="3979974"/>
          <a:ext cx="2347968" cy="3003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0A85F75F-30A9-4802-BCF6-7E93F4706A81}" type="TxLink">
            <a:rPr lang="en-US" sz="1100" b="0" i="0" u="none" strike="noStrike">
              <a:solidFill>
                <a:schemeClr val="bg1"/>
              </a:solidFill>
              <a:latin typeface="Montserrat" panose="00000500000000000000" pitchFamily="2" charset="0"/>
              <a:ea typeface="Calibri"/>
              <a:cs typeface="Calibri"/>
            </a:rPr>
            <a:pPr marL="0" indent="0" algn="ctr"/>
            <a:t>Óleo de câmbio</a:t>
          </a:fld>
          <a:endParaRPr lang="pt-BR" sz="1100" b="0" i="0" u="none" strike="noStrike">
            <a:solidFill>
              <a:schemeClr val="bg1"/>
            </a:solidFill>
            <a:latin typeface="Montserrat" panose="00000500000000000000" pitchFamily="2" charset="0"/>
            <a:ea typeface="Calibri"/>
            <a:cs typeface="Calibri"/>
          </a:endParaRPr>
        </a:p>
      </xdr:txBody>
    </xdr:sp>
    <xdr:clientData/>
  </xdr:twoCellAnchor>
  <xdr:twoCellAnchor>
    <xdr:from>
      <xdr:col>4</xdr:col>
      <xdr:colOff>1383137</xdr:colOff>
      <xdr:row>12</xdr:row>
      <xdr:rowOff>55853</xdr:rowOff>
    </xdr:from>
    <xdr:to>
      <xdr:col>5</xdr:col>
      <xdr:colOff>1871825</xdr:colOff>
      <xdr:row>12</xdr:row>
      <xdr:rowOff>356170</xdr:rowOff>
    </xdr:to>
    <xdr:sp macro="" textlink="Análises!A25">
      <xdr:nvSpPr>
        <xdr:cNvPr id="41" name="CaixaDeTexto 40">
          <a:extLst>
            <a:ext uri="{FF2B5EF4-FFF2-40B4-BE49-F238E27FC236}">
              <a16:creationId xmlns:a16="http://schemas.microsoft.com/office/drawing/2014/main" id="{00000000-0008-0000-0200-000029000000}"/>
            </a:ext>
          </a:extLst>
        </xdr:cNvPr>
        <xdr:cNvSpPr txBox="1"/>
      </xdr:nvSpPr>
      <xdr:spPr>
        <a:xfrm>
          <a:off x="5490317" y="4246853"/>
          <a:ext cx="2347968" cy="3003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028C2CD6-CF42-4444-B853-A4E68F1CC65E}" type="TxLink">
            <a:rPr lang="en-US" sz="1100" b="0" i="0" u="none" strike="noStrike">
              <a:solidFill>
                <a:schemeClr val="bg1"/>
              </a:solidFill>
              <a:latin typeface="Montserrat" panose="00000500000000000000" pitchFamily="2" charset="0"/>
              <a:ea typeface="Calibri"/>
              <a:cs typeface="Calibri"/>
            </a:rPr>
            <a:pPr marL="0" indent="0" algn="ctr"/>
            <a:t>Pneu suv aro 17</a:t>
          </a:fld>
          <a:endParaRPr lang="pt-BR" sz="1100" b="0" i="0" u="none" strike="noStrike">
            <a:solidFill>
              <a:schemeClr val="bg1"/>
            </a:solidFill>
            <a:latin typeface="Montserrat" panose="00000500000000000000" pitchFamily="2" charset="0"/>
            <a:ea typeface="Calibri"/>
            <a:cs typeface="Calibri"/>
          </a:endParaRPr>
        </a:p>
      </xdr:txBody>
    </xdr:sp>
    <xdr:clientData/>
  </xdr:twoCellAnchor>
  <xdr:twoCellAnchor>
    <xdr:from>
      <xdr:col>4</xdr:col>
      <xdr:colOff>1383137</xdr:colOff>
      <xdr:row>12</xdr:row>
      <xdr:rowOff>318250</xdr:rowOff>
    </xdr:from>
    <xdr:to>
      <xdr:col>5</xdr:col>
      <xdr:colOff>1871825</xdr:colOff>
      <xdr:row>13</xdr:row>
      <xdr:rowOff>237566</xdr:rowOff>
    </xdr:to>
    <xdr:sp macro="" textlink="Análises!A26">
      <xdr:nvSpPr>
        <xdr:cNvPr id="42" name="CaixaDeTexto 41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SpPr txBox="1"/>
      </xdr:nvSpPr>
      <xdr:spPr>
        <a:xfrm>
          <a:off x="5490317" y="4509250"/>
          <a:ext cx="2347968" cy="300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BF5ABC1F-9135-46D3-848D-E6448546120B}" type="TxLink">
            <a:rPr lang="en-US" sz="1100" b="0" i="0" u="none" strike="noStrike">
              <a:solidFill>
                <a:schemeClr val="bg1"/>
              </a:solidFill>
              <a:latin typeface="Montserrat" panose="00000500000000000000" pitchFamily="2" charset="0"/>
              <a:ea typeface="Calibri"/>
              <a:cs typeface="Calibri"/>
            </a:rPr>
            <a:pPr marL="0" indent="0" algn="ctr"/>
            <a:t>Kit reparo pneu</a:t>
          </a:fld>
          <a:endParaRPr lang="pt-BR" sz="1100" b="0" i="0" u="none" strike="noStrike">
            <a:solidFill>
              <a:schemeClr val="bg1"/>
            </a:solidFill>
            <a:latin typeface="Montserrat" panose="00000500000000000000" pitchFamily="2" charset="0"/>
            <a:ea typeface="Calibri"/>
            <a:cs typeface="Calibri"/>
          </a:endParaRPr>
        </a:p>
      </xdr:txBody>
    </xdr:sp>
    <xdr:clientData/>
  </xdr:twoCellAnchor>
  <xdr:twoCellAnchor>
    <xdr:from>
      <xdr:col>4</xdr:col>
      <xdr:colOff>1383137</xdr:colOff>
      <xdr:row>9</xdr:row>
      <xdr:rowOff>147922</xdr:rowOff>
    </xdr:from>
    <xdr:to>
      <xdr:col>5</xdr:col>
      <xdr:colOff>1871825</xdr:colOff>
      <xdr:row>10</xdr:row>
      <xdr:rowOff>71721</xdr:rowOff>
    </xdr:to>
    <xdr:sp macro="" textlink="">
      <xdr:nvSpPr>
        <xdr:cNvPr id="43" name="CaixaDeTexto 42">
          <a:extLst>
            <a:ext uri="{FF2B5EF4-FFF2-40B4-BE49-F238E27FC236}">
              <a16:creationId xmlns:a16="http://schemas.microsoft.com/office/drawing/2014/main" id="{00000000-0008-0000-0200-00002B000000}"/>
            </a:ext>
          </a:extLst>
        </xdr:cNvPr>
        <xdr:cNvSpPr txBox="1"/>
      </xdr:nvSpPr>
      <xdr:spPr>
        <a:xfrm>
          <a:off x="5490317" y="3195922"/>
          <a:ext cx="2347968" cy="3047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0" i="0" u="none" strike="noStrike">
              <a:solidFill>
                <a:schemeClr val="bg1"/>
              </a:solidFill>
              <a:latin typeface="Montserrat" panose="00000500000000000000" pitchFamily="2" charset="0"/>
              <a:ea typeface="Calibri"/>
              <a:cs typeface="Calibri"/>
            </a:rPr>
            <a:t>Produto</a:t>
          </a:r>
        </a:p>
      </xdr:txBody>
    </xdr:sp>
    <xdr:clientData/>
  </xdr:twoCellAnchor>
  <xdr:twoCellAnchor>
    <xdr:from>
      <xdr:col>5</xdr:col>
      <xdr:colOff>1584960</xdr:colOff>
      <xdr:row>9</xdr:row>
      <xdr:rowOff>147922</xdr:rowOff>
    </xdr:from>
    <xdr:to>
      <xdr:col>6</xdr:col>
      <xdr:colOff>441959</xdr:colOff>
      <xdr:row>10</xdr:row>
      <xdr:rowOff>71721</xdr:rowOff>
    </xdr:to>
    <xdr:sp macro="" textlink="">
      <xdr:nvSpPr>
        <xdr:cNvPr id="44" name="CaixaDeTexto 43">
          <a:extLst>
            <a:ext uri="{FF2B5EF4-FFF2-40B4-BE49-F238E27FC236}">
              <a16:creationId xmlns:a16="http://schemas.microsoft.com/office/drawing/2014/main" id="{00000000-0008-0000-0200-00002C000000}"/>
            </a:ext>
          </a:extLst>
        </xdr:cNvPr>
        <xdr:cNvSpPr txBox="1"/>
      </xdr:nvSpPr>
      <xdr:spPr>
        <a:xfrm>
          <a:off x="7551420" y="3195922"/>
          <a:ext cx="1120139" cy="3047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0" i="0" u="none" strike="noStrike">
              <a:solidFill>
                <a:schemeClr val="bg1"/>
              </a:solidFill>
              <a:latin typeface="Montserrat" panose="00000500000000000000" pitchFamily="2" charset="0"/>
              <a:ea typeface="Calibri"/>
              <a:cs typeface="Calibri"/>
            </a:rPr>
            <a:t>Em Estoque</a:t>
          </a:r>
        </a:p>
      </xdr:txBody>
    </xdr:sp>
    <xdr:clientData/>
  </xdr:twoCellAnchor>
  <xdr:twoCellAnchor>
    <xdr:from>
      <xdr:col>5</xdr:col>
      <xdr:colOff>1726481</xdr:colOff>
      <xdr:row>10</xdr:row>
      <xdr:rowOff>32277</xdr:rowOff>
    </xdr:from>
    <xdr:to>
      <xdr:col>6</xdr:col>
      <xdr:colOff>359812</xdr:colOff>
      <xdr:row>10</xdr:row>
      <xdr:rowOff>332594</xdr:rowOff>
    </xdr:to>
    <xdr:sp macro="" textlink="Análises!B22">
      <xdr:nvSpPr>
        <xdr:cNvPr id="45" name="CaixaDeTexto 44">
          <a:extLst>
            <a:ext uri="{FF2B5EF4-FFF2-40B4-BE49-F238E27FC236}">
              <a16:creationId xmlns:a16="http://schemas.microsoft.com/office/drawing/2014/main" id="{00000000-0008-0000-0200-00002D000000}"/>
            </a:ext>
          </a:extLst>
        </xdr:cNvPr>
        <xdr:cNvSpPr txBox="1"/>
      </xdr:nvSpPr>
      <xdr:spPr>
        <a:xfrm>
          <a:off x="7692941" y="3461277"/>
          <a:ext cx="896471" cy="3003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68682EE3-8D69-47C4-A379-C9F3B6EEDD9C}" type="TxLink">
            <a:rPr lang="en-US" sz="1100" b="0" i="0" u="none" strike="noStrike">
              <a:solidFill>
                <a:schemeClr val="bg1"/>
              </a:solidFill>
              <a:latin typeface="Montserrat" panose="00000500000000000000" pitchFamily="2" charset="0"/>
              <a:ea typeface="Calibri"/>
              <a:cs typeface="Calibri"/>
            </a:rPr>
            <a:pPr marL="0" indent="0" algn="ctr"/>
            <a:t>27</a:t>
          </a:fld>
          <a:endParaRPr lang="en-US" sz="1100" b="0" i="0" u="none" strike="noStrike">
            <a:solidFill>
              <a:schemeClr val="bg1"/>
            </a:solidFill>
            <a:latin typeface="Montserrat" panose="00000500000000000000" pitchFamily="2" charset="0"/>
            <a:ea typeface="Calibri"/>
            <a:cs typeface="Calibri"/>
          </a:endParaRPr>
        </a:p>
      </xdr:txBody>
    </xdr:sp>
    <xdr:clientData/>
  </xdr:twoCellAnchor>
  <xdr:twoCellAnchor>
    <xdr:from>
      <xdr:col>5</xdr:col>
      <xdr:colOff>1726481</xdr:colOff>
      <xdr:row>10</xdr:row>
      <xdr:rowOff>293150</xdr:rowOff>
    </xdr:from>
    <xdr:to>
      <xdr:col>6</xdr:col>
      <xdr:colOff>359812</xdr:colOff>
      <xdr:row>11</xdr:row>
      <xdr:rowOff>212466</xdr:rowOff>
    </xdr:to>
    <xdr:sp macro="" textlink="Análises!B23">
      <xdr:nvSpPr>
        <xdr:cNvPr id="46" name="CaixaDeTexto 45">
          <a:extLst>
            <a:ext uri="{FF2B5EF4-FFF2-40B4-BE49-F238E27FC236}">
              <a16:creationId xmlns:a16="http://schemas.microsoft.com/office/drawing/2014/main" id="{00000000-0008-0000-0200-00002E000000}"/>
            </a:ext>
          </a:extLst>
        </xdr:cNvPr>
        <xdr:cNvSpPr txBox="1"/>
      </xdr:nvSpPr>
      <xdr:spPr>
        <a:xfrm>
          <a:off x="7692941" y="3722150"/>
          <a:ext cx="896471" cy="300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FBE2355D-876D-4FB2-9EE8-DB8D1AEC5172}" type="TxLink">
            <a:rPr lang="en-US" sz="1100" b="0" i="0" u="none" strike="noStrike">
              <a:solidFill>
                <a:schemeClr val="bg1"/>
              </a:solidFill>
              <a:latin typeface="Montserrat" panose="00000500000000000000" pitchFamily="2" charset="0"/>
              <a:ea typeface="Calibri"/>
              <a:cs typeface="Calibri"/>
            </a:rPr>
            <a:pPr marL="0" indent="0" algn="ctr"/>
            <a:t>19</a:t>
          </a:fld>
          <a:endParaRPr lang="en-US" sz="1100" b="0" i="0" u="none" strike="noStrike">
            <a:solidFill>
              <a:schemeClr val="bg1"/>
            </a:solidFill>
            <a:latin typeface="Montserrat" panose="00000500000000000000" pitchFamily="2" charset="0"/>
            <a:ea typeface="Calibri"/>
            <a:cs typeface="Calibri"/>
          </a:endParaRPr>
        </a:p>
      </xdr:txBody>
    </xdr:sp>
    <xdr:clientData/>
  </xdr:twoCellAnchor>
  <xdr:twoCellAnchor>
    <xdr:from>
      <xdr:col>5</xdr:col>
      <xdr:colOff>1726481</xdr:colOff>
      <xdr:row>11</xdr:row>
      <xdr:rowOff>173022</xdr:rowOff>
    </xdr:from>
    <xdr:to>
      <xdr:col>6</xdr:col>
      <xdr:colOff>359812</xdr:colOff>
      <xdr:row>12</xdr:row>
      <xdr:rowOff>92339</xdr:rowOff>
    </xdr:to>
    <xdr:sp macro="" textlink="Análises!B24">
      <xdr:nvSpPr>
        <xdr:cNvPr id="47" name="CaixaDeTexto 46">
          <a:extLst>
            <a:ext uri="{FF2B5EF4-FFF2-40B4-BE49-F238E27FC236}">
              <a16:creationId xmlns:a16="http://schemas.microsoft.com/office/drawing/2014/main" id="{00000000-0008-0000-0200-00002F000000}"/>
            </a:ext>
          </a:extLst>
        </xdr:cNvPr>
        <xdr:cNvSpPr txBox="1"/>
      </xdr:nvSpPr>
      <xdr:spPr>
        <a:xfrm>
          <a:off x="7692941" y="3983022"/>
          <a:ext cx="896471" cy="3003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4A025CEF-9070-4224-9EAF-4C4586DC3345}" type="TxLink">
            <a:rPr lang="en-US" sz="1100" b="0" i="0" u="none" strike="noStrike">
              <a:solidFill>
                <a:schemeClr val="bg1"/>
              </a:solidFill>
              <a:latin typeface="Montserrat" panose="00000500000000000000" pitchFamily="2" charset="0"/>
              <a:ea typeface="Calibri"/>
              <a:cs typeface="Calibri"/>
            </a:rPr>
            <a:pPr marL="0" indent="0" algn="ctr"/>
            <a:t>15</a:t>
          </a:fld>
          <a:endParaRPr lang="en-US" sz="1100" b="0" i="0" u="none" strike="noStrike">
            <a:solidFill>
              <a:schemeClr val="bg1"/>
            </a:solidFill>
            <a:latin typeface="Montserrat" panose="00000500000000000000" pitchFamily="2" charset="0"/>
            <a:ea typeface="Calibri"/>
            <a:cs typeface="Calibri"/>
          </a:endParaRPr>
        </a:p>
      </xdr:txBody>
    </xdr:sp>
    <xdr:clientData/>
  </xdr:twoCellAnchor>
  <xdr:twoCellAnchor>
    <xdr:from>
      <xdr:col>5</xdr:col>
      <xdr:colOff>1726481</xdr:colOff>
      <xdr:row>12</xdr:row>
      <xdr:rowOff>57377</xdr:rowOff>
    </xdr:from>
    <xdr:to>
      <xdr:col>6</xdr:col>
      <xdr:colOff>359812</xdr:colOff>
      <xdr:row>12</xdr:row>
      <xdr:rowOff>357694</xdr:rowOff>
    </xdr:to>
    <xdr:sp macro="" textlink="Análises!B25">
      <xdr:nvSpPr>
        <xdr:cNvPr id="48" name="CaixaDeTexto 47">
          <a:extLst>
            <a:ext uri="{FF2B5EF4-FFF2-40B4-BE49-F238E27FC236}">
              <a16:creationId xmlns:a16="http://schemas.microsoft.com/office/drawing/2014/main" id="{00000000-0008-0000-0200-000030000000}"/>
            </a:ext>
          </a:extLst>
        </xdr:cNvPr>
        <xdr:cNvSpPr txBox="1"/>
      </xdr:nvSpPr>
      <xdr:spPr>
        <a:xfrm>
          <a:off x="7692941" y="4248377"/>
          <a:ext cx="896471" cy="3003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4D9C9AD2-A4D0-4CE1-A0EB-0732D5270890}" type="TxLink">
            <a:rPr lang="en-US" sz="1100" b="0" i="0" u="none" strike="noStrike">
              <a:solidFill>
                <a:schemeClr val="bg1"/>
              </a:solidFill>
              <a:latin typeface="Montserrat" panose="00000500000000000000" pitchFamily="2" charset="0"/>
              <a:ea typeface="Calibri"/>
              <a:cs typeface="Calibri"/>
            </a:rPr>
            <a:pPr marL="0" indent="0" algn="ctr"/>
            <a:t>14</a:t>
          </a:fld>
          <a:endParaRPr lang="en-US" sz="1100" b="0" i="0" u="none" strike="noStrike">
            <a:solidFill>
              <a:schemeClr val="bg1"/>
            </a:solidFill>
            <a:latin typeface="Montserrat" panose="00000500000000000000" pitchFamily="2" charset="0"/>
            <a:ea typeface="Calibri"/>
            <a:cs typeface="Calibri"/>
          </a:endParaRPr>
        </a:p>
      </xdr:txBody>
    </xdr:sp>
    <xdr:clientData/>
  </xdr:twoCellAnchor>
  <xdr:twoCellAnchor>
    <xdr:from>
      <xdr:col>5</xdr:col>
      <xdr:colOff>1726481</xdr:colOff>
      <xdr:row>12</xdr:row>
      <xdr:rowOff>318250</xdr:rowOff>
    </xdr:from>
    <xdr:to>
      <xdr:col>6</xdr:col>
      <xdr:colOff>359812</xdr:colOff>
      <xdr:row>13</xdr:row>
      <xdr:rowOff>237566</xdr:rowOff>
    </xdr:to>
    <xdr:sp macro="" textlink="Análises!B26">
      <xdr:nvSpPr>
        <xdr:cNvPr id="49" name="CaixaDeTexto 48">
          <a:extLst>
            <a:ext uri="{FF2B5EF4-FFF2-40B4-BE49-F238E27FC236}">
              <a16:creationId xmlns:a16="http://schemas.microsoft.com/office/drawing/2014/main" id="{00000000-0008-0000-0200-000031000000}"/>
            </a:ext>
          </a:extLst>
        </xdr:cNvPr>
        <xdr:cNvSpPr txBox="1"/>
      </xdr:nvSpPr>
      <xdr:spPr>
        <a:xfrm>
          <a:off x="7692941" y="4509250"/>
          <a:ext cx="896471" cy="300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E1179798-83CD-4921-82D4-BC497D2B7F97}" type="TxLink">
            <a:rPr lang="en-US" sz="1100" b="0" i="0" u="none" strike="noStrike">
              <a:solidFill>
                <a:schemeClr val="bg1"/>
              </a:solidFill>
              <a:latin typeface="Montserrat" panose="00000500000000000000" pitchFamily="2" charset="0"/>
              <a:ea typeface="Calibri"/>
              <a:cs typeface="Calibri"/>
            </a:rPr>
            <a:pPr marL="0" indent="0" algn="ctr"/>
            <a:t>11</a:t>
          </a:fld>
          <a:endParaRPr lang="en-US" sz="1100" b="0" i="0" u="none" strike="noStrike">
            <a:solidFill>
              <a:schemeClr val="bg1"/>
            </a:solidFill>
            <a:latin typeface="Montserrat" panose="00000500000000000000" pitchFamily="2" charset="0"/>
            <a:ea typeface="Calibri"/>
            <a:cs typeface="Calibri"/>
          </a:endParaRPr>
        </a:p>
      </xdr:txBody>
    </xdr:sp>
    <xdr:clientData/>
  </xdr:twoCellAnchor>
  <xdr:twoCellAnchor>
    <xdr:from>
      <xdr:col>1</xdr:col>
      <xdr:colOff>7256</xdr:colOff>
      <xdr:row>4</xdr:row>
      <xdr:rowOff>281940</xdr:rowOff>
    </xdr:from>
    <xdr:to>
      <xdr:col>5</xdr:col>
      <xdr:colOff>213360</xdr:colOff>
      <xdr:row>8</xdr:row>
      <xdr:rowOff>324522</xdr:rowOff>
    </xdr:to>
    <xdr:graphicFrame macro="">
      <xdr:nvGraphicFramePr>
        <xdr:cNvPr id="50" name="Gráfico 49">
          <a:extLst>
            <a:ext uri="{FF2B5EF4-FFF2-40B4-BE49-F238E27FC236}">
              <a16:creationId xmlns:a16="http://schemas.microsoft.com/office/drawing/2014/main" id="{00000000-0008-0000-0200-00003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6</xdr:col>
      <xdr:colOff>662940</xdr:colOff>
      <xdr:row>4</xdr:row>
      <xdr:rowOff>396240</xdr:rowOff>
    </xdr:from>
    <xdr:to>
      <xdr:col>8</xdr:col>
      <xdr:colOff>1303020</xdr:colOff>
      <xdr:row>13</xdr:row>
      <xdr:rowOff>320040</xdr:rowOff>
    </xdr:to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25" name="Gráfico 24">
              <a:extLst>
                <a:ext uri="{FF2B5EF4-FFF2-40B4-BE49-F238E27FC236}">
                  <a16:creationId xmlns:a16="http://schemas.microsoft.com/office/drawing/2014/main" id="{43F45CB1-6859-48AE-AD0A-37C1B309607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663940" y="1348740"/>
              <a:ext cx="3916680" cy="35433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  <xdr:twoCellAnchor editAs="oneCell">
    <xdr:from>
      <xdr:col>2</xdr:col>
      <xdr:colOff>30480</xdr:colOff>
      <xdr:row>10</xdr:row>
      <xdr:rowOff>83820</xdr:rowOff>
    </xdr:from>
    <xdr:to>
      <xdr:col>3</xdr:col>
      <xdr:colOff>236220</xdr:colOff>
      <xdr:row>13</xdr:row>
      <xdr:rowOff>243840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8" name="Meses (Data Movimentação)">
              <a:extLst>
                <a:ext uri="{FF2B5EF4-FFF2-40B4-BE49-F238E27FC236}">
                  <a16:creationId xmlns:a16="http://schemas.microsoft.com/office/drawing/2014/main" id="{00000000-0008-0000-0200-00001C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eses (Data Movimentação)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1020" y="3512820"/>
              <a:ext cx="2377440" cy="13030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>
    <xdr:from>
      <xdr:col>2</xdr:col>
      <xdr:colOff>1</xdr:colOff>
      <xdr:row>9</xdr:row>
      <xdr:rowOff>179186</xdr:rowOff>
    </xdr:from>
    <xdr:to>
      <xdr:col>3</xdr:col>
      <xdr:colOff>198121</xdr:colOff>
      <xdr:row>10</xdr:row>
      <xdr:rowOff>91887</xdr:rowOff>
    </xdr:to>
    <xdr:sp macro="" textlink="">
      <xdr:nvSpPr>
        <xdr:cNvPr id="29" name="TextBox 24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SpPr txBox="1"/>
      </xdr:nvSpPr>
      <xdr:spPr>
        <a:xfrm>
          <a:off x="510541" y="3227186"/>
          <a:ext cx="2369820" cy="2937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000" b="1" baseline="0">
              <a:solidFill>
                <a:schemeClr val="bg1"/>
              </a:solidFill>
              <a:latin typeface="Montserrat" panose="00000500000000000000" pitchFamily="2" charset="0"/>
            </a:rPr>
            <a:t>   Maiores Estoques por Período</a:t>
          </a:r>
          <a:endParaRPr lang="en-US" sz="1000" b="1">
            <a:solidFill>
              <a:schemeClr val="bg1"/>
            </a:solidFill>
            <a:latin typeface="Montserrat" panose="00000500000000000000" pitchFamily="2" charset="0"/>
          </a:endParaRPr>
        </a:p>
      </xdr:txBody>
    </xdr:sp>
    <xdr:clientData/>
  </xdr:twoCellAnchor>
  <xdr:twoCellAnchor editAs="oneCell">
    <xdr:from>
      <xdr:col>5</xdr:col>
      <xdr:colOff>121920</xdr:colOff>
      <xdr:row>4</xdr:row>
      <xdr:rowOff>373380</xdr:rowOff>
    </xdr:from>
    <xdr:to>
      <xdr:col>6</xdr:col>
      <xdr:colOff>540656</xdr:colOff>
      <xdr:row>8</xdr:row>
      <xdr:rowOff>144780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0" name="Produto">
              <a:extLst>
                <a:ext uri="{FF2B5EF4-FFF2-40B4-BE49-F238E27FC236}">
                  <a16:creationId xmlns:a16="http://schemas.microsoft.com/office/drawing/2014/main" id="{00000000-0008-0000-0200-00001E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rodut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088380" y="1325880"/>
              <a:ext cx="2681876" cy="14859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fredo Araujo" refreshedDate="45210.649014467592" createdVersion="8" refreshedVersion="8" minRefreshableVersion="3" recordCount="67" xr:uid="{7E1DE076-9024-4EC0-83D4-92FD7F6CAB42}">
  <cacheSource type="worksheet">
    <worksheetSource name="Tabela13"/>
  </cacheSource>
  <cacheFields count="15">
    <cacheField name="Nº" numFmtId="0">
      <sharedItems containsSemiMixedTypes="0" containsString="0" containsNumber="1" containsInteger="1" minValue="1" maxValue="12"/>
    </cacheField>
    <cacheField name="Produto" numFmtId="0">
      <sharedItems count="11">
        <s v="Óleo de câmbio"/>
        <s v="Disco de freio"/>
        <s v="Filtro ar condicionado"/>
        <s v="Filtro de óleo"/>
        <s v="Kit reparo pneu"/>
        <s v="Tinta automotiva"/>
        <s v="Lubrificante wl"/>
        <s v="Pneu suv aro 17"/>
        <s v="Luz de seta"/>
        <s v="Farol Dianteiro"/>
        <s v="Tinta automotiva branco neve" u="1"/>
      </sharedItems>
    </cacheField>
    <cacheField name="Data Movimentação" numFmtId="14">
      <sharedItems containsSemiMixedTypes="0" containsNonDate="0" containsDate="1" containsString="0" minDate="2023-01-01T00:00:00" maxDate="2023-12-05T00:00:00" count="56">
        <d v="2023-01-01T00:00:00"/>
        <d v="2023-01-02T00:00:00"/>
        <d v="2023-01-10T00:00:00"/>
        <d v="2023-01-16T00:00:00"/>
        <d v="2023-01-25T00:00:00"/>
        <d v="2023-01-29T00:00:00"/>
        <d v="2023-02-02T00:00:00"/>
        <d v="2023-02-18T00:00:00"/>
        <d v="2023-02-20T00:00:00"/>
        <d v="2023-02-21T00:00:00"/>
        <d v="2023-02-23T00:00:00"/>
        <d v="2023-02-24T00:00:00"/>
        <d v="2023-03-02T00:00:00"/>
        <d v="2023-03-24T00:00:00"/>
        <d v="2023-03-28T00:00:00"/>
        <d v="2023-03-31T00:00:00"/>
        <d v="2023-04-02T00:00:00"/>
        <d v="2023-04-09T00:00:00"/>
        <d v="2023-04-13T00:00:00"/>
        <d v="2023-04-18T00:00:00"/>
        <d v="2023-04-22T00:00:00"/>
        <d v="2023-04-23T00:00:00"/>
        <d v="2023-04-25T00:00:00"/>
        <d v="2023-05-15T00:00:00"/>
        <d v="2023-05-16T00:00:00"/>
        <d v="2023-05-20T00:00:00"/>
        <d v="2023-06-18T00:00:00"/>
        <d v="2023-06-21T00:00:00"/>
        <d v="2023-06-25T00:00:00"/>
        <d v="2023-06-29T00:00:00"/>
        <d v="2023-07-03T00:00:00"/>
        <d v="2023-07-05T00:00:00"/>
        <d v="2023-07-08T00:00:00"/>
        <d v="2023-07-09T00:00:00"/>
        <d v="2023-07-11T00:00:00"/>
        <d v="2023-07-17T00:00:00"/>
        <d v="2023-08-02T00:00:00"/>
        <d v="2023-08-16T00:00:00"/>
        <d v="2023-08-21T00:00:00"/>
        <d v="2023-08-29T00:00:00"/>
        <d v="2023-09-08T00:00:00"/>
        <d v="2023-09-09T00:00:00"/>
        <d v="2023-09-12T00:00:00"/>
        <d v="2023-09-14T00:00:00"/>
        <d v="2023-09-29T00:00:00"/>
        <d v="2023-10-08T00:00:00"/>
        <d v="2023-10-09T00:00:00"/>
        <d v="2023-10-10T00:00:00"/>
        <d v="2023-11-04T00:00:00"/>
        <d v="2023-11-09T00:00:00"/>
        <d v="2023-11-11T00:00:00"/>
        <d v="2023-11-13T00:00:00"/>
        <d v="2023-11-15T00:00:00"/>
        <d v="2023-11-26T00:00:00"/>
        <d v="2023-12-02T00:00:00"/>
        <d v="2023-12-04T00:00:00"/>
      </sharedItems>
      <fieldGroup par="13"/>
    </cacheField>
    <cacheField name="Qtde." numFmtId="1">
      <sharedItems containsSemiMixedTypes="0" containsString="0" containsNumber="1" containsInteger="1" minValue="-8" maxValue="10"/>
    </cacheField>
    <cacheField name="Tipo Movimentação" numFmtId="1">
      <sharedItems count="2">
        <s v="Saída"/>
        <s v="Entrada"/>
      </sharedItems>
    </cacheField>
    <cacheField name="Custo Unitário" numFmtId="165">
      <sharedItems containsString="0" containsBlank="1" containsNumber="1" containsInteger="1" minValue="62" maxValue="293"/>
    </cacheField>
    <cacheField name="Data Validade" numFmtId="14">
      <sharedItems containsNonDate="0" containsDate="1" containsString="0" containsBlank="1" minDate="2023-07-12T00:00:00" maxDate="2024-09-12T00:00:00"/>
    </cacheField>
    <cacheField name="Fornecedor" numFmtId="0">
      <sharedItems containsBlank="1"/>
    </cacheField>
    <cacheField name="Custo Total" numFmtId="165">
      <sharedItems containsMixedTypes="1" containsNumber="1" containsInteger="1" minValue="124" maxValue="2860"/>
    </cacheField>
    <cacheField name="Preço Unitário" numFmtId="165">
      <sharedItems containsString="0" containsBlank="1" containsNumber="1" containsInteger="1" minValue="93" maxValue="409"/>
    </cacheField>
    <cacheField name="Preço Total" numFmtId="165">
      <sharedItems containsMixedTypes="1" containsNumber="1" containsInteger="1" minValue="93" maxValue="1908"/>
    </cacheField>
    <cacheField name="UF Destino" numFmtId="0">
      <sharedItems containsBlank="1" count="12">
        <s v="SP"/>
        <m/>
        <s v="MG"/>
        <s v="PR"/>
        <s v="GO"/>
        <s v="RS"/>
        <s v="TO"/>
        <s v="PE"/>
        <s v="AM"/>
        <s v="MS"/>
        <s v="BA"/>
        <s v="PA" u="1"/>
      </sharedItems>
    </cacheField>
    <cacheField name="Dias (Data Movimentação)" numFmtId="0" databaseField="0">
      <fieldGroup base="2">
        <rangePr groupBy="days" startDate="2023-01-01T00:00:00" endDate="2023-12-05T00:00:00"/>
        <groupItems count="368">
          <s v="&lt;01/01/2023"/>
          <s v="01/jan"/>
          <s v="02/jan"/>
          <s v="03/jan"/>
          <s v="04/jan"/>
          <s v="05/jan"/>
          <s v="06/jan"/>
          <s v="07/jan"/>
          <s v="08/jan"/>
          <s v="09/jan"/>
          <s v="10/jan"/>
          <s v="11/jan"/>
          <s v="12/jan"/>
          <s v="13/jan"/>
          <s v="14/jan"/>
          <s v="15/jan"/>
          <s v="16/jan"/>
          <s v="17/jan"/>
          <s v="18/jan"/>
          <s v="19/jan"/>
          <s v="20/jan"/>
          <s v="21/jan"/>
          <s v="22/jan"/>
          <s v="23/jan"/>
          <s v="24/jan"/>
          <s v="25/jan"/>
          <s v="26/jan"/>
          <s v="27/jan"/>
          <s v="28/jan"/>
          <s v="29/jan"/>
          <s v="30/jan"/>
          <s v="31/jan"/>
          <s v="01/fev"/>
          <s v="02/fev"/>
          <s v="03/fev"/>
          <s v="04/fev"/>
          <s v="05/fev"/>
          <s v="06/fev"/>
          <s v="07/fev"/>
          <s v="08/fev"/>
          <s v="09/fev"/>
          <s v="10/fev"/>
          <s v="11/fev"/>
          <s v="12/fev"/>
          <s v="13/fev"/>
          <s v="14/fev"/>
          <s v="15/fev"/>
          <s v="16/fev"/>
          <s v="17/fev"/>
          <s v="18/fev"/>
          <s v="19/fev"/>
          <s v="20/fev"/>
          <s v="21/fev"/>
          <s v="22/fev"/>
          <s v="23/fev"/>
          <s v="24/fev"/>
          <s v="25/fev"/>
          <s v="26/fev"/>
          <s v="27/fev"/>
          <s v="28/fev"/>
          <s v="29/fev"/>
          <s v="01/mar"/>
          <s v="02/mar"/>
          <s v="03/mar"/>
          <s v="04/mar"/>
          <s v="05/mar"/>
          <s v="06/mar"/>
          <s v="07/mar"/>
          <s v="08/mar"/>
          <s v="09/mar"/>
          <s v="10/mar"/>
          <s v="11/mar"/>
          <s v="12/mar"/>
          <s v="13/mar"/>
          <s v="14/mar"/>
          <s v="15/mar"/>
          <s v="16/mar"/>
          <s v="17/mar"/>
          <s v="18/mar"/>
          <s v="19/mar"/>
          <s v="20/mar"/>
          <s v="21/mar"/>
          <s v="22/mar"/>
          <s v="23/mar"/>
          <s v="24/mar"/>
          <s v="25/mar"/>
          <s v="26/mar"/>
          <s v="27/mar"/>
          <s v="28/mar"/>
          <s v="29/mar"/>
          <s v="30/mar"/>
          <s v="31/mar"/>
          <s v="01/abr"/>
          <s v="02/abr"/>
          <s v="03/abr"/>
          <s v="04/abr"/>
          <s v="05/abr"/>
          <s v="06/abr"/>
          <s v="07/abr"/>
          <s v="08/abr"/>
          <s v="09/abr"/>
          <s v="10/abr"/>
          <s v="11/abr"/>
          <s v="12/abr"/>
          <s v="13/abr"/>
          <s v="14/abr"/>
          <s v="15/abr"/>
          <s v="16/abr"/>
          <s v="17/abr"/>
          <s v="18/abr"/>
          <s v="19/abr"/>
          <s v="20/abr"/>
          <s v="21/abr"/>
          <s v="22/abr"/>
          <s v="23/abr"/>
          <s v="24/abr"/>
          <s v="25/abr"/>
          <s v="26/abr"/>
          <s v="27/abr"/>
          <s v="28/abr"/>
          <s v="29/abr"/>
          <s v="30/abr"/>
          <s v="01/mai"/>
          <s v="02/mai"/>
          <s v="03/mai"/>
          <s v="04/mai"/>
          <s v="05/mai"/>
          <s v="06/mai"/>
          <s v="07/mai"/>
          <s v="08/mai"/>
          <s v="09/mai"/>
          <s v="10/mai"/>
          <s v="11/mai"/>
          <s v="12/mai"/>
          <s v="13/mai"/>
          <s v="14/mai"/>
          <s v="15/mai"/>
          <s v="16/mai"/>
          <s v="17/mai"/>
          <s v="18/mai"/>
          <s v="19/mai"/>
          <s v="20/mai"/>
          <s v="21/mai"/>
          <s v="22/mai"/>
          <s v="23/mai"/>
          <s v="24/mai"/>
          <s v="25/mai"/>
          <s v="26/mai"/>
          <s v="27/mai"/>
          <s v="28/mai"/>
          <s v="29/mai"/>
          <s v="30/mai"/>
          <s v="31/mai"/>
          <s v="01/jun"/>
          <s v="02/jun"/>
          <s v="03/jun"/>
          <s v="04/jun"/>
          <s v="05/jun"/>
          <s v="06/jun"/>
          <s v="07/jun"/>
          <s v="08/jun"/>
          <s v="09/jun"/>
          <s v="10/jun"/>
          <s v="11/jun"/>
          <s v="12/jun"/>
          <s v="13/jun"/>
          <s v="14/jun"/>
          <s v="15/jun"/>
          <s v="16/jun"/>
          <s v="17/jun"/>
          <s v="18/jun"/>
          <s v="19/jun"/>
          <s v="20/jun"/>
          <s v="21/jun"/>
          <s v="22/jun"/>
          <s v="23/jun"/>
          <s v="24/jun"/>
          <s v="25/jun"/>
          <s v="26/jun"/>
          <s v="27/jun"/>
          <s v="28/jun"/>
          <s v="29/jun"/>
          <s v="30/jun"/>
          <s v="01/jul"/>
          <s v="02/jul"/>
          <s v="03/jul"/>
          <s v="04/jul"/>
          <s v="05/jul"/>
          <s v="06/jul"/>
          <s v="07/jul"/>
          <s v="08/jul"/>
          <s v="09/jul"/>
          <s v="10/jul"/>
          <s v="11/jul"/>
          <s v="12/jul"/>
          <s v="13/jul"/>
          <s v="14/jul"/>
          <s v="15/jul"/>
          <s v="16/jul"/>
          <s v="17/jul"/>
          <s v="18/jul"/>
          <s v="19/jul"/>
          <s v="20/jul"/>
          <s v="21/jul"/>
          <s v="22/jul"/>
          <s v="23/jul"/>
          <s v="24/jul"/>
          <s v="25/jul"/>
          <s v="26/jul"/>
          <s v="27/jul"/>
          <s v="28/jul"/>
          <s v="29/jul"/>
          <s v="30/jul"/>
          <s v="31/jul"/>
          <s v="01/ago"/>
          <s v="02/ago"/>
          <s v="03/ago"/>
          <s v="04/ago"/>
          <s v="05/ago"/>
          <s v="06/ago"/>
          <s v="07/ago"/>
          <s v="08/ago"/>
          <s v="09/ago"/>
          <s v="10/ago"/>
          <s v="11/ago"/>
          <s v="12/ago"/>
          <s v="13/ago"/>
          <s v="14/ago"/>
          <s v="15/ago"/>
          <s v="16/ago"/>
          <s v="17/ago"/>
          <s v="18/ago"/>
          <s v="19/ago"/>
          <s v="20/ago"/>
          <s v="21/ago"/>
          <s v="22/ago"/>
          <s v="23/ago"/>
          <s v="24/ago"/>
          <s v="25/ago"/>
          <s v="26/ago"/>
          <s v="27/ago"/>
          <s v="28/ago"/>
          <s v="29/ago"/>
          <s v="30/ago"/>
          <s v="31/ago"/>
          <s v="01/set"/>
          <s v="02/set"/>
          <s v="03/set"/>
          <s v="04/set"/>
          <s v="05/set"/>
          <s v="06/set"/>
          <s v="07/set"/>
          <s v="08/set"/>
          <s v="09/set"/>
          <s v="10/set"/>
          <s v="11/set"/>
          <s v="12/set"/>
          <s v="13/set"/>
          <s v="14/set"/>
          <s v="15/set"/>
          <s v="16/set"/>
          <s v="17/set"/>
          <s v="18/set"/>
          <s v="19/set"/>
          <s v="20/set"/>
          <s v="21/set"/>
          <s v="22/set"/>
          <s v="23/set"/>
          <s v="24/set"/>
          <s v="25/set"/>
          <s v="26/set"/>
          <s v="27/set"/>
          <s v="28/set"/>
          <s v="29/set"/>
          <s v="30/set"/>
          <s v="01/out"/>
          <s v="02/out"/>
          <s v="03/out"/>
          <s v="04/out"/>
          <s v="05/out"/>
          <s v="06/out"/>
          <s v="07/out"/>
          <s v="08/out"/>
          <s v="09/out"/>
          <s v="10/out"/>
          <s v="11/out"/>
          <s v="12/out"/>
          <s v="13/out"/>
          <s v="14/out"/>
          <s v="15/out"/>
          <s v="16/out"/>
          <s v="17/out"/>
          <s v="18/out"/>
          <s v="19/out"/>
          <s v="20/out"/>
          <s v="21/out"/>
          <s v="22/out"/>
          <s v="23/out"/>
          <s v="24/out"/>
          <s v="25/out"/>
          <s v="26/out"/>
          <s v="27/out"/>
          <s v="28/out"/>
          <s v="29/out"/>
          <s v="30/out"/>
          <s v="31/out"/>
          <s v="01/nov"/>
          <s v="02/nov"/>
          <s v="03/nov"/>
          <s v="04/nov"/>
          <s v="05/nov"/>
          <s v="06/nov"/>
          <s v="07/nov"/>
          <s v="08/nov"/>
          <s v="09/nov"/>
          <s v="10/nov"/>
          <s v="11/nov"/>
          <s v="12/nov"/>
          <s v="13/nov"/>
          <s v="14/nov"/>
          <s v="15/nov"/>
          <s v="16/nov"/>
          <s v="17/nov"/>
          <s v="18/nov"/>
          <s v="19/nov"/>
          <s v="20/nov"/>
          <s v="21/nov"/>
          <s v="22/nov"/>
          <s v="23/nov"/>
          <s v="24/nov"/>
          <s v="25/nov"/>
          <s v="26/nov"/>
          <s v="27/nov"/>
          <s v="28/nov"/>
          <s v="29/nov"/>
          <s v="30/nov"/>
          <s v="01/dez"/>
          <s v="02/dez"/>
          <s v="03/dez"/>
          <s v="04/dez"/>
          <s v="05/dez"/>
          <s v="06/dez"/>
          <s v="07/dez"/>
          <s v="08/dez"/>
          <s v="09/dez"/>
          <s v="10/dez"/>
          <s v="11/dez"/>
          <s v="12/dez"/>
          <s v="13/dez"/>
          <s v="14/dez"/>
          <s v="15/dez"/>
          <s v="16/dez"/>
          <s v="17/dez"/>
          <s v="18/dez"/>
          <s v="19/dez"/>
          <s v="20/dez"/>
          <s v="21/dez"/>
          <s v="22/dez"/>
          <s v="23/dez"/>
          <s v="24/dez"/>
          <s v="25/dez"/>
          <s v="26/dez"/>
          <s v="27/dez"/>
          <s v="28/dez"/>
          <s v="29/dez"/>
          <s v="30/dez"/>
          <s v="31/dez"/>
          <s v="&gt;05/12/2023"/>
        </groupItems>
      </fieldGroup>
    </cacheField>
    <cacheField name="Meses (Data Movimentação)" numFmtId="0" databaseField="0">
      <fieldGroup base="2">
        <rangePr groupBy="months" startDate="2023-01-01T00:00:00" endDate="2023-12-05T00:00:00"/>
        <groupItems count="14">
          <s v="&lt;01/01/2023"/>
          <s v="jan"/>
          <s v="fev"/>
          <s v="mar"/>
          <s v="abr"/>
          <s v="mai"/>
          <s v="jun"/>
          <s v="jul"/>
          <s v="ago"/>
          <s v="set"/>
          <s v="out"/>
          <s v="nov"/>
          <s v="dez"/>
          <s v="&gt;05/12/2023"/>
        </groupItems>
      </fieldGroup>
    </cacheField>
    <cacheField name="Saídas" numFmtId="0" formula="-Qtde." databaseField="0"/>
  </cacheFields>
  <extLst>
    <ext xmlns:x14="http://schemas.microsoft.com/office/spreadsheetml/2009/9/main" uri="{725AE2AE-9491-48be-B2B4-4EB974FC3084}">
      <x14:pivotCacheDefinition pivotCacheId="44803592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7">
  <r>
    <n v="1"/>
    <x v="0"/>
    <x v="0"/>
    <n v="-4"/>
    <x v="0"/>
    <m/>
    <m/>
    <m/>
    <s v=""/>
    <n v="131"/>
    <n v="524"/>
    <x v="0"/>
  </r>
  <r>
    <n v="2"/>
    <x v="1"/>
    <x v="1"/>
    <n v="8"/>
    <x v="1"/>
    <n v="280"/>
    <d v="2023-08-19T00:00:00"/>
    <s v="Fish Lubrificantes"/>
    <n v="2240"/>
    <m/>
    <s v=""/>
    <x v="1"/>
  </r>
  <r>
    <n v="12"/>
    <x v="1"/>
    <x v="2"/>
    <n v="-4"/>
    <x v="0"/>
    <m/>
    <m/>
    <m/>
    <s v=""/>
    <n v="186"/>
    <n v="744"/>
    <x v="2"/>
  </r>
  <r>
    <n v="12"/>
    <x v="2"/>
    <x v="2"/>
    <n v="8"/>
    <x v="1"/>
    <n v="157"/>
    <d v="2023-08-16T00:00:00"/>
    <s v="Luminosa Peças"/>
    <n v="1256"/>
    <m/>
    <s v=""/>
    <x v="1"/>
  </r>
  <r>
    <n v="12"/>
    <x v="3"/>
    <x v="3"/>
    <n v="-2"/>
    <x v="0"/>
    <m/>
    <m/>
    <m/>
    <s v=""/>
    <n v="210"/>
    <n v="420"/>
    <x v="3"/>
  </r>
  <r>
    <n v="12"/>
    <x v="4"/>
    <x v="4"/>
    <n v="5"/>
    <x v="1"/>
    <n v="240"/>
    <d v="2023-12-16T00:00:00"/>
    <s v="Berry"/>
    <n v="1200"/>
    <m/>
    <s v=""/>
    <x v="1"/>
  </r>
  <r>
    <n v="12"/>
    <x v="5"/>
    <x v="5"/>
    <n v="-2"/>
    <x v="0"/>
    <m/>
    <m/>
    <m/>
    <s v=""/>
    <n v="321"/>
    <n v="642"/>
    <x v="3"/>
  </r>
  <r>
    <n v="12"/>
    <x v="1"/>
    <x v="6"/>
    <n v="9"/>
    <x v="1"/>
    <n v="209"/>
    <d v="2023-11-03T00:00:00"/>
    <s v="Luminosa Peças"/>
    <n v="1881"/>
    <m/>
    <s v=""/>
    <x v="1"/>
  </r>
  <r>
    <n v="12"/>
    <x v="1"/>
    <x v="6"/>
    <n v="-1"/>
    <x v="0"/>
    <m/>
    <m/>
    <m/>
    <s v=""/>
    <n v="132"/>
    <n v="132"/>
    <x v="0"/>
  </r>
  <r>
    <n v="12"/>
    <x v="1"/>
    <x v="7"/>
    <n v="9"/>
    <x v="1"/>
    <n v="90"/>
    <d v="2023-07-19T00:00:00"/>
    <s v="Luminosa Peças"/>
    <n v="810"/>
    <m/>
    <s v=""/>
    <x v="1"/>
  </r>
  <r>
    <n v="12"/>
    <x v="2"/>
    <x v="8"/>
    <n v="-1"/>
    <x v="0"/>
    <m/>
    <m/>
    <m/>
    <s v=""/>
    <n v="339"/>
    <n v="339"/>
    <x v="3"/>
  </r>
  <r>
    <n v="12"/>
    <x v="6"/>
    <x v="9"/>
    <n v="2"/>
    <x v="1"/>
    <n v="267"/>
    <d v="2024-01-17T00:00:00"/>
    <s v="Berry"/>
    <n v="534"/>
    <m/>
    <s v=""/>
    <x v="1"/>
  </r>
  <r>
    <n v="12"/>
    <x v="0"/>
    <x v="10"/>
    <n v="-3"/>
    <x v="0"/>
    <m/>
    <m/>
    <m/>
    <s v=""/>
    <n v="153"/>
    <n v="459"/>
    <x v="4"/>
  </r>
  <r>
    <n v="12"/>
    <x v="4"/>
    <x v="11"/>
    <n v="-3"/>
    <x v="0"/>
    <m/>
    <m/>
    <m/>
    <s v=""/>
    <n v="316"/>
    <n v="948"/>
    <x v="4"/>
  </r>
  <r>
    <n v="12"/>
    <x v="1"/>
    <x v="12"/>
    <n v="7"/>
    <x v="1"/>
    <n v="185"/>
    <d v="2024-01-21T00:00:00"/>
    <s v="Wagenvolks"/>
    <n v="1295"/>
    <m/>
    <s v=""/>
    <x v="1"/>
  </r>
  <r>
    <n v="12"/>
    <x v="0"/>
    <x v="13"/>
    <n v="-1"/>
    <x v="0"/>
    <m/>
    <m/>
    <m/>
    <s v=""/>
    <n v="195"/>
    <n v="195"/>
    <x v="5"/>
  </r>
  <r>
    <n v="12"/>
    <x v="6"/>
    <x v="13"/>
    <n v="7"/>
    <x v="1"/>
    <n v="169"/>
    <d v="2023-08-14T00:00:00"/>
    <s v="Oster Lubrificantes"/>
    <n v="1183"/>
    <m/>
    <s v=""/>
    <x v="1"/>
  </r>
  <r>
    <n v="12"/>
    <x v="6"/>
    <x v="14"/>
    <n v="-1"/>
    <x v="0"/>
    <m/>
    <m/>
    <m/>
    <s v=""/>
    <n v="289"/>
    <n v="289"/>
    <x v="6"/>
  </r>
  <r>
    <n v="12"/>
    <x v="4"/>
    <x v="15"/>
    <n v="-6"/>
    <x v="0"/>
    <m/>
    <m/>
    <m/>
    <s v=""/>
    <n v="318"/>
    <n v="1908"/>
    <x v="7"/>
  </r>
  <r>
    <n v="12"/>
    <x v="4"/>
    <x v="16"/>
    <n v="5"/>
    <x v="1"/>
    <n v="140"/>
    <d v="2024-02-08T00:00:00"/>
    <s v="Fish Lubrificantes"/>
    <n v="700"/>
    <m/>
    <s v=""/>
    <x v="1"/>
  </r>
  <r>
    <n v="12"/>
    <x v="7"/>
    <x v="17"/>
    <n v="-1"/>
    <x v="0"/>
    <m/>
    <m/>
    <m/>
    <s v=""/>
    <n v="326"/>
    <n v="326"/>
    <x v="8"/>
  </r>
  <r>
    <n v="12"/>
    <x v="3"/>
    <x v="18"/>
    <n v="3"/>
    <x v="1"/>
    <n v="192"/>
    <d v="2023-07-12T00:00:00"/>
    <s v="Fish Lubrificantes"/>
    <n v="576"/>
    <m/>
    <s v=""/>
    <x v="1"/>
  </r>
  <r>
    <n v="12"/>
    <x v="0"/>
    <x v="19"/>
    <n v="9"/>
    <x v="1"/>
    <n v="293"/>
    <d v="2024-01-19T00:00:00"/>
    <s v="FAIT"/>
    <n v="2637"/>
    <m/>
    <s v=""/>
    <x v="1"/>
  </r>
  <r>
    <n v="12"/>
    <x v="7"/>
    <x v="20"/>
    <n v="8"/>
    <x v="1"/>
    <n v="213"/>
    <d v="2023-12-12T00:00:00"/>
    <s v="Luminosa Peças"/>
    <n v="1704"/>
    <m/>
    <s v=""/>
    <x v="1"/>
  </r>
  <r>
    <n v="12"/>
    <x v="2"/>
    <x v="20"/>
    <n v="-5"/>
    <x v="0"/>
    <m/>
    <m/>
    <m/>
    <s v=""/>
    <n v="284"/>
    <n v="1420"/>
    <x v="9"/>
  </r>
  <r>
    <n v="12"/>
    <x v="1"/>
    <x v="21"/>
    <n v="-3"/>
    <x v="0"/>
    <m/>
    <m/>
    <m/>
    <s v=""/>
    <n v="375"/>
    <n v="1125"/>
    <x v="0"/>
  </r>
  <r>
    <n v="12"/>
    <x v="6"/>
    <x v="22"/>
    <n v="-3"/>
    <x v="0"/>
    <m/>
    <m/>
    <m/>
    <s v=""/>
    <n v="169"/>
    <n v="507"/>
    <x v="3"/>
  </r>
  <r>
    <n v="12"/>
    <x v="2"/>
    <x v="23"/>
    <n v="0"/>
    <x v="1"/>
    <m/>
    <m/>
    <m/>
    <s v=""/>
    <m/>
    <s v=""/>
    <x v="1"/>
  </r>
  <r>
    <n v="7"/>
    <x v="8"/>
    <x v="24"/>
    <n v="4"/>
    <x v="1"/>
    <n v="114"/>
    <d v="2024-04-13T00:00:00"/>
    <s v="FAIT"/>
    <n v="456"/>
    <m/>
    <s v=""/>
    <x v="1"/>
  </r>
  <r>
    <n v="12"/>
    <x v="2"/>
    <x v="25"/>
    <n v="-1"/>
    <x v="0"/>
    <m/>
    <m/>
    <m/>
    <s v=""/>
    <n v="278"/>
    <n v="278"/>
    <x v="9"/>
  </r>
  <r>
    <n v="12"/>
    <x v="2"/>
    <x v="26"/>
    <n v="-1"/>
    <x v="0"/>
    <m/>
    <m/>
    <m/>
    <s v=""/>
    <n v="337"/>
    <n v="337"/>
    <x v="7"/>
  </r>
  <r>
    <n v="5"/>
    <x v="8"/>
    <x v="27"/>
    <n v="3"/>
    <x v="1"/>
    <n v="286"/>
    <d v="2024-06-11T00:00:00"/>
    <s v="Fish Lubrificantes"/>
    <n v="858"/>
    <m/>
    <s v=""/>
    <x v="1"/>
  </r>
  <r>
    <n v="12"/>
    <x v="5"/>
    <x v="28"/>
    <n v="-4"/>
    <x v="0"/>
    <m/>
    <m/>
    <m/>
    <s v=""/>
    <n v="386"/>
    <n v="1544"/>
    <x v="9"/>
  </r>
  <r>
    <n v="9"/>
    <x v="0"/>
    <x v="29"/>
    <n v="9"/>
    <x v="1"/>
    <n v="90"/>
    <d v="2024-01-28T00:00:00"/>
    <s v="Berry"/>
    <n v="810"/>
    <m/>
    <s v=""/>
    <x v="1"/>
  </r>
  <r>
    <n v="12"/>
    <x v="7"/>
    <x v="29"/>
    <n v="2"/>
    <x v="1"/>
    <n v="62"/>
    <d v="2024-01-20T00:00:00"/>
    <s v="FAIT"/>
    <n v="124"/>
    <m/>
    <s v=""/>
    <x v="1"/>
  </r>
  <r>
    <n v="10"/>
    <x v="0"/>
    <x v="30"/>
    <n v="5"/>
    <x v="1"/>
    <n v="227"/>
    <d v="2024-03-27T00:00:00"/>
    <s v="Oster Lubrificantes"/>
    <n v="1135"/>
    <m/>
    <s v=""/>
    <x v="1"/>
  </r>
  <r>
    <n v="12"/>
    <x v="7"/>
    <x v="31"/>
    <n v="-3"/>
    <x v="0"/>
    <m/>
    <m/>
    <m/>
    <s v=""/>
    <n v="193"/>
    <n v="579"/>
    <x v="0"/>
  </r>
  <r>
    <n v="12"/>
    <x v="6"/>
    <x v="32"/>
    <n v="10"/>
    <x v="1"/>
    <n v="286"/>
    <d v="2024-03-13T00:00:00"/>
    <s v="Oster Lubrificantes"/>
    <n v="2860"/>
    <m/>
    <s v=""/>
    <x v="1"/>
  </r>
  <r>
    <n v="12"/>
    <x v="2"/>
    <x v="32"/>
    <n v="6"/>
    <x v="1"/>
    <n v="267"/>
    <d v="2024-04-25T00:00:00"/>
    <s v="Berry"/>
    <n v="1602"/>
    <m/>
    <s v=""/>
    <x v="1"/>
  </r>
  <r>
    <n v="12"/>
    <x v="6"/>
    <x v="33"/>
    <n v="-2"/>
    <x v="0"/>
    <m/>
    <m/>
    <m/>
    <s v=""/>
    <n v="233"/>
    <n v="466"/>
    <x v="0"/>
  </r>
  <r>
    <n v="12"/>
    <x v="1"/>
    <x v="33"/>
    <n v="-6"/>
    <x v="0"/>
    <m/>
    <m/>
    <m/>
    <s v=""/>
    <n v="246"/>
    <n v="1476"/>
    <x v="10"/>
  </r>
  <r>
    <n v="8"/>
    <x v="0"/>
    <x v="34"/>
    <n v="0"/>
    <x v="1"/>
    <m/>
    <m/>
    <m/>
    <s v=""/>
    <m/>
    <s v=""/>
    <x v="1"/>
  </r>
  <r>
    <n v="12"/>
    <x v="6"/>
    <x v="35"/>
    <n v="2"/>
    <x v="1"/>
    <n v="152"/>
    <d v="2024-04-27T00:00:00"/>
    <s v="Fish Lubrificantes"/>
    <n v="304"/>
    <m/>
    <s v=""/>
    <x v="1"/>
  </r>
  <r>
    <n v="12"/>
    <x v="1"/>
    <x v="35"/>
    <n v="10"/>
    <x v="1"/>
    <n v="154"/>
    <d v="2024-05-21T00:00:00"/>
    <s v="Oster Lubrificantes"/>
    <n v="1540"/>
    <m/>
    <s v=""/>
    <x v="1"/>
  </r>
  <r>
    <n v="12"/>
    <x v="5"/>
    <x v="36"/>
    <n v="-1"/>
    <x v="0"/>
    <m/>
    <m/>
    <m/>
    <s v=""/>
    <n v="320"/>
    <n v="320"/>
    <x v="10"/>
  </r>
  <r>
    <n v="12"/>
    <x v="7"/>
    <x v="37"/>
    <n v="6"/>
    <x v="1"/>
    <n v="109"/>
    <d v="2023-11-23T00:00:00"/>
    <s v="Oster Lubrificantes"/>
    <n v="654"/>
    <m/>
    <s v=""/>
    <x v="1"/>
  </r>
  <r>
    <n v="12"/>
    <x v="1"/>
    <x v="38"/>
    <n v="2"/>
    <x v="1"/>
    <n v="62"/>
    <d v="2023-11-10T00:00:00"/>
    <s v="Berry"/>
    <n v="124"/>
    <m/>
    <s v=""/>
    <x v="1"/>
  </r>
  <r>
    <n v="12"/>
    <x v="5"/>
    <x v="39"/>
    <n v="10"/>
    <x v="1"/>
    <n v="241"/>
    <d v="2024-01-18T00:00:00"/>
    <s v="Oster Lubrificantes"/>
    <n v="2410"/>
    <m/>
    <s v=""/>
    <x v="1"/>
  </r>
  <r>
    <n v="12"/>
    <x v="6"/>
    <x v="39"/>
    <n v="-6"/>
    <x v="0"/>
    <m/>
    <m/>
    <m/>
    <s v=""/>
    <n v="174"/>
    <n v="1044"/>
    <x v="8"/>
  </r>
  <r>
    <n v="12"/>
    <x v="2"/>
    <x v="40"/>
    <n v="-1"/>
    <x v="0"/>
    <m/>
    <m/>
    <m/>
    <s v=""/>
    <n v="409"/>
    <n v="409"/>
    <x v="6"/>
  </r>
  <r>
    <n v="12"/>
    <x v="1"/>
    <x v="41"/>
    <n v="-2"/>
    <x v="0"/>
    <m/>
    <m/>
    <m/>
    <s v=""/>
    <n v="245"/>
    <n v="490"/>
    <x v="6"/>
  </r>
  <r>
    <n v="12"/>
    <x v="1"/>
    <x v="42"/>
    <n v="1"/>
    <x v="1"/>
    <n v="217"/>
    <d v="2024-04-22T00:00:00"/>
    <s v="Wagenvolks"/>
    <n v="217"/>
    <m/>
    <s v=""/>
    <x v="1"/>
  </r>
  <r>
    <n v="12"/>
    <x v="2"/>
    <x v="43"/>
    <n v="4"/>
    <x v="1"/>
    <n v="185"/>
    <d v="2023-12-27T00:00:00"/>
    <s v="Fish Lubrificantes"/>
    <n v="740"/>
    <m/>
    <s v=""/>
    <x v="1"/>
  </r>
  <r>
    <n v="12"/>
    <x v="1"/>
    <x v="44"/>
    <n v="-1"/>
    <x v="0"/>
    <m/>
    <m/>
    <m/>
    <s v=""/>
    <n v="93"/>
    <n v="93"/>
    <x v="4"/>
  </r>
  <r>
    <n v="1"/>
    <x v="9"/>
    <x v="45"/>
    <n v="10"/>
    <x v="1"/>
    <n v="278"/>
    <d v="2024-01-10T00:00:00"/>
    <s v="FAIT"/>
    <n v="2780"/>
    <m/>
    <s v=""/>
    <x v="1"/>
  </r>
  <r>
    <n v="2"/>
    <x v="9"/>
    <x v="45"/>
    <n v="-8"/>
    <x v="0"/>
    <m/>
    <m/>
    <m/>
    <s v=""/>
    <n v="219"/>
    <n v="1752"/>
    <x v="5"/>
  </r>
  <r>
    <n v="3"/>
    <x v="9"/>
    <x v="46"/>
    <n v="5"/>
    <x v="1"/>
    <n v="222"/>
    <d v="2024-03-10T00:00:00"/>
    <s v="Berry"/>
    <n v="1110"/>
    <m/>
    <s v=""/>
    <x v="1"/>
  </r>
  <r>
    <n v="4"/>
    <x v="9"/>
    <x v="47"/>
    <n v="-5"/>
    <x v="0"/>
    <m/>
    <m/>
    <m/>
    <s v=""/>
    <n v="143"/>
    <n v="715"/>
    <x v="4"/>
  </r>
  <r>
    <n v="12"/>
    <x v="7"/>
    <x v="47"/>
    <n v="2"/>
    <x v="1"/>
    <n v="176"/>
    <d v="2024-09-11T00:00:00"/>
    <s v="Fish Lubrificantes"/>
    <n v="352"/>
    <m/>
    <s v=""/>
    <x v="1"/>
  </r>
  <r>
    <n v="12"/>
    <x v="4"/>
    <x v="48"/>
    <n v="10"/>
    <x v="1"/>
    <n v="80"/>
    <d v="2024-07-13T00:00:00"/>
    <s v="Oster Lubrificantes"/>
    <n v="800"/>
    <m/>
    <s v=""/>
    <x v="1"/>
  </r>
  <r>
    <n v="12"/>
    <x v="5"/>
    <x v="49"/>
    <n v="-2"/>
    <x v="0"/>
    <m/>
    <m/>
    <m/>
    <s v=""/>
    <n v="343"/>
    <n v="686"/>
    <x v="7"/>
  </r>
  <r>
    <n v="12"/>
    <x v="6"/>
    <x v="50"/>
    <n v="9"/>
    <x v="1"/>
    <n v="222"/>
    <d v="2024-01-12T00:00:00"/>
    <s v="FAIT"/>
    <n v="1998"/>
    <m/>
    <s v=""/>
    <x v="1"/>
  </r>
  <r>
    <n v="12"/>
    <x v="2"/>
    <x v="51"/>
    <n v="-6"/>
    <x v="0"/>
    <m/>
    <m/>
    <m/>
    <s v=""/>
    <n v="185"/>
    <n v="1110"/>
    <x v="4"/>
  </r>
  <r>
    <n v="12"/>
    <x v="6"/>
    <x v="52"/>
    <n v="1"/>
    <x v="1"/>
    <n v="236"/>
    <d v="2024-02-25T00:00:00"/>
    <s v="Luminosa Peças"/>
    <n v="236"/>
    <m/>
    <s v=""/>
    <x v="1"/>
  </r>
  <r>
    <n v="6"/>
    <x v="8"/>
    <x v="53"/>
    <n v="3"/>
    <x v="1"/>
    <n v="167"/>
    <d v="2024-02-11T00:00:00"/>
    <s v="Luminosa Peças"/>
    <n v="501"/>
    <m/>
    <s v=""/>
    <x v="1"/>
  </r>
  <r>
    <n v="12"/>
    <x v="1"/>
    <x v="54"/>
    <n v="-2"/>
    <x v="0"/>
    <m/>
    <m/>
    <m/>
    <s v=""/>
    <n v="170"/>
    <n v="340"/>
    <x v="2"/>
  </r>
  <r>
    <n v="12"/>
    <x v="2"/>
    <x v="55"/>
    <n v="1"/>
    <x v="1"/>
    <n v="145"/>
    <d v="2024-02-27T00:00:00"/>
    <s v="Oster Lubrificantes"/>
    <n v="145"/>
    <m/>
    <s v="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2B811F5-2D89-4330-A0D3-96898AAAE32A}" name="Tabela dinâmica1" cacheId="0" applyNumberFormats="0" applyBorderFormats="0" applyFontFormats="0" applyPatternFormats="0" applyAlignmentFormats="0" applyWidthHeightFormats="1" dataCaption="Valores" updatedVersion="8" minRefreshableVersion="3" useAutoFormatting="1" rowGrandTotals="0" colGrandTotals="0" itemPrintTitles="1" createdVersion="8" indent="0" outline="1" outlineData="1" multipleFieldFilters="0" chartFormat="6">
  <location ref="A3:C11" firstHeaderRow="0" firstDataRow="1" firstDataCol="1"/>
  <pivotFields count="15">
    <pivotField showAll="0" defaultSubtotal="0"/>
    <pivotField showAll="0" defaultSubtotal="0">
      <items count="11">
        <item x="1"/>
        <item h="1" x="9"/>
        <item h="1" x="2"/>
        <item h="1" x="3"/>
        <item h="1" x="4"/>
        <item h="1" x="6"/>
        <item h="1" x="8"/>
        <item h="1" x="0"/>
        <item h="1" x="7"/>
        <item h="1" x="5"/>
        <item h="1" m="1" x="10"/>
      </items>
    </pivotField>
    <pivotField axis="axisRow" numFmtId="14" showAll="0" defaultSubtotal="0">
      <items count="5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</items>
    </pivotField>
    <pivotField numFmtId="1" showAll="0" defaultSubtotal="0"/>
    <pivotField subtotalTop="0" showAll="0" defaultSubtotal="0"/>
    <pivotField numFmtId="165" showAll="0" defaultSubtotal="0"/>
    <pivotField numFmtId="14" showAll="0" defaultSubtotal="0"/>
    <pivotField showAll="0" defaultSubtotal="0"/>
    <pivotField dataField="1" numFmtId="165" showAll="0" defaultSubtotal="0"/>
    <pivotField numFmtId="165" showAll="0" defaultSubtotal="0"/>
    <pivotField dataField="1" numFmtId="165" showAll="0" defaultSubtotal="0"/>
    <pivotField showAll="0" defaultSubtotal="0"/>
    <pivotField showAll="0" defaultSubtotal="0">
      <items count="368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</items>
    </pivotField>
    <pivotField axis="axisRow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subtotalTop="0" dragToRow="0" dragToCol="0" dragToPage="0" showAll="0" defaultSubtotal="0"/>
  </pivotFields>
  <rowFields count="2">
    <field x="13"/>
    <field x="2"/>
  </rowFields>
  <rowItems count="8">
    <i>
      <x v="1"/>
    </i>
    <i>
      <x v="2"/>
    </i>
    <i>
      <x v="3"/>
    </i>
    <i>
      <x v="4"/>
    </i>
    <i>
      <x v="7"/>
    </i>
    <i>
      <x v="8"/>
    </i>
    <i>
      <x v="9"/>
    </i>
    <i>
      <x v="12"/>
    </i>
  </rowItems>
  <colFields count="1">
    <field x="-2"/>
  </colFields>
  <colItems count="2">
    <i>
      <x/>
    </i>
    <i i="1">
      <x v="1"/>
    </i>
  </colItems>
  <dataFields count="2">
    <dataField name="Despesas" fld="8" baseField="0" baseItem="0"/>
    <dataField name="Receitas" fld="10" baseField="0" baseItem="0"/>
  </dataFields>
  <formats count="1">
    <format dxfId="10">
      <pivotArea outline="0" collapsedLevelsAreSubtotals="1" fieldPosition="0"/>
    </format>
  </formats>
  <chartFormats count="2">
    <chartFormat chart="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4344D96-7829-4CDE-A70D-6A77C426EB46}" name="Tabela dinâmica3" cacheId="0" applyNumberFormats="0" applyBorderFormats="0" applyFontFormats="0" applyPatternFormats="0" applyAlignmentFormats="0" applyWidthHeightFormats="1" dataCaption="Valores" updatedVersion="8" minRefreshableVersion="3" useAutoFormatting="1" rowGrandTotals="0" colGrandTotals="0" itemPrintTitles="1" createdVersion="8" indent="0" outline="1" outlineData="1" multipleFieldFilters="0" chartFormat="6">
  <location ref="F3:G13" firstHeaderRow="1" firstDataRow="1" firstDataCol="1" rowPageCount="1" colPageCount="1"/>
  <pivotFields count="15">
    <pivotField showAll="0" defaultSubtotal="0"/>
    <pivotField showAll="0" defaultSubtotal="0"/>
    <pivotField numFmtId="14" showAll="0" defaultSubtotal="0">
      <items count="5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</items>
    </pivotField>
    <pivotField numFmtId="1" showAll="0" defaultSubtotal="0"/>
    <pivotField axis="axisPage" subtotalTop="0" showAll="0" defaultSubtotal="0">
      <items count="2">
        <item x="1"/>
        <item x="0"/>
      </items>
    </pivotField>
    <pivotField numFmtId="165" showAll="0" defaultSubtotal="0"/>
    <pivotField numFmtId="14" showAll="0" defaultSubtotal="0"/>
    <pivotField showAll="0" defaultSubtotal="0"/>
    <pivotField numFmtId="165" showAll="0" defaultSubtotal="0"/>
    <pivotField numFmtId="165" showAll="0" defaultSubtotal="0"/>
    <pivotField numFmtId="165" showAll="0" defaultSubtotal="0"/>
    <pivotField axis="axisRow" showAll="0" defaultSubtotal="0">
      <items count="12">
        <item x="8"/>
        <item x="10"/>
        <item x="4"/>
        <item x="2"/>
        <item m="1" x="11"/>
        <item x="7"/>
        <item x="3"/>
        <item x="5"/>
        <item x="0"/>
        <item x="6"/>
        <item x="1"/>
        <item x="9"/>
      </items>
    </pivotField>
    <pivotField showAll="0" defaultSubtotal="0">
      <items count="368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</items>
    </pivotField>
    <pivotField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dataField="1" subtotalTop="0" dragToRow="0" dragToCol="0" dragToPage="0" showAll="0" defaultSubtotal="0"/>
  </pivotFields>
  <rowFields count="1">
    <field x="11"/>
  </rowFields>
  <rowItems count="10">
    <i>
      <x/>
    </i>
    <i>
      <x v="1"/>
    </i>
    <i>
      <x v="2"/>
    </i>
    <i>
      <x v="3"/>
    </i>
    <i>
      <x v="5"/>
    </i>
    <i>
      <x v="6"/>
    </i>
    <i>
      <x v="7"/>
    </i>
    <i>
      <x v="8"/>
    </i>
    <i>
      <x v="9"/>
    </i>
    <i>
      <x v="11"/>
    </i>
  </rowItems>
  <colItems count="1">
    <i/>
  </colItems>
  <pageFields count="1">
    <pageField fld="4" item="1" hier="-1"/>
  </pageFields>
  <dataFields count="1">
    <dataField name="Produtos Vendidos" fld="14" baseField="0" baseItem="0" numFmtId="1"/>
  </dataFields>
  <formats count="1">
    <format dxfId="11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6870063-DEF0-4A0A-A7E4-16ECFB03B4C0}" name="Tabela dinâmica2" cacheId="0" applyNumberFormats="0" applyBorderFormats="0" applyFontFormats="0" applyPatternFormats="0" applyAlignmentFormats="0" applyWidthHeightFormats="1" dataCaption="Valores" updatedVersion="8" minRefreshableVersion="3" useAutoFormatting="1" rowGrandTotals="0" colGrandTotals="0" itemPrintTitles="1" createdVersion="8" indent="0" outline="1" outlineData="1" multipleFieldFilters="0" chartFormat="16">
  <location ref="A21:B26" firstHeaderRow="1" firstDataRow="1" firstDataCol="1"/>
  <pivotFields count="15">
    <pivotField showAll="0" defaultSubtotal="0"/>
    <pivotField axis="axisRow" showAll="0" measureFilter="1" sortType="descending" defaultSubtotal="0">
      <items count="11">
        <item x="1"/>
        <item x="9"/>
        <item x="2"/>
        <item x="3"/>
        <item x="4"/>
        <item x="6"/>
        <item x="8"/>
        <item x="0"/>
        <item x="7"/>
        <item m="1" x="10"/>
        <item x="5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4" showAll="0" defaultSubtotal="0">
      <items count="5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</items>
    </pivotField>
    <pivotField dataField="1" numFmtId="1" showAll="0" defaultSubtotal="0"/>
    <pivotField subtotalTop="0" showAll="0" defaultSubtotal="0"/>
    <pivotField numFmtId="165" showAll="0" defaultSubtotal="0"/>
    <pivotField numFmtId="14" showAll="0" defaultSubtotal="0"/>
    <pivotField showAll="0" defaultSubtotal="0"/>
    <pivotField numFmtId="165" showAll="0" defaultSubtotal="0"/>
    <pivotField numFmtId="165" showAll="0" defaultSubtotal="0"/>
    <pivotField numFmtId="165" showAll="0" defaultSubtotal="0"/>
    <pivotField showAll="0" defaultSubtotal="0"/>
    <pivotField showAll="0" defaultSubtotal="0">
      <items count="368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</items>
    </pivotField>
    <pivotField showAll="0" defaultSubtotal="0">
      <items count="14">
        <item h="1"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h="1" sd="0" x="13"/>
      </items>
    </pivotField>
    <pivotField subtotalTop="0" dragToRow="0" dragToCol="0" dragToPage="0" showAll="0" defaultSubtotal="0"/>
  </pivotFields>
  <rowFields count="1">
    <field x="1"/>
  </rowFields>
  <rowItems count="5">
    <i>
      <x/>
    </i>
    <i>
      <x v="5"/>
    </i>
    <i>
      <x v="7"/>
    </i>
    <i>
      <x v="8"/>
    </i>
    <i>
      <x v="4"/>
    </i>
  </rowItems>
  <colItems count="1">
    <i/>
  </colItems>
  <dataFields count="1">
    <dataField name="Quantidade em Estoque" fld="3" baseField="0" baseItem="0" numFmtId="1"/>
  </dataFields>
  <formats count="1">
    <format dxfId="12">
      <pivotArea outline="0" collapsedLevelsAreSubtotals="1" fieldPosition="0"/>
    </format>
  </formats>
  <chartFormats count="12">
    <chartFormat chart="13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9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3" format="10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13" format="1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13" format="12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13" format="13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13" format="14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13" format="15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13" format="16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  <chartFormat chart="13" format="17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13" format="18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3" format="19">
      <pivotArea type="data" outline="0" fieldPosition="0">
        <references count="2">
          <reference field="4294967294" count="1" selected="0">
            <x v="0"/>
          </reference>
          <reference field="1" count="1" selected="0">
            <x v="1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" type="count" evalOrder="-1" id="4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Meses__Data_Movimentação" xr10:uid="{BD1D6FBD-CDC7-4476-BD46-333F3774EDD0}" sourceName="Meses (Data Movimentação)">
  <pivotTables>
    <pivotTable tabId="21" name="Tabela dinâmica2"/>
  </pivotTables>
  <data>
    <tabular pivotCacheId="448035921">
      <items count="14">
        <i x="1" s="1"/>
        <i x="2" s="1"/>
        <i x="3" s="1"/>
        <i x="4" s="1"/>
        <i x="5" s="1"/>
        <i x="6" s="1"/>
        <i x="7" s="1"/>
        <i x="8" s="1"/>
        <i x="9" s="1"/>
        <i x="10" s="1"/>
        <i x="11" s="1"/>
        <i x="12" s="1"/>
        <i x="0" nd="1"/>
        <i x="13" nd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Produto" xr10:uid="{6126B955-66A2-4E9B-8183-2DBE68AE5456}" sourceName="Produto">
  <pivotTables>
    <pivotTable tabId="21" name="Tabela dinâmica1"/>
  </pivotTables>
  <data>
    <tabular pivotCacheId="448035921" showMissing="0" crossFilter="none">
      <items count="11">
        <i x="1" s="1"/>
        <i x="9"/>
        <i x="2"/>
        <i x="3"/>
        <i x="4"/>
        <i x="6"/>
        <i x="8"/>
        <i x="0"/>
        <i x="7"/>
        <i x="5"/>
        <i x="10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Meses (Data Movimentação)" xr10:uid="{68F2681E-13C2-485A-A468-BD6CB9A95A10}" cache="SegmentaçãodeDados_Meses__Data_Movimentação" caption="Meses (Data Movimentação)" columnCount="3" showCaption="0" style="Estilo de Segmentação de Dados 1" rowHeight="234950"/>
  <slicer name="Produto" xr10:uid="{0A6BE52C-BF41-4D3C-A772-565C574D6C18}" cache="SegmentaçãodeDados_Produto" caption="Produto" columnCount="2" showCaption="0" style="Estilo de Segmentação de Dados 1" rowHeight="23495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B2AAC0-9EBA-4FD6-BDCD-54422058BD06}" name="Tabela1" displayName="Tabela1" ref="B5:F15" totalsRowShown="0" headerRowDxfId="38" dataDxfId="37">
  <tableColumns count="5">
    <tableColumn id="1" xr3:uid="{E780914D-4674-43B7-9FDD-1DC164DC45F3}" name="Nº" dataDxfId="36"/>
    <tableColumn id="2" xr3:uid="{02B23630-D04D-45D3-94FF-080B9905E4DB}" name="Nome do Produto" dataDxfId="35"/>
    <tableColumn id="3" xr3:uid="{648FD112-DF61-4038-8973-D24E7845DDB6}" name="Estoque Mínimo" dataDxfId="34"/>
    <tableColumn id="4" xr3:uid="{F218D0B6-1239-48AA-A9CA-233D87577C71}" name="Data de Cadastro " dataDxfId="33"/>
    <tableColumn id="5" xr3:uid="{EEE62DCE-A19F-44DF-BDF7-CDE5DFE80BA1}" name="Unidade de Medida" dataDxfId="32"/>
  </tableColumns>
  <tableStyleInfo name="Estilo de Tabela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15B99A5-A66B-44E4-B6B1-997885139EAE}" name="Tabela3" displayName="Tabela3" ref="H5:K15" totalsRowShown="0" headerRowDxfId="31">
  <autoFilter ref="H5:K15" xr:uid="{B15B99A5-A66B-44E4-B6B1-997885139EAE}"/>
  <tableColumns count="4">
    <tableColumn id="2" xr3:uid="{5C491808-70C3-4494-B212-5E14D1832E82}" name="Nome do Fornecedor" dataDxfId="30"/>
    <tableColumn id="3" xr3:uid="{206744B0-B1C5-4893-9ACF-B2BC569AA6AA}" name="E-mail" dataDxfId="29"/>
    <tableColumn id="4" xr3:uid="{E8A925E8-767C-4C53-AD8A-B58D51387A1B}" name="Telefone" dataDxfId="28"/>
    <tableColumn id="5" xr3:uid="{FB1910E8-E6C3-4F28-958B-0C950CAB40A0}" name="UF Fornecedor" dataDxfId="27"/>
  </tableColumns>
  <tableStyleInfo name="Estilo de Tabela 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404107-02C7-4679-AB09-D5200DF9E6BE}" name="Tabela13" displayName="Tabela13" ref="B5:M72" totalsRowShown="0" headerRowDxfId="26" dataDxfId="25">
  <autoFilter ref="B5:M72" xr:uid="{3B404107-02C7-4679-AB09-D5200DF9E6BE}"/>
  <tableColumns count="12">
    <tableColumn id="1" xr3:uid="{4BEE3513-E969-47AA-8B9D-37C3CA943391}" name="Nº" dataDxfId="24"/>
    <tableColumn id="2" xr3:uid="{6E376F95-90A6-4119-9EED-DDB60866F414}" name="Produto" dataDxfId="23"/>
    <tableColumn id="3" xr3:uid="{129B3AFC-CFC3-47B5-8EA7-C26380F996FB}" name="Data Movimentação" dataDxfId="22"/>
    <tableColumn id="10" xr3:uid="{209D8A87-6FB7-4BFA-A958-58BF88337A57}" name="Qtde." dataDxfId="21"/>
    <tableColumn id="12" xr3:uid="{A7D36C99-1E7A-4974-B722-6451EB67D437}" name="Tipo Movimentação" dataDxfId="20">
      <calculatedColumnFormula>IF(Tabela13[[#This Row],[Qtde.]]&lt;0,"Saída","Entrada")</calculatedColumnFormula>
    </tableColumn>
    <tableColumn id="4" xr3:uid="{BCCE0F09-7FD2-472B-A31C-81E20A8081D9}" name="Custo Unitário" dataDxfId="19"/>
    <tableColumn id="5" xr3:uid="{0397D46D-6B9B-4959-BFE3-AB311A3493C4}" name="Data Validade" dataDxfId="18"/>
    <tableColumn id="6" xr3:uid="{AD5F79BA-B0AC-4213-8ACE-E0AE1A0206B2}" name="Fornecedor" dataDxfId="17"/>
    <tableColumn id="8" xr3:uid="{CF38E8D2-7783-487F-81B0-3D67ED0CF7E3}" name="Custo Total" dataDxfId="16">
      <calculatedColumnFormula>IF(Tabela13[[#This Row],[Qtde.]]&gt;0,Tabela13[[#This Row],[Custo Unitário]]*Tabela13[[#This Row],[Qtde.]],"")</calculatedColumnFormula>
    </tableColumn>
    <tableColumn id="7" xr3:uid="{EE64C116-22E5-4F7F-89A8-F7260CBCC4C5}" name="Preço Unitário" dataDxfId="15"/>
    <tableColumn id="11" xr3:uid="{079D5104-9757-4607-A6D7-1233A726694E}" name="Preço Total" dataDxfId="14">
      <calculatedColumnFormula>IF(Tabela13[[#This Row],[Qtde.]]&lt;0,-Tabela13[[#This Row],[Qtde.]]*Tabela13[[#This Row],[Preço Unitário]],"")</calculatedColumnFormula>
    </tableColumn>
    <tableColumn id="9" xr3:uid="{E651A040-6FE3-43F7-80DE-BD7C9E30C70E}" name="UF Destino" dataDxfId="13"/>
  </tableColumns>
  <tableStyleInfo name="Estilo de Tabela 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D98B6-EF2A-4689-9FE8-569ADBB14116}">
  <dimension ref="A1:L115"/>
  <sheetViews>
    <sheetView showGridLines="0" topLeftCell="A3" zoomScaleNormal="100" workbookViewId="0"/>
  </sheetViews>
  <sheetFormatPr defaultColWidth="8.85546875" defaultRowHeight="15" x14ac:dyDescent="0.25"/>
  <cols>
    <col min="1" max="1" width="2.7109375" customWidth="1"/>
    <col min="2" max="2" width="4.7109375" customWidth="1"/>
    <col min="3" max="3" width="31.7109375" customWidth="1"/>
    <col min="4" max="4" width="20.7109375" customWidth="1"/>
    <col min="5" max="5" width="19.28515625" customWidth="1"/>
    <col min="6" max="6" width="16.140625" customWidth="1"/>
    <col min="7" max="7" width="2.7109375" customWidth="1"/>
    <col min="8" max="8" width="15.7109375" customWidth="1"/>
    <col min="9" max="9" width="35.28515625" bestFit="1" customWidth="1"/>
    <col min="10" max="11" width="21.85546875" customWidth="1"/>
    <col min="12" max="12" width="2.7109375" customWidth="1"/>
    <col min="13" max="20" width="8.85546875" customWidth="1"/>
  </cols>
  <sheetData>
    <row r="1" spans="1:12" ht="0.2" customHeight="1" x14ac:dyDescent="0.25"/>
    <row r="2" spans="1:12" ht="0.2" customHeight="1" x14ac:dyDescent="0.25"/>
    <row r="3" spans="1:12" ht="63" customHeight="1" x14ac:dyDescent="0.6">
      <c r="A3" s="21"/>
      <c r="B3" s="26"/>
      <c r="C3" s="26"/>
      <c r="D3" s="26"/>
      <c r="E3" s="26"/>
      <c r="F3" s="26"/>
      <c r="G3" s="26"/>
      <c r="H3" s="26"/>
      <c r="I3" s="26"/>
      <c r="J3" s="21"/>
      <c r="K3" s="21"/>
      <c r="L3" s="21"/>
    </row>
    <row r="4" spans="1:12" ht="12" customHeight="1" x14ac:dyDescent="0.25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</row>
    <row r="5" spans="1:12" ht="45" customHeight="1" x14ac:dyDescent="0.25">
      <c r="A5" s="22"/>
      <c r="B5" s="4" t="s">
        <v>0</v>
      </c>
      <c r="C5" s="4" t="s">
        <v>1</v>
      </c>
      <c r="D5" s="4" t="s">
        <v>2</v>
      </c>
      <c r="E5" s="4" t="s">
        <v>3</v>
      </c>
      <c r="F5" s="4" t="s">
        <v>4</v>
      </c>
      <c r="G5" s="22"/>
      <c r="H5" s="4" t="s">
        <v>5</v>
      </c>
      <c r="I5" s="4" t="s">
        <v>6</v>
      </c>
      <c r="J5" s="4" t="s">
        <v>7</v>
      </c>
      <c r="K5" s="4" t="s">
        <v>8</v>
      </c>
      <c r="L5" s="22"/>
    </row>
    <row r="6" spans="1:12" ht="30" customHeight="1" x14ac:dyDescent="0.25">
      <c r="A6" s="22"/>
      <c r="B6" s="1">
        <v>1</v>
      </c>
      <c r="C6" s="1" t="s">
        <v>9</v>
      </c>
      <c r="D6" s="6">
        <v>5</v>
      </c>
      <c r="E6" s="9">
        <v>44988</v>
      </c>
      <c r="F6" s="1" t="s">
        <v>10</v>
      </c>
      <c r="G6" s="22"/>
      <c r="H6" s="1" t="s">
        <v>11</v>
      </c>
      <c r="I6" s="11" t="s">
        <v>12</v>
      </c>
      <c r="J6" s="12">
        <v>1</v>
      </c>
      <c r="K6" s="12" t="s">
        <v>13</v>
      </c>
      <c r="L6" s="22"/>
    </row>
    <row r="7" spans="1:12" ht="30" customHeight="1" x14ac:dyDescent="0.25">
      <c r="A7" s="22"/>
      <c r="B7" s="1">
        <v>2</v>
      </c>
      <c r="C7" s="1" t="s">
        <v>14</v>
      </c>
      <c r="D7" s="6">
        <v>5</v>
      </c>
      <c r="E7" s="9">
        <v>45112</v>
      </c>
      <c r="F7" s="1" t="s">
        <v>10</v>
      </c>
      <c r="G7" s="22"/>
      <c r="H7" s="1" t="s">
        <v>15</v>
      </c>
      <c r="I7" s="11" t="s">
        <v>16</v>
      </c>
      <c r="J7" s="12">
        <v>2</v>
      </c>
      <c r="K7" s="12" t="s">
        <v>17</v>
      </c>
      <c r="L7" s="22"/>
    </row>
    <row r="8" spans="1:12" ht="30" customHeight="1" x14ac:dyDescent="0.25">
      <c r="A8" s="22"/>
      <c r="B8" s="1">
        <v>3</v>
      </c>
      <c r="C8" s="1" t="s">
        <v>18</v>
      </c>
      <c r="D8" s="6">
        <v>5000</v>
      </c>
      <c r="E8" s="9">
        <v>45094</v>
      </c>
      <c r="F8" s="1" t="s">
        <v>19</v>
      </c>
      <c r="G8" s="22"/>
      <c r="H8" s="1" t="s">
        <v>20</v>
      </c>
      <c r="I8" s="11" t="s">
        <v>21</v>
      </c>
      <c r="J8" s="12">
        <v>3</v>
      </c>
      <c r="K8" s="12" t="s">
        <v>22</v>
      </c>
      <c r="L8" s="22"/>
    </row>
    <row r="9" spans="1:12" ht="30" customHeight="1" x14ac:dyDescent="0.25">
      <c r="A9" s="22"/>
      <c r="B9" s="1">
        <v>4</v>
      </c>
      <c r="C9" s="1" t="s">
        <v>23</v>
      </c>
      <c r="D9" s="6">
        <v>2000</v>
      </c>
      <c r="E9" s="10">
        <v>45099</v>
      </c>
      <c r="F9" s="8" t="s">
        <v>19</v>
      </c>
      <c r="G9" s="22"/>
      <c r="H9" s="1" t="s">
        <v>24</v>
      </c>
      <c r="I9" s="11" t="s">
        <v>25</v>
      </c>
      <c r="J9" s="12">
        <v>4</v>
      </c>
      <c r="K9" s="12" t="s">
        <v>26</v>
      </c>
      <c r="L9" s="22"/>
    </row>
    <row r="10" spans="1:12" ht="30" customHeight="1" x14ac:dyDescent="0.25">
      <c r="A10" s="22"/>
      <c r="B10" s="1">
        <v>5</v>
      </c>
      <c r="C10" s="1" t="s">
        <v>27</v>
      </c>
      <c r="D10" s="6">
        <v>6000</v>
      </c>
      <c r="E10" s="10">
        <v>45115</v>
      </c>
      <c r="F10" s="8" t="s">
        <v>19</v>
      </c>
      <c r="G10" s="22"/>
      <c r="H10" s="1" t="s">
        <v>28</v>
      </c>
      <c r="I10" s="11" t="s">
        <v>29</v>
      </c>
      <c r="J10" s="12">
        <v>5</v>
      </c>
      <c r="K10" s="12" t="s">
        <v>30</v>
      </c>
      <c r="L10" s="22"/>
    </row>
    <row r="11" spans="1:12" ht="30" customHeight="1" x14ac:dyDescent="0.25">
      <c r="A11" s="22"/>
      <c r="B11" s="1">
        <v>6</v>
      </c>
      <c r="C11" s="1" t="s">
        <v>31</v>
      </c>
      <c r="D11" s="6">
        <v>20</v>
      </c>
      <c r="E11" s="10">
        <v>45126</v>
      </c>
      <c r="F11" s="8" t="s">
        <v>10</v>
      </c>
      <c r="G11" s="22"/>
      <c r="H11" s="1" t="s">
        <v>32</v>
      </c>
      <c r="I11" s="11" t="s">
        <v>33</v>
      </c>
      <c r="J11" s="12">
        <v>6</v>
      </c>
      <c r="K11" s="12" t="s">
        <v>34</v>
      </c>
      <c r="L11" s="22"/>
    </row>
    <row r="12" spans="1:12" ht="30" customHeight="1" x14ac:dyDescent="0.25">
      <c r="A12" s="22"/>
      <c r="B12" s="1">
        <v>7</v>
      </c>
      <c r="C12" s="1" t="s">
        <v>35</v>
      </c>
      <c r="D12" s="6">
        <v>5</v>
      </c>
      <c r="E12" s="10">
        <v>45136</v>
      </c>
      <c r="F12" s="8" t="s">
        <v>10</v>
      </c>
      <c r="G12" s="22"/>
      <c r="H12" s="22"/>
      <c r="I12" s="22"/>
      <c r="J12" s="22"/>
      <c r="K12" s="22"/>
      <c r="L12" s="22"/>
    </row>
    <row r="13" spans="1:12" ht="30" customHeight="1" x14ac:dyDescent="0.25">
      <c r="A13" s="22"/>
      <c r="B13" s="1">
        <v>8</v>
      </c>
      <c r="C13" s="1" t="s">
        <v>36</v>
      </c>
      <c r="D13" s="6">
        <v>7</v>
      </c>
      <c r="E13" s="10">
        <v>45153</v>
      </c>
      <c r="F13" s="8" t="s">
        <v>10</v>
      </c>
      <c r="G13" s="22"/>
      <c r="H13" s="22"/>
      <c r="I13" s="22"/>
      <c r="J13" s="22"/>
      <c r="K13" s="22"/>
      <c r="L13" s="22"/>
    </row>
    <row r="14" spans="1:12" ht="30" customHeight="1" x14ac:dyDescent="0.25">
      <c r="A14" s="22"/>
      <c r="B14" s="1">
        <v>9</v>
      </c>
      <c r="C14" s="1" t="s">
        <v>37</v>
      </c>
      <c r="D14" s="6">
        <v>40</v>
      </c>
      <c r="E14" s="9">
        <v>45158</v>
      </c>
      <c r="F14" s="1" t="s">
        <v>10</v>
      </c>
      <c r="G14" s="22"/>
      <c r="H14" s="22"/>
      <c r="I14" s="22"/>
      <c r="J14" s="22"/>
      <c r="K14" s="22"/>
      <c r="L14" s="22"/>
    </row>
    <row r="15" spans="1:12" ht="30" customHeight="1" x14ac:dyDescent="0.25">
      <c r="A15" s="22"/>
      <c r="B15" s="1">
        <v>10</v>
      </c>
      <c r="C15" s="1" t="s">
        <v>38</v>
      </c>
      <c r="D15" s="6">
        <v>40</v>
      </c>
      <c r="E15" s="10">
        <v>45190</v>
      </c>
      <c r="F15" s="8" t="s">
        <v>10</v>
      </c>
      <c r="G15" s="22"/>
      <c r="H15" s="22"/>
      <c r="I15" s="22"/>
      <c r="J15" s="22"/>
      <c r="K15" s="22"/>
      <c r="L15" s="22"/>
    </row>
    <row r="16" spans="1:12" ht="30" customHeight="1" x14ac:dyDescent="0.25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</row>
    <row r="17" spans="1:12" ht="30" customHeight="1" x14ac:dyDescent="0.25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</row>
    <row r="18" spans="1:12" ht="30" customHeight="1" x14ac:dyDescent="0.25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</row>
    <row r="19" spans="1:12" ht="30" customHeight="1" x14ac:dyDescent="0.25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</row>
    <row r="20" spans="1:12" ht="30" customHeight="1" x14ac:dyDescent="0.25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</row>
    <row r="21" spans="1:12" ht="30" customHeight="1" x14ac:dyDescent="0.25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</row>
    <row r="22" spans="1:12" ht="30" customHeight="1" x14ac:dyDescent="0.25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</row>
    <row r="23" spans="1:12" ht="30" customHeight="1" x14ac:dyDescent="0.25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</row>
    <row r="24" spans="1:12" ht="30" customHeight="1" x14ac:dyDescent="0.25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</row>
    <row r="25" spans="1:12" ht="30" customHeight="1" x14ac:dyDescent="0.25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</row>
    <row r="26" spans="1:12" ht="30" customHeight="1" x14ac:dyDescent="0.25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</row>
    <row r="27" spans="1:12" ht="30" customHeight="1" x14ac:dyDescent="0.25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</row>
    <row r="28" spans="1:12" ht="30" customHeight="1" x14ac:dyDescent="0.25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</row>
    <row r="29" spans="1:12" ht="30" customHeight="1" x14ac:dyDescent="0.25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</row>
    <row r="30" spans="1:12" ht="30" customHeight="1" x14ac:dyDescent="0.25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</row>
    <row r="31" spans="1:12" ht="30" customHeight="1" x14ac:dyDescent="0.25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</row>
    <row r="32" spans="1:12" ht="30" customHeight="1" x14ac:dyDescent="0.25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</row>
    <row r="33" spans="1:12" ht="30" customHeight="1" x14ac:dyDescent="0.25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</row>
    <row r="34" spans="1:12" ht="30" customHeight="1" x14ac:dyDescent="0.25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</row>
    <row r="35" spans="1:12" ht="30" customHeight="1" x14ac:dyDescent="0.25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</row>
    <row r="36" spans="1:12" ht="30" customHeight="1" x14ac:dyDescent="0.25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</row>
    <row r="37" spans="1:12" ht="30" customHeight="1" x14ac:dyDescent="0.25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</row>
    <row r="38" spans="1:12" ht="30" customHeight="1" x14ac:dyDescent="0.25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</row>
    <row r="39" spans="1:12" ht="30" customHeight="1" x14ac:dyDescent="0.25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</row>
    <row r="40" spans="1:12" ht="30" customHeight="1" x14ac:dyDescent="0.25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</row>
    <row r="41" spans="1:12" ht="30" customHeight="1" x14ac:dyDescent="0.25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</row>
    <row r="42" spans="1:12" ht="30" customHeight="1" x14ac:dyDescent="0.25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</row>
    <row r="43" spans="1:12" ht="30" customHeight="1" x14ac:dyDescent="0.25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</row>
    <row r="44" spans="1:12" ht="30" customHeight="1" x14ac:dyDescent="0.25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</row>
    <row r="45" spans="1:12" ht="30" customHeight="1" x14ac:dyDescent="0.25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</row>
    <row r="46" spans="1:12" ht="30" customHeight="1" x14ac:dyDescent="0.25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</row>
    <row r="47" spans="1:12" ht="30" customHeight="1" x14ac:dyDescent="0.25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</row>
    <row r="48" spans="1:12" ht="30" customHeight="1" x14ac:dyDescent="0.25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</row>
    <row r="49" spans="1:12" ht="30" customHeight="1" x14ac:dyDescent="0.25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</row>
    <row r="50" spans="1:12" ht="30" customHeight="1" x14ac:dyDescent="0.25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</row>
    <row r="51" spans="1:12" ht="30" customHeight="1" x14ac:dyDescent="0.25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</row>
    <row r="52" spans="1:12" ht="30" customHeight="1" x14ac:dyDescent="0.25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</row>
    <row r="53" spans="1:12" ht="30" customHeight="1" x14ac:dyDescent="0.25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</row>
    <row r="54" spans="1:12" ht="30" customHeight="1" x14ac:dyDescent="0.25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</row>
    <row r="55" spans="1:12" ht="30" customHeight="1" x14ac:dyDescent="0.25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</row>
    <row r="56" spans="1:12" ht="30" customHeight="1" x14ac:dyDescent="0.25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</row>
    <row r="57" spans="1:12" ht="30" customHeight="1" x14ac:dyDescent="0.25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</row>
    <row r="58" spans="1:12" ht="30" customHeight="1" x14ac:dyDescent="0.25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</row>
    <row r="59" spans="1:12" ht="30" customHeight="1" x14ac:dyDescent="0.25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</row>
    <row r="60" spans="1:12" ht="30" customHeight="1" x14ac:dyDescent="0.25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</row>
    <row r="61" spans="1:12" ht="30" customHeight="1" x14ac:dyDescent="0.25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</row>
    <row r="62" spans="1:12" ht="30" customHeight="1" x14ac:dyDescent="0.25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</row>
    <row r="63" spans="1:12" ht="30" customHeight="1" x14ac:dyDescent="0.25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</row>
    <row r="64" spans="1:12" ht="30" customHeight="1" x14ac:dyDescent="0.25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</row>
    <row r="65" spans="1:12" ht="30" customHeight="1" x14ac:dyDescent="0.25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</row>
    <row r="66" spans="1:12" ht="30" customHeight="1" x14ac:dyDescent="0.25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</row>
    <row r="67" spans="1:12" ht="30" customHeight="1" x14ac:dyDescent="0.25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</row>
    <row r="68" spans="1:12" ht="30" customHeight="1" x14ac:dyDescent="0.25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</row>
    <row r="69" spans="1:12" ht="30" customHeight="1" x14ac:dyDescent="0.25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</row>
    <row r="70" spans="1:12" ht="30" customHeight="1" x14ac:dyDescent="0.25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</row>
    <row r="71" spans="1:12" ht="30" customHeight="1" x14ac:dyDescent="0.25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</row>
    <row r="72" spans="1:12" ht="30" customHeight="1" x14ac:dyDescent="0.25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</row>
    <row r="73" spans="1:12" ht="30" customHeight="1" x14ac:dyDescent="0.25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</row>
    <row r="74" spans="1:12" ht="30" customHeight="1" x14ac:dyDescent="0.25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</row>
    <row r="75" spans="1:12" ht="30" customHeight="1" x14ac:dyDescent="0.25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</row>
    <row r="76" spans="1:12" ht="30" customHeight="1" x14ac:dyDescent="0.25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</row>
    <row r="77" spans="1:12" ht="30" customHeight="1" x14ac:dyDescent="0.25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</row>
    <row r="78" spans="1:12" ht="30" customHeight="1" x14ac:dyDescent="0.25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</row>
    <row r="79" spans="1:12" ht="30" customHeight="1" x14ac:dyDescent="0.25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</row>
    <row r="80" spans="1:12" ht="30" customHeight="1" x14ac:dyDescent="0.25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</row>
    <row r="81" spans="1:12" ht="30" customHeight="1" x14ac:dyDescent="0.25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</row>
    <row r="82" spans="1:12" ht="30" customHeight="1" x14ac:dyDescent="0.25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</row>
    <row r="83" spans="1:12" ht="30" customHeight="1" x14ac:dyDescent="0.25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</row>
    <row r="84" spans="1:12" ht="30" customHeight="1" x14ac:dyDescent="0.25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</row>
    <row r="85" spans="1:12" ht="30" customHeight="1" x14ac:dyDescent="0.25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</row>
    <row r="86" spans="1:12" ht="30" customHeight="1" x14ac:dyDescent="0.25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</row>
    <row r="87" spans="1:12" ht="30" customHeight="1" x14ac:dyDescent="0.25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</row>
    <row r="88" spans="1:12" ht="30" customHeight="1" x14ac:dyDescent="0.25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</row>
    <row r="89" spans="1:12" ht="30" customHeight="1" x14ac:dyDescent="0.25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</row>
    <row r="90" spans="1:12" ht="30" customHeight="1" x14ac:dyDescent="0.25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</row>
    <row r="91" spans="1:12" ht="30" customHeight="1" x14ac:dyDescent="0.25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</row>
    <row r="92" spans="1:12" ht="30" customHeight="1" x14ac:dyDescent="0.25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</row>
    <row r="93" spans="1:12" ht="30" customHeight="1" x14ac:dyDescent="0.25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</row>
    <row r="94" spans="1:12" ht="30" customHeight="1" x14ac:dyDescent="0.25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</row>
    <row r="95" spans="1:12" ht="30" customHeight="1" x14ac:dyDescent="0.25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</row>
    <row r="96" spans="1:12" ht="30" customHeight="1" x14ac:dyDescent="0.25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</row>
    <row r="97" spans="1:12" ht="30" customHeight="1" x14ac:dyDescent="0.25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</row>
    <row r="98" spans="1:12" ht="30" customHeight="1" x14ac:dyDescent="0.25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</row>
    <row r="99" spans="1:12" ht="30" customHeight="1" x14ac:dyDescent="0.25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</row>
    <row r="100" spans="1:12" ht="30" customHeight="1" x14ac:dyDescent="0.25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</row>
    <row r="101" spans="1:12" ht="30" customHeight="1" x14ac:dyDescent="0.25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</row>
    <row r="102" spans="1:12" ht="30" customHeight="1" x14ac:dyDescent="0.25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</row>
    <row r="103" spans="1:12" ht="30" customHeight="1" x14ac:dyDescent="0.25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</row>
    <row r="104" spans="1:12" ht="30" customHeight="1" x14ac:dyDescent="0.25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</row>
    <row r="105" spans="1:12" ht="30" customHeight="1" x14ac:dyDescent="0.25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</row>
    <row r="106" spans="1:12" ht="30" customHeight="1" x14ac:dyDescent="0.25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</row>
    <row r="107" spans="1:12" ht="30" customHeight="1" x14ac:dyDescent="0.25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</row>
    <row r="108" spans="1:12" ht="30" customHeight="1" x14ac:dyDescent="0.25"/>
    <row r="109" spans="1:12" ht="30" customHeight="1" x14ac:dyDescent="0.25"/>
    <row r="110" spans="1:12" ht="30" customHeight="1" x14ac:dyDescent="0.25"/>
    <row r="111" spans="1:12" ht="30" customHeight="1" x14ac:dyDescent="0.25"/>
    <row r="112" spans="1:12" ht="30" customHeight="1" x14ac:dyDescent="0.25"/>
    <row r="113" ht="30" customHeight="1" x14ac:dyDescent="0.25"/>
    <row r="114" ht="30" customHeight="1" x14ac:dyDescent="0.25"/>
    <row r="115" ht="30" customHeight="1" x14ac:dyDescent="0.25"/>
  </sheetData>
  <mergeCells count="1">
    <mergeCell ref="B3:I3"/>
  </mergeCells>
  <phoneticPr fontId="3" type="noConversion"/>
  <pageMargins left="0.511811024" right="0.511811024" top="0.78740157499999996" bottom="0.78740157499999996" header="0.31496062000000002" footer="0.31496062000000002"/>
  <drawing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90921-F4F2-496F-9376-94AFF5BE315B}">
  <dimension ref="A1:O115"/>
  <sheetViews>
    <sheetView showGridLines="0" topLeftCell="A3" zoomScaleNormal="100" workbookViewId="0"/>
  </sheetViews>
  <sheetFormatPr defaultColWidth="0" defaultRowHeight="15" x14ac:dyDescent="0.25"/>
  <cols>
    <col min="1" max="1" width="2.7109375" customWidth="1"/>
    <col min="2" max="2" width="4.7109375" customWidth="1"/>
    <col min="3" max="3" width="31.7109375" customWidth="1"/>
    <col min="4" max="4" width="20.7109375" customWidth="1"/>
    <col min="5" max="5" width="19.85546875" bestFit="1" customWidth="1"/>
    <col min="6" max="6" width="18.28515625" hidden="1" customWidth="1"/>
    <col min="7" max="7" width="26.140625" customWidth="1"/>
    <col min="8" max="8" width="22" customWidth="1"/>
    <col min="9" max="9" width="24.7109375" customWidth="1"/>
    <col min="10" max="10" width="24.7109375" hidden="1" customWidth="1"/>
    <col min="11" max="11" width="16.28515625" customWidth="1"/>
    <col min="12" max="12" width="16.28515625" hidden="1" customWidth="1"/>
    <col min="13" max="13" width="20.7109375" customWidth="1"/>
    <col min="14" max="14" width="2.7109375" customWidth="1"/>
    <col min="15" max="15" width="0" hidden="1" customWidth="1"/>
    <col min="16" max="16384" width="8.85546875" hidden="1"/>
  </cols>
  <sheetData>
    <row r="1" spans="1:14" ht="0.2" customHeight="1" x14ac:dyDescent="0.25">
      <c r="A1" s="21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</row>
    <row r="2" spans="1:14" ht="0.2" customHeight="1" x14ac:dyDescent="0.25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</row>
    <row r="3" spans="1:14" ht="63" customHeight="1" x14ac:dyDescent="0.6">
      <c r="A3" s="21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1"/>
    </row>
    <row r="4" spans="1:14" ht="12" customHeight="1" x14ac:dyDescent="0.25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</row>
    <row r="5" spans="1:14" ht="45" customHeight="1" x14ac:dyDescent="0.25">
      <c r="A5" s="22"/>
      <c r="B5" s="4" t="s">
        <v>0</v>
      </c>
      <c r="C5" s="4" t="s">
        <v>39</v>
      </c>
      <c r="D5" s="4" t="s">
        <v>40</v>
      </c>
      <c r="E5" s="4" t="s">
        <v>41</v>
      </c>
      <c r="F5" s="4" t="s">
        <v>42</v>
      </c>
      <c r="G5" s="4" t="s">
        <v>43</v>
      </c>
      <c r="H5" s="4" t="s">
        <v>44</v>
      </c>
      <c r="I5" s="4" t="s">
        <v>45</v>
      </c>
      <c r="J5" s="4" t="s">
        <v>46</v>
      </c>
      <c r="K5" s="4" t="s">
        <v>47</v>
      </c>
      <c r="L5" s="4" t="s">
        <v>48</v>
      </c>
      <c r="M5" s="4" t="s">
        <v>49</v>
      </c>
      <c r="N5" s="22"/>
    </row>
    <row r="6" spans="1:14" ht="30" customHeight="1" x14ac:dyDescent="0.35">
      <c r="A6" s="22"/>
      <c r="B6" s="13">
        <v>1</v>
      </c>
      <c r="C6" s="13" t="s">
        <v>18</v>
      </c>
      <c r="D6" s="14">
        <v>44927</v>
      </c>
      <c r="E6" s="15">
        <v>-4</v>
      </c>
      <c r="F6" s="15" t="str">
        <f>IF(Tabela13[[#This Row],[Qtde.]]&lt;0,"Saída","Entrada")</f>
        <v>Saída</v>
      </c>
      <c r="G6" s="16"/>
      <c r="H6" s="14"/>
      <c r="I6" s="16"/>
      <c r="J6" s="16" t="str">
        <f>IF(Tabela13[[#This Row],[Qtde.]]&gt;0,Tabela13[[#This Row],[Custo Unitário]]*Tabela13[[#This Row],[Qtde.]],"")</f>
        <v/>
      </c>
      <c r="K6" s="16">
        <v>131</v>
      </c>
      <c r="L6" s="16">
        <f>IF(Tabela13[[#This Row],[Qtde.]]&lt;0,-Tabela13[[#This Row],[Qtde.]]*Tabela13[[#This Row],[Preço Unitário]],"")</f>
        <v>524</v>
      </c>
      <c r="M6" s="16" t="s">
        <v>34</v>
      </c>
      <c r="N6" s="22"/>
    </row>
    <row r="7" spans="1:14" ht="30" customHeight="1" x14ac:dyDescent="0.35">
      <c r="A7" s="22"/>
      <c r="B7" s="17">
        <v>2</v>
      </c>
      <c r="C7" s="17" t="s">
        <v>31</v>
      </c>
      <c r="D7" s="14">
        <v>44928</v>
      </c>
      <c r="E7" s="15">
        <v>8</v>
      </c>
      <c r="F7" s="15" t="str">
        <f>IF(Tabela13[[#This Row],[Qtde.]]&lt;0,"Saída","Entrada")</f>
        <v>Entrada</v>
      </c>
      <c r="G7" s="18">
        <v>280</v>
      </c>
      <c r="H7" s="19">
        <v>45157</v>
      </c>
      <c r="I7" s="17" t="s">
        <v>28</v>
      </c>
      <c r="J7" s="18">
        <f>IF(Tabela13[[#This Row],[Qtde.]]&gt;0,Tabela13[[#This Row],[Custo Unitário]]*Tabela13[[#This Row],[Qtde.]],"")</f>
        <v>2240</v>
      </c>
      <c r="K7" s="18"/>
      <c r="L7" s="18" t="str">
        <f>IF(Tabela13[[#This Row],[Qtde.]]&lt;0,-Tabela13[[#This Row],[Qtde.]]*Tabela13[[#This Row],[Preço Unitário]],"")</f>
        <v/>
      </c>
      <c r="M7" s="17"/>
      <c r="N7" s="22"/>
    </row>
    <row r="8" spans="1:14" ht="30" customHeight="1" x14ac:dyDescent="0.35">
      <c r="A8" s="22"/>
      <c r="B8" s="13">
        <v>3</v>
      </c>
      <c r="C8" s="17" t="s">
        <v>31</v>
      </c>
      <c r="D8" s="14">
        <v>44936</v>
      </c>
      <c r="E8" s="15">
        <v>-4</v>
      </c>
      <c r="F8" s="15" t="str">
        <f>IF(Tabela13[[#This Row],[Qtde.]]&lt;0,"Saída","Entrada")</f>
        <v>Saída</v>
      </c>
      <c r="G8" s="18"/>
      <c r="H8" s="19"/>
      <c r="I8" s="17"/>
      <c r="J8" s="18" t="str">
        <f>IF(Tabela13[[#This Row],[Qtde.]]&gt;0,Tabela13[[#This Row],[Custo Unitário]]*Tabela13[[#This Row],[Qtde.]],"")</f>
        <v/>
      </c>
      <c r="K8" s="18">
        <v>186</v>
      </c>
      <c r="L8" s="18">
        <f>IF(Tabela13[[#This Row],[Qtde.]]&lt;0,-Tabela13[[#This Row],[Qtde.]]*Tabela13[[#This Row],[Preço Unitário]],"")</f>
        <v>744</v>
      </c>
      <c r="M8" s="17" t="s">
        <v>13</v>
      </c>
      <c r="N8" s="22"/>
    </row>
    <row r="9" spans="1:14" ht="30" customHeight="1" x14ac:dyDescent="0.35">
      <c r="A9" s="22"/>
      <c r="B9" s="17">
        <v>4</v>
      </c>
      <c r="C9" s="17" t="s">
        <v>37</v>
      </c>
      <c r="D9" s="14">
        <v>44936</v>
      </c>
      <c r="E9" s="15">
        <v>8</v>
      </c>
      <c r="F9" s="15" t="str">
        <f>IF(Tabela13[[#This Row],[Qtde.]]&lt;0,"Saída","Entrada")</f>
        <v>Entrada</v>
      </c>
      <c r="G9" s="18">
        <v>157</v>
      </c>
      <c r="H9" s="19">
        <v>45154</v>
      </c>
      <c r="I9" s="17" t="s">
        <v>32</v>
      </c>
      <c r="J9" s="18">
        <f>IF(Tabela13[[#This Row],[Qtde.]]&gt;0,Tabela13[[#This Row],[Custo Unitário]]*Tabela13[[#This Row],[Qtde.]],"")</f>
        <v>1256</v>
      </c>
      <c r="K9" s="18"/>
      <c r="L9" s="18" t="str">
        <f>IF(Tabela13[[#This Row],[Qtde.]]&lt;0,-Tabela13[[#This Row],[Qtde.]]*Tabela13[[#This Row],[Preço Unitário]],"")</f>
        <v/>
      </c>
      <c r="M9" s="17"/>
      <c r="N9" s="22"/>
    </row>
    <row r="10" spans="1:14" ht="30" customHeight="1" x14ac:dyDescent="0.35">
      <c r="A10" s="22"/>
      <c r="B10" s="13">
        <v>5</v>
      </c>
      <c r="C10" s="17" t="s">
        <v>38</v>
      </c>
      <c r="D10" s="14">
        <v>44942</v>
      </c>
      <c r="E10" s="15">
        <v>-2</v>
      </c>
      <c r="F10" s="15" t="str">
        <f>IF(Tabela13[[#This Row],[Qtde.]]&lt;0,"Saída","Entrada")</f>
        <v>Saída</v>
      </c>
      <c r="G10" s="18"/>
      <c r="H10" s="19"/>
      <c r="I10" s="17"/>
      <c r="J10" s="18" t="str">
        <f>IF(Tabela13[[#This Row],[Qtde.]]&gt;0,Tabela13[[#This Row],[Custo Unitário]]*Tabela13[[#This Row],[Qtde.]],"")</f>
        <v/>
      </c>
      <c r="K10" s="18">
        <v>210</v>
      </c>
      <c r="L10" s="18">
        <f>IF(Tabela13[[#This Row],[Qtde.]]&lt;0,-Tabela13[[#This Row],[Qtde.]]*Tabela13[[#This Row],[Preço Unitário]],"")</f>
        <v>420</v>
      </c>
      <c r="M10" s="17" t="s">
        <v>50</v>
      </c>
      <c r="N10" s="22"/>
    </row>
    <row r="11" spans="1:14" ht="30" customHeight="1" x14ac:dyDescent="0.35">
      <c r="A11" s="22"/>
      <c r="B11" s="17">
        <v>6</v>
      </c>
      <c r="C11" s="17" t="s">
        <v>35</v>
      </c>
      <c r="D11" s="14">
        <v>44951</v>
      </c>
      <c r="E11" s="15">
        <v>5</v>
      </c>
      <c r="F11" s="15" t="str">
        <f>IF(Tabela13[[#This Row],[Qtde.]]&lt;0,"Saída","Entrada")</f>
        <v>Entrada</v>
      </c>
      <c r="G11" s="18">
        <v>240</v>
      </c>
      <c r="H11" s="19">
        <v>45276</v>
      </c>
      <c r="I11" s="17" t="s">
        <v>20</v>
      </c>
      <c r="J11" s="18">
        <f>IF(Tabela13[[#This Row],[Qtde.]]&gt;0,Tabela13[[#This Row],[Custo Unitário]]*Tabela13[[#This Row],[Qtde.]],"")</f>
        <v>1200</v>
      </c>
      <c r="K11" s="18"/>
      <c r="L11" s="18" t="str">
        <f>IF(Tabela13[[#This Row],[Qtde.]]&lt;0,-Tabela13[[#This Row],[Qtde.]]*Tabela13[[#This Row],[Preço Unitário]],"")</f>
        <v/>
      </c>
      <c r="M11" s="17"/>
      <c r="N11" s="22"/>
    </row>
    <row r="12" spans="1:14" ht="30" customHeight="1" x14ac:dyDescent="0.35">
      <c r="A12" s="22"/>
      <c r="B12" s="13">
        <v>7</v>
      </c>
      <c r="C12" s="17" t="s">
        <v>23</v>
      </c>
      <c r="D12" s="14">
        <v>44955</v>
      </c>
      <c r="E12" s="15">
        <v>-2</v>
      </c>
      <c r="F12" s="15" t="str">
        <f>IF(Tabela13[[#This Row],[Qtde.]]&lt;0,"Saída","Entrada")</f>
        <v>Saída</v>
      </c>
      <c r="G12" s="18"/>
      <c r="H12" s="19"/>
      <c r="I12" s="17"/>
      <c r="J12" s="18" t="str">
        <f>IF(Tabela13[[#This Row],[Qtde.]]&gt;0,Tabela13[[#This Row],[Custo Unitário]]*Tabela13[[#This Row],[Qtde.]],"")</f>
        <v/>
      </c>
      <c r="K12" s="18">
        <v>321</v>
      </c>
      <c r="L12" s="18">
        <f>IF(Tabela13[[#This Row],[Qtde.]]&lt;0,-Tabela13[[#This Row],[Qtde.]]*Tabela13[[#This Row],[Preço Unitário]],"")</f>
        <v>642</v>
      </c>
      <c r="M12" s="17" t="s">
        <v>50</v>
      </c>
      <c r="N12" s="22"/>
    </row>
    <row r="13" spans="1:14" ht="30" customHeight="1" x14ac:dyDescent="0.35">
      <c r="A13" s="22"/>
      <c r="B13" s="17">
        <v>8</v>
      </c>
      <c r="C13" s="17" t="s">
        <v>31</v>
      </c>
      <c r="D13" s="14">
        <v>44959</v>
      </c>
      <c r="E13" s="15">
        <v>9</v>
      </c>
      <c r="F13" s="15" t="str">
        <f>IF(Tabela13[[#This Row],[Qtde.]]&lt;0,"Saída","Entrada")</f>
        <v>Entrada</v>
      </c>
      <c r="G13" s="18">
        <v>209</v>
      </c>
      <c r="H13" s="19">
        <v>45233</v>
      </c>
      <c r="I13" s="17" t="s">
        <v>32</v>
      </c>
      <c r="J13" s="18">
        <f>IF(Tabela13[[#This Row],[Qtde.]]&gt;0,Tabela13[[#This Row],[Custo Unitário]]*Tabela13[[#This Row],[Qtde.]],"")</f>
        <v>1881</v>
      </c>
      <c r="K13" s="18"/>
      <c r="L13" s="18" t="str">
        <f>IF(Tabela13[[#This Row],[Qtde.]]&lt;0,-Tabela13[[#This Row],[Qtde.]]*Tabela13[[#This Row],[Preço Unitário]],"")</f>
        <v/>
      </c>
      <c r="M13" s="17"/>
      <c r="N13" s="22"/>
    </row>
    <row r="14" spans="1:14" ht="30" customHeight="1" x14ac:dyDescent="0.35">
      <c r="A14" s="22"/>
      <c r="B14" s="13">
        <v>9</v>
      </c>
      <c r="C14" s="17" t="s">
        <v>31</v>
      </c>
      <c r="D14" s="14">
        <v>44959</v>
      </c>
      <c r="E14" s="15">
        <v>-1</v>
      </c>
      <c r="F14" s="15" t="str">
        <f>IF(Tabela13[[#This Row],[Qtde.]]&lt;0,"Saída","Entrada")</f>
        <v>Saída</v>
      </c>
      <c r="G14" s="18"/>
      <c r="H14" s="19"/>
      <c r="I14" s="17"/>
      <c r="J14" s="18" t="str">
        <f>IF(Tabela13[[#This Row],[Qtde.]]&gt;0,Tabela13[[#This Row],[Custo Unitário]]*Tabela13[[#This Row],[Qtde.]],"")</f>
        <v/>
      </c>
      <c r="K14" s="18">
        <v>132</v>
      </c>
      <c r="L14" s="18">
        <f>IF(Tabela13[[#This Row],[Qtde.]]&lt;0,-Tabela13[[#This Row],[Qtde.]]*Tabela13[[#This Row],[Preço Unitário]],"")</f>
        <v>132</v>
      </c>
      <c r="M14" s="17" t="s">
        <v>34</v>
      </c>
      <c r="N14" s="22"/>
    </row>
    <row r="15" spans="1:14" ht="30" customHeight="1" x14ac:dyDescent="0.35">
      <c r="A15" s="22"/>
      <c r="B15" s="17">
        <v>10</v>
      </c>
      <c r="C15" s="17" t="s">
        <v>31</v>
      </c>
      <c r="D15" s="14">
        <v>44975</v>
      </c>
      <c r="E15" s="15">
        <v>9</v>
      </c>
      <c r="F15" s="15" t="str">
        <f>IF(Tabela13[[#This Row],[Qtde.]]&lt;0,"Saída","Entrada")</f>
        <v>Entrada</v>
      </c>
      <c r="G15" s="18">
        <v>90</v>
      </c>
      <c r="H15" s="19">
        <v>45126</v>
      </c>
      <c r="I15" s="17" t="s">
        <v>32</v>
      </c>
      <c r="J15" s="18">
        <f>IF(Tabela13[[#This Row],[Qtde.]]&gt;0,Tabela13[[#This Row],[Custo Unitário]]*Tabela13[[#This Row],[Qtde.]],"")</f>
        <v>810</v>
      </c>
      <c r="K15" s="18"/>
      <c r="L15" s="18" t="str">
        <f>IF(Tabela13[[#This Row],[Qtde.]]&lt;0,-Tabela13[[#This Row],[Qtde.]]*Tabela13[[#This Row],[Preço Unitário]],"")</f>
        <v/>
      </c>
      <c r="M15" s="17"/>
      <c r="N15" s="22"/>
    </row>
    <row r="16" spans="1:14" ht="30" customHeight="1" x14ac:dyDescent="0.35">
      <c r="A16" s="22"/>
      <c r="B16" s="13">
        <v>11</v>
      </c>
      <c r="C16" s="17" t="s">
        <v>37</v>
      </c>
      <c r="D16" s="14">
        <v>44977</v>
      </c>
      <c r="E16" s="15">
        <v>-1</v>
      </c>
      <c r="F16" s="15" t="str">
        <f>IF(Tabela13[[#This Row],[Qtde.]]&lt;0,"Saída","Entrada")</f>
        <v>Saída</v>
      </c>
      <c r="G16" s="18"/>
      <c r="H16" s="19"/>
      <c r="I16" s="17"/>
      <c r="J16" s="18" t="str">
        <f>IF(Tabela13[[#This Row],[Qtde.]]&gt;0,Tabela13[[#This Row],[Custo Unitário]]*Tabela13[[#This Row],[Qtde.]],"")</f>
        <v/>
      </c>
      <c r="K16" s="18">
        <v>339</v>
      </c>
      <c r="L16" s="18">
        <f>IF(Tabela13[[#This Row],[Qtde.]]&lt;0,-Tabela13[[#This Row],[Qtde.]]*Tabela13[[#This Row],[Preço Unitário]],"")</f>
        <v>339</v>
      </c>
      <c r="M16" s="17" t="s">
        <v>50</v>
      </c>
      <c r="N16" s="22"/>
    </row>
    <row r="17" spans="1:14" ht="30" customHeight="1" x14ac:dyDescent="0.35">
      <c r="A17" s="22"/>
      <c r="B17" s="17">
        <v>12</v>
      </c>
      <c r="C17" s="17" t="s">
        <v>27</v>
      </c>
      <c r="D17" s="14">
        <v>44978</v>
      </c>
      <c r="E17" s="15">
        <v>2</v>
      </c>
      <c r="F17" s="15" t="str">
        <f>IF(Tabela13[[#This Row],[Qtde.]]&lt;0,"Saída","Entrada")</f>
        <v>Entrada</v>
      </c>
      <c r="G17" s="18">
        <v>267</v>
      </c>
      <c r="H17" s="19">
        <v>45308</v>
      </c>
      <c r="I17" s="17" t="s">
        <v>20</v>
      </c>
      <c r="J17" s="18">
        <f>IF(Tabela13[[#This Row],[Qtde.]]&gt;0,Tabela13[[#This Row],[Custo Unitário]]*Tabela13[[#This Row],[Qtde.]],"")</f>
        <v>534</v>
      </c>
      <c r="K17" s="18"/>
      <c r="L17" s="18" t="str">
        <f>IF(Tabela13[[#This Row],[Qtde.]]&lt;0,-Tabela13[[#This Row],[Qtde.]]*Tabela13[[#This Row],[Preço Unitário]],"")</f>
        <v/>
      </c>
      <c r="M17" s="17"/>
      <c r="N17" s="22"/>
    </row>
    <row r="18" spans="1:14" ht="30" customHeight="1" x14ac:dyDescent="0.35">
      <c r="A18" s="22"/>
      <c r="B18" s="13">
        <v>13</v>
      </c>
      <c r="C18" s="17" t="s">
        <v>18</v>
      </c>
      <c r="D18" s="14">
        <v>44980</v>
      </c>
      <c r="E18" s="15">
        <v>-3</v>
      </c>
      <c r="F18" s="15" t="str">
        <f>IF(Tabela13[[#This Row],[Qtde.]]&lt;0,"Saída","Entrada")</f>
        <v>Saída</v>
      </c>
      <c r="G18" s="18"/>
      <c r="H18" s="19"/>
      <c r="I18" s="17"/>
      <c r="J18" s="18" t="str">
        <f>IF(Tabela13[[#This Row],[Qtde.]]&gt;0,Tabela13[[#This Row],[Custo Unitário]]*Tabela13[[#This Row],[Qtde.]],"")</f>
        <v/>
      </c>
      <c r="K18" s="18">
        <v>153</v>
      </c>
      <c r="L18" s="18">
        <f>IF(Tabela13[[#This Row],[Qtde.]]&lt;0,-Tabela13[[#This Row],[Qtde.]]*Tabela13[[#This Row],[Preço Unitário]],"")</f>
        <v>459</v>
      </c>
      <c r="M18" s="17" t="s">
        <v>30</v>
      </c>
      <c r="N18" s="22"/>
    </row>
    <row r="19" spans="1:14" ht="30" customHeight="1" x14ac:dyDescent="0.35">
      <c r="A19" s="22"/>
      <c r="B19" s="17">
        <v>14</v>
      </c>
      <c r="C19" s="17" t="s">
        <v>35</v>
      </c>
      <c r="D19" s="14">
        <v>44981</v>
      </c>
      <c r="E19" s="15">
        <v>-3</v>
      </c>
      <c r="F19" s="15" t="str">
        <f>IF(Tabela13[[#This Row],[Qtde.]]&lt;0,"Saída","Entrada")</f>
        <v>Saída</v>
      </c>
      <c r="G19" s="18"/>
      <c r="H19" s="19"/>
      <c r="I19" s="17"/>
      <c r="J19" s="18" t="str">
        <f>IF(Tabela13[[#This Row],[Qtde.]]&gt;0,Tabela13[[#This Row],[Custo Unitário]]*Tabela13[[#This Row],[Qtde.]],"")</f>
        <v/>
      </c>
      <c r="K19" s="18">
        <v>316</v>
      </c>
      <c r="L19" s="18">
        <f>IF(Tabela13[[#This Row],[Qtde.]]&lt;0,-Tabela13[[#This Row],[Qtde.]]*Tabela13[[#This Row],[Preço Unitário]],"")</f>
        <v>948</v>
      </c>
      <c r="M19" s="17" t="s">
        <v>30</v>
      </c>
      <c r="N19" s="22"/>
    </row>
    <row r="20" spans="1:14" ht="30" customHeight="1" x14ac:dyDescent="0.35">
      <c r="A20" s="22"/>
      <c r="B20" s="13">
        <v>15</v>
      </c>
      <c r="C20" s="17" t="s">
        <v>31</v>
      </c>
      <c r="D20" s="14">
        <v>44987</v>
      </c>
      <c r="E20" s="15">
        <v>7</v>
      </c>
      <c r="F20" s="15" t="str">
        <f>IF(Tabela13[[#This Row],[Qtde.]]&lt;0,"Saída","Entrada")</f>
        <v>Entrada</v>
      </c>
      <c r="G20" s="18">
        <v>185</v>
      </c>
      <c r="H20" s="19">
        <v>45312</v>
      </c>
      <c r="I20" s="17" t="s">
        <v>15</v>
      </c>
      <c r="J20" s="18">
        <f>IF(Tabela13[[#This Row],[Qtde.]]&gt;0,Tabela13[[#This Row],[Custo Unitário]]*Tabela13[[#This Row],[Qtde.]],"")</f>
        <v>1295</v>
      </c>
      <c r="K20" s="18"/>
      <c r="L20" s="18" t="str">
        <f>IF(Tabela13[[#This Row],[Qtde.]]&lt;0,-Tabela13[[#This Row],[Qtde.]]*Tabela13[[#This Row],[Preço Unitário]],"")</f>
        <v/>
      </c>
      <c r="M20" s="17"/>
      <c r="N20" s="22"/>
    </row>
    <row r="21" spans="1:14" ht="30" customHeight="1" x14ac:dyDescent="0.35">
      <c r="A21" s="22"/>
      <c r="B21" s="17">
        <v>16</v>
      </c>
      <c r="C21" s="17" t="s">
        <v>18</v>
      </c>
      <c r="D21" s="14">
        <v>45009</v>
      </c>
      <c r="E21" s="15">
        <v>-1</v>
      </c>
      <c r="F21" s="15" t="str">
        <f>IF(Tabela13[[#This Row],[Qtde.]]&lt;0,"Saída","Entrada")</f>
        <v>Saída</v>
      </c>
      <c r="G21" s="18"/>
      <c r="H21" s="19"/>
      <c r="I21" s="20"/>
      <c r="J21" s="18" t="str">
        <f>IF(Tabela13[[#This Row],[Qtde.]]&gt;0,Tabela13[[#This Row],[Custo Unitário]]*Tabela13[[#This Row],[Qtde.]],"")</f>
        <v/>
      </c>
      <c r="K21" s="18">
        <v>195</v>
      </c>
      <c r="L21" s="18">
        <f>IF(Tabela13[[#This Row],[Qtde.]]&lt;0,-Tabela13[[#This Row],[Qtde.]]*Tabela13[[#This Row],[Preço Unitário]],"")</f>
        <v>195</v>
      </c>
      <c r="M21" s="17" t="s">
        <v>26</v>
      </c>
      <c r="N21" s="22"/>
    </row>
    <row r="22" spans="1:14" ht="30" customHeight="1" x14ac:dyDescent="0.35">
      <c r="A22" s="22"/>
      <c r="B22" s="13">
        <v>17</v>
      </c>
      <c r="C22" s="17" t="s">
        <v>27</v>
      </c>
      <c r="D22" s="14">
        <v>45009</v>
      </c>
      <c r="E22" s="15">
        <v>7</v>
      </c>
      <c r="F22" s="15" t="str">
        <f>IF(Tabela13[[#This Row],[Qtde.]]&lt;0,"Saída","Entrada")</f>
        <v>Entrada</v>
      </c>
      <c r="G22" s="18">
        <v>169</v>
      </c>
      <c r="H22" s="19">
        <v>45152</v>
      </c>
      <c r="I22" s="17" t="s">
        <v>24</v>
      </c>
      <c r="J22" s="18">
        <f>IF(Tabela13[[#This Row],[Qtde.]]&gt;0,Tabela13[[#This Row],[Custo Unitário]]*Tabela13[[#This Row],[Qtde.]],"")</f>
        <v>1183</v>
      </c>
      <c r="K22" s="18"/>
      <c r="L22" s="18" t="str">
        <f>IF(Tabela13[[#This Row],[Qtde.]]&lt;0,-Tabela13[[#This Row],[Qtde.]]*Tabela13[[#This Row],[Preço Unitário]],"")</f>
        <v/>
      </c>
      <c r="M22" s="17"/>
      <c r="N22" s="22"/>
    </row>
    <row r="23" spans="1:14" ht="30" customHeight="1" x14ac:dyDescent="0.35">
      <c r="A23" s="22"/>
      <c r="B23" s="17">
        <v>18</v>
      </c>
      <c r="C23" s="17" t="s">
        <v>27</v>
      </c>
      <c r="D23" s="14">
        <v>45013</v>
      </c>
      <c r="E23" s="15">
        <v>-1</v>
      </c>
      <c r="F23" s="15" t="str">
        <f>IF(Tabela13[[#This Row],[Qtde.]]&lt;0,"Saída","Entrada")</f>
        <v>Saída</v>
      </c>
      <c r="G23" s="18"/>
      <c r="H23" s="19"/>
      <c r="I23" s="17"/>
      <c r="J23" s="18" t="str">
        <f>IF(Tabela13[[#This Row],[Qtde.]]&gt;0,Tabela13[[#This Row],[Custo Unitário]]*Tabela13[[#This Row],[Qtde.]],"")</f>
        <v/>
      </c>
      <c r="K23" s="18">
        <v>289</v>
      </c>
      <c r="L23" s="18">
        <f>IF(Tabela13[[#This Row],[Qtde.]]&lt;0,-Tabela13[[#This Row],[Qtde.]]*Tabela13[[#This Row],[Preço Unitário]],"")</f>
        <v>289</v>
      </c>
      <c r="M23" s="17" t="s">
        <v>51</v>
      </c>
      <c r="N23" s="22"/>
    </row>
    <row r="24" spans="1:14" ht="30" customHeight="1" x14ac:dyDescent="0.35">
      <c r="A24" s="22"/>
      <c r="B24" s="13">
        <v>19</v>
      </c>
      <c r="C24" s="17" t="s">
        <v>35</v>
      </c>
      <c r="D24" s="14">
        <v>45016</v>
      </c>
      <c r="E24" s="15">
        <v>-6</v>
      </c>
      <c r="F24" s="15" t="str">
        <f>IF(Tabela13[[#This Row],[Qtde.]]&lt;0,"Saída","Entrada")</f>
        <v>Saída</v>
      </c>
      <c r="G24" s="18"/>
      <c r="H24" s="19"/>
      <c r="I24" s="17"/>
      <c r="J24" s="18" t="str">
        <f>IF(Tabela13[[#This Row],[Qtde.]]&gt;0,Tabela13[[#This Row],[Custo Unitário]]*Tabela13[[#This Row],[Qtde.]],"")</f>
        <v/>
      </c>
      <c r="K24" s="18">
        <v>318</v>
      </c>
      <c r="L24" s="18">
        <f>IF(Tabela13[[#This Row],[Qtde.]]&lt;0,-Tabela13[[#This Row],[Qtde.]]*Tabela13[[#This Row],[Preço Unitário]],"")</f>
        <v>1908</v>
      </c>
      <c r="M24" s="17" t="s">
        <v>52</v>
      </c>
      <c r="N24" s="22"/>
    </row>
    <row r="25" spans="1:14" ht="30" customHeight="1" x14ac:dyDescent="0.35">
      <c r="A25" s="22"/>
      <c r="B25" s="17">
        <v>20</v>
      </c>
      <c r="C25" s="17" t="s">
        <v>35</v>
      </c>
      <c r="D25" s="14">
        <v>45018</v>
      </c>
      <c r="E25" s="15">
        <v>5</v>
      </c>
      <c r="F25" s="15" t="str">
        <f>IF(Tabela13[[#This Row],[Qtde.]]&lt;0,"Saída","Entrada")</f>
        <v>Entrada</v>
      </c>
      <c r="G25" s="18">
        <v>140</v>
      </c>
      <c r="H25" s="19">
        <v>45330</v>
      </c>
      <c r="I25" s="17" t="s">
        <v>28</v>
      </c>
      <c r="J25" s="18">
        <f>IF(Tabela13[[#This Row],[Qtde.]]&gt;0,Tabela13[[#This Row],[Custo Unitário]]*Tabela13[[#This Row],[Qtde.]],"")</f>
        <v>700</v>
      </c>
      <c r="K25" s="18"/>
      <c r="L25" s="18" t="str">
        <f>IF(Tabela13[[#This Row],[Qtde.]]&lt;0,-Tabela13[[#This Row],[Qtde.]]*Tabela13[[#This Row],[Preço Unitário]],"")</f>
        <v/>
      </c>
      <c r="M25" s="17"/>
      <c r="N25" s="22"/>
    </row>
    <row r="26" spans="1:14" ht="30" customHeight="1" x14ac:dyDescent="0.35">
      <c r="A26" s="22"/>
      <c r="B26" s="13">
        <v>21</v>
      </c>
      <c r="C26" s="17" t="s">
        <v>36</v>
      </c>
      <c r="D26" s="14">
        <v>45025</v>
      </c>
      <c r="E26" s="15">
        <v>-1</v>
      </c>
      <c r="F26" s="15" t="str">
        <f>IF(Tabela13[[#This Row],[Qtde.]]&lt;0,"Saída","Entrada")</f>
        <v>Saída</v>
      </c>
      <c r="G26" s="18"/>
      <c r="H26" s="19"/>
      <c r="I26" s="17"/>
      <c r="J26" s="18" t="str">
        <f>IF(Tabela13[[#This Row],[Qtde.]]&gt;0,Tabela13[[#This Row],[Custo Unitário]]*Tabela13[[#This Row],[Qtde.]],"")</f>
        <v/>
      </c>
      <c r="K26" s="18">
        <v>326</v>
      </c>
      <c r="L26" s="18">
        <f>IF(Tabela13[[#This Row],[Qtde.]]&lt;0,-Tabela13[[#This Row],[Qtde.]]*Tabela13[[#This Row],[Preço Unitário]],"")</f>
        <v>326</v>
      </c>
      <c r="M26" s="17" t="s">
        <v>22</v>
      </c>
      <c r="N26" s="22"/>
    </row>
    <row r="27" spans="1:14" ht="30" customHeight="1" x14ac:dyDescent="0.35">
      <c r="A27" s="22"/>
      <c r="B27" s="17">
        <v>22</v>
      </c>
      <c r="C27" s="17" t="s">
        <v>38</v>
      </c>
      <c r="D27" s="14">
        <v>45029</v>
      </c>
      <c r="E27" s="15">
        <v>3</v>
      </c>
      <c r="F27" s="15" t="str">
        <f>IF(Tabela13[[#This Row],[Qtde.]]&lt;0,"Saída","Entrada")</f>
        <v>Entrada</v>
      </c>
      <c r="G27" s="18">
        <v>192</v>
      </c>
      <c r="H27" s="19">
        <v>45119</v>
      </c>
      <c r="I27" s="17" t="s">
        <v>28</v>
      </c>
      <c r="J27" s="18">
        <f>IF(Tabela13[[#This Row],[Qtde.]]&gt;0,Tabela13[[#This Row],[Custo Unitário]]*Tabela13[[#This Row],[Qtde.]],"")</f>
        <v>576</v>
      </c>
      <c r="K27" s="18"/>
      <c r="L27" s="18" t="str">
        <f>IF(Tabela13[[#This Row],[Qtde.]]&lt;0,-Tabela13[[#This Row],[Qtde.]]*Tabela13[[#This Row],[Preço Unitário]],"")</f>
        <v/>
      </c>
      <c r="M27" s="17"/>
      <c r="N27" s="22"/>
    </row>
    <row r="28" spans="1:14" ht="30" customHeight="1" x14ac:dyDescent="0.35">
      <c r="A28" s="22"/>
      <c r="B28" s="13">
        <v>23</v>
      </c>
      <c r="C28" s="17" t="s">
        <v>18</v>
      </c>
      <c r="D28" s="14">
        <v>45034</v>
      </c>
      <c r="E28" s="15">
        <v>9</v>
      </c>
      <c r="F28" s="15" t="str">
        <f>IF(Tabela13[[#This Row],[Qtde.]]&lt;0,"Saída","Entrada")</f>
        <v>Entrada</v>
      </c>
      <c r="G28" s="18">
        <v>293</v>
      </c>
      <c r="H28" s="19">
        <v>45310</v>
      </c>
      <c r="I28" s="17" t="s">
        <v>11</v>
      </c>
      <c r="J28" s="18">
        <f>IF(Tabela13[[#This Row],[Qtde.]]&gt;0,Tabela13[[#This Row],[Custo Unitário]]*Tabela13[[#This Row],[Qtde.]],"")</f>
        <v>2637</v>
      </c>
      <c r="K28" s="18"/>
      <c r="L28" s="18" t="str">
        <f>IF(Tabela13[[#This Row],[Qtde.]]&lt;0,-Tabela13[[#This Row],[Qtde.]]*Tabela13[[#This Row],[Preço Unitário]],"")</f>
        <v/>
      </c>
      <c r="M28" s="17"/>
      <c r="N28" s="22"/>
    </row>
    <row r="29" spans="1:14" ht="30" customHeight="1" x14ac:dyDescent="0.35">
      <c r="A29" s="22"/>
      <c r="B29" s="17">
        <v>24</v>
      </c>
      <c r="C29" s="17" t="s">
        <v>36</v>
      </c>
      <c r="D29" s="14">
        <v>45038</v>
      </c>
      <c r="E29" s="15">
        <v>8</v>
      </c>
      <c r="F29" s="15" t="str">
        <f>IF(Tabela13[[#This Row],[Qtde.]]&lt;0,"Saída","Entrada")</f>
        <v>Entrada</v>
      </c>
      <c r="G29" s="18">
        <v>213</v>
      </c>
      <c r="H29" s="19">
        <v>45272</v>
      </c>
      <c r="I29" s="17" t="s">
        <v>32</v>
      </c>
      <c r="J29" s="18">
        <f>IF(Tabela13[[#This Row],[Qtde.]]&gt;0,Tabela13[[#This Row],[Custo Unitário]]*Tabela13[[#This Row],[Qtde.]],"")</f>
        <v>1704</v>
      </c>
      <c r="K29" s="18"/>
      <c r="L29" s="18" t="str">
        <f>IF(Tabela13[[#This Row],[Qtde.]]&lt;0,-Tabela13[[#This Row],[Qtde.]]*Tabela13[[#This Row],[Preço Unitário]],"")</f>
        <v/>
      </c>
      <c r="M29" s="17"/>
      <c r="N29" s="22"/>
    </row>
    <row r="30" spans="1:14" ht="30" customHeight="1" x14ac:dyDescent="0.35">
      <c r="A30" s="22"/>
      <c r="B30" s="13">
        <v>25</v>
      </c>
      <c r="C30" s="17" t="s">
        <v>37</v>
      </c>
      <c r="D30" s="14">
        <v>45038</v>
      </c>
      <c r="E30" s="15">
        <v>-5</v>
      </c>
      <c r="F30" s="15" t="str">
        <f>IF(Tabela13[[#This Row],[Qtde.]]&lt;0,"Saída","Entrada")</f>
        <v>Saída</v>
      </c>
      <c r="G30" s="18"/>
      <c r="H30" s="19"/>
      <c r="I30" s="17"/>
      <c r="J30" s="18" t="str">
        <f>IF(Tabela13[[#This Row],[Qtde.]]&gt;0,Tabela13[[#This Row],[Custo Unitário]]*Tabela13[[#This Row],[Qtde.]],"")</f>
        <v/>
      </c>
      <c r="K30" s="18">
        <v>284</v>
      </c>
      <c r="L30" s="18">
        <f>IF(Tabela13[[#This Row],[Qtde.]]&lt;0,-Tabela13[[#This Row],[Qtde.]]*Tabela13[[#This Row],[Preço Unitário]],"")</f>
        <v>1420</v>
      </c>
      <c r="M30" s="17" t="s">
        <v>53</v>
      </c>
      <c r="N30" s="22"/>
    </row>
    <row r="31" spans="1:14" ht="30" customHeight="1" x14ac:dyDescent="0.35">
      <c r="A31" s="22"/>
      <c r="B31" s="17">
        <v>26</v>
      </c>
      <c r="C31" s="17" t="s">
        <v>31</v>
      </c>
      <c r="D31" s="14">
        <v>45039</v>
      </c>
      <c r="E31" s="15">
        <v>-3</v>
      </c>
      <c r="F31" s="15" t="str">
        <f>IF(Tabela13[[#This Row],[Qtde.]]&lt;0,"Saída","Entrada")</f>
        <v>Saída</v>
      </c>
      <c r="G31" s="18"/>
      <c r="H31" s="19"/>
      <c r="I31" s="17"/>
      <c r="J31" s="18" t="str">
        <f>IF(Tabela13[[#This Row],[Qtde.]]&gt;0,Tabela13[[#This Row],[Custo Unitário]]*Tabela13[[#This Row],[Qtde.]],"")</f>
        <v/>
      </c>
      <c r="K31" s="18">
        <v>375</v>
      </c>
      <c r="L31" s="18">
        <f>IF(Tabela13[[#This Row],[Qtde.]]&lt;0,-Tabela13[[#This Row],[Qtde.]]*Tabela13[[#This Row],[Preço Unitário]],"")</f>
        <v>1125</v>
      </c>
      <c r="M31" s="17" t="s">
        <v>34</v>
      </c>
      <c r="N31" s="22"/>
    </row>
    <row r="32" spans="1:14" ht="30" customHeight="1" x14ac:dyDescent="0.35">
      <c r="A32" s="22"/>
      <c r="B32" s="13">
        <v>27</v>
      </c>
      <c r="C32" s="17" t="s">
        <v>27</v>
      </c>
      <c r="D32" s="14">
        <v>45041</v>
      </c>
      <c r="E32" s="15">
        <v>-3</v>
      </c>
      <c r="F32" s="15" t="str">
        <f>IF(Tabela13[[#This Row],[Qtde.]]&lt;0,"Saída","Entrada")</f>
        <v>Saída</v>
      </c>
      <c r="G32" s="18"/>
      <c r="H32" s="19"/>
      <c r="I32" s="17"/>
      <c r="J32" s="18" t="str">
        <f>IF(Tabela13[[#This Row],[Qtde.]]&gt;0,Tabela13[[#This Row],[Custo Unitário]]*Tabela13[[#This Row],[Qtde.]],"")</f>
        <v/>
      </c>
      <c r="K32" s="18">
        <v>169</v>
      </c>
      <c r="L32" s="18">
        <f>IF(Tabela13[[#This Row],[Qtde.]]&lt;0,-Tabela13[[#This Row],[Qtde.]]*Tabela13[[#This Row],[Preço Unitário]],"")</f>
        <v>507</v>
      </c>
      <c r="M32" s="17" t="s">
        <v>50</v>
      </c>
      <c r="N32" s="22"/>
    </row>
    <row r="33" spans="1:14" ht="30" customHeight="1" x14ac:dyDescent="0.35">
      <c r="A33" s="22"/>
      <c r="B33" s="17">
        <v>28</v>
      </c>
      <c r="C33" s="17" t="s">
        <v>37</v>
      </c>
      <c r="D33" s="14">
        <v>45061</v>
      </c>
      <c r="E33" s="15">
        <v>0</v>
      </c>
      <c r="F33" s="15" t="str">
        <f>IF(Tabela13[[#This Row],[Qtde.]]&lt;0,"Saída","Entrada")</f>
        <v>Entrada</v>
      </c>
      <c r="G33" s="18"/>
      <c r="H33" s="19"/>
      <c r="I33" s="17"/>
      <c r="J33" s="18" t="str">
        <f>IF(Tabela13[[#This Row],[Qtde.]]&gt;0,Tabela13[[#This Row],[Custo Unitário]]*Tabela13[[#This Row],[Qtde.]],"")</f>
        <v/>
      </c>
      <c r="K33" s="18"/>
      <c r="L33" s="18" t="str">
        <f>IF(Tabela13[[#This Row],[Qtde.]]&lt;0,-Tabela13[[#This Row],[Qtde.]]*Tabela13[[#This Row],[Preço Unitário]],"")</f>
        <v/>
      </c>
      <c r="M33" s="17"/>
      <c r="N33" s="22"/>
    </row>
    <row r="34" spans="1:14" ht="30" customHeight="1" x14ac:dyDescent="0.35">
      <c r="A34" s="22"/>
      <c r="B34" s="13">
        <v>29</v>
      </c>
      <c r="C34" s="13" t="s">
        <v>14</v>
      </c>
      <c r="D34" s="14">
        <v>45062</v>
      </c>
      <c r="E34" s="15">
        <v>4</v>
      </c>
      <c r="F34" s="15" t="str">
        <f>IF(Tabela13[[#This Row],[Qtde.]]&lt;0,"Saída","Entrada")</f>
        <v>Entrada</v>
      </c>
      <c r="G34" s="16">
        <v>114</v>
      </c>
      <c r="H34" s="14">
        <v>45395</v>
      </c>
      <c r="I34" s="16" t="s">
        <v>11</v>
      </c>
      <c r="J34" s="16">
        <f>IF(Tabela13[[#This Row],[Qtde.]]&gt;0,Tabela13[[#This Row],[Custo Unitário]]*Tabela13[[#This Row],[Qtde.]],"")</f>
        <v>456</v>
      </c>
      <c r="K34" s="16"/>
      <c r="L34" s="16" t="str">
        <f>IF(Tabela13[[#This Row],[Qtde.]]&lt;0,-Tabela13[[#This Row],[Qtde.]]*Tabela13[[#This Row],[Preço Unitário]],"")</f>
        <v/>
      </c>
      <c r="M34" s="16"/>
      <c r="N34" s="22"/>
    </row>
    <row r="35" spans="1:14" ht="30" customHeight="1" x14ac:dyDescent="0.35">
      <c r="A35" s="22"/>
      <c r="B35" s="17">
        <v>30</v>
      </c>
      <c r="C35" s="17" t="s">
        <v>37</v>
      </c>
      <c r="D35" s="14">
        <v>45066</v>
      </c>
      <c r="E35" s="15">
        <v>-1</v>
      </c>
      <c r="F35" s="15" t="str">
        <f>IF(Tabela13[[#This Row],[Qtde.]]&lt;0,"Saída","Entrada")</f>
        <v>Saída</v>
      </c>
      <c r="G35" s="18"/>
      <c r="H35" s="19"/>
      <c r="I35" s="17"/>
      <c r="J35" s="18" t="str">
        <f>IF(Tabela13[[#This Row],[Qtde.]]&gt;0,Tabela13[[#This Row],[Custo Unitário]]*Tabela13[[#This Row],[Qtde.]],"")</f>
        <v/>
      </c>
      <c r="K35" s="18">
        <v>278</v>
      </c>
      <c r="L35" s="18">
        <f>IF(Tabela13[[#This Row],[Qtde.]]&lt;0,-Tabela13[[#This Row],[Qtde.]]*Tabela13[[#This Row],[Preço Unitário]],"")</f>
        <v>278</v>
      </c>
      <c r="M35" s="17" t="s">
        <v>53</v>
      </c>
      <c r="N35" s="22"/>
    </row>
    <row r="36" spans="1:14" ht="30" customHeight="1" x14ac:dyDescent="0.35">
      <c r="A36" s="22"/>
      <c r="B36" s="13">
        <v>31</v>
      </c>
      <c r="C36" s="17" t="s">
        <v>37</v>
      </c>
      <c r="D36" s="14">
        <v>45095</v>
      </c>
      <c r="E36" s="15">
        <v>-1</v>
      </c>
      <c r="F36" s="15" t="str">
        <f>IF(Tabela13[[#This Row],[Qtde.]]&lt;0,"Saída","Entrada")</f>
        <v>Saída</v>
      </c>
      <c r="G36" s="18"/>
      <c r="H36" s="19"/>
      <c r="I36" s="17"/>
      <c r="J36" s="18" t="str">
        <f>IF(Tabela13[[#This Row],[Qtde.]]&gt;0,Tabela13[[#This Row],[Custo Unitário]]*Tabela13[[#This Row],[Qtde.]],"")</f>
        <v/>
      </c>
      <c r="K36" s="18">
        <v>337</v>
      </c>
      <c r="L36" s="18">
        <f>IF(Tabela13[[#This Row],[Qtde.]]&lt;0,-Tabela13[[#This Row],[Qtde.]]*Tabela13[[#This Row],[Preço Unitário]],"")</f>
        <v>337</v>
      </c>
      <c r="M36" s="17" t="s">
        <v>52</v>
      </c>
      <c r="N36" s="22"/>
    </row>
    <row r="37" spans="1:14" ht="30" customHeight="1" x14ac:dyDescent="0.35">
      <c r="A37" s="22"/>
      <c r="B37" s="17">
        <v>32</v>
      </c>
      <c r="C37" s="13" t="s">
        <v>14</v>
      </c>
      <c r="D37" s="14">
        <v>45098</v>
      </c>
      <c r="E37" s="15">
        <v>3</v>
      </c>
      <c r="F37" s="15" t="str">
        <f>IF(Tabela13[[#This Row],[Qtde.]]&lt;0,"Saída","Entrada")</f>
        <v>Entrada</v>
      </c>
      <c r="G37" s="16">
        <v>286</v>
      </c>
      <c r="H37" s="14">
        <v>45454</v>
      </c>
      <c r="I37" s="16" t="s">
        <v>28</v>
      </c>
      <c r="J37" s="16">
        <f>IF(Tabela13[[#This Row],[Qtde.]]&gt;0,Tabela13[[#This Row],[Custo Unitário]]*Tabela13[[#This Row],[Qtde.]],"")</f>
        <v>858</v>
      </c>
      <c r="K37" s="16"/>
      <c r="L37" s="16" t="str">
        <f>IF(Tabela13[[#This Row],[Qtde.]]&lt;0,-Tabela13[[#This Row],[Qtde.]]*Tabela13[[#This Row],[Preço Unitário]],"")</f>
        <v/>
      </c>
      <c r="M37" s="16"/>
      <c r="N37" s="22"/>
    </row>
    <row r="38" spans="1:14" ht="30" customHeight="1" x14ac:dyDescent="0.35">
      <c r="A38" s="22"/>
      <c r="B38" s="13">
        <v>33</v>
      </c>
      <c r="C38" s="17" t="s">
        <v>23</v>
      </c>
      <c r="D38" s="14">
        <v>45102</v>
      </c>
      <c r="E38" s="15">
        <v>-4</v>
      </c>
      <c r="F38" s="15" t="str">
        <f>IF(Tabela13[[#This Row],[Qtde.]]&lt;0,"Saída","Entrada")</f>
        <v>Saída</v>
      </c>
      <c r="G38" s="18"/>
      <c r="H38" s="19"/>
      <c r="I38" s="17"/>
      <c r="J38" s="18" t="str">
        <f>IF(Tabela13[[#This Row],[Qtde.]]&gt;0,Tabela13[[#This Row],[Custo Unitário]]*Tabela13[[#This Row],[Qtde.]],"")</f>
        <v/>
      </c>
      <c r="K38" s="18">
        <v>386</v>
      </c>
      <c r="L38" s="18">
        <f>IF(Tabela13[[#This Row],[Qtde.]]&lt;0,-Tabela13[[#This Row],[Qtde.]]*Tabela13[[#This Row],[Preço Unitário]],"")</f>
        <v>1544</v>
      </c>
      <c r="M38" s="17" t="s">
        <v>53</v>
      </c>
      <c r="N38" s="22"/>
    </row>
    <row r="39" spans="1:14" ht="30" customHeight="1" x14ac:dyDescent="0.35">
      <c r="A39" s="22"/>
      <c r="B39" s="17">
        <v>34</v>
      </c>
      <c r="C39" s="13" t="s">
        <v>18</v>
      </c>
      <c r="D39" s="14">
        <v>45106</v>
      </c>
      <c r="E39" s="15">
        <v>9</v>
      </c>
      <c r="F39" s="15" t="str">
        <f>IF(Tabela13[[#This Row],[Qtde.]]&lt;0,"Saída","Entrada")</f>
        <v>Entrada</v>
      </c>
      <c r="G39" s="16">
        <v>90</v>
      </c>
      <c r="H39" s="14">
        <v>45319</v>
      </c>
      <c r="I39" s="16" t="s">
        <v>20</v>
      </c>
      <c r="J39" s="16">
        <f>IF(Tabela13[[#This Row],[Qtde.]]&gt;0,Tabela13[[#This Row],[Custo Unitário]]*Tabela13[[#This Row],[Qtde.]],"")</f>
        <v>810</v>
      </c>
      <c r="K39" s="16"/>
      <c r="L39" s="16" t="str">
        <f>IF(Tabela13[[#This Row],[Qtde.]]&lt;0,-Tabela13[[#This Row],[Qtde.]]*Tabela13[[#This Row],[Preço Unitário]],"")</f>
        <v/>
      </c>
      <c r="M39" s="16"/>
      <c r="N39" s="22"/>
    </row>
    <row r="40" spans="1:14" ht="30" customHeight="1" x14ac:dyDescent="0.35">
      <c r="A40" s="22"/>
      <c r="B40" s="13">
        <v>35</v>
      </c>
      <c r="C40" s="17" t="s">
        <v>36</v>
      </c>
      <c r="D40" s="14">
        <v>45106</v>
      </c>
      <c r="E40" s="15">
        <v>2</v>
      </c>
      <c r="F40" s="15" t="str">
        <f>IF(Tabela13[[#This Row],[Qtde.]]&lt;0,"Saída","Entrada")</f>
        <v>Entrada</v>
      </c>
      <c r="G40" s="18">
        <v>62</v>
      </c>
      <c r="H40" s="19">
        <v>45311</v>
      </c>
      <c r="I40" s="17" t="s">
        <v>11</v>
      </c>
      <c r="J40" s="18">
        <f>IF(Tabela13[[#This Row],[Qtde.]]&gt;0,Tabela13[[#This Row],[Custo Unitário]]*Tabela13[[#This Row],[Qtde.]],"")</f>
        <v>124</v>
      </c>
      <c r="K40" s="18"/>
      <c r="L40" s="18" t="str">
        <f>IF(Tabela13[[#This Row],[Qtde.]]&lt;0,-Tabela13[[#This Row],[Qtde.]]*Tabela13[[#This Row],[Preço Unitário]],"")</f>
        <v/>
      </c>
      <c r="M40" s="17"/>
      <c r="N40" s="22"/>
    </row>
    <row r="41" spans="1:14" ht="30" customHeight="1" x14ac:dyDescent="0.35">
      <c r="A41" s="22"/>
      <c r="B41" s="17">
        <v>36</v>
      </c>
      <c r="C41" s="13" t="s">
        <v>18</v>
      </c>
      <c r="D41" s="14">
        <v>45110</v>
      </c>
      <c r="E41" s="15">
        <v>5</v>
      </c>
      <c r="F41" s="15" t="str">
        <f>IF(Tabela13[[#This Row],[Qtde.]]&lt;0,"Saída","Entrada")</f>
        <v>Entrada</v>
      </c>
      <c r="G41" s="16">
        <v>227</v>
      </c>
      <c r="H41" s="14">
        <v>45378</v>
      </c>
      <c r="I41" s="16" t="s">
        <v>24</v>
      </c>
      <c r="J41" s="16">
        <f>IF(Tabela13[[#This Row],[Qtde.]]&gt;0,Tabela13[[#This Row],[Custo Unitário]]*Tabela13[[#This Row],[Qtde.]],"")</f>
        <v>1135</v>
      </c>
      <c r="K41" s="16"/>
      <c r="L41" s="16" t="str">
        <f>IF(Tabela13[[#This Row],[Qtde.]]&lt;0,-Tabela13[[#This Row],[Qtde.]]*Tabela13[[#This Row],[Preço Unitário]],"")</f>
        <v/>
      </c>
      <c r="M41" s="16"/>
      <c r="N41" s="22"/>
    </row>
    <row r="42" spans="1:14" ht="30" customHeight="1" x14ac:dyDescent="0.35">
      <c r="A42" s="22"/>
      <c r="B42" s="13">
        <v>37</v>
      </c>
      <c r="C42" s="17" t="s">
        <v>36</v>
      </c>
      <c r="D42" s="14">
        <v>45112</v>
      </c>
      <c r="E42" s="15">
        <v>-3</v>
      </c>
      <c r="F42" s="15" t="str">
        <f>IF(Tabela13[[#This Row],[Qtde.]]&lt;0,"Saída","Entrada")</f>
        <v>Saída</v>
      </c>
      <c r="G42" s="18"/>
      <c r="H42" s="19"/>
      <c r="I42" s="17"/>
      <c r="J42" s="18" t="str">
        <f>IF(Tabela13[[#This Row],[Qtde.]]&gt;0,Tabela13[[#This Row],[Custo Unitário]]*Tabela13[[#This Row],[Qtde.]],"")</f>
        <v/>
      </c>
      <c r="K42" s="18">
        <v>193</v>
      </c>
      <c r="L42" s="18">
        <f>IF(Tabela13[[#This Row],[Qtde.]]&lt;0,-Tabela13[[#This Row],[Qtde.]]*Tabela13[[#This Row],[Preço Unitário]],"")</f>
        <v>579</v>
      </c>
      <c r="M42" s="17" t="s">
        <v>34</v>
      </c>
      <c r="N42" s="22"/>
    </row>
    <row r="43" spans="1:14" ht="30" customHeight="1" x14ac:dyDescent="0.35">
      <c r="A43" s="22"/>
      <c r="B43" s="17">
        <v>38</v>
      </c>
      <c r="C43" s="17" t="s">
        <v>27</v>
      </c>
      <c r="D43" s="14">
        <v>45115</v>
      </c>
      <c r="E43" s="15">
        <v>10</v>
      </c>
      <c r="F43" s="15" t="str">
        <f>IF(Tabela13[[#This Row],[Qtde.]]&lt;0,"Saída","Entrada")</f>
        <v>Entrada</v>
      </c>
      <c r="G43" s="18">
        <v>286</v>
      </c>
      <c r="H43" s="19">
        <v>45364</v>
      </c>
      <c r="I43" s="17" t="s">
        <v>24</v>
      </c>
      <c r="J43" s="18">
        <f>IF(Tabela13[[#This Row],[Qtde.]]&gt;0,Tabela13[[#This Row],[Custo Unitário]]*Tabela13[[#This Row],[Qtde.]],"")</f>
        <v>2860</v>
      </c>
      <c r="K43" s="18"/>
      <c r="L43" s="18" t="str">
        <f>IF(Tabela13[[#This Row],[Qtde.]]&lt;0,-Tabela13[[#This Row],[Qtde.]]*Tabela13[[#This Row],[Preço Unitário]],"")</f>
        <v/>
      </c>
      <c r="M43" s="17"/>
      <c r="N43" s="22"/>
    </row>
    <row r="44" spans="1:14" ht="30" customHeight="1" x14ac:dyDescent="0.35">
      <c r="A44" s="22"/>
      <c r="B44" s="13">
        <v>39</v>
      </c>
      <c r="C44" s="17" t="s">
        <v>37</v>
      </c>
      <c r="D44" s="14">
        <v>45115</v>
      </c>
      <c r="E44" s="15">
        <v>6</v>
      </c>
      <c r="F44" s="15" t="str">
        <f>IF(Tabela13[[#This Row],[Qtde.]]&lt;0,"Saída","Entrada")</f>
        <v>Entrada</v>
      </c>
      <c r="G44" s="18">
        <v>267</v>
      </c>
      <c r="H44" s="19">
        <v>45407</v>
      </c>
      <c r="I44" s="17" t="s">
        <v>20</v>
      </c>
      <c r="J44" s="18">
        <f>IF(Tabela13[[#This Row],[Qtde.]]&gt;0,Tabela13[[#This Row],[Custo Unitário]]*Tabela13[[#This Row],[Qtde.]],"")</f>
        <v>1602</v>
      </c>
      <c r="K44" s="18"/>
      <c r="L44" s="18" t="str">
        <f>IF(Tabela13[[#This Row],[Qtde.]]&lt;0,-Tabela13[[#This Row],[Qtde.]]*Tabela13[[#This Row],[Preço Unitário]],"")</f>
        <v/>
      </c>
      <c r="M44" s="17"/>
      <c r="N44" s="22"/>
    </row>
    <row r="45" spans="1:14" ht="30" customHeight="1" x14ac:dyDescent="0.35">
      <c r="A45" s="22"/>
      <c r="B45" s="17">
        <v>40</v>
      </c>
      <c r="C45" s="17" t="s">
        <v>27</v>
      </c>
      <c r="D45" s="14">
        <v>45116</v>
      </c>
      <c r="E45" s="15">
        <v>-2</v>
      </c>
      <c r="F45" s="15" t="str">
        <f>IF(Tabela13[[#This Row],[Qtde.]]&lt;0,"Saída","Entrada")</f>
        <v>Saída</v>
      </c>
      <c r="G45" s="18"/>
      <c r="H45" s="19"/>
      <c r="I45" s="17"/>
      <c r="J45" s="18" t="str">
        <f>IF(Tabela13[[#This Row],[Qtde.]]&gt;0,Tabela13[[#This Row],[Custo Unitário]]*Tabela13[[#This Row],[Qtde.]],"")</f>
        <v/>
      </c>
      <c r="K45" s="18">
        <v>233</v>
      </c>
      <c r="L45" s="18">
        <f>IF(Tabela13[[#This Row],[Qtde.]]&lt;0,-Tabela13[[#This Row],[Qtde.]]*Tabela13[[#This Row],[Preço Unitário]],"")</f>
        <v>466</v>
      </c>
      <c r="M45" s="17" t="s">
        <v>34</v>
      </c>
      <c r="N45" s="22"/>
    </row>
    <row r="46" spans="1:14" ht="30" customHeight="1" x14ac:dyDescent="0.35">
      <c r="A46" s="22"/>
      <c r="B46" s="13">
        <v>41</v>
      </c>
      <c r="C46" s="17" t="s">
        <v>31</v>
      </c>
      <c r="D46" s="14">
        <v>45116</v>
      </c>
      <c r="E46" s="15">
        <v>-6</v>
      </c>
      <c r="F46" s="15" t="str">
        <f>IF(Tabela13[[#This Row],[Qtde.]]&lt;0,"Saída","Entrada")</f>
        <v>Saída</v>
      </c>
      <c r="G46" s="18"/>
      <c r="H46" s="19"/>
      <c r="I46" s="17"/>
      <c r="J46" s="18" t="str">
        <f>IF(Tabela13[[#This Row],[Qtde.]]&gt;0,Tabela13[[#This Row],[Custo Unitário]]*Tabela13[[#This Row],[Qtde.]],"")</f>
        <v/>
      </c>
      <c r="K46" s="18">
        <v>246</v>
      </c>
      <c r="L46" s="18">
        <f>IF(Tabela13[[#This Row],[Qtde.]]&lt;0,-Tabela13[[#This Row],[Qtde.]]*Tabela13[[#This Row],[Preço Unitário]],"")</f>
        <v>1476</v>
      </c>
      <c r="M46" s="17" t="s">
        <v>17</v>
      </c>
      <c r="N46" s="22"/>
    </row>
    <row r="47" spans="1:14" ht="30" customHeight="1" x14ac:dyDescent="0.35">
      <c r="A47" s="22"/>
      <c r="B47" s="17">
        <v>42</v>
      </c>
      <c r="C47" s="13" t="s">
        <v>18</v>
      </c>
      <c r="D47" s="14">
        <v>45118</v>
      </c>
      <c r="E47" s="15">
        <v>0</v>
      </c>
      <c r="F47" s="15" t="str">
        <f>IF(Tabela13[[#This Row],[Qtde.]]&lt;0,"Saída","Entrada")</f>
        <v>Entrada</v>
      </c>
      <c r="G47" s="16"/>
      <c r="H47" s="14"/>
      <c r="I47" s="16"/>
      <c r="J47" s="16" t="str">
        <f>IF(Tabela13[[#This Row],[Qtde.]]&gt;0,Tabela13[[#This Row],[Custo Unitário]]*Tabela13[[#This Row],[Qtde.]],"")</f>
        <v/>
      </c>
      <c r="K47" s="16"/>
      <c r="L47" s="16" t="str">
        <f>IF(Tabela13[[#This Row],[Qtde.]]&lt;0,-Tabela13[[#This Row],[Qtde.]]*Tabela13[[#This Row],[Preço Unitário]],"")</f>
        <v/>
      </c>
      <c r="M47" s="16"/>
      <c r="N47" s="22"/>
    </row>
    <row r="48" spans="1:14" ht="30" customHeight="1" x14ac:dyDescent="0.35">
      <c r="A48" s="22"/>
      <c r="B48" s="13">
        <v>43</v>
      </c>
      <c r="C48" s="17" t="s">
        <v>27</v>
      </c>
      <c r="D48" s="14">
        <v>45124</v>
      </c>
      <c r="E48" s="15">
        <v>2</v>
      </c>
      <c r="F48" s="15" t="str">
        <f>IF(Tabela13[[#This Row],[Qtde.]]&lt;0,"Saída","Entrada")</f>
        <v>Entrada</v>
      </c>
      <c r="G48" s="18">
        <v>152</v>
      </c>
      <c r="H48" s="19">
        <v>45409</v>
      </c>
      <c r="I48" s="17" t="s">
        <v>28</v>
      </c>
      <c r="J48" s="18">
        <f>IF(Tabela13[[#This Row],[Qtde.]]&gt;0,Tabela13[[#This Row],[Custo Unitário]]*Tabela13[[#This Row],[Qtde.]],"")</f>
        <v>304</v>
      </c>
      <c r="K48" s="18"/>
      <c r="L48" s="18" t="str">
        <f>IF(Tabela13[[#This Row],[Qtde.]]&lt;0,-Tabela13[[#This Row],[Qtde.]]*Tabela13[[#This Row],[Preço Unitário]],"")</f>
        <v/>
      </c>
      <c r="M48" s="17"/>
      <c r="N48" s="22"/>
    </row>
    <row r="49" spans="1:14" ht="30" customHeight="1" x14ac:dyDescent="0.35">
      <c r="A49" s="22"/>
      <c r="B49" s="17">
        <v>44</v>
      </c>
      <c r="C49" s="17" t="s">
        <v>31</v>
      </c>
      <c r="D49" s="14">
        <v>45124</v>
      </c>
      <c r="E49" s="15">
        <v>10</v>
      </c>
      <c r="F49" s="15" t="str">
        <f>IF(Tabela13[[#This Row],[Qtde.]]&lt;0,"Saída","Entrada")</f>
        <v>Entrada</v>
      </c>
      <c r="G49" s="18">
        <v>154</v>
      </c>
      <c r="H49" s="19">
        <v>45433</v>
      </c>
      <c r="I49" s="17" t="s">
        <v>24</v>
      </c>
      <c r="J49" s="18">
        <f>IF(Tabela13[[#This Row],[Qtde.]]&gt;0,Tabela13[[#This Row],[Custo Unitário]]*Tabela13[[#This Row],[Qtde.]],"")</f>
        <v>1540</v>
      </c>
      <c r="K49" s="18"/>
      <c r="L49" s="18" t="str">
        <f>IF(Tabela13[[#This Row],[Qtde.]]&lt;0,-Tabela13[[#This Row],[Qtde.]]*Tabela13[[#This Row],[Preço Unitário]],"")</f>
        <v/>
      </c>
      <c r="M49" s="17"/>
      <c r="N49" s="22"/>
    </row>
    <row r="50" spans="1:14" ht="30" customHeight="1" x14ac:dyDescent="0.35">
      <c r="A50" s="22"/>
      <c r="B50" s="13">
        <v>45</v>
      </c>
      <c r="C50" s="17" t="s">
        <v>23</v>
      </c>
      <c r="D50" s="14">
        <v>45140</v>
      </c>
      <c r="E50" s="15">
        <v>-1</v>
      </c>
      <c r="F50" s="15" t="str">
        <f>IF(Tabela13[[#This Row],[Qtde.]]&lt;0,"Saída","Entrada")</f>
        <v>Saída</v>
      </c>
      <c r="G50" s="18"/>
      <c r="H50" s="19"/>
      <c r="I50" s="17"/>
      <c r="J50" s="18" t="str">
        <f>IF(Tabela13[[#This Row],[Qtde.]]&gt;0,Tabela13[[#This Row],[Custo Unitário]]*Tabela13[[#This Row],[Qtde.]],"")</f>
        <v/>
      </c>
      <c r="K50" s="18">
        <v>320</v>
      </c>
      <c r="L50" s="18">
        <f>IF(Tabela13[[#This Row],[Qtde.]]&lt;0,-Tabela13[[#This Row],[Qtde.]]*Tabela13[[#This Row],[Preço Unitário]],"")</f>
        <v>320</v>
      </c>
      <c r="M50" s="17" t="s">
        <v>17</v>
      </c>
      <c r="N50" s="22"/>
    </row>
    <row r="51" spans="1:14" ht="30" customHeight="1" x14ac:dyDescent="0.35">
      <c r="A51" s="22"/>
      <c r="B51" s="17">
        <v>46</v>
      </c>
      <c r="C51" s="17" t="s">
        <v>36</v>
      </c>
      <c r="D51" s="14">
        <v>45154</v>
      </c>
      <c r="E51" s="15">
        <v>6</v>
      </c>
      <c r="F51" s="15" t="str">
        <f>IF(Tabela13[[#This Row],[Qtde.]]&lt;0,"Saída","Entrada")</f>
        <v>Entrada</v>
      </c>
      <c r="G51" s="18">
        <v>109</v>
      </c>
      <c r="H51" s="19">
        <v>45253</v>
      </c>
      <c r="I51" s="17" t="s">
        <v>24</v>
      </c>
      <c r="J51" s="18">
        <f>IF(Tabela13[[#This Row],[Qtde.]]&gt;0,Tabela13[[#This Row],[Custo Unitário]]*Tabela13[[#This Row],[Qtde.]],"")</f>
        <v>654</v>
      </c>
      <c r="K51" s="18"/>
      <c r="L51" s="18" t="str">
        <f>IF(Tabela13[[#This Row],[Qtde.]]&lt;0,-Tabela13[[#This Row],[Qtde.]]*Tabela13[[#This Row],[Preço Unitário]],"")</f>
        <v/>
      </c>
      <c r="M51" s="17"/>
      <c r="N51" s="22"/>
    </row>
    <row r="52" spans="1:14" ht="30" customHeight="1" x14ac:dyDescent="0.35">
      <c r="A52" s="22"/>
      <c r="B52" s="13">
        <v>47</v>
      </c>
      <c r="C52" s="17" t="s">
        <v>31</v>
      </c>
      <c r="D52" s="14">
        <v>45159</v>
      </c>
      <c r="E52" s="15">
        <v>2</v>
      </c>
      <c r="F52" s="15" t="str">
        <f>IF(Tabela13[[#This Row],[Qtde.]]&lt;0,"Saída","Entrada")</f>
        <v>Entrada</v>
      </c>
      <c r="G52" s="18">
        <v>62</v>
      </c>
      <c r="H52" s="19">
        <v>45240</v>
      </c>
      <c r="I52" s="17" t="s">
        <v>20</v>
      </c>
      <c r="J52" s="18">
        <f>IF(Tabela13[[#This Row],[Qtde.]]&gt;0,Tabela13[[#This Row],[Custo Unitário]]*Tabela13[[#This Row],[Qtde.]],"")</f>
        <v>124</v>
      </c>
      <c r="K52" s="18"/>
      <c r="L52" s="18" t="str">
        <f>IF(Tabela13[[#This Row],[Qtde.]]&lt;0,-Tabela13[[#This Row],[Qtde.]]*Tabela13[[#This Row],[Preço Unitário]],"")</f>
        <v/>
      </c>
      <c r="M52" s="17"/>
      <c r="N52" s="22"/>
    </row>
    <row r="53" spans="1:14" ht="30" customHeight="1" x14ac:dyDescent="0.35">
      <c r="A53" s="22"/>
      <c r="B53" s="17">
        <v>48</v>
      </c>
      <c r="C53" s="17" t="s">
        <v>23</v>
      </c>
      <c r="D53" s="14">
        <v>45167</v>
      </c>
      <c r="E53" s="15">
        <v>10</v>
      </c>
      <c r="F53" s="15" t="str">
        <f>IF(Tabela13[[#This Row],[Qtde.]]&lt;0,"Saída","Entrada")</f>
        <v>Entrada</v>
      </c>
      <c r="G53" s="18">
        <v>241</v>
      </c>
      <c r="H53" s="19">
        <v>45309</v>
      </c>
      <c r="I53" s="17" t="s">
        <v>24</v>
      </c>
      <c r="J53" s="18">
        <f>IF(Tabela13[[#This Row],[Qtde.]]&gt;0,Tabela13[[#This Row],[Custo Unitário]]*Tabela13[[#This Row],[Qtde.]],"")</f>
        <v>2410</v>
      </c>
      <c r="K53" s="18"/>
      <c r="L53" s="18" t="str">
        <f>IF(Tabela13[[#This Row],[Qtde.]]&lt;0,-Tabela13[[#This Row],[Qtde.]]*Tabela13[[#This Row],[Preço Unitário]],"")</f>
        <v/>
      </c>
      <c r="M53" s="17"/>
      <c r="N53" s="22"/>
    </row>
    <row r="54" spans="1:14" ht="30" customHeight="1" x14ac:dyDescent="0.35">
      <c r="A54" s="22"/>
      <c r="B54" s="13">
        <v>49</v>
      </c>
      <c r="C54" s="17" t="s">
        <v>27</v>
      </c>
      <c r="D54" s="14">
        <v>45167</v>
      </c>
      <c r="E54" s="15">
        <v>-6</v>
      </c>
      <c r="F54" s="15" t="str">
        <f>IF(Tabela13[[#This Row],[Qtde.]]&lt;0,"Saída","Entrada")</f>
        <v>Saída</v>
      </c>
      <c r="G54" s="18"/>
      <c r="H54" s="19"/>
      <c r="I54" s="17"/>
      <c r="J54" s="18" t="str">
        <f>IF(Tabela13[[#This Row],[Qtde.]]&gt;0,Tabela13[[#This Row],[Custo Unitário]]*Tabela13[[#This Row],[Qtde.]],"")</f>
        <v/>
      </c>
      <c r="K54" s="18">
        <v>174</v>
      </c>
      <c r="L54" s="18">
        <f>IF(Tabela13[[#This Row],[Qtde.]]&lt;0,-Tabela13[[#This Row],[Qtde.]]*Tabela13[[#This Row],[Preço Unitário]],"")</f>
        <v>1044</v>
      </c>
      <c r="M54" s="17" t="s">
        <v>22</v>
      </c>
      <c r="N54" s="22"/>
    </row>
    <row r="55" spans="1:14" ht="30" customHeight="1" x14ac:dyDescent="0.35">
      <c r="A55" s="22"/>
      <c r="B55" s="17">
        <v>50</v>
      </c>
      <c r="C55" s="17" t="s">
        <v>37</v>
      </c>
      <c r="D55" s="14">
        <v>45177</v>
      </c>
      <c r="E55" s="15">
        <v>-1</v>
      </c>
      <c r="F55" s="15" t="str">
        <f>IF(Tabela13[[#This Row],[Qtde.]]&lt;0,"Saída","Entrada")</f>
        <v>Saída</v>
      </c>
      <c r="G55" s="18"/>
      <c r="H55" s="19"/>
      <c r="I55" s="17"/>
      <c r="J55" s="18" t="str">
        <f>IF(Tabela13[[#This Row],[Qtde.]]&gt;0,Tabela13[[#This Row],[Custo Unitário]]*Tabela13[[#This Row],[Qtde.]],"")</f>
        <v/>
      </c>
      <c r="K55" s="18">
        <v>409</v>
      </c>
      <c r="L55" s="18">
        <f>IF(Tabela13[[#This Row],[Qtde.]]&lt;0,-Tabela13[[#This Row],[Qtde.]]*Tabela13[[#This Row],[Preço Unitário]],"")</f>
        <v>409</v>
      </c>
      <c r="M55" s="17" t="s">
        <v>51</v>
      </c>
      <c r="N55" s="22"/>
    </row>
    <row r="56" spans="1:14" ht="30" customHeight="1" x14ac:dyDescent="0.35">
      <c r="A56" s="22"/>
      <c r="B56" s="13">
        <v>51</v>
      </c>
      <c r="C56" s="17" t="s">
        <v>31</v>
      </c>
      <c r="D56" s="14">
        <v>45178</v>
      </c>
      <c r="E56" s="15">
        <v>-2</v>
      </c>
      <c r="F56" s="15" t="str">
        <f>IF(Tabela13[[#This Row],[Qtde.]]&lt;0,"Saída","Entrada")</f>
        <v>Saída</v>
      </c>
      <c r="G56" s="18"/>
      <c r="H56" s="19"/>
      <c r="I56" s="17"/>
      <c r="J56" s="18" t="str">
        <f>IF(Tabela13[[#This Row],[Qtde.]]&gt;0,Tabela13[[#This Row],[Custo Unitário]]*Tabela13[[#This Row],[Qtde.]],"")</f>
        <v/>
      </c>
      <c r="K56" s="18">
        <v>245</v>
      </c>
      <c r="L56" s="18">
        <f>IF(Tabela13[[#This Row],[Qtde.]]&lt;0,-Tabela13[[#This Row],[Qtde.]]*Tabela13[[#This Row],[Preço Unitário]],"")</f>
        <v>490</v>
      </c>
      <c r="M56" s="17" t="s">
        <v>51</v>
      </c>
      <c r="N56" s="22"/>
    </row>
    <row r="57" spans="1:14" ht="30" customHeight="1" x14ac:dyDescent="0.35">
      <c r="A57" s="22"/>
      <c r="B57" s="17">
        <v>52</v>
      </c>
      <c r="C57" s="17" t="s">
        <v>31</v>
      </c>
      <c r="D57" s="14">
        <v>45181</v>
      </c>
      <c r="E57" s="15">
        <v>1</v>
      </c>
      <c r="F57" s="15" t="str">
        <f>IF(Tabela13[[#This Row],[Qtde.]]&lt;0,"Saída","Entrada")</f>
        <v>Entrada</v>
      </c>
      <c r="G57" s="18">
        <v>217</v>
      </c>
      <c r="H57" s="19">
        <v>45404</v>
      </c>
      <c r="I57" s="17" t="s">
        <v>15</v>
      </c>
      <c r="J57" s="18">
        <f>IF(Tabela13[[#This Row],[Qtde.]]&gt;0,Tabela13[[#This Row],[Custo Unitário]]*Tabela13[[#This Row],[Qtde.]],"")</f>
        <v>217</v>
      </c>
      <c r="K57" s="18"/>
      <c r="L57" s="18" t="str">
        <f>IF(Tabela13[[#This Row],[Qtde.]]&lt;0,-Tabela13[[#This Row],[Qtde.]]*Tabela13[[#This Row],[Preço Unitário]],"")</f>
        <v/>
      </c>
      <c r="M57" s="17"/>
      <c r="N57" s="22"/>
    </row>
    <row r="58" spans="1:14" ht="30" customHeight="1" x14ac:dyDescent="0.35">
      <c r="A58" s="22"/>
      <c r="B58" s="13">
        <v>53</v>
      </c>
      <c r="C58" s="17" t="s">
        <v>37</v>
      </c>
      <c r="D58" s="14">
        <v>45183</v>
      </c>
      <c r="E58" s="15">
        <v>4</v>
      </c>
      <c r="F58" s="15" t="str">
        <f>IF(Tabela13[[#This Row],[Qtde.]]&lt;0,"Saída","Entrada")</f>
        <v>Entrada</v>
      </c>
      <c r="G58" s="18">
        <v>185</v>
      </c>
      <c r="H58" s="19">
        <v>45287</v>
      </c>
      <c r="I58" s="17" t="s">
        <v>28</v>
      </c>
      <c r="J58" s="18">
        <f>IF(Tabela13[[#This Row],[Qtde.]]&gt;0,Tabela13[[#This Row],[Custo Unitário]]*Tabela13[[#This Row],[Qtde.]],"")</f>
        <v>740</v>
      </c>
      <c r="K58" s="18"/>
      <c r="L58" s="18" t="str">
        <f>IF(Tabela13[[#This Row],[Qtde.]]&lt;0,-Tabela13[[#This Row],[Qtde.]]*Tabela13[[#This Row],[Preço Unitário]],"")</f>
        <v/>
      </c>
      <c r="M58" s="17"/>
      <c r="N58" s="22"/>
    </row>
    <row r="59" spans="1:14" ht="30" customHeight="1" x14ac:dyDescent="0.35">
      <c r="A59" s="22"/>
      <c r="B59" s="17">
        <v>54</v>
      </c>
      <c r="C59" s="17" t="s">
        <v>31</v>
      </c>
      <c r="D59" s="14">
        <v>45198</v>
      </c>
      <c r="E59" s="15">
        <v>-1</v>
      </c>
      <c r="F59" s="15" t="str">
        <f>IF(Tabela13[[#This Row],[Qtde.]]&lt;0,"Saída","Entrada")</f>
        <v>Saída</v>
      </c>
      <c r="G59" s="18"/>
      <c r="H59" s="19"/>
      <c r="I59" s="17"/>
      <c r="J59" s="18" t="str">
        <f>IF(Tabela13[[#This Row],[Qtde.]]&gt;0,Tabela13[[#This Row],[Custo Unitário]]*Tabela13[[#This Row],[Qtde.]],"")</f>
        <v/>
      </c>
      <c r="K59" s="18">
        <v>93</v>
      </c>
      <c r="L59" s="18">
        <f>IF(Tabela13[[#This Row],[Qtde.]]&lt;0,-Tabela13[[#This Row],[Qtde.]]*Tabela13[[#This Row],[Preço Unitário]],"")</f>
        <v>93</v>
      </c>
      <c r="M59" s="17" t="s">
        <v>30</v>
      </c>
      <c r="N59" s="22"/>
    </row>
    <row r="60" spans="1:14" ht="30" customHeight="1" x14ac:dyDescent="0.35">
      <c r="A60" s="22"/>
      <c r="B60" s="13">
        <v>55</v>
      </c>
      <c r="C60" s="13" t="s">
        <v>9</v>
      </c>
      <c r="D60" s="14">
        <v>45207</v>
      </c>
      <c r="E60" s="15">
        <v>10</v>
      </c>
      <c r="F60" s="15" t="str">
        <f>IF(Tabela13[[#This Row],[Qtde.]]&lt;0,"Saída","Entrada")</f>
        <v>Entrada</v>
      </c>
      <c r="G60" s="16">
        <v>278</v>
      </c>
      <c r="H60" s="14">
        <v>45301</v>
      </c>
      <c r="I60" s="16" t="s">
        <v>11</v>
      </c>
      <c r="J60" s="16">
        <f>IF(Tabela13[[#This Row],[Qtde.]]&gt;0,Tabela13[[#This Row],[Custo Unitário]]*Tabela13[[#This Row],[Qtde.]],"")</f>
        <v>2780</v>
      </c>
      <c r="K60" s="16"/>
      <c r="L60" s="16" t="str">
        <f>IF(Tabela13[[#This Row],[Qtde.]]&lt;0,-Tabela13[[#This Row],[Qtde.]]*Tabela13[[#This Row],[Preço Unitário]],"")</f>
        <v/>
      </c>
      <c r="M60" s="16"/>
      <c r="N60" s="22"/>
    </row>
    <row r="61" spans="1:14" ht="30" customHeight="1" x14ac:dyDescent="0.35">
      <c r="A61" s="22"/>
      <c r="B61" s="17">
        <v>56</v>
      </c>
      <c r="C61" s="13" t="s">
        <v>9</v>
      </c>
      <c r="D61" s="14">
        <v>45207</v>
      </c>
      <c r="E61" s="15">
        <v>-8</v>
      </c>
      <c r="F61" s="15" t="str">
        <f>IF(Tabela13[[#This Row],[Qtde.]]&lt;0,"Saída","Entrada")</f>
        <v>Saída</v>
      </c>
      <c r="G61" s="16"/>
      <c r="H61" s="14"/>
      <c r="I61" s="16"/>
      <c r="J61" s="16" t="str">
        <f>IF(Tabela13[[#This Row],[Qtde.]]&gt;0,Tabela13[[#This Row],[Custo Unitário]]*Tabela13[[#This Row],[Qtde.]],"")</f>
        <v/>
      </c>
      <c r="K61" s="16">
        <v>219</v>
      </c>
      <c r="L61" s="16">
        <f>IF(Tabela13[[#This Row],[Qtde.]]&lt;0,-Tabela13[[#This Row],[Qtde.]]*Tabela13[[#This Row],[Preço Unitário]],"")</f>
        <v>1752</v>
      </c>
      <c r="M61" s="16" t="s">
        <v>26</v>
      </c>
      <c r="N61" s="22"/>
    </row>
    <row r="62" spans="1:14" ht="30" customHeight="1" x14ac:dyDescent="0.35">
      <c r="A62" s="22"/>
      <c r="B62" s="13">
        <v>57</v>
      </c>
      <c r="C62" s="13" t="s">
        <v>9</v>
      </c>
      <c r="D62" s="14">
        <v>45208</v>
      </c>
      <c r="E62" s="15">
        <v>5</v>
      </c>
      <c r="F62" s="15" t="str">
        <f>IF(Tabela13[[#This Row],[Qtde.]]&lt;0,"Saída","Entrada")</f>
        <v>Entrada</v>
      </c>
      <c r="G62" s="16">
        <v>222</v>
      </c>
      <c r="H62" s="14">
        <v>45361</v>
      </c>
      <c r="I62" s="16" t="s">
        <v>20</v>
      </c>
      <c r="J62" s="16">
        <f>IF(Tabela13[[#This Row],[Qtde.]]&gt;0,Tabela13[[#This Row],[Custo Unitário]]*Tabela13[[#This Row],[Qtde.]],"")</f>
        <v>1110</v>
      </c>
      <c r="K62" s="16"/>
      <c r="L62" s="16" t="str">
        <f>IF(Tabela13[[#This Row],[Qtde.]]&lt;0,-Tabela13[[#This Row],[Qtde.]]*Tabela13[[#This Row],[Preço Unitário]],"")</f>
        <v/>
      </c>
      <c r="M62" s="16"/>
      <c r="N62" s="22"/>
    </row>
    <row r="63" spans="1:14" ht="30" customHeight="1" x14ac:dyDescent="0.35">
      <c r="A63" s="22"/>
      <c r="B63" s="17">
        <v>58</v>
      </c>
      <c r="C63" s="13" t="s">
        <v>9</v>
      </c>
      <c r="D63" s="14">
        <v>45209</v>
      </c>
      <c r="E63" s="15">
        <v>-5</v>
      </c>
      <c r="F63" s="15" t="str">
        <f>IF(Tabela13[[#This Row],[Qtde.]]&lt;0,"Saída","Entrada")</f>
        <v>Saída</v>
      </c>
      <c r="G63" s="16"/>
      <c r="H63" s="14"/>
      <c r="I63" s="16"/>
      <c r="J63" s="16" t="str">
        <f>IF(Tabela13[[#This Row],[Qtde.]]&gt;0,Tabela13[[#This Row],[Custo Unitário]]*Tabela13[[#This Row],[Qtde.]],"")</f>
        <v/>
      </c>
      <c r="K63" s="16">
        <v>143</v>
      </c>
      <c r="L63" s="16">
        <f>IF(Tabela13[[#This Row],[Qtde.]]&lt;0,-Tabela13[[#This Row],[Qtde.]]*Tabela13[[#This Row],[Preço Unitário]],"")</f>
        <v>715</v>
      </c>
      <c r="M63" s="16" t="s">
        <v>30</v>
      </c>
      <c r="N63" s="22"/>
    </row>
    <row r="64" spans="1:14" ht="30" customHeight="1" x14ac:dyDescent="0.35">
      <c r="A64" s="22"/>
      <c r="B64" s="13">
        <v>59</v>
      </c>
      <c r="C64" s="17" t="s">
        <v>36</v>
      </c>
      <c r="D64" s="14">
        <v>45209</v>
      </c>
      <c r="E64" s="15">
        <v>2</v>
      </c>
      <c r="F64" s="15" t="str">
        <f>IF(Tabela13[[#This Row],[Qtde.]]&lt;0,"Saída","Entrada")</f>
        <v>Entrada</v>
      </c>
      <c r="G64" s="18">
        <v>176</v>
      </c>
      <c r="H64" s="19">
        <v>45546</v>
      </c>
      <c r="I64" s="17" t="s">
        <v>28</v>
      </c>
      <c r="J64" s="18">
        <f>IF(Tabela13[[#This Row],[Qtde.]]&gt;0,Tabela13[[#This Row],[Custo Unitário]]*Tabela13[[#This Row],[Qtde.]],"")</f>
        <v>352</v>
      </c>
      <c r="K64" s="18"/>
      <c r="L64" s="18" t="str">
        <f>IF(Tabela13[[#This Row],[Qtde.]]&lt;0,-Tabela13[[#This Row],[Qtde.]]*Tabela13[[#This Row],[Preço Unitário]],"")</f>
        <v/>
      </c>
      <c r="M64" s="17"/>
      <c r="N64" s="22"/>
    </row>
    <row r="65" spans="1:14" ht="30" customHeight="1" x14ac:dyDescent="0.35">
      <c r="A65" s="22"/>
      <c r="B65" s="17">
        <v>60</v>
      </c>
      <c r="C65" s="17" t="s">
        <v>35</v>
      </c>
      <c r="D65" s="14">
        <v>45234</v>
      </c>
      <c r="E65" s="15">
        <v>10</v>
      </c>
      <c r="F65" s="15" t="str">
        <f>IF(Tabela13[[#This Row],[Qtde.]]&lt;0,"Saída","Entrada")</f>
        <v>Entrada</v>
      </c>
      <c r="G65" s="18">
        <v>80</v>
      </c>
      <c r="H65" s="19">
        <v>45486</v>
      </c>
      <c r="I65" s="17" t="s">
        <v>24</v>
      </c>
      <c r="J65" s="18">
        <f>IF(Tabela13[[#This Row],[Qtde.]]&gt;0,Tabela13[[#This Row],[Custo Unitário]]*Tabela13[[#This Row],[Qtde.]],"")</f>
        <v>800</v>
      </c>
      <c r="K65" s="18"/>
      <c r="L65" s="18" t="str">
        <f>IF(Tabela13[[#This Row],[Qtde.]]&lt;0,-Tabela13[[#This Row],[Qtde.]]*Tabela13[[#This Row],[Preço Unitário]],"")</f>
        <v/>
      </c>
      <c r="M65" s="17"/>
      <c r="N65" s="22"/>
    </row>
    <row r="66" spans="1:14" ht="30" customHeight="1" x14ac:dyDescent="0.35">
      <c r="A66" s="22"/>
      <c r="B66" s="13">
        <v>61</v>
      </c>
      <c r="C66" s="17" t="s">
        <v>23</v>
      </c>
      <c r="D66" s="14">
        <v>45239</v>
      </c>
      <c r="E66" s="15">
        <v>-2</v>
      </c>
      <c r="F66" s="15" t="str">
        <f>IF(Tabela13[[#This Row],[Qtde.]]&lt;0,"Saída","Entrada")</f>
        <v>Saída</v>
      </c>
      <c r="G66" s="18"/>
      <c r="H66" s="19"/>
      <c r="I66" s="17"/>
      <c r="J66" s="18" t="str">
        <f>IF(Tabela13[[#This Row],[Qtde.]]&gt;0,Tabela13[[#This Row],[Custo Unitário]]*Tabela13[[#This Row],[Qtde.]],"")</f>
        <v/>
      </c>
      <c r="K66" s="18">
        <v>343</v>
      </c>
      <c r="L66" s="18">
        <f>IF(Tabela13[[#This Row],[Qtde.]]&lt;0,-Tabela13[[#This Row],[Qtde.]]*Tabela13[[#This Row],[Preço Unitário]],"")</f>
        <v>686</v>
      </c>
      <c r="M66" s="17" t="s">
        <v>52</v>
      </c>
      <c r="N66" s="22"/>
    </row>
    <row r="67" spans="1:14" ht="30" customHeight="1" x14ac:dyDescent="0.35">
      <c r="A67" s="22"/>
      <c r="B67" s="17">
        <v>62</v>
      </c>
      <c r="C67" s="17" t="s">
        <v>27</v>
      </c>
      <c r="D67" s="14">
        <v>45241</v>
      </c>
      <c r="E67" s="15">
        <v>9</v>
      </c>
      <c r="F67" s="15" t="str">
        <f>IF(Tabela13[[#This Row],[Qtde.]]&lt;0,"Saída","Entrada")</f>
        <v>Entrada</v>
      </c>
      <c r="G67" s="18">
        <v>222</v>
      </c>
      <c r="H67" s="19">
        <v>45303</v>
      </c>
      <c r="I67" s="17" t="s">
        <v>11</v>
      </c>
      <c r="J67" s="18">
        <f>IF(Tabela13[[#This Row],[Qtde.]]&gt;0,Tabela13[[#This Row],[Custo Unitário]]*Tabela13[[#This Row],[Qtde.]],"")</f>
        <v>1998</v>
      </c>
      <c r="K67" s="18"/>
      <c r="L67" s="18" t="str">
        <f>IF(Tabela13[[#This Row],[Qtde.]]&lt;0,-Tabela13[[#This Row],[Qtde.]]*Tabela13[[#This Row],[Preço Unitário]],"")</f>
        <v/>
      </c>
      <c r="M67" s="17"/>
      <c r="N67" s="22"/>
    </row>
    <row r="68" spans="1:14" ht="30" customHeight="1" x14ac:dyDescent="0.35">
      <c r="A68" s="22"/>
      <c r="B68" s="13">
        <v>63</v>
      </c>
      <c r="C68" s="17" t="s">
        <v>37</v>
      </c>
      <c r="D68" s="14">
        <v>45243</v>
      </c>
      <c r="E68" s="15">
        <v>-6</v>
      </c>
      <c r="F68" s="15" t="str">
        <f>IF(Tabela13[[#This Row],[Qtde.]]&lt;0,"Saída","Entrada")</f>
        <v>Saída</v>
      </c>
      <c r="G68" s="18"/>
      <c r="H68" s="19"/>
      <c r="I68" s="17"/>
      <c r="J68" s="18" t="str">
        <f>IF(Tabela13[[#This Row],[Qtde.]]&gt;0,Tabela13[[#This Row],[Custo Unitário]]*Tabela13[[#This Row],[Qtde.]],"")</f>
        <v/>
      </c>
      <c r="K68" s="18">
        <v>185</v>
      </c>
      <c r="L68" s="18">
        <f>IF(Tabela13[[#This Row],[Qtde.]]&lt;0,-Tabela13[[#This Row],[Qtde.]]*Tabela13[[#This Row],[Preço Unitário]],"")</f>
        <v>1110</v>
      </c>
      <c r="M68" s="17" t="s">
        <v>30</v>
      </c>
      <c r="N68" s="22"/>
    </row>
    <row r="69" spans="1:14" ht="30" customHeight="1" x14ac:dyDescent="0.35">
      <c r="A69" s="22"/>
      <c r="B69" s="17">
        <v>64</v>
      </c>
      <c r="C69" s="17" t="s">
        <v>27</v>
      </c>
      <c r="D69" s="14">
        <v>45245</v>
      </c>
      <c r="E69" s="15">
        <v>1</v>
      </c>
      <c r="F69" s="15" t="str">
        <f>IF(Tabela13[[#This Row],[Qtde.]]&lt;0,"Saída","Entrada")</f>
        <v>Entrada</v>
      </c>
      <c r="G69" s="18">
        <v>236</v>
      </c>
      <c r="H69" s="19">
        <v>45347</v>
      </c>
      <c r="I69" s="17" t="s">
        <v>32</v>
      </c>
      <c r="J69" s="18">
        <f>IF(Tabela13[[#This Row],[Qtde.]]&gt;0,Tabela13[[#This Row],[Custo Unitário]]*Tabela13[[#This Row],[Qtde.]],"")</f>
        <v>236</v>
      </c>
      <c r="K69" s="18"/>
      <c r="L69" s="18" t="str">
        <f>IF(Tabela13[[#This Row],[Qtde.]]&lt;0,-Tabela13[[#This Row],[Qtde.]]*Tabela13[[#This Row],[Preço Unitário]],"")</f>
        <v/>
      </c>
      <c r="M69" s="17"/>
      <c r="N69" s="22"/>
    </row>
    <row r="70" spans="1:14" ht="30" customHeight="1" x14ac:dyDescent="0.35">
      <c r="A70" s="22"/>
      <c r="B70" s="13">
        <v>65</v>
      </c>
      <c r="C70" s="13" t="s">
        <v>14</v>
      </c>
      <c r="D70" s="14">
        <v>45256</v>
      </c>
      <c r="E70" s="15">
        <v>3</v>
      </c>
      <c r="F70" s="15" t="str">
        <f>IF(Tabela13[[#This Row],[Qtde.]]&lt;0,"Saída","Entrada")</f>
        <v>Entrada</v>
      </c>
      <c r="G70" s="16">
        <v>167</v>
      </c>
      <c r="H70" s="14">
        <v>45333</v>
      </c>
      <c r="I70" s="16" t="s">
        <v>32</v>
      </c>
      <c r="J70" s="16">
        <f>IF(Tabela13[[#This Row],[Qtde.]]&gt;0,Tabela13[[#This Row],[Custo Unitário]]*Tabela13[[#This Row],[Qtde.]],"")</f>
        <v>501</v>
      </c>
      <c r="K70" s="16"/>
      <c r="L70" s="16" t="str">
        <f>IF(Tabela13[[#This Row],[Qtde.]]&lt;0,-Tabela13[[#This Row],[Qtde.]]*Tabela13[[#This Row],[Preço Unitário]],"")</f>
        <v/>
      </c>
      <c r="M70" s="16"/>
      <c r="N70" s="22"/>
    </row>
    <row r="71" spans="1:14" ht="30" customHeight="1" x14ac:dyDescent="0.35">
      <c r="A71" s="22"/>
      <c r="B71" s="17">
        <v>66</v>
      </c>
      <c r="C71" s="17" t="s">
        <v>31</v>
      </c>
      <c r="D71" s="14">
        <v>45262</v>
      </c>
      <c r="E71" s="15">
        <v>-2</v>
      </c>
      <c r="F71" s="15" t="str">
        <f>IF(Tabela13[[#This Row],[Qtde.]]&lt;0,"Saída","Entrada")</f>
        <v>Saída</v>
      </c>
      <c r="G71" s="18"/>
      <c r="H71" s="19"/>
      <c r="I71" s="17"/>
      <c r="J71" s="18" t="str">
        <f>IF(Tabela13[[#This Row],[Qtde.]]&gt;0,Tabela13[[#This Row],[Custo Unitário]]*Tabela13[[#This Row],[Qtde.]],"")</f>
        <v/>
      </c>
      <c r="K71" s="18">
        <v>170</v>
      </c>
      <c r="L71" s="18">
        <f>IF(Tabela13[[#This Row],[Qtde.]]&lt;0,-Tabela13[[#This Row],[Qtde.]]*Tabela13[[#This Row],[Preço Unitário]],"")</f>
        <v>340</v>
      </c>
      <c r="M71" s="17" t="s">
        <v>13</v>
      </c>
      <c r="N71" s="22"/>
    </row>
    <row r="72" spans="1:14" ht="30" customHeight="1" x14ac:dyDescent="0.35">
      <c r="A72" s="22"/>
      <c r="B72" s="13">
        <v>67</v>
      </c>
      <c r="C72" s="17" t="s">
        <v>37</v>
      </c>
      <c r="D72" s="14">
        <v>45264</v>
      </c>
      <c r="E72" s="15">
        <v>1</v>
      </c>
      <c r="F72" s="15" t="str">
        <f>IF(Tabela13[[#This Row],[Qtde.]]&lt;0,"Saída","Entrada")</f>
        <v>Entrada</v>
      </c>
      <c r="G72" s="18">
        <v>145</v>
      </c>
      <c r="H72" s="19">
        <v>45349</v>
      </c>
      <c r="I72" s="17" t="s">
        <v>24</v>
      </c>
      <c r="J72" s="18">
        <f>IF(Tabela13[[#This Row],[Qtde.]]&gt;0,Tabela13[[#This Row],[Custo Unitário]]*Tabela13[[#This Row],[Qtde.]],"")</f>
        <v>145</v>
      </c>
      <c r="K72" s="18"/>
      <c r="L72" s="18" t="str">
        <f>IF(Tabela13[[#This Row],[Qtde.]]&lt;0,-Tabela13[[#This Row],[Qtde.]]*Tabela13[[#This Row],[Preço Unitário]],"")</f>
        <v/>
      </c>
      <c r="M72" s="17"/>
      <c r="N72" s="22"/>
    </row>
    <row r="73" spans="1:14" s="22" customFormat="1" ht="30" customHeight="1" x14ac:dyDescent="0.25"/>
    <row r="74" spans="1:14" s="22" customFormat="1" ht="30" customHeight="1" x14ac:dyDescent="0.25"/>
    <row r="75" spans="1:14" s="22" customFormat="1" ht="30" customHeight="1" x14ac:dyDescent="0.25"/>
    <row r="76" spans="1:14" ht="30" customHeight="1" x14ac:dyDescent="0.25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</row>
    <row r="77" spans="1:14" ht="30" customHeight="1" x14ac:dyDescent="0.25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</row>
    <row r="78" spans="1:14" ht="30" customHeight="1" x14ac:dyDescent="0.25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</row>
    <row r="79" spans="1:14" ht="30" customHeight="1" x14ac:dyDescent="0.25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</row>
    <row r="80" spans="1:14" ht="30" customHeight="1" x14ac:dyDescent="0.25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</row>
    <row r="81" spans="1:14" ht="30" customHeight="1" x14ac:dyDescent="0.25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</row>
    <row r="82" spans="1:14" ht="30" customHeight="1" x14ac:dyDescent="0.25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</row>
    <row r="83" spans="1:14" ht="30" customHeight="1" x14ac:dyDescent="0.25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</row>
    <row r="84" spans="1:14" ht="30" customHeight="1" x14ac:dyDescent="0.25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</row>
    <row r="85" spans="1:14" ht="30" customHeight="1" x14ac:dyDescent="0.25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</row>
    <row r="86" spans="1:14" ht="30" customHeight="1" x14ac:dyDescent="0.25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</row>
    <row r="87" spans="1:14" ht="30" customHeight="1" x14ac:dyDescent="0.25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</row>
    <row r="88" spans="1:14" ht="30" customHeight="1" x14ac:dyDescent="0.25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</row>
    <row r="89" spans="1:14" ht="30" customHeight="1" x14ac:dyDescent="0.25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</row>
    <row r="90" spans="1:14" ht="30" customHeight="1" x14ac:dyDescent="0.25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</row>
    <row r="91" spans="1:14" ht="30" customHeight="1" x14ac:dyDescent="0.25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</row>
    <row r="92" spans="1:14" ht="30" customHeight="1" x14ac:dyDescent="0.25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</row>
    <row r="93" spans="1:14" ht="30" customHeight="1" x14ac:dyDescent="0.25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</row>
    <row r="94" spans="1:14" ht="30" customHeight="1" x14ac:dyDescent="0.25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</row>
    <row r="95" spans="1:14" ht="30" customHeight="1" x14ac:dyDescent="0.25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</row>
    <row r="96" spans="1:14" ht="30" customHeight="1" x14ac:dyDescent="0.25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</row>
    <row r="97" spans="1:14" ht="30" customHeight="1" x14ac:dyDescent="0.25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</row>
    <row r="98" spans="1:14" ht="30" customHeight="1" x14ac:dyDescent="0.25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</row>
    <row r="99" spans="1:14" ht="30" customHeight="1" x14ac:dyDescent="0.25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</row>
    <row r="100" spans="1:14" ht="30" customHeight="1" x14ac:dyDescent="0.25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</row>
    <row r="101" spans="1:14" ht="30" customHeight="1" x14ac:dyDescent="0.25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</row>
    <row r="102" spans="1:14" ht="30" customHeight="1" x14ac:dyDescent="0.25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</row>
    <row r="103" spans="1:14" ht="30" customHeight="1" x14ac:dyDescent="0.25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</row>
    <row r="104" spans="1:14" ht="30" customHeight="1" x14ac:dyDescent="0.25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</row>
    <row r="105" spans="1:14" ht="30" customHeight="1" x14ac:dyDescent="0.25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</row>
    <row r="106" spans="1:14" ht="30" customHeight="1" x14ac:dyDescent="0.25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</row>
    <row r="107" spans="1:14" ht="30" customHeight="1" x14ac:dyDescent="0.25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</row>
    <row r="108" spans="1:14" ht="30" customHeight="1" x14ac:dyDescent="0.25"/>
    <row r="109" spans="1:14" ht="30" customHeight="1" x14ac:dyDescent="0.25"/>
    <row r="110" spans="1:14" ht="30" customHeight="1" x14ac:dyDescent="0.25"/>
    <row r="111" spans="1:14" ht="30" customHeight="1" x14ac:dyDescent="0.25"/>
    <row r="112" spans="1:14" ht="30" customHeight="1" x14ac:dyDescent="0.25"/>
    <row r="113" ht="30" customHeight="1" x14ac:dyDescent="0.25"/>
    <row r="114" ht="30" customHeight="1" x14ac:dyDescent="0.25"/>
    <row r="115" ht="30" customHeight="1" x14ac:dyDescent="0.25"/>
  </sheetData>
  <mergeCells count="1">
    <mergeCell ref="B3:M3"/>
  </mergeCells>
  <conditionalFormatting sqref="G6:J72">
    <cfRule type="expression" dxfId="9" priority="2">
      <formula>$E6&lt;0</formula>
    </cfRule>
  </conditionalFormatting>
  <conditionalFormatting sqref="K6:M72">
    <cfRule type="expression" dxfId="8" priority="1">
      <formula>$E6&gt;0</formula>
    </cfRule>
  </conditionalFormatting>
  <pageMargins left="0.511811024" right="0.511811024" top="0.78740157499999996" bottom="0.78740157499999996" header="0.31496062000000002" footer="0.31496062000000002"/>
  <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FC8A3F35-D2CE-443B-8D53-0E51A546CB29}">
          <x14:formula1>
            <xm:f>OFFSET(Cadastros!$C$5,1,0,COUNTA(Cadastros!$C$6:$C$673))</xm:f>
          </x14:formula1>
          <xm:sqref>C6:C72</xm:sqref>
        </x14:dataValidation>
        <x14:dataValidation type="list" allowBlank="1" showInputMessage="1" showErrorMessage="1" xr:uid="{218C7476-FDF1-4D9C-9D48-48A3AABA3EEB}">
          <x14:formula1>
            <xm:f>Cadastros!$H$6:$H$26</xm:f>
          </x14:formula1>
          <xm:sqref>I6:I72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67EDA-A2A4-457A-BE53-AA02E5B7215A}">
  <dimension ref="A1:S115"/>
  <sheetViews>
    <sheetView showGridLines="0" tabSelected="1" topLeftCell="A3" zoomScale="90" zoomScaleNormal="90" workbookViewId="0">
      <selection activeCell="G16" sqref="G16"/>
    </sheetView>
  </sheetViews>
  <sheetFormatPr defaultColWidth="0" defaultRowHeight="15" x14ac:dyDescent="0.25"/>
  <cols>
    <col min="1" max="1" width="2.7109375" customWidth="1"/>
    <col min="2" max="2" width="4.7109375" customWidth="1"/>
    <col min="3" max="3" width="31.7109375" customWidth="1"/>
    <col min="4" max="4" width="20.7109375" customWidth="1"/>
    <col min="5" max="5" width="27.140625" customWidth="1"/>
    <col min="6" max="6" width="33" customWidth="1"/>
    <col min="7" max="7" width="17.85546875" customWidth="1"/>
    <col min="8" max="8" width="31.28515625" customWidth="1"/>
    <col min="9" max="9" width="20.7109375" customWidth="1"/>
    <col min="10" max="10" width="2.7109375" customWidth="1"/>
    <col min="11" max="12" width="8.85546875" hidden="1" customWidth="1"/>
    <col min="13" max="19" width="0" hidden="1" customWidth="1"/>
    <col min="20" max="16384" width="8.85546875" hidden="1"/>
  </cols>
  <sheetData>
    <row r="1" spans="1:10" ht="0.2" customHeight="1" x14ac:dyDescent="0.25"/>
    <row r="2" spans="1:10" ht="0.2" customHeight="1" x14ac:dyDescent="0.25"/>
    <row r="3" spans="1:10" ht="63" customHeight="1" x14ac:dyDescent="0.6">
      <c r="A3" s="21"/>
      <c r="B3" s="26"/>
      <c r="C3" s="26"/>
      <c r="D3" s="26"/>
      <c r="E3" s="26"/>
      <c r="F3" s="26"/>
      <c r="G3" s="26"/>
      <c r="H3" s="26"/>
      <c r="I3" s="26"/>
      <c r="J3" s="21"/>
    </row>
    <row r="4" spans="1:10" ht="12" customHeight="1" x14ac:dyDescent="0.25">
      <c r="A4" s="22"/>
      <c r="B4" s="22"/>
      <c r="C4" s="22"/>
      <c r="D4" s="22"/>
      <c r="E4" s="22"/>
      <c r="F4" s="22"/>
      <c r="G4" s="22"/>
      <c r="H4" s="22"/>
      <c r="I4" s="22"/>
      <c r="J4" s="22"/>
    </row>
    <row r="5" spans="1:10" ht="45" customHeight="1" x14ac:dyDescent="0.25">
      <c r="A5" s="22"/>
      <c r="B5" s="22"/>
      <c r="C5" s="22"/>
      <c r="D5" s="22"/>
      <c r="E5" s="22"/>
      <c r="F5" s="22"/>
      <c r="G5" s="22"/>
      <c r="H5" s="22"/>
      <c r="I5" s="22"/>
      <c r="J5" s="22"/>
    </row>
    <row r="6" spans="1:10" ht="30" customHeight="1" x14ac:dyDescent="0.25">
      <c r="A6" s="22"/>
      <c r="B6" s="22"/>
      <c r="C6" s="22"/>
      <c r="D6" s="22"/>
      <c r="E6" s="22"/>
      <c r="F6" s="22"/>
      <c r="G6" s="22"/>
      <c r="H6" s="22"/>
      <c r="I6" s="22"/>
      <c r="J6" s="22"/>
    </row>
    <row r="7" spans="1:10" ht="30" customHeight="1" x14ac:dyDescent="0.25">
      <c r="A7" s="22"/>
      <c r="B7" s="22"/>
      <c r="C7" s="22"/>
      <c r="D7" s="22"/>
      <c r="E7" s="22"/>
      <c r="F7" s="22"/>
      <c r="G7" s="22"/>
      <c r="H7" s="22"/>
      <c r="I7" s="22"/>
      <c r="J7" s="22"/>
    </row>
    <row r="8" spans="1:10" ht="30" customHeight="1" x14ac:dyDescent="0.25">
      <c r="A8" s="22"/>
      <c r="B8" s="22"/>
      <c r="C8" s="22"/>
      <c r="D8" s="22"/>
      <c r="E8" s="22"/>
      <c r="F8" s="22"/>
      <c r="G8" s="22"/>
      <c r="H8" s="22"/>
      <c r="I8" s="22"/>
      <c r="J8" s="22"/>
    </row>
    <row r="9" spans="1:10" ht="30" customHeight="1" x14ac:dyDescent="0.25">
      <c r="A9" s="22"/>
      <c r="B9" s="22"/>
      <c r="C9" s="22"/>
      <c r="D9" s="22"/>
      <c r="E9" s="22"/>
      <c r="F9" s="22"/>
      <c r="G9" s="22"/>
      <c r="H9" s="22"/>
      <c r="I9" s="22"/>
      <c r="J9" s="22"/>
    </row>
    <row r="10" spans="1:10" ht="30" customHeight="1" x14ac:dyDescent="0.25">
      <c r="A10" s="22"/>
      <c r="B10" s="22"/>
      <c r="C10" s="22"/>
      <c r="D10" s="22"/>
      <c r="E10" s="22"/>
      <c r="F10" s="22"/>
      <c r="G10" s="22"/>
      <c r="H10" s="22"/>
      <c r="I10" s="22"/>
      <c r="J10" s="22"/>
    </row>
    <row r="11" spans="1:10" ht="30" customHeight="1" x14ac:dyDescent="0.25">
      <c r="A11" s="22"/>
      <c r="B11" s="22"/>
      <c r="C11" s="22"/>
      <c r="D11" s="22"/>
      <c r="E11" s="22"/>
      <c r="F11" s="22"/>
      <c r="G11" s="22"/>
      <c r="H11" s="22"/>
      <c r="I11" s="22"/>
      <c r="J11" s="22"/>
    </row>
    <row r="12" spans="1:10" ht="30" customHeight="1" x14ac:dyDescent="0.25">
      <c r="A12" s="22"/>
      <c r="B12" s="22"/>
      <c r="C12" s="22"/>
      <c r="D12" s="22"/>
      <c r="E12" s="22"/>
      <c r="F12" s="22"/>
      <c r="G12" s="22"/>
      <c r="H12" s="22"/>
      <c r="I12" s="22"/>
      <c r="J12" s="22"/>
    </row>
    <row r="13" spans="1:10" ht="30" customHeight="1" x14ac:dyDescent="0.25">
      <c r="A13" s="22"/>
      <c r="B13" s="22"/>
      <c r="C13" s="22"/>
      <c r="D13" s="22"/>
      <c r="E13" s="22"/>
      <c r="F13" s="22"/>
      <c r="G13" s="22"/>
      <c r="H13" s="22"/>
      <c r="I13" s="22"/>
      <c r="J13" s="22"/>
    </row>
    <row r="14" spans="1:10" ht="30" customHeight="1" x14ac:dyDescent="0.25">
      <c r="A14" s="22"/>
      <c r="B14" s="22"/>
      <c r="C14" s="22"/>
      <c r="D14" s="22"/>
      <c r="E14" s="22"/>
      <c r="F14" s="22"/>
      <c r="G14" s="22"/>
      <c r="H14" s="22"/>
      <c r="I14" s="22"/>
      <c r="J14" s="22"/>
    </row>
    <row r="15" spans="1:10" ht="30" customHeight="1" x14ac:dyDescent="0.25">
      <c r="A15" s="22"/>
      <c r="B15" s="22"/>
      <c r="C15" s="22"/>
      <c r="D15" s="22"/>
      <c r="E15" s="22"/>
      <c r="F15" s="22"/>
      <c r="G15" s="22"/>
      <c r="H15" s="22"/>
      <c r="I15" s="22"/>
      <c r="J15" s="22"/>
    </row>
    <row r="16" spans="1:10" ht="30" customHeight="1" x14ac:dyDescent="0.25">
      <c r="A16" s="22"/>
      <c r="B16" s="22"/>
      <c r="C16" s="22"/>
      <c r="D16" s="22"/>
      <c r="E16" s="22"/>
      <c r="F16" s="22"/>
      <c r="G16" s="23"/>
      <c r="H16" s="22"/>
      <c r="I16" s="22"/>
      <c r="J16" s="22"/>
    </row>
    <row r="17" spans="1:10" ht="30" customHeight="1" x14ac:dyDescent="0.25">
      <c r="A17" s="22"/>
      <c r="B17" s="22"/>
      <c r="C17" s="22"/>
      <c r="D17" s="22"/>
      <c r="E17" s="22"/>
      <c r="F17" s="22"/>
      <c r="G17" s="23"/>
      <c r="H17" s="22"/>
      <c r="I17" s="22"/>
      <c r="J17" s="22"/>
    </row>
    <row r="18" spans="1:10" ht="30" customHeight="1" x14ac:dyDescent="0.25">
      <c r="A18" s="22"/>
      <c r="B18" s="22"/>
      <c r="C18" s="22"/>
      <c r="D18" s="22"/>
      <c r="E18" s="22"/>
      <c r="F18" s="22"/>
      <c r="G18" s="22"/>
      <c r="H18" s="22"/>
      <c r="I18" s="22"/>
      <c r="J18" s="22"/>
    </row>
    <row r="19" spans="1:10" ht="30" customHeight="1" x14ac:dyDescent="0.25">
      <c r="A19" s="22"/>
      <c r="B19" s="22"/>
      <c r="C19" s="22"/>
      <c r="D19" s="22"/>
      <c r="E19" s="22"/>
      <c r="F19" s="22"/>
      <c r="G19" s="22"/>
      <c r="H19" s="22"/>
      <c r="I19" s="22"/>
      <c r="J19" s="22"/>
    </row>
    <row r="20" spans="1:10" ht="30" customHeight="1" x14ac:dyDescent="0.25">
      <c r="A20" s="22"/>
      <c r="B20" s="22"/>
      <c r="C20" s="22"/>
      <c r="D20" s="22"/>
      <c r="E20" s="22"/>
      <c r="F20" s="22"/>
      <c r="G20" s="22"/>
      <c r="H20" s="22"/>
      <c r="I20" s="22"/>
      <c r="J20" s="22"/>
    </row>
    <row r="21" spans="1:10" ht="30" customHeight="1" x14ac:dyDescent="0.25">
      <c r="A21" s="22"/>
      <c r="B21" s="22"/>
      <c r="C21" s="22"/>
      <c r="D21" s="22"/>
      <c r="E21" s="22"/>
      <c r="F21" s="22"/>
      <c r="G21" s="22"/>
      <c r="H21" s="22"/>
      <c r="I21" s="22"/>
      <c r="J21" s="22"/>
    </row>
    <row r="22" spans="1:10" ht="30" customHeight="1" x14ac:dyDescent="0.25">
      <c r="A22" s="22"/>
      <c r="B22" s="22"/>
      <c r="C22" s="22"/>
      <c r="D22" s="22"/>
      <c r="E22" s="22"/>
      <c r="F22" s="22"/>
      <c r="G22" s="22"/>
      <c r="H22" s="22"/>
      <c r="I22" s="22"/>
      <c r="J22" s="22"/>
    </row>
    <row r="23" spans="1:10" ht="30" customHeight="1" x14ac:dyDescent="0.25">
      <c r="A23" s="22"/>
      <c r="B23" s="22"/>
      <c r="C23" s="22"/>
      <c r="D23" s="22"/>
      <c r="E23" s="22"/>
      <c r="F23" s="22"/>
      <c r="G23" s="22"/>
      <c r="H23" s="22"/>
      <c r="I23" s="22"/>
      <c r="J23" s="22"/>
    </row>
    <row r="24" spans="1:10" ht="30" customHeight="1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</row>
    <row r="25" spans="1:10" ht="30" customHeight="1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</row>
    <row r="26" spans="1:10" ht="30" customHeight="1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</row>
    <row r="27" spans="1:10" ht="30" customHeight="1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</row>
    <row r="28" spans="1:10" ht="30" customHeight="1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</row>
    <row r="29" spans="1:10" ht="30" customHeight="1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</row>
    <row r="30" spans="1:10" ht="30" customHeight="1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</row>
    <row r="31" spans="1:10" ht="30" customHeight="1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</row>
    <row r="32" spans="1:10" ht="30" customHeight="1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</row>
    <row r="33" spans="1:10" ht="30" customHeight="1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</row>
    <row r="34" spans="1:10" ht="30" customHeight="1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</row>
    <row r="35" spans="1:10" ht="30" customHeight="1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</row>
    <row r="36" spans="1:10" ht="30" customHeight="1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</row>
    <row r="37" spans="1:10" ht="30" customHeight="1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</row>
    <row r="38" spans="1:10" ht="30" customHeight="1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</row>
    <row r="39" spans="1:10" ht="30" customHeight="1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</row>
    <row r="40" spans="1:10" ht="30" customHeight="1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</row>
    <row r="41" spans="1:10" ht="30" customHeight="1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</row>
    <row r="42" spans="1:10" ht="30" customHeight="1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</row>
    <row r="43" spans="1:10" ht="30" customHeight="1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</row>
    <row r="44" spans="1:10" ht="30" customHeight="1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</row>
    <row r="45" spans="1:10" ht="30" customHeight="1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</row>
    <row r="46" spans="1:10" ht="30" customHeight="1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</row>
    <row r="47" spans="1:10" ht="30" customHeight="1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</row>
    <row r="48" spans="1:10" ht="30" customHeight="1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</row>
    <row r="49" spans="1:10" ht="30" customHeight="1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</row>
    <row r="50" spans="1:10" ht="30" customHeight="1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</row>
    <row r="51" spans="1:10" ht="30" customHeight="1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</row>
    <row r="52" spans="1:10" ht="30" customHeight="1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</row>
    <row r="53" spans="1:10" ht="30" customHeight="1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</row>
    <row r="54" spans="1:10" ht="30" customHeight="1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</row>
    <row r="55" spans="1:10" ht="30" customHeight="1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</row>
    <row r="56" spans="1:10" ht="30" customHeight="1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</row>
    <row r="57" spans="1:10" ht="30" customHeight="1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</row>
    <row r="58" spans="1:10" ht="30" customHeight="1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</row>
    <row r="59" spans="1:10" ht="30" customHeight="1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</row>
    <row r="60" spans="1:10" ht="30" customHeight="1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</row>
    <row r="61" spans="1:10" ht="30" customHeight="1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</row>
    <row r="62" spans="1:10" ht="30" customHeight="1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</row>
    <row r="63" spans="1:10" ht="30" customHeight="1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</row>
    <row r="64" spans="1:10" ht="30" customHeight="1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</row>
    <row r="65" spans="1:10" ht="30" customHeight="1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</row>
    <row r="66" spans="1:10" ht="30" customHeight="1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</row>
    <row r="67" spans="1:10" ht="30" customHeight="1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</row>
    <row r="68" spans="1:10" ht="30" customHeight="1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</row>
    <row r="69" spans="1:10" ht="30" customHeight="1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</row>
    <row r="70" spans="1:10" ht="30" customHeight="1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</row>
    <row r="71" spans="1:10" ht="30" customHeight="1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</row>
    <row r="72" spans="1:10" ht="30" customHeight="1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</row>
    <row r="73" spans="1:10" ht="30" customHeight="1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</row>
    <row r="74" spans="1:10" ht="30" customHeight="1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</row>
    <row r="75" spans="1:10" ht="30" customHeight="1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</row>
    <row r="76" spans="1:10" ht="30" customHeight="1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</row>
    <row r="77" spans="1:10" ht="30" customHeight="1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</row>
    <row r="78" spans="1:10" ht="30" customHeight="1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</row>
    <row r="79" spans="1:10" ht="30" customHeight="1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</row>
    <row r="80" spans="1:10" ht="30" customHeight="1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</row>
    <row r="81" spans="1:10" ht="30" customHeight="1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</row>
    <row r="82" spans="1:10" ht="30" customHeight="1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</row>
    <row r="83" spans="1:10" ht="30" customHeight="1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</row>
    <row r="84" spans="1:10" ht="30" customHeight="1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</row>
    <row r="85" spans="1:10" ht="30" customHeight="1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</row>
    <row r="86" spans="1:10" ht="30" customHeight="1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</row>
    <row r="87" spans="1:10" ht="30" customHeight="1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</row>
    <row r="88" spans="1:10" ht="30" customHeight="1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</row>
    <row r="89" spans="1:10" ht="30" customHeight="1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</row>
    <row r="90" spans="1:10" ht="30" customHeight="1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</row>
    <row r="91" spans="1:10" ht="30" customHeight="1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</row>
    <row r="92" spans="1:10" ht="30" customHeight="1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</row>
    <row r="93" spans="1:10" ht="30" customHeight="1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</row>
    <row r="94" spans="1:10" ht="30" customHeight="1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</row>
    <row r="95" spans="1:10" ht="30" customHeight="1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</row>
    <row r="96" spans="1:10" ht="30" customHeight="1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</row>
    <row r="97" spans="1:10" ht="30" customHeight="1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</row>
    <row r="98" spans="1:10" ht="30" customHeight="1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</row>
    <row r="99" spans="1:10" ht="30" customHeight="1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</row>
    <row r="100" spans="1:10" ht="30" customHeight="1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</row>
    <row r="101" spans="1:10" ht="30" customHeight="1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</row>
    <row r="102" spans="1:10" ht="30" customHeight="1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</row>
    <row r="103" spans="1:10" ht="30" customHeight="1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</row>
    <row r="104" spans="1:10" ht="30" customHeight="1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</row>
    <row r="105" spans="1:10" ht="30" customHeight="1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</row>
    <row r="106" spans="1:10" ht="30" customHeight="1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</row>
    <row r="107" spans="1:10" ht="30" customHeight="1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</row>
    <row r="108" spans="1:10" ht="30" customHeight="1" x14ac:dyDescent="0.25"/>
    <row r="109" spans="1:10" ht="30" customHeight="1" x14ac:dyDescent="0.25"/>
    <row r="110" spans="1:10" ht="30" customHeight="1" x14ac:dyDescent="0.25"/>
    <row r="111" spans="1:10" ht="30" customHeight="1" x14ac:dyDescent="0.25"/>
    <row r="112" spans="1:10" ht="30" customHeight="1" x14ac:dyDescent="0.25"/>
    <row r="113" ht="30" customHeight="1" x14ac:dyDescent="0.25"/>
    <row r="114" ht="30" customHeight="1" x14ac:dyDescent="0.25"/>
    <row r="115" ht="30" customHeight="1" x14ac:dyDescent="0.25"/>
  </sheetData>
  <mergeCells count="1">
    <mergeCell ref="B3:I3"/>
  </mergeCells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60966-CCE0-442F-91C2-2763190783CB}">
  <dimension ref="A1:K26"/>
  <sheetViews>
    <sheetView zoomScale="130" zoomScaleNormal="130" workbookViewId="0">
      <selection activeCell="F6" sqref="F6"/>
    </sheetView>
  </sheetViews>
  <sheetFormatPr defaultRowHeight="15" x14ac:dyDescent="0.25"/>
  <cols>
    <col min="1" max="1" width="18" bestFit="1" customWidth="1"/>
    <col min="2" max="2" width="9.28515625" bestFit="1" customWidth="1"/>
    <col min="3" max="3" width="8.7109375" bestFit="1" customWidth="1"/>
    <col min="6" max="6" width="18" bestFit="1" customWidth="1"/>
    <col min="7" max="7" width="17.28515625" bestFit="1" customWidth="1"/>
    <col min="8" max="8" width="14.28515625" bestFit="1" customWidth="1"/>
    <col min="9" max="9" width="52.140625" bestFit="1" customWidth="1"/>
    <col min="10" max="10" width="10.140625" bestFit="1" customWidth="1"/>
  </cols>
  <sheetData>
    <row r="1" spans="1:11" x14ac:dyDescent="0.25">
      <c r="F1" s="2" t="s">
        <v>42</v>
      </c>
      <c r="G1" t="s">
        <v>54</v>
      </c>
    </row>
    <row r="2" spans="1:11" x14ac:dyDescent="0.25">
      <c r="I2" s="25"/>
      <c r="J2" s="25"/>
      <c r="K2" s="25"/>
    </row>
    <row r="3" spans="1:11" x14ac:dyDescent="0.25">
      <c r="A3" s="2" t="s">
        <v>55</v>
      </c>
      <c r="B3" t="s">
        <v>56</v>
      </c>
      <c r="C3" t="s">
        <v>57</v>
      </c>
      <c r="F3" s="2" t="s">
        <v>55</v>
      </c>
      <c r="G3" t="s">
        <v>58</v>
      </c>
      <c r="I3" s="25"/>
      <c r="J3" s="25"/>
      <c r="K3" s="25"/>
    </row>
    <row r="4" spans="1:11" x14ac:dyDescent="0.25">
      <c r="A4" s="3" t="s">
        <v>59</v>
      </c>
      <c r="B4" s="7">
        <v>2240</v>
      </c>
      <c r="C4" s="7">
        <v>744</v>
      </c>
      <c r="F4" s="3" t="s">
        <v>22</v>
      </c>
      <c r="G4" s="24">
        <v>7</v>
      </c>
      <c r="I4" s="25" t="str" cm="1">
        <f t="array" ref="I4:I14">_xlfn.TEXTSPLIT(REPT("Brasil ",COUNTA(F:F)-2),," ")</f>
        <v>Brasil</v>
      </c>
      <c r="J4" s="25" t="str" cm="1">
        <f t="array" aca="1" ref="J4:J13" ca="1">OFFSET(F4,0,0,COUNTA(F:F)-2,1)</f>
        <v>AM</v>
      </c>
      <c r="K4" s="25" cm="1">
        <f t="array" aca="1" ref="K4:K13" ca="1">OFFSET(G4,0,0,COUNTA(F:F)-2,1)</f>
        <v>7</v>
      </c>
    </row>
    <row r="5" spans="1:11" x14ac:dyDescent="0.25">
      <c r="A5" s="3" t="s">
        <v>60</v>
      </c>
      <c r="B5" s="7">
        <v>2691</v>
      </c>
      <c r="C5" s="7">
        <v>132</v>
      </c>
      <c r="F5" s="3" t="s">
        <v>17</v>
      </c>
      <c r="G5" s="24">
        <v>7</v>
      </c>
      <c r="I5" s="25" t="str">
        <v>Brasil</v>
      </c>
      <c r="J5" s="25" t="str">
        <f ca="1"/>
        <v>BA</v>
      </c>
      <c r="K5" s="25">
        <f ca="1"/>
        <v>7</v>
      </c>
    </row>
    <row r="6" spans="1:11" x14ac:dyDescent="0.25">
      <c r="A6" s="3" t="s">
        <v>61</v>
      </c>
      <c r="B6" s="7">
        <v>1295</v>
      </c>
      <c r="C6" s="7">
        <v>0</v>
      </c>
      <c r="F6" s="3" t="s">
        <v>30</v>
      </c>
      <c r="G6" s="24">
        <v>18</v>
      </c>
      <c r="I6" s="25" t="str">
        <v>Brasil</v>
      </c>
      <c r="J6" s="25" t="str">
        <f ca="1"/>
        <v>GO</v>
      </c>
      <c r="K6" s="25">
        <f ca="1"/>
        <v>18</v>
      </c>
    </row>
    <row r="7" spans="1:11" x14ac:dyDescent="0.25">
      <c r="A7" s="3" t="s">
        <v>62</v>
      </c>
      <c r="B7" s="7">
        <v>0</v>
      </c>
      <c r="C7" s="7">
        <v>1125</v>
      </c>
      <c r="F7" s="3" t="s">
        <v>13</v>
      </c>
      <c r="G7" s="24">
        <v>6</v>
      </c>
      <c r="I7" s="25" t="str">
        <v>Brasil</v>
      </c>
      <c r="J7" s="25" t="str">
        <f ca="1"/>
        <v>MG</v>
      </c>
      <c r="K7" s="25">
        <f ca="1"/>
        <v>6</v>
      </c>
    </row>
    <row r="8" spans="1:11" x14ac:dyDescent="0.25">
      <c r="A8" s="3" t="s">
        <v>63</v>
      </c>
      <c r="B8" s="7">
        <v>1540</v>
      </c>
      <c r="C8" s="7">
        <v>1476</v>
      </c>
      <c r="F8" s="3" t="s">
        <v>52</v>
      </c>
      <c r="G8" s="24">
        <v>9</v>
      </c>
      <c r="I8" s="25" t="str">
        <v>Brasil</v>
      </c>
      <c r="J8" s="25" t="str">
        <f ca="1"/>
        <v>PE</v>
      </c>
      <c r="K8" s="25">
        <f ca="1"/>
        <v>9</v>
      </c>
    </row>
    <row r="9" spans="1:11" x14ac:dyDescent="0.25">
      <c r="A9" s="3" t="s">
        <v>64</v>
      </c>
      <c r="B9" s="7">
        <v>124</v>
      </c>
      <c r="C9" s="7">
        <v>0</v>
      </c>
      <c r="F9" s="3" t="s">
        <v>50</v>
      </c>
      <c r="G9" s="24">
        <v>8</v>
      </c>
      <c r="I9" s="25" t="str">
        <v>Brasil</v>
      </c>
      <c r="J9" s="25" t="str">
        <f ca="1"/>
        <v>PR</v>
      </c>
      <c r="K9" s="25">
        <f ca="1"/>
        <v>8</v>
      </c>
    </row>
    <row r="10" spans="1:11" x14ac:dyDescent="0.25">
      <c r="A10" s="3" t="s">
        <v>65</v>
      </c>
      <c r="B10" s="7">
        <v>217</v>
      </c>
      <c r="C10" s="7">
        <v>583</v>
      </c>
      <c r="F10" s="3" t="s">
        <v>26</v>
      </c>
      <c r="G10" s="24">
        <v>9</v>
      </c>
      <c r="I10" s="25" t="str">
        <v>Brasil</v>
      </c>
      <c r="J10" s="25" t="str">
        <f ca="1"/>
        <v>RS</v>
      </c>
      <c r="K10" s="25">
        <f ca="1"/>
        <v>9</v>
      </c>
    </row>
    <row r="11" spans="1:11" x14ac:dyDescent="0.25">
      <c r="A11" s="3" t="s">
        <v>66</v>
      </c>
      <c r="B11" s="7">
        <v>0</v>
      </c>
      <c r="C11" s="7">
        <v>340</v>
      </c>
      <c r="F11" s="3" t="s">
        <v>34</v>
      </c>
      <c r="G11" s="24">
        <v>13</v>
      </c>
      <c r="I11" s="25" t="str">
        <v>Brasil</v>
      </c>
      <c r="J11" s="25" t="str">
        <f ca="1"/>
        <v>SP</v>
      </c>
      <c r="K11" s="25">
        <f ca="1"/>
        <v>13</v>
      </c>
    </row>
    <row r="12" spans="1:11" x14ac:dyDescent="0.25">
      <c r="F12" s="3" t="s">
        <v>51</v>
      </c>
      <c r="G12" s="24">
        <v>4</v>
      </c>
      <c r="I12" s="25" t="str">
        <v>Brasil</v>
      </c>
      <c r="J12" s="25" t="str">
        <f ca="1"/>
        <v>TO</v>
      </c>
      <c r="K12" s="25">
        <f ca="1"/>
        <v>4</v>
      </c>
    </row>
    <row r="13" spans="1:11" x14ac:dyDescent="0.25">
      <c r="F13" s="3" t="s">
        <v>53</v>
      </c>
      <c r="G13" s="24">
        <v>10</v>
      </c>
      <c r="I13" s="25" t="str">
        <v>Brasil</v>
      </c>
      <c r="J13" s="25" t="str">
        <f ca="1"/>
        <v>MS</v>
      </c>
      <c r="K13" s="25">
        <f ca="1"/>
        <v>10</v>
      </c>
    </row>
    <row r="14" spans="1:11" x14ac:dyDescent="0.25">
      <c r="I14" s="25" t="str">
        <v/>
      </c>
      <c r="J14" s="25"/>
      <c r="K14" s="25"/>
    </row>
    <row r="15" spans="1:11" x14ac:dyDescent="0.25">
      <c r="I15" s="25"/>
      <c r="J15" s="25"/>
      <c r="K15" s="25"/>
    </row>
    <row r="16" spans="1:11" x14ac:dyDescent="0.25">
      <c r="I16" s="25"/>
      <c r="J16" s="25"/>
      <c r="K16" s="25"/>
    </row>
    <row r="17" spans="1:11" x14ac:dyDescent="0.25">
      <c r="I17" s="25"/>
      <c r="J17" s="25"/>
      <c r="K17" s="25"/>
    </row>
    <row r="18" spans="1:11" x14ac:dyDescent="0.25">
      <c r="I18" s="25"/>
      <c r="J18" s="25"/>
      <c r="K18" s="25"/>
    </row>
    <row r="19" spans="1:11" x14ac:dyDescent="0.25">
      <c r="I19" s="25"/>
      <c r="J19" s="25"/>
      <c r="K19" s="25"/>
    </row>
    <row r="20" spans="1:11" x14ac:dyDescent="0.25">
      <c r="I20" s="25"/>
      <c r="J20" s="25"/>
      <c r="K20" s="25"/>
    </row>
    <row r="21" spans="1:11" x14ac:dyDescent="0.25">
      <c r="A21" s="2" t="s">
        <v>55</v>
      </c>
      <c r="B21" t="s">
        <v>67</v>
      </c>
      <c r="I21" s="25"/>
      <c r="J21" s="25"/>
      <c r="K21" s="25"/>
    </row>
    <row r="22" spans="1:11" x14ac:dyDescent="0.25">
      <c r="A22" s="3" t="s">
        <v>31</v>
      </c>
      <c r="B22" s="24">
        <v>27</v>
      </c>
    </row>
    <row r="23" spans="1:11" x14ac:dyDescent="0.25">
      <c r="A23" s="3" t="s">
        <v>27</v>
      </c>
      <c r="B23" s="24">
        <v>19</v>
      </c>
    </row>
    <row r="24" spans="1:11" x14ac:dyDescent="0.25">
      <c r="A24" s="3" t="s">
        <v>18</v>
      </c>
      <c r="B24" s="24">
        <v>15</v>
      </c>
    </row>
    <row r="25" spans="1:11" x14ac:dyDescent="0.25">
      <c r="A25" s="3" t="s">
        <v>36</v>
      </c>
      <c r="B25" s="24">
        <v>14</v>
      </c>
    </row>
    <row r="26" spans="1:11" x14ac:dyDescent="0.25">
      <c r="A26" s="3" t="s">
        <v>35</v>
      </c>
      <c r="B26" s="24">
        <v>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Cadastros</vt:lpstr>
      <vt:lpstr>Movimentação Estoque</vt:lpstr>
      <vt:lpstr>Dashboard</vt:lpstr>
      <vt:lpstr>Análises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Alfredo Araujo</dc:creator>
  <cp:keywords/>
  <dc:description/>
  <cp:lastModifiedBy>Tony Jr</cp:lastModifiedBy>
  <cp:revision/>
  <dcterms:created xsi:type="dcterms:W3CDTF">2023-05-22T12:02:23Z</dcterms:created>
  <dcterms:modified xsi:type="dcterms:W3CDTF">2024-04-14T20:44:27Z</dcterms:modified>
  <cp:category/>
  <cp:contentStatus/>
</cp:coreProperties>
</file>