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28800" windowHeight="12330" tabRatio="821" activeTab="2"/>
  </bookViews>
  <sheets>
    <sheet name="Cover" sheetId="1" r:id="rId1"/>
    <sheet name="Record of change" sheetId="6" r:id="rId2"/>
    <sheet name="Test Report" sheetId="5" r:id="rId3"/>
    <sheet name="Collateral" sheetId="3" r:id="rId4"/>
  </sheets>
  <definedNames>
    <definedName name="_xlnm._FilterDatabase" localSheetId="3" hidden="1">Collateral!$A$7:$I$125</definedName>
    <definedName name="ACTION">#REF!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5" l="1"/>
  <c r="A125" i="3" l="1"/>
  <c r="A124" i="3"/>
  <c r="A116"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90" i="3"/>
  <c r="A91" i="3"/>
  <c r="A92" i="3"/>
  <c r="A93" i="3"/>
  <c r="A94" i="3"/>
  <c r="A95" i="3"/>
  <c r="A97" i="3"/>
  <c r="A115" i="3"/>
  <c r="A106" i="3" l="1"/>
  <c r="A105" i="3"/>
  <c r="A119" i="3"/>
  <c r="A120" i="3"/>
  <c r="A121" i="3"/>
  <c r="A122" i="3"/>
  <c r="A118" i="3"/>
  <c r="A109" i="3"/>
  <c r="A110" i="3"/>
  <c r="A111" i="3"/>
  <c r="A112" i="3"/>
  <c r="A113" i="3"/>
  <c r="A108" i="3"/>
  <c r="A98" i="3"/>
  <c r="A99" i="3"/>
  <c r="A100" i="3"/>
  <c r="A101" i="3"/>
  <c r="A102" i="3"/>
  <c r="A103" i="3"/>
  <c r="D5" i="3" l="1"/>
  <c r="B5" i="3" l="1"/>
  <c r="A5" i="3"/>
  <c r="E5" i="3" l="1"/>
  <c r="D11" i="5"/>
  <c r="E11" i="5"/>
  <c r="G11" i="5"/>
  <c r="C11" i="5"/>
  <c r="D12" i="5" l="1"/>
  <c r="G12" i="5"/>
  <c r="E12" i="5"/>
  <c r="C5" i="3" l="1"/>
  <c r="F11" i="5" s="1"/>
  <c r="H11" i="5"/>
  <c r="H12" i="5" l="1"/>
  <c r="F12" i="5"/>
  <c r="E15" i="5" l="1"/>
  <c r="E14" i="5"/>
</calcChain>
</file>

<file path=xl/comments1.xml><?xml version="1.0" encoding="utf-8"?>
<comments xmlns="http://schemas.openxmlformats.org/spreadsheetml/2006/main">
  <authors>
    <author/>
  </authors>
  <commentList>
    <comment ref="E2"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
    <author>Nguyen Thi Thanh (IVS.B1)</author>
  </authors>
  <commentList>
    <comment ref="H7" authorId="0" shapeId="0">
      <text>
        <r>
          <rPr>
            <b/>
            <sz val="8"/>
            <color indexed="8"/>
            <rFont val="Times New Roman"/>
            <family val="1"/>
          </rPr>
          <t xml:space="preserve">Pass
Fail
Untested
N/A
</t>
        </r>
      </text>
    </comment>
    <comment ref="E11" authorId="1" shapeId="0">
      <text>
        <r>
          <rPr>
            <b/>
            <sz val="9"/>
            <color indexed="81"/>
            <rFont val="Tahoma"/>
            <family val="2"/>
          </rPr>
          <t>Nguyen Thi Thanh (IVS.B1):</t>
        </r>
        <r>
          <rPr>
            <sz val="9"/>
            <color indexed="81"/>
            <rFont val="Tahoma"/>
            <family val="2"/>
          </rPr>
          <t xml:space="preserve">
High: Case chức năng
Medium: Case validate
Low: Case giao diện</t>
        </r>
      </text>
    </comment>
  </commentList>
</comments>
</file>

<file path=xl/sharedStrings.xml><?xml version="1.0" encoding="utf-8"?>
<sst xmlns="http://schemas.openxmlformats.org/spreadsheetml/2006/main" count="764" uniqueCount="368">
  <si>
    <t>TEST CASE</t>
  </si>
  <si>
    <t>Code</t>
  </si>
  <si>
    <t>Version</t>
  </si>
  <si>
    <t>1.0</t>
  </si>
  <si>
    <t>Effective Date</t>
  </si>
  <si>
    <t>No.</t>
  </si>
  <si>
    <t>Change Description</t>
  </si>
  <si>
    <t>Reason</t>
  </si>
  <si>
    <t>Reviewer</t>
  </si>
  <si>
    <t>Approver</t>
  </si>
  <si>
    <t>TEST REPORT</t>
  </si>
  <si>
    <t>Project Name</t>
  </si>
  <si>
    <t>Creator</t>
  </si>
  <si>
    <t>Project Code</t>
  </si>
  <si>
    <t>Reviewer/Approver</t>
  </si>
  <si>
    <t>Document Code</t>
  </si>
  <si>
    <t>Issue Date</t>
  </si>
  <si>
    <t>Notes</t>
  </si>
  <si>
    <t>No</t>
  </si>
  <si>
    <t>Module code</t>
  </si>
  <si>
    <t>Pass</t>
  </si>
  <si>
    <t>Fail</t>
  </si>
  <si>
    <t>Untested</t>
  </si>
  <si>
    <t>N/A</t>
  </si>
  <si>
    <t>Number of  test cases</t>
  </si>
  <si>
    <t>Sub total</t>
  </si>
  <si>
    <t>Test coverage</t>
  </si>
  <si>
    <t>%</t>
  </si>
  <si>
    <t>Test successful coverage</t>
  </si>
  <si>
    <t> </t>
  </si>
  <si>
    <t>Module Code</t>
  </si>
  <si>
    <t>Test requirement</t>
  </si>
  <si>
    <t>Number of Test cases</t>
  </si>
  <si>
    <t>ID</t>
  </si>
  <si>
    <t>Mô tả test case</t>
  </si>
  <si>
    <t>Điều kiện tiền đề</t>
  </si>
  <si>
    <t>Trình duyệt</t>
  </si>
  <si>
    <t>Các bước thực hiện</t>
  </si>
  <si>
    <t>Kết quả mong muốn</t>
  </si>
  <si>
    <t>Người thực hiện</t>
  </si>
  <si>
    <t>Kết quả</t>
  </si>
  <si>
    <t>Ngày thực hiện</t>
  </si>
  <si>
    <t>Ghi chú</t>
  </si>
  <si>
    <t>Collateral</t>
  </si>
  <si>
    <t>Chrome</t>
  </si>
  <si>
    <t>Bug ID</t>
  </si>
  <si>
    <t>Kết quả thực tế giống kết quả mong muốn</t>
  </si>
  <si>
    <t>Kết quả thực tế không giống kết quả mong muốn</t>
  </si>
  <si>
    <t>Không thể test</t>
  </si>
  <si>
    <t>Mức độ ưu tiên</t>
  </si>
  <si>
    <t xml:space="preserve">Verify the display of money transfer title </t>
  </si>
  <si>
    <t xml:space="preserve">The user logged in TPBank mobile application </t>
  </si>
  <si>
    <t>Low</t>
  </si>
  <si>
    <t>Medium</t>
  </si>
  <si>
    <t xml:space="preserve">Verify the display of "Transfer From" title </t>
  </si>
  <si>
    <t xml:space="preserve">Verify the display of "Source account information" title into "Transfer From" field </t>
  </si>
  <si>
    <t xml:space="preserve">Verify the display of "Transfer To" title  </t>
  </si>
  <si>
    <t>Verify the display of "In TPB" tab on default screen</t>
  </si>
  <si>
    <t>Verify the display of "Receiving source account information" textbox field on default screen</t>
  </si>
  <si>
    <t xml:space="preserve">Verify the display of [Change &gt; - icon] link into "Transfer From" field </t>
  </si>
  <si>
    <t>Verify the display of [Add receiving account number] Placeholder on default screen</t>
  </si>
  <si>
    <t>Verify the display of [&lt;- Back Icon] button</t>
  </si>
  <si>
    <t>Verify the display of "Transfer Amount VND" textbox field on default screen</t>
  </si>
  <si>
    <t>Verify the display of [Input amount VND]  Placeholder on default screen</t>
  </si>
  <si>
    <t>Verify the display of [Limit (i)-icon] Tooltip on default screen</t>
  </si>
  <si>
    <t>Verify the display of "Money Transfer Content" textbox field on default screen</t>
  </si>
  <si>
    <t>Verify the display of [Message icon] Tooltip on default screen</t>
  </si>
  <si>
    <t>Verify the display of [Continue] Button on default screen</t>
  </si>
  <si>
    <r>
      <t xml:space="preserve">Verify the display of "InterBank" Tab on </t>
    </r>
    <r>
      <rPr>
        <b/>
        <sz val="10"/>
        <rFont val="Arial"/>
        <family val="2"/>
      </rPr>
      <t>Money Transfer In TPBank</t>
    </r>
    <r>
      <rPr>
        <sz val="10"/>
        <rFont val="Arial"/>
        <family val="2"/>
      </rPr>
      <t xml:space="preserve"> default session screen</t>
    </r>
  </si>
  <si>
    <r>
      <t xml:space="preserve">The user is standing at </t>
    </r>
    <r>
      <rPr>
        <b/>
        <i/>
        <sz val="10"/>
        <rFont val="Arial"/>
        <family val="2"/>
      </rPr>
      <t>Money Transfer In TPBank</t>
    </r>
    <r>
      <rPr>
        <i/>
        <sz val="10"/>
        <rFont val="Arial"/>
        <family val="2"/>
      </rPr>
      <t xml:space="preserve"> default session screen</t>
    </r>
  </si>
  <si>
    <t xml:space="preserve">1. Observe "InterBank" Tab </t>
  </si>
  <si>
    <r>
      <t xml:space="preserve">Verify the display of "ATM Card" Tab on </t>
    </r>
    <r>
      <rPr>
        <b/>
        <sz val="10"/>
        <rFont val="Arial"/>
        <family val="2"/>
      </rPr>
      <t>Money Transfer In TPBank</t>
    </r>
    <r>
      <rPr>
        <sz val="10"/>
        <rFont val="Arial"/>
        <family val="2"/>
      </rPr>
      <t xml:space="preserve"> default session screen</t>
    </r>
  </si>
  <si>
    <t xml:space="preserve">1. Observe "ATM Card" Tab </t>
  </si>
  <si>
    <t xml:space="preserve">1. "InterBank" Tab needs to have opacity attribute
</t>
  </si>
  <si>
    <t xml:space="preserve">1. "ATM Card" Tab needs to have opacity attribute
</t>
  </si>
  <si>
    <t xml:space="preserve">1. Observe [Save money transfer form] toggle switch </t>
  </si>
  <si>
    <t>1. Don't display on default session screen unless the user inputs receiving account information</t>
  </si>
  <si>
    <t>1. Don't display on default session screen  unless the user inputs receiving account information</t>
  </si>
  <si>
    <t xml:space="preserve">1. Observe "The receiving account's name" textbox </t>
  </si>
  <si>
    <t>The user added receiving account information</t>
  </si>
  <si>
    <t>1. Observe [Save receiving account information to contact] Toggle switch</t>
  </si>
  <si>
    <t>1. Observe [Save money transfer form] toggle switch</t>
  </si>
  <si>
    <t>1. Toggle switch always be enabled</t>
  </si>
  <si>
    <t>Verify the display of [Save money transfer form] toggle switch on default session screen</t>
  </si>
  <si>
    <t>Verify the display of "The receiving account's name" textbox on default session screen</t>
  </si>
  <si>
    <t>Verify the display of [Save receiving account information to contact] Toggle switch on default session screen</t>
  </si>
  <si>
    <t>Verify the display of [Save money transfer form] toggle switch after the user chose receiving account information</t>
  </si>
  <si>
    <t>Verify the display of [Save receiving account information to contact] toggle switch after the user chose receiving account information</t>
  </si>
  <si>
    <t>1. Observe [Save receiving account information to contact] toggle switch</t>
  </si>
  <si>
    <t>Verify the display of "Change source account information" select box</t>
  </si>
  <si>
    <r>
      <t xml:space="preserve">The user is standing at </t>
    </r>
    <r>
      <rPr>
        <b/>
        <i/>
        <sz val="10"/>
        <rFont val="Arial"/>
        <family val="2"/>
      </rPr>
      <t xml:space="preserve">Money Transfer In TPBank </t>
    </r>
    <r>
      <rPr>
        <i/>
        <sz val="10"/>
        <rFont val="Arial"/>
        <family val="2"/>
      </rPr>
      <t>session screen</t>
    </r>
  </si>
  <si>
    <t>1. Observe "Transfer From" field, tap on [Change &gt; - icon] link
2. Observe "Change source account information" select box</t>
  </si>
  <si>
    <t>1. Navigate to "Change source account information" select box
2. "Change source account information" select box displayed successfully</t>
  </si>
  <si>
    <t>Verify the display of [Calendar setting] Button on default screen</t>
  </si>
  <si>
    <r>
      <t xml:space="preserve">Verify the display of </t>
    </r>
    <r>
      <rPr>
        <b/>
        <sz val="10"/>
        <rFont val="Arial"/>
        <family val="2"/>
      </rPr>
      <t>Scheduled Transaction setting</t>
    </r>
    <r>
      <rPr>
        <sz val="10"/>
        <rFont val="Arial"/>
        <family val="2"/>
      </rPr>
      <t xml:space="preserve"> screen</t>
    </r>
  </si>
  <si>
    <r>
      <t xml:space="preserve">1. Navigate to </t>
    </r>
    <r>
      <rPr>
        <b/>
        <sz val="10"/>
        <rFont val="Arial"/>
        <family val="2"/>
      </rPr>
      <t>Scheduled Transaction Setting</t>
    </r>
    <r>
      <rPr>
        <sz val="10"/>
        <rFont val="Arial"/>
        <family val="2"/>
      </rPr>
      <t xml:space="preserve"> screen
2. Scheduled Transaction Setting screen displayed successfully</t>
    </r>
  </si>
  <si>
    <t>Verify the information of  Scheduled Transaction setting screen</t>
  </si>
  <si>
    <r>
      <t xml:space="preserve">The user is standing at </t>
    </r>
    <r>
      <rPr>
        <b/>
        <i/>
        <sz val="10"/>
        <rFont val="Arial"/>
        <family val="2"/>
      </rPr>
      <t>Scheduled Transaction Setting</t>
    </r>
    <r>
      <rPr>
        <i/>
        <sz val="10"/>
        <rFont val="Arial"/>
        <family val="2"/>
      </rPr>
      <t xml:space="preserve"> screen </t>
    </r>
  </si>
  <si>
    <t xml:space="preserve">Verify the display of "Timeline" Popup on Scheduled Transaction Setting screen </t>
  </si>
  <si>
    <r>
      <t xml:space="preserve">1. Tap on [Calendar settting] Button
2. Observe </t>
    </r>
    <r>
      <rPr>
        <b/>
        <sz val="10"/>
        <rFont val="Arial"/>
        <family val="2"/>
      </rPr>
      <t>Scheduled Transaction Setting</t>
    </r>
    <r>
      <rPr>
        <sz val="10"/>
        <rFont val="Arial"/>
        <family val="2"/>
      </rPr>
      <t xml:space="preserve"> screen</t>
    </r>
  </si>
  <si>
    <r>
      <t>1. Tap on [Calendar settting] link
2. Observe</t>
    </r>
    <r>
      <rPr>
        <b/>
        <sz val="10"/>
        <rFont val="Arial"/>
        <family val="2"/>
      </rPr>
      <t xml:space="preserve"> Scheduled Transaction Setting</t>
    </r>
    <r>
      <rPr>
        <sz val="10"/>
        <rFont val="Arial"/>
        <family val="2"/>
      </rPr>
      <t xml:space="preserve"> screen</t>
    </r>
  </si>
  <si>
    <t>1. Navigate to "Timeline" Popup
2."Timeline" Popup was displayed successfully</t>
  </si>
  <si>
    <t>1. Tap on [Calendar icon] Button
2. Observe "Timeline" Popup</t>
  </si>
  <si>
    <t>Verify the information of  "Timeline" Popup</t>
  </si>
  <si>
    <r>
      <t>Verify the display of "scheduled Money Transfer" field on</t>
    </r>
    <r>
      <rPr>
        <b/>
        <sz val="10"/>
        <rFont val="Arial"/>
        <family val="2"/>
      </rPr>
      <t xml:space="preserve"> Money Transfer In TPBank</t>
    </r>
    <r>
      <rPr>
        <sz val="10"/>
        <rFont val="Arial"/>
        <family val="2"/>
      </rPr>
      <t xml:space="preserve"> session screen</t>
    </r>
  </si>
  <si>
    <r>
      <t xml:space="preserve">1. Observe </t>
    </r>
    <r>
      <rPr>
        <b/>
        <sz val="10"/>
        <rFont val="Arial"/>
        <family val="2"/>
      </rPr>
      <t>Money Transfer In TPBank</t>
    </r>
    <r>
      <rPr>
        <sz val="10"/>
        <rFont val="Arial"/>
        <family val="2"/>
      </rPr>
      <t xml:space="preserve"> session screen</t>
    </r>
  </si>
  <si>
    <t>"Scheduled Money Transfer" field isn't display on default session screen</t>
  </si>
  <si>
    <t>1. Tap on [Calendar icon] Button
2. Set start date and end date
3. Tap on "Confirm" Button
4. Observe "scheduled Money Transfer" field</t>
  </si>
  <si>
    <t>Verify information of "schedule Money Transfer" field</t>
  </si>
  <si>
    <t>[Function]_Money Transfer_screen 1</t>
  </si>
  <si>
    <r>
      <t xml:space="preserve">Verify of the informations of </t>
    </r>
    <r>
      <rPr>
        <b/>
        <sz val="10"/>
        <rFont val="Arial"/>
        <family val="2"/>
      </rPr>
      <t>Input verification Code</t>
    </r>
    <r>
      <rPr>
        <sz val="10"/>
        <rFont val="Arial"/>
        <family val="2"/>
      </rPr>
      <t xml:space="preserve"> session screen</t>
    </r>
  </si>
  <si>
    <t>Verify of the display of [&lt;- Icon] Button</t>
  </si>
  <si>
    <r>
      <t xml:space="preserve">The user is standing at </t>
    </r>
    <r>
      <rPr>
        <b/>
        <i/>
        <sz val="10"/>
        <rFont val="Arial"/>
        <family val="2"/>
      </rPr>
      <t>Input Verification Code</t>
    </r>
    <r>
      <rPr>
        <i/>
        <sz val="10"/>
        <rFont val="Arial"/>
        <family val="2"/>
      </rPr>
      <t xml:space="preserve"> session screen</t>
    </r>
  </si>
  <si>
    <t>1. [&lt;- Icon] Button was displayed successfully</t>
  </si>
  <si>
    <t>Verify of the display of "Input verification Code" title</t>
  </si>
  <si>
    <t>1. "Input verification Code" title was displayed successfully</t>
  </si>
  <si>
    <t>Verify of the display of "Input verification code" textbox</t>
  </si>
  <si>
    <t>1. "Input verification code" textbox was displayed successfully</t>
  </si>
  <si>
    <t>[Layout]_ Transaction Status_screen 4</t>
  </si>
  <si>
    <t>[Function]_Transaction Status_screen 4</t>
  </si>
  <si>
    <t>[Function]_Input verification code_screen 3</t>
  </si>
  <si>
    <t>[Layout]_Input verification code_screen 3</t>
  </si>
  <si>
    <t>[Layout]_Money Transfer Confirmation_screen 2</t>
  </si>
  <si>
    <t>[Function]_Money Transfer Confirmation_screen 2</t>
  </si>
  <si>
    <r>
      <t xml:space="preserve">Verify of the display of </t>
    </r>
    <r>
      <rPr>
        <b/>
        <sz val="10"/>
        <rFont val="Arial"/>
        <family val="2"/>
      </rPr>
      <t>Money Transfer Confirmation</t>
    </r>
    <r>
      <rPr>
        <sz val="10"/>
        <rFont val="Arial"/>
        <family val="2"/>
      </rPr>
      <t xml:space="preserve"> session screen</t>
    </r>
  </si>
  <si>
    <r>
      <t xml:space="preserve">Verify of the informations of </t>
    </r>
    <r>
      <rPr>
        <b/>
        <sz val="10"/>
        <rFont val="Arial"/>
        <family val="2"/>
      </rPr>
      <t>Money Transfer Confirmation</t>
    </r>
    <r>
      <rPr>
        <sz val="10"/>
        <rFont val="Arial"/>
        <family val="2"/>
      </rPr>
      <t xml:space="preserve"> session screen</t>
    </r>
  </si>
  <si>
    <r>
      <t xml:space="preserve">The user is standing at </t>
    </r>
    <r>
      <rPr>
        <b/>
        <i/>
        <sz val="10"/>
        <rFont val="Arial"/>
        <family val="2"/>
      </rPr>
      <t>Money Transfer Confirmation</t>
    </r>
    <r>
      <rPr>
        <i/>
        <sz val="10"/>
        <rFont val="Arial"/>
        <family val="2"/>
      </rPr>
      <t xml:space="preserve"> session screen</t>
    </r>
  </si>
  <si>
    <t>Verify of the display of "Money Transfer Confirmation" title</t>
  </si>
  <si>
    <t>1. "Money Transfer Confirmatione" title was displayed successfully</t>
  </si>
  <si>
    <t>Verify of the display of"Money Transfer Information" field</t>
  </si>
  <si>
    <t>1. "Money Transfer Information" field was displayed successfully</t>
  </si>
  <si>
    <t>Verify of the display of [Confirm] Button</t>
  </si>
  <si>
    <t>1. [Confirm] Button was displayed successfully</t>
  </si>
  <si>
    <t>1. [Cancel] Button was displayed successfully</t>
  </si>
  <si>
    <r>
      <t xml:space="preserve">1. Tap on TPBank mobile app icon on the mobile screen. 
2. At the homescreen, observe money transfer category
3. Tap on </t>
    </r>
    <r>
      <rPr>
        <b/>
        <sz val="10"/>
        <rFont val="Arial"/>
        <family val="2"/>
      </rPr>
      <t xml:space="preserve">in TPBank </t>
    </r>
    <r>
      <rPr>
        <sz val="10"/>
        <rFont val="Arial"/>
        <family val="2"/>
      </rPr>
      <t xml:space="preserve">
4. Input valid data into the fields on </t>
    </r>
    <r>
      <rPr>
        <b/>
        <sz val="10"/>
        <rFont val="Arial"/>
        <family val="2"/>
      </rPr>
      <t xml:space="preserve">Money Transfer In TPBank </t>
    </r>
    <r>
      <rPr>
        <sz val="10"/>
        <rFont val="Arial"/>
        <family val="2"/>
      </rPr>
      <t xml:space="preserve">session screen
5. Tap on [Continue] Button
6. Observe </t>
    </r>
    <r>
      <rPr>
        <b/>
        <sz val="10"/>
        <rFont val="Arial"/>
        <family val="2"/>
      </rPr>
      <t>Money Transfer Confirmation</t>
    </r>
    <r>
      <rPr>
        <sz val="10"/>
        <rFont val="Arial"/>
        <family val="2"/>
      </rPr>
      <t xml:space="preserve"> session screen</t>
    </r>
  </si>
  <si>
    <r>
      <t xml:space="preserve">1. Tap on TPBank mobile app icon on the mobile screen. 
2. At the homescreen, observe money transfer category
3. Tap on </t>
    </r>
    <r>
      <rPr>
        <b/>
        <sz val="10"/>
        <rFont val="Arial"/>
        <family val="2"/>
      </rPr>
      <t xml:space="preserve">in TPBank </t>
    </r>
    <r>
      <rPr>
        <sz val="10"/>
        <rFont val="Arial"/>
        <family val="2"/>
      </rPr>
      <t xml:space="preserve">
4. Input valid data into the fields on </t>
    </r>
    <r>
      <rPr>
        <b/>
        <sz val="10"/>
        <rFont val="Arial"/>
        <family val="2"/>
      </rPr>
      <t>Money Transfer In TPBank</t>
    </r>
    <r>
      <rPr>
        <sz val="10"/>
        <rFont val="Arial"/>
        <family val="2"/>
      </rPr>
      <t xml:space="preserve"> session screen
5. Tap on [Continue] Button
6. Observe </t>
    </r>
    <r>
      <rPr>
        <b/>
        <sz val="10"/>
        <rFont val="Arial"/>
        <family val="2"/>
      </rPr>
      <t>Money Transfer Confirmation</t>
    </r>
    <r>
      <rPr>
        <sz val="10"/>
        <rFont val="Arial"/>
        <family val="2"/>
      </rPr>
      <t xml:space="preserve"> session screen</t>
    </r>
  </si>
  <si>
    <r>
      <t xml:space="preserve">1. Mobile app opened successfully
3. Navigate to </t>
    </r>
    <r>
      <rPr>
        <b/>
        <sz val="10"/>
        <rFont val="Arial"/>
        <family val="2"/>
      </rPr>
      <t>Money Transfer In TPBank</t>
    </r>
    <r>
      <rPr>
        <sz val="10"/>
        <rFont val="Arial"/>
        <family val="2"/>
      </rPr>
      <t xml:space="preserve"> session screen
5. Navigate to </t>
    </r>
    <r>
      <rPr>
        <b/>
        <sz val="10"/>
        <rFont val="Arial"/>
        <family val="2"/>
      </rPr>
      <t>Money Transfer Confirmation</t>
    </r>
    <r>
      <rPr>
        <sz val="10"/>
        <rFont val="Arial"/>
        <family val="2"/>
      </rPr>
      <t xml:space="preserve"> session screen
6.</t>
    </r>
    <r>
      <rPr>
        <b/>
        <sz val="10"/>
        <rFont val="Arial"/>
        <family val="2"/>
      </rPr>
      <t xml:space="preserve"> Money Transfer Confirmation</t>
    </r>
    <r>
      <rPr>
        <sz val="10"/>
        <rFont val="Arial"/>
        <family val="2"/>
      </rPr>
      <t xml:space="preserve"> session screen contains:
- [&lt;- Icon] Button
- "Money Transfer Confirmation" title
- "Money Transfer Information" field
- [Confirm] Button
- [Cancel] Button</t>
    </r>
  </si>
  <si>
    <r>
      <t xml:space="preserve">1. Mobile app opened successfully
3. Navigate to </t>
    </r>
    <r>
      <rPr>
        <b/>
        <sz val="10"/>
        <rFont val="Arial"/>
        <family val="2"/>
      </rPr>
      <t>Money Transfer In TPBank</t>
    </r>
    <r>
      <rPr>
        <sz val="10"/>
        <rFont val="Arial"/>
        <family val="2"/>
      </rPr>
      <t xml:space="preserve"> session screen
5. Navigate to </t>
    </r>
    <r>
      <rPr>
        <b/>
        <sz val="10"/>
        <rFont val="Arial"/>
        <family val="2"/>
      </rPr>
      <t>Money Transfer Confirmation</t>
    </r>
    <r>
      <rPr>
        <sz val="10"/>
        <rFont val="Arial"/>
        <family val="2"/>
      </rPr>
      <t xml:space="preserve"> session screen
6.</t>
    </r>
    <r>
      <rPr>
        <b/>
        <sz val="10"/>
        <rFont val="Arial"/>
        <family val="2"/>
      </rPr>
      <t xml:space="preserve"> Money Transfer Confirmation</t>
    </r>
    <r>
      <rPr>
        <sz val="10"/>
        <rFont val="Arial"/>
        <family val="2"/>
      </rPr>
      <t xml:space="preserve"> session screen was displayed successfully</t>
    </r>
  </si>
  <si>
    <r>
      <t xml:space="preserve">Verify of the display of </t>
    </r>
    <r>
      <rPr>
        <b/>
        <sz val="10"/>
        <rFont val="Arial"/>
        <family val="2"/>
      </rPr>
      <t>Input verification code</t>
    </r>
    <r>
      <rPr>
        <sz val="10"/>
        <rFont val="Arial"/>
        <family val="2"/>
      </rPr>
      <t xml:space="preserve"> session screen</t>
    </r>
  </si>
  <si>
    <r>
      <t xml:space="preserve">1. Tap on TPBank mobile app icon on the mobile screen. 
2. At the homescreen, observe money transfer category
3. Tap on </t>
    </r>
    <r>
      <rPr>
        <b/>
        <sz val="10"/>
        <rFont val="Arial"/>
        <family val="2"/>
      </rPr>
      <t xml:space="preserve">in TPBank </t>
    </r>
    <r>
      <rPr>
        <sz val="10"/>
        <rFont val="Arial"/>
        <family val="2"/>
      </rPr>
      <t xml:space="preserve">
4. Input valid data into the fields on</t>
    </r>
    <r>
      <rPr>
        <b/>
        <sz val="10"/>
        <rFont val="Arial"/>
        <family val="2"/>
      </rPr>
      <t xml:space="preserve"> Money Transfer In TPBank</t>
    </r>
    <r>
      <rPr>
        <sz val="10"/>
        <rFont val="Arial"/>
        <family val="2"/>
      </rPr>
      <t xml:space="preserve"> session screen
5. Tap on [Continue] Button
6. Observe </t>
    </r>
    <r>
      <rPr>
        <b/>
        <sz val="10"/>
        <rFont val="Arial"/>
        <family val="2"/>
      </rPr>
      <t>Money Transfer Confirmation</t>
    </r>
    <r>
      <rPr>
        <sz val="10"/>
        <rFont val="Arial"/>
        <family val="2"/>
      </rPr>
      <t xml:space="preserve"> session screen
7. Tap on [Confirm] Button
8. Obsserve </t>
    </r>
    <r>
      <rPr>
        <b/>
        <sz val="10"/>
        <rFont val="Arial"/>
        <family val="2"/>
      </rPr>
      <t>Input verification code</t>
    </r>
    <r>
      <rPr>
        <sz val="10"/>
        <rFont val="Arial"/>
        <family val="2"/>
      </rPr>
      <t xml:space="preserve"> session screen</t>
    </r>
  </si>
  <si>
    <r>
      <t xml:space="preserve">1. Mobile app opened successfully
3. Navigate to </t>
    </r>
    <r>
      <rPr>
        <b/>
        <sz val="10"/>
        <rFont val="Arial"/>
        <family val="2"/>
      </rPr>
      <t>Money Transfer In TPBank</t>
    </r>
    <r>
      <rPr>
        <sz val="10"/>
        <rFont val="Arial"/>
        <family val="2"/>
      </rPr>
      <t xml:space="preserve"> session screen
5. Navigate to </t>
    </r>
    <r>
      <rPr>
        <b/>
        <sz val="10"/>
        <rFont val="Arial"/>
        <family val="2"/>
      </rPr>
      <t>Money Transfer Confirmation</t>
    </r>
    <r>
      <rPr>
        <sz val="10"/>
        <rFont val="Arial"/>
        <family val="2"/>
      </rPr>
      <t xml:space="preserve"> session screen
7.  Navigate to </t>
    </r>
    <r>
      <rPr>
        <b/>
        <sz val="10"/>
        <rFont val="Arial"/>
        <family val="2"/>
      </rPr>
      <t xml:space="preserve">Input verification code </t>
    </r>
    <r>
      <rPr>
        <sz val="10"/>
        <rFont val="Arial"/>
        <family val="2"/>
      </rPr>
      <t xml:space="preserve">session screen
8.  </t>
    </r>
    <r>
      <rPr>
        <b/>
        <sz val="10"/>
        <rFont val="Arial"/>
        <family val="2"/>
      </rPr>
      <t>Input verification code</t>
    </r>
    <r>
      <rPr>
        <sz val="10"/>
        <rFont val="Arial"/>
        <family val="2"/>
      </rPr>
      <t xml:space="preserve"> session screen was displayed successfully</t>
    </r>
  </si>
  <si>
    <r>
      <t xml:space="preserve">1. Tap on TPBank mobile app icon on the mobile screen. 
2. At the homescreen, observe money transfer category
3. Tap on </t>
    </r>
    <r>
      <rPr>
        <b/>
        <sz val="10"/>
        <rFont val="Arial"/>
        <family val="2"/>
      </rPr>
      <t xml:space="preserve">in TPBank </t>
    </r>
    <r>
      <rPr>
        <sz val="10"/>
        <rFont val="Arial"/>
        <family val="2"/>
      </rPr>
      <t xml:space="preserve">
4. Observe  </t>
    </r>
    <r>
      <rPr>
        <b/>
        <sz val="10"/>
        <rFont val="Arial"/>
        <family val="2"/>
      </rPr>
      <t>Money Transfer In TPBank</t>
    </r>
    <r>
      <rPr>
        <sz val="10"/>
        <rFont val="Arial"/>
        <family val="2"/>
      </rPr>
      <t xml:space="preserve"> session screen</t>
    </r>
  </si>
  <si>
    <r>
      <t xml:space="preserve">1. Mobile app opened successfully
3. Navigate to </t>
    </r>
    <r>
      <rPr>
        <b/>
        <sz val="10"/>
        <rFont val="Arial"/>
        <family val="2"/>
      </rPr>
      <t>Money Transfer In TPBank</t>
    </r>
    <r>
      <rPr>
        <sz val="10"/>
        <rFont val="Arial"/>
        <family val="2"/>
      </rPr>
      <t xml:space="preserve"> session screen
4. </t>
    </r>
    <r>
      <rPr>
        <b/>
        <sz val="10"/>
        <rFont val="Arial"/>
        <family val="2"/>
      </rPr>
      <t xml:space="preserve"> Money Transfer In TPBank </t>
    </r>
    <r>
      <rPr>
        <sz val="10"/>
        <rFont val="Arial"/>
        <family val="2"/>
      </rPr>
      <t>session screen was displayed successfully</t>
    </r>
  </si>
  <si>
    <t xml:space="preserve">Verify the display of "source account number information" into "Transfer From" field </t>
  </si>
  <si>
    <t xml:space="preserve">Verify the display of "money balance information" into "Transfer From" field </t>
  </si>
  <si>
    <t>Verify the display of [Input transfer content] Placeholder on default screen</t>
  </si>
  <si>
    <r>
      <t xml:space="preserve">1. </t>
    </r>
    <r>
      <rPr>
        <sz val="10"/>
        <rFont val="Arial"/>
        <family val="2"/>
      </rPr>
      <t>Observe money transfer title</t>
    </r>
  </si>
  <si>
    <t>1. Money Transfer title displayed successfully</t>
  </si>
  <si>
    <t xml:space="preserve">1. Observe [&lt;- Back Icon] button </t>
  </si>
  <si>
    <t>1. [&lt;- Back Icon] button displayed successfully</t>
  </si>
  <si>
    <r>
      <t>1.</t>
    </r>
    <r>
      <rPr>
        <sz val="10"/>
        <rFont val="Arial"/>
        <family val="2"/>
      </rPr>
      <t xml:space="preserve"> Observe "Transfer from" title </t>
    </r>
  </si>
  <si>
    <t xml:space="preserve">1. "Transfer from" title displayed successfully
</t>
  </si>
  <si>
    <t xml:space="preserve">1. Observe "Source account information" title </t>
  </si>
  <si>
    <t xml:space="preserve">1. "Source account information" title displayed successfully
</t>
  </si>
  <si>
    <t xml:space="preserve">1. "Source account number information" displayed successfully
</t>
  </si>
  <si>
    <t>1. Observe "source account number information"</t>
  </si>
  <si>
    <t xml:space="preserve">1.  "Money balance information" displayed successfully
</t>
  </si>
  <si>
    <t>1. Observe "money balance information"</t>
  </si>
  <si>
    <t>1. Observe  [Change &gt; - icon] link</t>
  </si>
  <si>
    <t xml:space="preserve">1.  [Change &gt; - icon] link displayed successfully
</t>
  </si>
  <si>
    <t xml:space="preserve">1. Observe  "Transfer To" title </t>
  </si>
  <si>
    <t xml:space="preserve">1.   "Transfer To" title displayed successfully
</t>
  </si>
  <si>
    <t>1. Observe "In TPB" tab</t>
  </si>
  <si>
    <t xml:space="preserve">1. "In TPB" tab displayed successfully
</t>
  </si>
  <si>
    <t>1. Observe "Receiving source account information" textbox field</t>
  </si>
  <si>
    <t xml:space="preserve">1. "Receiving source account information" textbox field displayed successfully
</t>
  </si>
  <si>
    <t>1. Observe  [Add receiving account number] Placeholder into  "Receiving source account information" textbox field</t>
  </si>
  <si>
    <t xml:space="preserve">1.  [Add receiving account number] Placeholder displayed successfully
</t>
  </si>
  <si>
    <t xml:space="preserve">1. Observe  "Transfer Amount VND" textbox field </t>
  </si>
  <si>
    <t xml:space="preserve">1. "Transfer Amount VND" textbox field displayed successfully
</t>
  </si>
  <si>
    <t xml:space="preserve">1. Observe  [Input amount VND] Placeholder into "Transfer Amount VND" textbox field </t>
  </si>
  <si>
    <t xml:space="preserve">1. [Input amount VND] Placeholder displayed successfully
</t>
  </si>
  <si>
    <r>
      <t xml:space="preserve">1. </t>
    </r>
    <r>
      <rPr>
        <sz val="10"/>
        <rFont val="Arial"/>
        <family val="2"/>
      </rPr>
      <t xml:space="preserve">Observe [Limit (i)-icon] Tooltip into "Transfer Amount VND" textbox field </t>
    </r>
  </si>
  <si>
    <t xml:space="preserve">1. [Limit (i)-icon] Tooltip displayed successfully
</t>
  </si>
  <si>
    <r>
      <t xml:space="preserve">1. </t>
    </r>
    <r>
      <rPr>
        <sz val="10"/>
        <rFont val="Arial"/>
        <family val="2"/>
      </rPr>
      <t>Observe "Money Transfer Content" textbox field</t>
    </r>
  </si>
  <si>
    <r>
      <t xml:space="preserve">1. </t>
    </r>
    <r>
      <rPr>
        <sz val="10"/>
        <rFont val="Arial"/>
        <family val="2"/>
      </rPr>
      <t xml:space="preserve">"Money Transfer Content" textbox field displayed successfully
</t>
    </r>
  </si>
  <si>
    <t>1. Observe [Input transfer content] Placeholder into "Money Transfer Content" textbox field</t>
  </si>
  <si>
    <t xml:space="preserve">1. [Input transfer content] Placeholder displayed successfully
</t>
  </si>
  <si>
    <r>
      <t xml:space="preserve">1. </t>
    </r>
    <r>
      <rPr>
        <sz val="10"/>
        <rFont val="Arial"/>
        <family val="2"/>
      </rPr>
      <t xml:space="preserve">Observe  "Calendar setting" Button </t>
    </r>
  </si>
  <si>
    <r>
      <t xml:space="preserve">1. </t>
    </r>
    <r>
      <rPr>
        <sz val="10"/>
        <rFont val="Arial"/>
        <family val="2"/>
      </rPr>
      <t xml:space="preserve">"Calendar setting" Button displayed successfully
</t>
    </r>
  </si>
  <si>
    <t>1. Observe [Message icon] Tooltip into "Money Transfer Content" textbox field</t>
  </si>
  <si>
    <r>
      <t xml:space="preserve">1. </t>
    </r>
    <r>
      <rPr>
        <sz val="10"/>
        <rFont val="Arial"/>
        <family val="2"/>
      </rPr>
      <t xml:space="preserve">[Message icon] Tooltip displayed successfully
</t>
    </r>
  </si>
  <si>
    <t>1. Observe [Continue] Button into "Money Transfer Content" textbox field</t>
  </si>
  <si>
    <t xml:space="preserve">1. [Continue] Button displayed successfully
</t>
  </si>
  <si>
    <t>1. Observe [&lt;- Icon] Button</t>
  </si>
  <si>
    <t>1. Observe "Money Transfer Confirmatione" title</t>
  </si>
  <si>
    <t>1. Observe "Money Transfer Information" field</t>
  </si>
  <si>
    <t>1. Observe [Confirm] Button</t>
  </si>
  <si>
    <t>1. Observe [Cancel] Button</t>
  </si>
  <si>
    <t>Verify of the display of [Cancel] Button</t>
  </si>
  <si>
    <t>1. Observe "Input verification Code" title</t>
  </si>
  <si>
    <t>1. Observe Input Verification Code session screen</t>
  </si>
  <si>
    <r>
      <t xml:space="preserve">1. Observe </t>
    </r>
    <r>
      <rPr>
        <b/>
        <sz val="10"/>
        <rFont val="Arial"/>
        <family val="2"/>
      </rPr>
      <t xml:space="preserve"> </t>
    </r>
    <r>
      <rPr>
        <sz val="10"/>
        <rFont val="Arial"/>
        <family val="2"/>
      </rPr>
      <t>[Confirm] Button</t>
    </r>
  </si>
  <si>
    <r>
      <t xml:space="preserve">1. Tap on TPBank mobile app icon on the mobile screen. 
2. At the homescreen, observe money transfer category
3. Tap on </t>
    </r>
    <r>
      <rPr>
        <b/>
        <sz val="10"/>
        <rFont val="Arial"/>
        <family val="2"/>
      </rPr>
      <t xml:space="preserve">in TPBank </t>
    </r>
    <r>
      <rPr>
        <sz val="10"/>
        <rFont val="Arial"/>
        <family val="2"/>
      </rPr>
      <t xml:space="preserve">
4. Input valid data into the fields on</t>
    </r>
    <r>
      <rPr>
        <b/>
        <sz val="10"/>
        <rFont val="Arial"/>
        <family val="2"/>
      </rPr>
      <t xml:space="preserve"> Money Transfer In TPBank</t>
    </r>
    <r>
      <rPr>
        <sz val="10"/>
        <rFont val="Arial"/>
        <family val="2"/>
      </rPr>
      <t xml:space="preserve"> session screen
5. Tap on [Continue] Button
6. Observe </t>
    </r>
    <r>
      <rPr>
        <b/>
        <sz val="10"/>
        <rFont val="Arial"/>
        <family val="2"/>
      </rPr>
      <t>Money Transfer Confirmation</t>
    </r>
    <r>
      <rPr>
        <sz val="10"/>
        <rFont val="Arial"/>
        <family val="2"/>
      </rPr>
      <t xml:space="preserve"> session screen
7. Tap on [Confirm] Button
8. Input OTP code into the textbox on </t>
    </r>
    <r>
      <rPr>
        <b/>
        <sz val="10"/>
        <rFont val="Arial"/>
        <family val="2"/>
      </rPr>
      <t>Input verification code</t>
    </r>
    <r>
      <rPr>
        <sz val="10"/>
        <rFont val="Arial"/>
        <family val="2"/>
      </rPr>
      <t xml:space="preserve"> session screen
9. Tap on [Confirm] Button</t>
    </r>
  </si>
  <si>
    <r>
      <t xml:space="preserve">1. Tap on TPBank mobile app icon on the mobile screen. 
2. At the homescreen, observe money transfer category
3. Tap on </t>
    </r>
    <r>
      <rPr>
        <b/>
        <sz val="10"/>
        <rFont val="Arial"/>
        <family val="2"/>
      </rPr>
      <t xml:space="preserve">in TPBank </t>
    </r>
    <r>
      <rPr>
        <sz val="10"/>
        <rFont val="Arial"/>
        <family val="2"/>
      </rPr>
      <t xml:space="preserve">
4. Input valid data into the fields on</t>
    </r>
    <r>
      <rPr>
        <b/>
        <sz val="10"/>
        <rFont val="Arial"/>
        <family val="2"/>
      </rPr>
      <t xml:space="preserve"> Money Transfer In TPBank</t>
    </r>
    <r>
      <rPr>
        <sz val="10"/>
        <rFont val="Arial"/>
        <family val="2"/>
      </rPr>
      <t xml:space="preserve"> session screen
5. Tap on [Continue] Button
6. Observe </t>
    </r>
    <r>
      <rPr>
        <b/>
        <sz val="10"/>
        <rFont val="Arial"/>
        <family val="2"/>
      </rPr>
      <t>Money Transfer Confirmation</t>
    </r>
    <r>
      <rPr>
        <sz val="10"/>
        <rFont val="Arial"/>
        <family val="2"/>
      </rPr>
      <t xml:space="preserve"> session screen
7. Tap on [Confirm] Button
8.  Observe </t>
    </r>
    <r>
      <rPr>
        <b/>
        <sz val="10"/>
        <rFont val="Arial"/>
        <family val="2"/>
      </rPr>
      <t>Input verification code</t>
    </r>
    <r>
      <rPr>
        <sz val="10"/>
        <rFont val="Arial"/>
        <family val="2"/>
      </rPr>
      <t xml:space="preserve"> session screen
</t>
    </r>
  </si>
  <si>
    <r>
      <t xml:space="preserve">1. Mobile app opened successfully
3. Navigate to </t>
    </r>
    <r>
      <rPr>
        <b/>
        <sz val="10"/>
        <rFont val="Arial"/>
        <family val="2"/>
      </rPr>
      <t>Money Transfer In TPBank</t>
    </r>
    <r>
      <rPr>
        <sz val="10"/>
        <rFont val="Arial"/>
        <family val="2"/>
      </rPr>
      <t xml:space="preserve"> session screen
5. Navigate to </t>
    </r>
    <r>
      <rPr>
        <b/>
        <sz val="10"/>
        <rFont val="Arial"/>
        <family val="2"/>
      </rPr>
      <t>Money Transfer Confirmation</t>
    </r>
    <r>
      <rPr>
        <sz val="10"/>
        <rFont val="Arial"/>
        <family val="2"/>
      </rPr>
      <t xml:space="preserve"> session screen
7.  Navigate to </t>
    </r>
    <r>
      <rPr>
        <b/>
        <sz val="10"/>
        <rFont val="Arial"/>
        <family val="2"/>
      </rPr>
      <t xml:space="preserve">Input verification code </t>
    </r>
    <r>
      <rPr>
        <sz val="10"/>
        <rFont val="Arial"/>
        <family val="2"/>
      </rPr>
      <t xml:space="preserve">session screen
9.  </t>
    </r>
    <r>
      <rPr>
        <b/>
        <sz val="10"/>
        <rFont val="Arial"/>
        <family val="2"/>
      </rPr>
      <t>Transaction Status</t>
    </r>
    <r>
      <rPr>
        <sz val="10"/>
        <rFont val="Arial"/>
        <family val="2"/>
      </rPr>
      <t xml:space="preserve"> session screen was displayed successfully</t>
    </r>
  </si>
  <si>
    <r>
      <t xml:space="preserve">Verify the display of </t>
    </r>
    <r>
      <rPr>
        <b/>
        <sz val="10"/>
        <rFont val="Arial"/>
        <family val="2"/>
      </rPr>
      <t xml:space="preserve">Transaction Status </t>
    </r>
    <r>
      <rPr>
        <sz val="10"/>
        <rFont val="Arial"/>
        <family val="2"/>
      </rPr>
      <t xml:space="preserve"> session screen </t>
    </r>
  </si>
  <si>
    <r>
      <t xml:space="preserve">The user is standing at </t>
    </r>
    <r>
      <rPr>
        <b/>
        <i/>
        <sz val="10"/>
        <rFont val="Arial"/>
        <family val="2"/>
      </rPr>
      <t>Transaction Status</t>
    </r>
    <r>
      <rPr>
        <i/>
        <sz val="10"/>
        <rFont val="Arial"/>
        <family val="2"/>
      </rPr>
      <t xml:space="preserve"> session screen</t>
    </r>
  </si>
  <si>
    <r>
      <t xml:space="preserve">Verify the Informations of </t>
    </r>
    <r>
      <rPr>
        <b/>
        <sz val="10"/>
        <rFont val="Arial"/>
        <family val="2"/>
      </rPr>
      <t xml:space="preserve">Transaction Status </t>
    </r>
    <r>
      <rPr>
        <sz val="10"/>
        <rFont val="Arial"/>
        <family val="2"/>
      </rPr>
      <t xml:space="preserve"> session screen </t>
    </r>
  </si>
  <si>
    <t>Verify the Informations of "Transaction status" title</t>
  </si>
  <si>
    <t xml:space="preserve">1. Observe "Transaction status" title </t>
  </si>
  <si>
    <t>1. "Transaction status" title was displayed successfully</t>
  </si>
  <si>
    <t>Verify the Informations of [Another transaction] Button</t>
  </si>
  <si>
    <t>1. Observe [Another transaction] Button</t>
  </si>
  <si>
    <t>1.  [Another transaction] Button was displayed successfully</t>
  </si>
  <si>
    <t>Verify the Informations of [Homescreen] Button</t>
  </si>
  <si>
    <t>1. Observe [Homescreen] Button</t>
  </si>
  <si>
    <t>1.  [Homescreen] Button was displayed successfully</t>
  </si>
  <si>
    <t>Verify the display of "source account change" select box when the user wants to change source account information</t>
  </si>
  <si>
    <t>The user is standing at Money Transfer In TPBank session screen</t>
  </si>
  <si>
    <t>1. Observe "Transfer from" title 
2. Tap on [Change &gt; - icon] link</t>
  </si>
  <si>
    <t>2. "Source account change" select box was showed on the screen successfully</t>
  </si>
  <si>
    <t>Verify the informations of "source account change" select box when the user wants to change source account information</t>
  </si>
  <si>
    <t>Verify the display of [Money Transfer Contact icon] button on default screen</t>
  </si>
  <si>
    <t>1. Observe [Money Transfer Contact icon] button into "Receiving source account information" textbox field</t>
  </si>
  <si>
    <t xml:space="preserve">1.  [Money Transfer Contact icon] button displayed successfully
</t>
  </si>
  <si>
    <r>
      <t xml:space="preserve">Verify the display of </t>
    </r>
    <r>
      <rPr>
        <b/>
        <sz val="10"/>
        <rFont val="Arial"/>
        <family val="2"/>
      </rPr>
      <t>Money Transfer Contact</t>
    </r>
    <r>
      <rPr>
        <sz val="10"/>
        <rFont val="Arial"/>
        <family val="2"/>
      </rPr>
      <t xml:space="preserve"> screen when the user wants to choose receiving source account information</t>
    </r>
  </si>
  <si>
    <t xml:space="preserve">1. Observe "Receiving source account information" textbox  field
2. Tap on [Money Transfer Contact icon] button
</t>
  </si>
  <si>
    <r>
      <t xml:space="preserve">2.1. Navigate to </t>
    </r>
    <r>
      <rPr>
        <b/>
        <sz val="10"/>
        <rFont val="Arial"/>
        <family val="2"/>
      </rPr>
      <t>Money Transfer Contact</t>
    </r>
    <r>
      <rPr>
        <sz val="10"/>
        <rFont val="Arial"/>
        <family val="2"/>
      </rPr>
      <t xml:space="preserve"> screen
2.2. </t>
    </r>
    <r>
      <rPr>
        <b/>
        <sz val="10"/>
        <rFont val="Arial"/>
        <family val="2"/>
      </rPr>
      <t>Money Transfer Contact</t>
    </r>
    <r>
      <rPr>
        <sz val="10"/>
        <rFont val="Arial"/>
        <family val="2"/>
      </rPr>
      <t xml:space="preserve"> screen was displayed successfully</t>
    </r>
  </si>
  <si>
    <r>
      <t xml:space="preserve">The user is standing at </t>
    </r>
    <r>
      <rPr>
        <b/>
        <i/>
        <sz val="10"/>
        <rFont val="Arial"/>
        <family val="2"/>
      </rPr>
      <t>Money Transfer Contact</t>
    </r>
    <r>
      <rPr>
        <i/>
        <sz val="10"/>
        <rFont val="Arial"/>
        <family val="2"/>
      </rPr>
      <t xml:space="preserve"> screen</t>
    </r>
  </si>
  <si>
    <t>1. Observe "Receiving source account information" textbox  field
2. Tap on [Money Transfer Contact icon] button
3. Observe "Money transfer contact" title</t>
  </si>
  <si>
    <r>
      <t xml:space="preserve">2. Navigate to </t>
    </r>
    <r>
      <rPr>
        <b/>
        <sz val="10"/>
        <rFont val="Arial"/>
        <family val="2"/>
      </rPr>
      <t xml:space="preserve">Money Transfer Contact </t>
    </r>
    <r>
      <rPr>
        <sz val="10"/>
        <rFont val="Arial"/>
        <family val="2"/>
      </rPr>
      <t>screen
3. "Money transfer contact" title was displayed successfully</t>
    </r>
  </si>
  <si>
    <r>
      <t xml:space="preserve">Verify the display of [&lt;- Back Icon] Button on the </t>
    </r>
    <r>
      <rPr>
        <b/>
        <sz val="10"/>
        <rFont val="Arial"/>
        <family val="2"/>
      </rPr>
      <t>Money Transfer Contact</t>
    </r>
    <r>
      <rPr>
        <sz val="10"/>
        <rFont val="Arial"/>
        <family val="2"/>
      </rPr>
      <t xml:space="preserve"> screen</t>
    </r>
  </si>
  <si>
    <t>1. Observe "Receiving source account information" textbox  field
2. Tap on [Money Transfer Contact icon] button
3. Observe [&lt;- Back Icon] Button</t>
  </si>
  <si>
    <r>
      <t xml:space="preserve">2. Navigate to </t>
    </r>
    <r>
      <rPr>
        <b/>
        <sz val="10"/>
        <rFont val="Arial"/>
        <family val="2"/>
      </rPr>
      <t xml:space="preserve">Money Transfer Contact </t>
    </r>
    <r>
      <rPr>
        <sz val="10"/>
        <rFont val="Arial"/>
        <family val="2"/>
      </rPr>
      <t>screen
3. [&lt;- Back Icon] Button was displayed successfully</t>
    </r>
  </si>
  <si>
    <r>
      <t xml:space="preserve">Verify the display of [+ icon] Button Button on the </t>
    </r>
    <r>
      <rPr>
        <b/>
        <sz val="10"/>
        <rFont val="Arial"/>
        <family val="2"/>
      </rPr>
      <t>Money Transfer Contact</t>
    </r>
    <r>
      <rPr>
        <sz val="10"/>
        <rFont val="Arial"/>
        <family val="2"/>
      </rPr>
      <t xml:space="preserve"> screen</t>
    </r>
  </si>
  <si>
    <t>1. Observe "Receiving source account information" textbox  field
2. Tap on [Money Transfer Contact icon] button
3. Observe [+ icon] Button</t>
  </si>
  <si>
    <r>
      <t xml:space="preserve">2. Navigate to </t>
    </r>
    <r>
      <rPr>
        <b/>
        <sz val="10"/>
        <rFont val="Arial"/>
        <family val="2"/>
      </rPr>
      <t xml:space="preserve">Money Transfer Contact </t>
    </r>
    <r>
      <rPr>
        <sz val="10"/>
        <rFont val="Arial"/>
        <family val="2"/>
      </rPr>
      <t>screen
3. [+ icon] Button was displayed successfully</t>
    </r>
  </si>
  <si>
    <r>
      <t xml:space="preserve">Verify the display of  Search bar on the </t>
    </r>
    <r>
      <rPr>
        <b/>
        <sz val="10"/>
        <rFont val="Arial"/>
        <family val="2"/>
      </rPr>
      <t>Money Transfer Contact</t>
    </r>
    <r>
      <rPr>
        <sz val="10"/>
        <rFont val="Arial"/>
        <family val="2"/>
      </rPr>
      <t xml:space="preserve"> screen</t>
    </r>
  </si>
  <si>
    <t>1. Observe "Receiving source account information" textbox  field
2. Tap on [Money Transfer Contact icon] button
3. Observe  Search bar</t>
  </si>
  <si>
    <r>
      <t xml:space="preserve">2. Navigate to </t>
    </r>
    <r>
      <rPr>
        <b/>
        <sz val="10"/>
        <rFont val="Arial"/>
        <family val="2"/>
      </rPr>
      <t xml:space="preserve">Money Transfer Contact </t>
    </r>
    <r>
      <rPr>
        <sz val="10"/>
        <rFont val="Arial"/>
        <family val="2"/>
      </rPr>
      <t>screen
3. Search bar was displayed successfully</t>
    </r>
  </si>
  <si>
    <r>
      <t xml:space="preserve">Verify the display of  "In TPB" tab on the </t>
    </r>
    <r>
      <rPr>
        <b/>
        <sz val="10"/>
        <rFont val="Arial"/>
        <family val="2"/>
      </rPr>
      <t>Money Transfer Contact</t>
    </r>
    <r>
      <rPr>
        <sz val="10"/>
        <rFont val="Arial"/>
        <family val="2"/>
      </rPr>
      <t xml:space="preserve"> screen</t>
    </r>
  </si>
  <si>
    <t>1. Observe "Receiving source account information" textbox  field
2. Tap on [Money Transfer Contact icon] button
3. Observe  "In TPB" tab</t>
  </si>
  <si>
    <r>
      <t xml:space="preserve">2. Navigate to </t>
    </r>
    <r>
      <rPr>
        <b/>
        <sz val="10"/>
        <rFont val="Arial"/>
        <family val="2"/>
      </rPr>
      <t xml:space="preserve">Money Transfer Contact </t>
    </r>
    <r>
      <rPr>
        <sz val="10"/>
        <rFont val="Arial"/>
        <family val="2"/>
      </rPr>
      <t>screen
3. "In TPB" tab was displayed successfully</t>
    </r>
  </si>
  <si>
    <r>
      <t xml:space="preserve">Verify the display of  "Phone number" tab on the </t>
    </r>
    <r>
      <rPr>
        <b/>
        <sz val="10"/>
        <rFont val="Arial"/>
        <family val="2"/>
      </rPr>
      <t>Money Transfer Contact</t>
    </r>
    <r>
      <rPr>
        <sz val="10"/>
        <rFont val="Arial"/>
        <family val="2"/>
      </rPr>
      <t xml:space="preserve"> screen</t>
    </r>
  </si>
  <si>
    <t>1. Observe "Receiving source account information" textbox  field
2. Tap on [Money Transfer Contact icon] button
3. Observe  "Phone number" tab</t>
  </si>
  <si>
    <r>
      <t xml:space="preserve">2. Navigate to </t>
    </r>
    <r>
      <rPr>
        <b/>
        <sz val="10"/>
        <rFont val="Arial"/>
        <family val="2"/>
      </rPr>
      <t xml:space="preserve">Money Transfer Contact </t>
    </r>
    <r>
      <rPr>
        <sz val="10"/>
        <rFont val="Arial"/>
        <family val="2"/>
      </rPr>
      <t>screen
3. "Phone number" tab was displayed successfully</t>
    </r>
  </si>
  <si>
    <r>
      <t xml:space="preserve">Verify the informations of </t>
    </r>
    <r>
      <rPr>
        <b/>
        <sz val="10"/>
        <rFont val="Arial"/>
        <family val="2"/>
      </rPr>
      <t>Money Transfer Contact</t>
    </r>
    <r>
      <rPr>
        <sz val="10"/>
        <rFont val="Arial"/>
        <family val="2"/>
      </rPr>
      <t xml:space="preserve"> default screen when the user wants to choose receiving source account information</t>
    </r>
  </si>
  <si>
    <r>
      <t xml:space="preserve">Verify the display of "Money transfer contact" title on the </t>
    </r>
    <r>
      <rPr>
        <b/>
        <sz val="10"/>
        <rFont val="Arial"/>
        <family val="2"/>
      </rPr>
      <t>Money Transfer Contact</t>
    </r>
    <r>
      <rPr>
        <sz val="10"/>
        <rFont val="Arial"/>
        <family val="2"/>
      </rPr>
      <t xml:space="preserve"> default screen</t>
    </r>
  </si>
  <si>
    <t xml:space="preserve">Verify the function of "Change source account" when the user wants to change another account number </t>
  </si>
  <si>
    <r>
      <t xml:space="preserve">1. Tap on TPBank mobile app icon on the mobile screen. 
2. At the homescreen, observe money transfer category
3. Tap on </t>
    </r>
    <r>
      <rPr>
        <b/>
        <sz val="10"/>
        <rFont val="Arial"/>
        <family val="2"/>
      </rPr>
      <t>in TPBank</t>
    </r>
    <r>
      <rPr>
        <sz val="10"/>
        <rFont val="Arial"/>
        <family val="2"/>
      </rPr>
      <t xml:space="preserve"> 
4. Observe "Transfer from" field
5. Tap on [Change &gt; - icon] link
6. Tap on the source account number which want to choose</t>
    </r>
  </si>
  <si>
    <r>
      <t xml:space="preserve">1. Mobile app opened successfully
3. Navigate to </t>
    </r>
    <r>
      <rPr>
        <b/>
        <sz val="10"/>
        <rFont val="Arial"/>
        <family val="2"/>
      </rPr>
      <t>Money Transfer In TPBank</t>
    </r>
    <r>
      <rPr>
        <sz val="10"/>
        <rFont val="Arial"/>
        <family val="2"/>
      </rPr>
      <t xml:space="preserve"> session screen
4.  </t>
    </r>
    <r>
      <rPr>
        <b/>
        <sz val="10"/>
        <rFont val="Arial"/>
        <family val="2"/>
      </rPr>
      <t>Money Transfer In TPBank</t>
    </r>
    <r>
      <rPr>
        <sz val="10"/>
        <rFont val="Arial"/>
        <family val="2"/>
      </rPr>
      <t xml:space="preserve"> session screen was displayed successfully
5. "Source account information" select box showed on the screen
6. The source account information was changed and showed into "Transfer from" field successfully</t>
    </r>
  </si>
  <si>
    <t>Verify the function of "Input receiving account information" with receiving account's phone number already in contact</t>
  </si>
  <si>
    <t>Receiving account's Phone number registed at TPBank
The user added the receiving account's phone number in user's contact</t>
  </si>
  <si>
    <r>
      <t xml:space="preserve">1. At </t>
    </r>
    <r>
      <rPr>
        <b/>
        <sz val="10"/>
        <rFont val="Arial"/>
        <family val="2"/>
      </rPr>
      <t>Money Transfer In TPBank</t>
    </r>
    <r>
      <rPr>
        <sz val="10"/>
        <rFont val="Arial"/>
        <family val="2"/>
      </rPr>
      <t xml:space="preserve"> session screen, observe "Receiving account information" textbox field
2. Tap on [Money Transfer Contact icon] button
3. Observe "Phone number" tab
4. Tap on the phone number which want to transfer
</t>
    </r>
  </si>
  <si>
    <t>Account number existed</t>
  </si>
  <si>
    <t>Verify the display of dependent field when the user input the valid account number into "receiving account" textbox</t>
  </si>
  <si>
    <t xml:space="preserve">1. Mobile app opened successfully
2.1. Placeholder hide into this field
2.2. Dependent field was displayed successfully
</t>
  </si>
  <si>
    <r>
      <t xml:space="preserve">1. At </t>
    </r>
    <r>
      <rPr>
        <b/>
        <sz val="10"/>
        <rFont val="Arial"/>
        <family val="2"/>
      </rPr>
      <t>Money Transfer In TPBank</t>
    </r>
    <r>
      <rPr>
        <sz val="10"/>
        <rFont val="Arial"/>
        <family val="2"/>
      </rPr>
      <t xml:space="preserve"> session screen, observe "Receiving account information" textbox field
2. Tap on "Receiving account information" textbox field to input valid receiving account number 
</t>
    </r>
  </si>
  <si>
    <r>
      <t xml:space="preserve">Verify the display of </t>
    </r>
    <r>
      <rPr>
        <b/>
        <sz val="10"/>
        <rFont val="Arial"/>
        <family val="2"/>
      </rPr>
      <t xml:space="preserve">Add account </t>
    </r>
    <r>
      <rPr>
        <sz val="10"/>
        <rFont val="Arial"/>
        <family val="2"/>
      </rPr>
      <t>screen</t>
    </r>
  </si>
  <si>
    <t>1. Observe [+ icon] Button
2. Tap on [+ icon] Button</t>
  </si>
  <si>
    <r>
      <t xml:space="preserve">2.1. Navigate to </t>
    </r>
    <r>
      <rPr>
        <b/>
        <sz val="10"/>
        <rFont val="Arial"/>
        <family val="2"/>
      </rPr>
      <t xml:space="preserve">Add account </t>
    </r>
    <r>
      <rPr>
        <sz val="10"/>
        <rFont val="Arial"/>
        <family val="2"/>
      </rPr>
      <t xml:space="preserve">screen
2.2. </t>
    </r>
    <r>
      <rPr>
        <b/>
        <sz val="10"/>
        <rFont val="Arial"/>
        <family val="2"/>
      </rPr>
      <t>Add account</t>
    </r>
    <r>
      <rPr>
        <sz val="10"/>
        <rFont val="Arial"/>
        <family val="2"/>
      </rPr>
      <t xml:space="preserve"> screen was displayed successfully</t>
    </r>
  </si>
  <si>
    <r>
      <t xml:space="preserve">Verify the informations of </t>
    </r>
    <r>
      <rPr>
        <b/>
        <sz val="10"/>
        <rFont val="Arial"/>
        <family val="2"/>
      </rPr>
      <t xml:space="preserve">Add account </t>
    </r>
    <r>
      <rPr>
        <sz val="10"/>
        <rFont val="Arial"/>
        <family val="2"/>
      </rPr>
      <t>default</t>
    </r>
    <r>
      <rPr>
        <b/>
        <sz val="10"/>
        <rFont val="Arial"/>
        <family val="2"/>
      </rPr>
      <t xml:space="preserve"> </t>
    </r>
    <r>
      <rPr>
        <sz val="10"/>
        <rFont val="Arial"/>
        <family val="2"/>
      </rPr>
      <t>screen</t>
    </r>
  </si>
  <si>
    <t>Verify the display of [Limit (i)-icon] Tooltip</t>
  </si>
  <si>
    <r>
      <t xml:space="preserve">The user is standing at </t>
    </r>
    <r>
      <rPr>
        <b/>
        <sz val="10"/>
        <rFont val="Arial"/>
        <family val="2"/>
      </rPr>
      <t>Money Transfer In TPBank</t>
    </r>
    <r>
      <rPr>
        <sz val="10"/>
        <rFont val="Arial"/>
        <family val="2"/>
      </rPr>
      <t xml:space="preserve"> default session screen</t>
    </r>
  </si>
  <si>
    <t>1. At "In TPB" tab, tap on [Limit (i)-icon] Tooltip into "Transfer Amount VND" textbox field</t>
  </si>
  <si>
    <t>Verify the display of [Message icon] Tooltip</t>
  </si>
  <si>
    <t>1. At "In TPB" tab, tap on [Message icon] Tooltip into "Money Transfer Content" textbox field</t>
  </si>
  <si>
    <r>
      <t>The user is standing at</t>
    </r>
    <r>
      <rPr>
        <b/>
        <sz val="10"/>
        <rFont val="Arial"/>
        <family val="2"/>
      </rPr>
      <t xml:space="preserve"> Money Transfer In TPBank</t>
    </r>
    <r>
      <rPr>
        <sz val="10"/>
        <rFont val="Arial"/>
        <family val="2"/>
      </rPr>
      <t xml:space="preserve"> default session screen</t>
    </r>
  </si>
  <si>
    <t xml:space="preserve">2.1. Yellow alert message will show "Please input account number" under "receiving account" text box 
2.2. Yellow alert message will show "Please input amount VND" under "input amount VND" text box
2.3. Yellow alert message will show "Please input money transfer content" text box
</t>
  </si>
  <si>
    <t xml:space="preserve">Verify the display of alert message when the user input valid data into the "transfer amount VND" textbox field per transaction </t>
  </si>
  <si>
    <t xml:space="preserve">Verify the display of alert message when the user input invalid data into the "transfer amount VND" textbox field per transaction </t>
  </si>
  <si>
    <t>Verify the display of alert message when the user input the UPPERCASE into the "transfer amount VND" textbox field per transaction</t>
  </si>
  <si>
    <t>Verify the display of alert message when the user input the space character before UPPERCASE into the "transfer amount VND" textbox field per transaction</t>
  </si>
  <si>
    <t xml:space="preserve">Verify the display of alert message when the user input the alternating space characters between UPPERCASE into the "transfer amount VND" text box per transaction on "Trong TPB" menu bar </t>
  </si>
  <si>
    <t>Verify the display of alert message when the user input the space character after UPPERCASE into the "transfer amount VND" textbox fieldper transaction</t>
  </si>
  <si>
    <t>Verify the display of alert message when the user input the accented UPPERCASE into the "transfer amount VND" textbox field per transaction</t>
  </si>
  <si>
    <t xml:space="preserve">Verify the display of alert message when the user input the space character before accented UPPERCASE into the "transfer amount VND" textbox field per transaction </t>
  </si>
  <si>
    <t xml:space="preserve">Verify the display of alert message when the user input the space character after accented UPPERCASE into the "transfer amount VND" textbox field per transaction </t>
  </si>
  <si>
    <t>Verify the display of alert message when the user input the alternating space characters between accented UPPERCASE into the "transfer amount VND" textbox field per transaction</t>
  </si>
  <si>
    <t xml:space="preserve">Verify the display of alert message when the user input the lowercase  into the "Input amount VND" textbox field per transaction </t>
  </si>
  <si>
    <t>Verify the display of alert message when the user input the space character before lowercase into the "transfer amount VND" text box per transaction</t>
  </si>
  <si>
    <t>Verify the display of alert message when the user input the space character after lowercase into the "transfer amount VND" text box per transaction</t>
  </si>
  <si>
    <t xml:space="preserve">Verify the display of alert message when the user input the alternating space characters between lowercase into the "Input amount VND" textbox field per transaction </t>
  </si>
  <si>
    <t xml:space="preserve">Verify the display of alert message when the user input the accented lowercase into the "Input amount VND" textbox field per transaction </t>
  </si>
  <si>
    <t xml:space="preserve">Verify the display of alert message when the user input the space character before accented lowercase into the "Input amount VND" textbox field per transaction  </t>
  </si>
  <si>
    <t>Verify the display of alert message when the user input the space character after accented lowercase into the "Input amount VND" textbox field per transaction</t>
  </si>
  <si>
    <t>Verify the display of alert message when the user input the alternating space character between accented lowercase into the "Input amount VND" textbox field per transaction</t>
  </si>
  <si>
    <t xml:space="preserve">Verify the display of alert message when the user input the special character into the "Input amount VND" textbox field per transaction </t>
  </si>
  <si>
    <t xml:space="preserve">Verify the display of alert message when the user input the "," character before valid number into the "Input amount VND" textbox field per transaction </t>
  </si>
  <si>
    <t xml:space="preserve">Verify the display of alert message when the user input a space character after valid number into the "Input amount VND" textbox field per transaction </t>
  </si>
  <si>
    <t xml:space="preserve">Verify the display of alert message when the user input the alternating "," characters between number into the "Input amount VND" textbox field per transaction </t>
  </si>
  <si>
    <t xml:space="preserve">Verify the display of alert message when the user input the alternating space characters between number into the "Input amount VND" textbox field per transaction </t>
  </si>
  <si>
    <t xml:space="preserve">Verify the display of alert message when the user input a space character before valid number into the "Input amount VND" textbox field per transaction </t>
  </si>
  <si>
    <t>1. Tooltip will show the content to guide the user: "Input the maximum amount 50.000.000 VND per transaction"</t>
  </si>
  <si>
    <t>1. Tooltip will show the content to guide the user: "Input the maximum 1000 characters "</t>
  </si>
  <si>
    <t>2. [Input amount VND] Placeholder will hide after the user tap on the "Transfer amount VND" text box
3. The green alert message will show under this field with content: "Valid amount of money"</t>
  </si>
  <si>
    <t>1. Tap on "transfer amount VND" textbox field 
2. Typing the valid data into the text box
with test data:1
3. Tap on [Continue] Button
4. Observe alert message shows under "transfer amount VND" textbox field</t>
  </si>
  <si>
    <t>2. [Input amount VND] Placeholder will hide after the user tap on the "Transfer amount VND" text box
4. The green alert message will show under this field with content: "Valid amount of money"</t>
  </si>
  <si>
    <t>1. Tap on "transfer amount VND" textbox field 
2. Typing the valid data into the text box
with test data:50000000
3. Tap on [Continue] Button
4. Observe alert message shows under "transfer amount VND" textbox field</t>
  </si>
  <si>
    <t>1. Tap on "transfer amount VND" textbox field 
2. Typing the valid data into the text box
with test data:20000000
3. Tap on [Continue] Button
4. Observe alert message shows under "transfer amount VND" textbox field</t>
  </si>
  <si>
    <t>1. Tap on "transfer amount VND" textbox field 
2. Typing the valid data into the text box
with test data:0
3. Tap on [Continue] Button
4. Observe alert message shows under "transfer amount VND" textbox field</t>
  </si>
  <si>
    <t>2. [Input amount VND] Placeholder will hide after the user tap on the "input amount VND" text box
4. The red alert message will show under this field with content: "Invalid amount of money"</t>
  </si>
  <si>
    <t>1. Tap on "transfer amount VND" textbox field 
2. Typing the valid data into the text box
with test data:50000001
3. Tap on [Continue] Button
4. Observe alert message shows under "transfer amount VND" textbox field</t>
  </si>
  <si>
    <t>2. [Input amount VND] Placeholder will hide after the user tap on the "input amount VND" text box
4. The red alert message will showunder this field with content: "Do not exeed 50.000.000 VND per transaction"</t>
  </si>
  <si>
    <t>1. Tap on "transfer amount VND" textbox field 
2. Typing the valid data into the text box
with test data:CHUINHOA
3. Tap on [Continue] Button
4. Observe alert message shows under "transfer amount VND" textbox field</t>
  </si>
  <si>
    <t>1. Tap on "transfer amount VND" textbox field 
2. Typing the valid data into the text box
with test data: CHUINHOA
3. Tap on [Continue] Button
4. Observe alert message shows under "transfer amount VND" textbox field</t>
  </si>
  <si>
    <t>1. Tap on "transfer amount VND" textbox field 
2. Typing the valid data into the text box
with test data:C H U I N H O A
3. Tap on [Continue] Button
4. Observe alert message shows under "transfer amount VND" textbox field</t>
  </si>
  <si>
    <t>1. Tap on "transfer amount VND" textbox field 
2. Typing the valid data into the text box
with test data:CHỮINHOA
3. Tap on [Continue] Button
4. Observe alert message shows under "transfer amount VND" textbox field</t>
  </si>
  <si>
    <t>1. Tap on "transfer amount VND" textbox field 
2. Typing the valid data into the text box
with test data: CHỮINHOA
3. Tap on [Continue] Button
4. Observe alert message shows under "transfer amount VND" textbox field</t>
  </si>
  <si>
    <t>1. Tap on "transfer amount VND" textbox field 
2. Typing the valid data into the text box
with test data:C H Ữ I N H O A 
3. Tap on [Continue] Button
4. Observe alert message shows under "transfer amount VND" textbox field</t>
  </si>
  <si>
    <t>1. Tap on "transfer amount VND" textbox field 
2. Typing the valid data into the text box
with test data:chuinhoa
3. Tap on [Continue] Button
4. Observe alert message shows under "transfer amount VND" textbox field</t>
  </si>
  <si>
    <t>1. Tap on "transfer amount VND" textbox field 
2. Typing the valid data into the text box
with test data: chuinhoa 
3. Tap on [Continue] Button
4. Observe alert message shows under "transfer amount VND" textbox field</t>
  </si>
  <si>
    <t>1. Tap on "transfer amount VND" textbox field 
2. Typing the valid data into the text box
with test data:chuinhoa 
3. Tap on [Continue] Button
4. Observe alert message shows under "transfer amount VND" textbox field</t>
  </si>
  <si>
    <t>1. Tap on "transfer amount VND" textbox field 
2. Typing the valid data into the text box
with test data:c h u i n h o a 
3. Tap on [Continue] Button
4. Observe alert message shows under "transfer amount VND" textbox field</t>
  </si>
  <si>
    <t>1. Tap on "transfer amount VND" textbox field 
2. Typing the valid data into the text box
with test data:chữinhoa  
3. Tap on [Continue] Button
4. Observe alert message shows under "transfer amount VND" textbox field</t>
  </si>
  <si>
    <t>1. Tap on "transfer amount VND" textbox field 
2. Typing the valid data into the text box
with test data: chữinhoa  
3. Tap on [Continue] Button
4. Observe alert message shows under "transfer amount VND" textbox field</t>
  </si>
  <si>
    <t>1. Tap on "transfer amount VND" textbox field 
2. Typing the valid data into the text box
with test data:chữinhoa 
3. Tap on [Continue] Button
4. Observe alert message shows under "transfer amount VND" textbox field</t>
  </si>
  <si>
    <t>1. Tap on "transfer amount VND" textbox field 
2. Typing the valid data into the text box
with test data:c h ữ i n h o a 
3. Tap on [Continue] Button
4. Observe alert message shows under "transfer amount VND" textbox field</t>
  </si>
  <si>
    <t>1. Tap on "transfer amount VND" textbox field 
2. Typing the valid data into the text box
with test data:!@#$%^&amp;*()_+Ơ}:"|&lt;&gt;?/*-=.`~ 
3. Tap on [Continue] Button
4. Observe alert message shows under "transfer amount VND" textbox field</t>
  </si>
  <si>
    <t>1. Tap on "transfer amount VND" textbox field 
2. Typing the valid data into the text box
with test data:20 000 000
3. Tap on [Continue] Button
4. Observe alert message shows under "transfer amount VND" textbox field</t>
  </si>
  <si>
    <t>1. Tap on "transfer amount VND" textbox field 
2. Typing the valid data into the text box
with test data: 20000000
3. Tap on [Continue] Button
4. Observe alert message shows under "transfer amount VND" textbox field</t>
  </si>
  <si>
    <t>1. Tap on "transfer amount VND" textbox field 
2. Typing the valid data into the text box
with test data:20,000,000
3. Tap on [Continue] Button
4. Observe alert message shows under "transfer amount VND" textbox field</t>
  </si>
  <si>
    <t>1. Tap on "transfer amount VND" textbox field 
2. Typing the valid data into the text box
with test data:,20000000
3. Tap on [Continue] Button
4. Observe alert message shows under "transfer amount VND" textbox field</t>
  </si>
  <si>
    <t>1. Tap on "transfer amount VND" textbox field 
2. Typing the valid data into the text box
with test data:20000000,
3. Tap on [Continue] Button
4. Observe alert message shows under "transfer amount VND" textbox field</t>
  </si>
  <si>
    <t>1. Skip and don't input any fields
2. Tap on [Continue] Button</t>
  </si>
  <si>
    <t>Verify the display of alert message when the user input exeed amount of characters into the "Money Transfer Content" textbox field</t>
  </si>
  <si>
    <t>1. Tap on "Money Transfer Content" textbox field
2. Input exeed characters into this field</t>
  </si>
  <si>
    <t>2. The system don't show character of 1001 on the screen</t>
  </si>
  <si>
    <r>
      <t xml:space="preserve">Verify the function of transaction when the user empty all of the fields on </t>
    </r>
    <r>
      <rPr>
        <b/>
        <sz val="10"/>
        <rFont val="Arial"/>
        <family val="2"/>
      </rPr>
      <t>Money Transfer In TPBank</t>
    </r>
    <r>
      <rPr>
        <sz val="10"/>
        <rFont val="Arial"/>
        <family val="2"/>
      </rPr>
      <t xml:space="preserve"> session screen</t>
    </r>
  </si>
  <si>
    <t>The user enable [Save receiving account information to contact] Toggle switch before made a transaction</t>
  </si>
  <si>
    <r>
      <t xml:space="preserve">1. Mobile app opened successfully
2. navigate to </t>
    </r>
    <r>
      <rPr>
        <b/>
        <sz val="10"/>
        <rFont val="Arial"/>
        <family val="2"/>
      </rPr>
      <t>Money Transfer Contact</t>
    </r>
    <r>
      <rPr>
        <sz val="10"/>
        <rFont val="Arial"/>
        <family val="2"/>
      </rPr>
      <t xml:space="preserve"> screen
4.1. Back to </t>
    </r>
    <r>
      <rPr>
        <b/>
        <sz val="10"/>
        <rFont val="Arial"/>
        <family val="2"/>
      </rPr>
      <t>Money Transfer In TPBank</t>
    </r>
    <r>
      <rPr>
        <sz val="10"/>
        <rFont val="Arial"/>
        <family val="2"/>
      </rPr>
      <t xml:space="preserve"> session screen
4.2. Receiving account information showed in "in TPbank" tab on </t>
    </r>
    <r>
      <rPr>
        <b/>
        <sz val="10"/>
        <rFont val="Arial"/>
        <family val="2"/>
      </rPr>
      <t xml:space="preserve">Money Transfer In TPBank </t>
    </r>
    <r>
      <rPr>
        <sz val="10"/>
        <rFont val="Arial"/>
        <family val="2"/>
      </rPr>
      <t xml:space="preserve">session screen
</t>
    </r>
  </si>
  <si>
    <r>
      <t xml:space="preserve">2. Navigate to </t>
    </r>
    <r>
      <rPr>
        <b/>
        <sz val="10"/>
        <rFont val="Arial"/>
        <family val="2"/>
      </rPr>
      <t>Money Transfer Contact</t>
    </r>
    <r>
      <rPr>
        <sz val="10"/>
        <rFont val="Arial"/>
        <family val="2"/>
      </rPr>
      <t xml:space="preserve"> screen
4. receiving account information was saved successfully</t>
    </r>
  </si>
  <si>
    <t>Verify search bar when the user want to look up receiving account's phone number</t>
  </si>
  <si>
    <t>Receiving account's phone number registed at TPBank</t>
  </si>
  <si>
    <r>
      <t xml:space="preserve">1. At </t>
    </r>
    <r>
      <rPr>
        <b/>
        <sz val="10"/>
        <rFont val="Arial"/>
        <family val="2"/>
      </rPr>
      <t>Money Transfer In TPBank</t>
    </r>
    <r>
      <rPr>
        <sz val="10"/>
        <rFont val="Arial"/>
        <family val="2"/>
      </rPr>
      <t xml:space="preserve"> session screen, observe "Receiving account information" textbox field
2. Tap on [Money Transfer Contact icon] button
3. Tap on "In TPB" tab
4. Observe receiving account information was saved in contact
</t>
    </r>
  </si>
  <si>
    <r>
      <t xml:space="preserve">1. At </t>
    </r>
    <r>
      <rPr>
        <b/>
        <sz val="10"/>
        <rFont val="Arial"/>
        <family val="2"/>
      </rPr>
      <t>Money Transfer In TPBank</t>
    </r>
    <r>
      <rPr>
        <sz val="10"/>
        <rFont val="Arial"/>
        <family val="2"/>
      </rPr>
      <t xml:space="preserve"> session screen, observe "Receiving account information" textbox field
2. Tap on [Money Transfer Contact icon] button
3. At "Phone number" tab, observe search bar
4. input receiving account's phone number</t>
    </r>
  </si>
  <si>
    <t xml:space="preserve">Validate a receiving account information was saved in contact after the user made a transaction successfully </t>
  </si>
  <si>
    <r>
      <t xml:space="preserve">The user is standing at </t>
    </r>
    <r>
      <rPr>
        <b/>
        <sz val="10"/>
        <rFont val="Arial"/>
        <family val="2"/>
      </rPr>
      <t>Money Transfer Contact</t>
    </r>
    <r>
      <rPr>
        <sz val="10"/>
        <rFont val="Arial"/>
        <family val="2"/>
      </rPr>
      <t xml:space="preserve"> screen</t>
    </r>
  </si>
  <si>
    <r>
      <t xml:space="preserve">Verify the function of adding receiving account number at the same bank on </t>
    </r>
    <r>
      <rPr>
        <b/>
        <sz val="10"/>
        <rFont val="Arial"/>
        <family val="2"/>
      </rPr>
      <t>Add Account</t>
    </r>
    <r>
      <rPr>
        <sz val="10"/>
        <rFont val="Arial"/>
        <family val="2"/>
      </rPr>
      <t xml:space="preserve"> screen</t>
    </r>
  </si>
  <si>
    <r>
      <t xml:space="preserve">2.1. Navigate to </t>
    </r>
    <r>
      <rPr>
        <b/>
        <sz val="10"/>
        <rFont val="Arial"/>
        <family val="2"/>
      </rPr>
      <t xml:space="preserve">Add account </t>
    </r>
    <r>
      <rPr>
        <sz val="10"/>
        <rFont val="Arial"/>
        <family val="2"/>
      </rPr>
      <t xml:space="preserve">screen
2.2. </t>
    </r>
    <r>
      <rPr>
        <b/>
        <sz val="10"/>
        <rFont val="Arial"/>
        <family val="2"/>
      </rPr>
      <t>Add account</t>
    </r>
    <r>
      <rPr>
        <sz val="10"/>
        <rFont val="Arial"/>
        <family val="2"/>
      </rPr>
      <t xml:space="preserve"> default screen obtains:
- "Add account" title
- [&lt;- Back Icon] button
- "In TPB" tab
  + "account number" input field
  + "account number's name" dependent field
- [Add account] Button</t>
    </r>
  </si>
  <si>
    <t>1. Tap on [+ icon] Button
2. At "Trong TPB" tab, input receiving account number into "account number" input field
3. Tap on [Add account] Button
4. input receiving account's phone number</t>
  </si>
  <si>
    <r>
      <t xml:space="preserve">1. Navigate to </t>
    </r>
    <r>
      <rPr>
        <b/>
        <sz val="10"/>
        <rFont val="Arial"/>
        <family val="2"/>
      </rPr>
      <t>Add Account</t>
    </r>
    <r>
      <rPr>
        <sz val="10"/>
        <rFont val="Arial"/>
        <family val="2"/>
      </rPr>
      <t xml:space="preserve"> screen successfully
2. dependent field was displayed after user input account number correctly
3.1 Alert message shows with content: "The receiving account was added successfully"
3.2 Navigate to </t>
    </r>
    <r>
      <rPr>
        <b/>
        <sz val="10"/>
        <rFont val="Arial"/>
        <family val="2"/>
      </rPr>
      <t>Money Transfer Contact</t>
    </r>
    <r>
      <rPr>
        <sz val="10"/>
        <rFont val="Arial"/>
        <family val="2"/>
      </rPr>
      <t xml:space="preserve"> screen </t>
    </r>
  </si>
  <si>
    <t>Verify Money Transfer Confirmation's screen when the user confirm a transaction</t>
  </si>
  <si>
    <t>1. Tap on [Confirm] Button</t>
  </si>
  <si>
    <r>
      <t xml:space="preserve">1. Navigate to </t>
    </r>
    <r>
      <rPr>
        <b/>
        <sz val="10"/>
        <rFont val="Arial"/>
        <family val="2"/>
      </rPr>
      <t>Input Verification Code</t>
    </r>
    <r>
      <rPr>
        <sz val="10"/>
        <rFont val="Arial"/>
        <family val="2"/>
      </rPr>
      <t xml:space="preserve"> session screen</t>
    </r>
  </si>
  <si>
    <t>Verify Money Transfer Confirmation's screen when the user abort transaction</t>
  </si>
  <si>
    <t>1. Tap on [Cancel] Button</t>
  </si>
  <si>
    <t>[Layout]_Money Transfer In TPBank_screen 1</t>
  </si>
  <si>
    <r>
      <t xml:space="preserve">Verify of the display of </t>
    </r>
    <r>
      <rPr>
        <b/>
        <sz val="10"/>
        <rFont val="Arial"/>
        <family val="2"/>
      </rPr>
      <t>Money Transfer In TPBank</t>
    </r>
    <r>
      <rPr>
        <sz val="10"/>
        <rFont val="Arial"/>
        <family val="2"/>
      </rPr>
      <t xml:space="preserve"> session screen</t>
    </r>
  </si>
  <si>
    <r>
      <t xml:space="preserve">Verify of the informations of </t>
    </r>
    <r>
      <rPr>
        <b/>
        <sz val="10"/>
        <rFont val="Arial"/>
        <family val="2"/>
      </rPr>
      <t>Money Transfer In TPBank</t>
    </r>
    <r>
      <rPr>
        <sz val="10"/>
        <rFont val="Arial"/>
        <family val="2"/>
      </rPr>
      <t xml:space="preserve"> session screen</t>
    </r>
  </si>
  <si>
    <r>
      <t xml:space="preserve">1.1. Back to </t>
    </r>
    <r>
      <rPr>
        <b/>
        <sz val="10"/>
        <rFont val="Arial"/>
        <family val="2"/>
      </rPr>
      <t>Money Transfer In TPBank</t>
    </r>
    <r>
      <rPr>
        <sz val="10"/>
        <rFont val="Arial"/>
        <family val="2"/>
      </rPr>
      <t xml:space="preserve"> session screen
1.2. User's Information still saving on </t>
    </r>
    <r>
      <rPr>
        <b/>
        <sz val="10"/>
        <rFont val="Arial"/>
        <family val="2"/>
      </rPr>
      <t>Money Transfer In TPBank</t>
    </r>
    <r>
      <rPr>
        <sz val="10"/>
        <rFont val="Arial"/>
        <family val="2"/>
      </rPr>
      <t xml:space="preserve"> session screen  </t>
    </r>
  </si>
  <si>
    <r>
      <t xml:space="preserve">1. Mobile app opened successfully
3. Navigate to </t>
    </r>
    <r>
      <rPr>
        <b/>
        <sz val="10"/>
        <rFont val="Arial"/>
        <family val="2"/>
      </rPr>
      <t>Money Transfer In TPBank</t>
    </r>
    <r>
      <rPr>
        <sz val="10"/>
        <rFont val="Arial"/>
        <family val="2"/>
      </rPr>
      <t xml:space="preserve"> session screen
4. </t>
    </r>
    <r>
      <rPr>
        <b/>
        <sz val="10"/>
        <rFont val="Arial"/>
        <family val="2"/>
      </rPr>
      <t xml:space="preserve"> Money Transfer In TPBank </t>
    </r>
    <r>
      <rPr>
        <sz val="10"/>
        <rFont val="Arial"/>
        <family val="2"/>
      </rPr>
      <t>session obtains:
_ Money Transfer In TPBank title
_ [&lt;- Back Icon] button
_ "Transfer from" title:
   + "Source account information" title
   + "Source account number information"
   + "Money balance information"
   + [Change &gt; - icon] link
_ "Transfer to" title:
   + "In TPB" tab
      = "Receiving source account information" textbox  field
         - [Add receiving account number] Placeholder
         - [Money Transfer Contact icon] button
         - "The receiving account's name" textbox (unavailable)   
         - [Save receiving account information to contact] Toggle switch (unavailable)
      = "Transfer Amount VND" textbox field
         - [Input amount VND]  Placeholder
         - [Limit (i)-icon] Tooltip
      = "Money Transfer Content" textbox field
         - [Input transfer content] Placeholder
         - [Calendar setting] Button
         - [Message icon] Tooltip
      = [Save money transfer form] toggle switch
   + "InterBank" Tab
   + "ATM Card" Tab
_ [Continue] Button</t>
    </r>
  </si>
  <si>
    <r>
      <t xml:space="preserve">Verify [&lt;- Icon] Button when the user wants to back to </t>
    </r>
    <r>
      <rPr>
        <b/>
        <sz val="10"/>
        <rFont val="Arial"/>
        <family val="2"/>
      </rPr>
      <t>Money Transfer Confirmation</t>
    </r>
    <r>
      <rPr>
        <sz val="10"/>
        <rFont val="Arial"/>
        <family val="2"/>
      </rPr>
      <t xml:space="preserve"> session screen</t>
    </r>
  </si>
  <si>
    <t>1. Tap on [&lt;- Icon] Button</t>
  </si>
  <si>
    <r>
      <t xml:space="preserve">1. Back to  </t>
    </r>
    <r>
      <rPr>
        <b/>
        <sz val="10"/>
        <rFont val="Arial"/>
        <family val="2"/>
      </rPr>
      <t>Money Transfer Confirmation</t>
    </r>
    <r>
      <rPr>
        <sz val="10"/>
        <rFont val="Arial"/>
        <family val="2"/>
      </rPr>
      <t xml:space="preserve"> session screen</t>
    </r>
  </si>
  <si>
    <r>
      <t xml:space="preserve">Verify [Confirm] Button when the user wants to back to </t>
    </r>
    <r>
      <rPr>
        <b/>
        <sz val="10"/>
        <rFont val="Arial"/>
        <family val="2"/>
      </rPr>
      <t>Money Transfer Confirmation</t>
    </r>
    <r>
      <rPr>
        <sz val="10"/>
        <rFont val="Arial"/>
        <family val="2"/>
      </rPr>
      <t xml:space="preserve"> session screen</t>
    </r>
  </si>
  <si>
    <r>
      <t xml:space="preserve">1. Navigate to </t>
    </r>
    <r>
      <rPr>
        <b/>
        <sz val="10"/>
        <rFont val="Arial"/>
        <family val="2"/>
      </rPr>
      <t>Transaction Status</t>
    </r>
    <r>
      <rPr>
        <sz val="10"/>
        <rFont val="Arial"/>
        <family val="2"/>
      </rPr>
      <t xml:space="preserve"> session screen</t>
    </r>
  </si>
  <si>
    <t>Verify [Another transaction] Button after the user finished transaction successfully</t>
  </si>
  <si>
    <t>1. Tap on [Another transaction] Button</t>
  </si>
  <si>
    <r>
      <t xml:space="preserve">1. Navigate to </t>
    </r>
    <r>
      <rPr>
        <b/>
        <sz val="10"/>
        <rFont val="Arial"/>
        <family val="2"/>
      </rPr>
      <t>Money Transfer In TPBank</t>
    </r>
    <r>
      <rPr>
        <sz val="10"/>
        <rFont val="Arial"/>
        <family val="2"/>
      </rPr>
      <t xml:space="preserve"> session screen</t>
    </r>
  </si>
  <si>
    <t>Verify [Homescreen] Button after the user finished transaction successfully</t>
  </si>
  <si>
    <t>1. Tap on [Homescreen] Button</t>
  </si>
  <si>
    <t xml:space="preserve">1. Navigate to homescreen </t>
  </si>
  <si>
    <r>
      <t xml:space="preserve">1. Navigate to </t>
    </r>
    <r>
      <rPr>
        <b/>
        <sz val="10"/>
        <rFont val="Arial"/>
        <family val="2"/>
      </rPr>
      <t>Scheduled Transaction Setting</t>
    </r>
    <r>
      <rPr>
        <sz val="10"/>
        <rFont val="Arial"/>
        <family val="2"/>
      </rPr>
      <t xml:space="preserve"> screen
2. </t>
    </r>
    <r>
      <rPr>
        <b/>
        <sz val="10"/>
        <rFont val="Arial"/>
        <family val="2"/>
      </rPr>
      <t>Scheduled Transaction Setting</t>
    </r>
    <r>
      <rPr>
        <sz val="10"/>
        <rFont val="Arial"/>
        <family val="2"/>
      </rPr>
      <t xml:space="preserve"> screen contains:
_ "Every Day" Tab
_ "Every Week" Tab
_ "Every Month" Tab
_ [Calendar icon] Button
</t>
    </r>
  </si>
  <si>
    <t>1. Navigate to "Timeline" Popup
2."Timeline" Popup contains:
_ "Timeline" Field
_ Calendar Field
_ [10 Days Setting] Button
_ [30 Days Setting] Button
_ [3 Months Setting] Button
_ [Confirm] Button</t>
  </si>
  <si>
    <r>
      <t xml:space="preserve">1. Navigate to "Timeline" Popup
3.1. Back to </t>
    </r>
    <r>
      <rPr>
        <b/>
        <sz val="10"/>
        <rFont val="Arial"/>
        <family val="2"/>
      </rPr>
      <t>Money Transfer In TPBank</t>
    </r>
    <r>
      <rPr>
        <sz val="10"/>
        <rFont val="Arial"/>
        <family val="2"/>
      </rPr>
      <t xml:space="preserve"> session screen
3.2. "scheduled Money Transfer" field added on </t>
    </r>
    <r>
      <rPr>
        <b/>
        <sz val="10"/>
        <rFont val="Arial"/>
        <family val="2"/>
      </rPr>
      <t xml:space="preserve">Money Transfer In TPBank </t>
    </r>
    <r>
      <rPr>
        <sz val="10"/>
        <rFont val="Arial"/>
        <family val="2"/>
      </rPr>
      <t>session screen
4. "scheduled Money Transfer" field contains:
_ "schedule Money Transfer"
_ [Change schedule] Link
_ Timeline information</t>
    </r>
  </si>
  <si>
    <t>2. "Source account change" select box obtains:
_ List of source account information</t>
  </si>
  <si>
    <r>
      <t xml:space="preserve">2.1. Navigate to </t>
    </r>
    <r>
      <rPr>
        <b/>
        <sz val="10"/>
        <rFont val="Arial"/>
        <family val="2"/>
      </rPr>
      <t>Money Transfer Contact</t>
    </r>
    <r>
      <rPr>
        <sz val="10"/>
        <rFont val="Arial"/>
        <family val="2"/>
      </rPr>
      <t xml:space="preserve"> screen
2.2. </t>
    </r>
    <r>
      <rPr>
        <b/>
        <sz val="10"/>
        <rFont val="Arial"/>
        <family val="2"/>
      </rPr>
      <t>Money Transfer Contact</t>
    </r>
    <r>
      <rPr>
        <sz val="10"/>
        <rFont val="Arial"/>
        <family val="2"/>
      </rPr>
      <t xml:space="preserve"> default screen obtains:
_ "Money transfer contact" title
_ [&lt;- Back Icon] Button
_ [+ icon] Button
_ Search bar
  + Search icon
  + [Search] Placeholder
  + Search textbox field
_ "In TPB" tab
_ "Phone number" tab</t>
    </r>
  </si>
  <si>
    <r>
      <t xml:space="preserve">1. Mobile app opened successfully
3. Navigate to </t>
    </r>
    <r>
      <rPr>
        <b/>
        <sz val="10"/>
        <rFont val="Arial"/>
        <family val="2"/>
      </rPr>
      <t>Money Transfer In TPBank</t>
    </r>
    <r>
      <rPr>
        <sz val="10"/>
        <rFont val="Arial"/>
        <family val="2"/>
      </rPr>
      <t xml:space="preserve"> session screen
5. Navigate to </t>
    </r>
    <r>
      <rPr>
        <b/>
        <sz val="10"/>
        <rFont val="Arial"/>
        <family val="2"/>
      </rPr>
      <t>Money Transfer Confirmation</t>
    </r>
    <r>
      <rPr>
        <sz val="10"/>
        <rFont val="Arial"/>
        <family val="2"/>
      </rPr>
      <t xml:space="preserve"> session screen
7.  Navigate to </t>
    </r>
    <r>
      <rPr>
        <b/>
        <sz val="10"/>
        <rFont val="Arial"/>
        <family val="2"/>
      </rPr>
      <t xml:space="preserve">Input verification code </t>
    </r>
    <r>
      <rPr>
        <sz val="10"/>
        <rFont val="Arial"/>
        <family val="2"/>
      </rPr>
      <t xml:space="preserve">session screen
8.  </t>
    </r>
    <r>
      <rPr>
        <b/>
        <sz val="10"/>
        <rFont val="Arial"/>
        <family val="2"/>
      </rPr>
      <t>Input verification code</t>
    </r>
    <r>
      <rPr>
        <sz val="10"/>
        <rFont val="Arial"/>
        <family val="2"/>
      </rPr>
      <t xml:space="preserve"> session screen Input Verification Code session screen contains:
_ [&lt;- Icon] Button
_ "Input verification Code" title
_ "Input verification code" textbox
_ [Confirm] Button</t>
    </r>
  </si>
  <si>
    <r>
      <t xml:space="preserve">1. Mobile app opened successfully
3. Navigate to </t>
    </r>
    <r>
      <rPr>
        <b/>
        <sz val="10"/>
        <rFont val="Arial"/>
        <family val="2"/>
      </rPr>
      <t>Money Transfer In TPBank</t>
    </r>
    <r>
      <rPr>
        <sz val="10"/>
        <rFont val="Arial"/>
        <family val="2"/>
      </rPr>
      <t xml:space="preserve"> session screen
5. Navigate to </t>
    </r>
    <r>
      <rPr>
        <b/>
        <sz val="10"/>
        <rFont val="Arial"/>
        <family val="2"/>
      </rPr>
      <t>Money Transfer Confirmation</t>
    </r>
    <r>
      <rPr>
        <sz val="10"/>
        <rFont val="Arial"/>
        <family val="2"/>
      </rPr>
      <t xml:space="preserve"> session screen
7.  Navigate to </t>
    </r>
    <r>
      <rPr>
        <b/>
        <sz val="10"/>
        <rFont val="Arial"/>
        <family val="2"/>
      </rPr>
      <t xml:space="preserve">Input verification code </t>
    </r>
    <r>
      <rPr>
        <sz val="10"/>
        <rFont val="Arial"/>
        <family val="2"/>
      </rPr>
      <t xml:space="preserve">session screen
9.  </t>
    </r>
    <r>
      <rPr>
        <b/>
        <sz val="10"/>
        <rFont val="Arial"/>
        <family val="2"/>
      </rPr>
      <t>Transaction Status</t>
    </r>
    <r>
      <rPr>
        <sz val="10"/>
        <rFont val="Arial"/>
        <family val="2"/>
      </rPr>
      <t xml:space="preserve"> session screen obtains:
_ "Transaction status" title 
_ [Another transaction] Button
_ [Homescreen] Button</t>
    </r>
  </si>
  <si>
    <r>
      <t xml:space="preserve">2. Navigate to </t>
    </r>
    <r>
      <rPr>
        <b/>
        <sz val="10"/>
        <rFont val="Arial"/>
        <family val="2"/>
      </rPr>
      <t>Money Transfer Contact</t>
    </r>
    <r>
      <rPr>
        <sz val="10"/>
        <rFont val="Arial"/>
        <family val="2"/>
      </rPr>
      <t xml:space="preserve"> screen
4. receiving account information was displayed on screen</t>
    </r>
  </si>
  <si>
    <t>The user needs more 2 existed source account 
The user logged in the system</t>
  </si>
  <si>
    <t>TPB</t>
  </si>
  <si>
    <t>Create test cases for money transfer functional</t>
  </si>
  <si>
    <t>HuongDTTT</t>
  </si>
  <si>
    <t>HuongDTTT/HuongDTTT</t>
  </si>
  <si>
    <t>HaiNT5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</si>
</sst>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
    <numFmt numFmtId="165" formatCode="[$-409]d\-mmm\-yyyy;@"/>
  </numFmts>
  <fonts count="33">
    <font>
      <sz val="11"/>
      <name val="ＭＳ Ｐゴシック"/>
      <charset val="128"/>
    </font>
    <font>
      <sz val="10"/>
      <name val="Arial"/>
      <family val="2"/>
    </font>
    <font>
      <sz val="9"/>
      <name val="ＭＳ ゴシック"/>
      <family val="3"/>
      <charset val="128"/>
    </font>
    <font>
      <b/>
      <sz val="10"/>
      <color indexed="8"/>
      <name val="Times New Roman"/>
      <family val="1"/>
    </font>
    <font>
      <sz val="10"/>
      <color indexed="8"/>
      <name val="Times New Roman"/>
      <family val="1"/>
    </font>
    <font>
      <b/>
      <sz val="8"/>
      <color indexed="8"/>
      <name val="Times New Roman"/>
      <family val="1"/>
    </font>
    <font>
      <sz val="11"/>
      <name val="ＭＳ Ｐゴシック"/>
      <charset val="128"/>
    </font>
    <font>
      <b/>
      <sz val="10"/>
      <name val="Arial"/>
      <family val="2"/>
    </font>
    <font>
      <sz val="10"/>
      <name val="Arial "/>
    </font>
    <font>
      <b/>
      <sz val="10"/>
      <name val="Arial "/>
    </font>
    <font>
      <b/>
      <sz val="20"/>
      <color indexed="8"/>
      <name val="Arial"/>
      <family val="2"/>
    </font>
    <font>
      <b/>
      <sz val="10"/>
      <color indexed="60"/>
      <name val="Arial"/>
      <family val="2"/>
    </font>
    <font>
      <i/>
      <sz val="10"/>
      <color indexed="17"/>
      <name val="Arial"/>
      <family val="2"/>
    </font>
    <font>
      <b/>
      <sz val="10"/>
      <color indexed="9"/>
      <name val="Arial"/>
      <family val="2"/>
    </font>
    <font>
      <i/>
      <sz val="10"/>
      <name val="Arial"/>
      <family val="2"/>
    </font>
    <font>
      <sz val="10"/>
      <color indexed="8"/>
      <name val="Arial"/>
      <family val="2"/>
    </font>
    <font>
      <sz val="10"/>
      <color indexed="10"/>
      <name val="Arial"/>
      <family val="2"/>
    </font>
    <font>
      <sz val="10"/>
      <color indexed="9"/>
      <name val="Arial"/>
      <family val="2"/>
    </font>
    <font>
      <i/>
      <sz val="14"/>
      <color indexed="60"/>
      <name val="Arial"/>
      <family val="2"/>
    </font>
    <font>
      <sz val="24"/>
      <color indexed="60"/>
      <name val="Arial"/>
      <family val="2"/>
    </font>
    <font>
      <b/>
      <sz val="11"/>
      <name val="Arial "/>
    </font>
    <font>
      <sz val="10"/>
      <name val="Tahoma"/>
      <family val="2"/>
    </font>
    <font>
      <sz val="18"/>
      <color indexed="60"/>
      <name val="Arial"/>
      <family val="2"/>
    </font>
    <font>
      <b/>
      <sz val="9"/>
      <color indexed="16"/>
      <name val="Tahoma"/>
      <family val="2"/>
    </font>
    <font>
      <b/>
      <sz val="22"/>
      <color indexed="60"/>
      <name val="Arial"/>
      <family val="2"/>
    </font>
    <font>
      <b/>
      <sz val="10"/>
      <color indexed="16"/>
      <name val="Arial"/>
      <family val="2"/>
    </font>
    <font>
      <sz val="10"/>
      <color rgb="FFFF0000"/>
      <name val="Arial"/>
      <family val="2"/>
    </font>
    <font>
      <b/>
      <sz val="10"/>
      <color rgb="FFFFFFFF"/>
      <name val="Arial"/>
      <family val="2"/>
    </font>
    <font>
      <sz val="10"/>
      <color rgb="FF000000"/>
      <name val="Arial"/>
      <family val="2"/>
    </font>
    <font>
      <u/>
      <sz val="11"/>
      <color theme="10"/>
      <name val="ＭＳ Ｐゴシック"/>
      <charset val="128"/>
    </font>
    <font>
      <sz val="9"/>
      <color indexed="81"/>
      <name val="Tahoma"/>
      <family val="2"/>
    </font>
    <font>
      <b/>
      <sz val="9"/>
      <color indexed="81"/>
      <name val="Tahoma"/>
      <family val="2"/>
    </font>
    <font>
      <b/>
      <i/>
      <sz val="10"/>
      <name val="Arial"/>
      <family val="2"/>
    </font>
  </fonts>
  <fills count="13">
    <fill>
      <patternFill patternType="none"/>
    </fill>
    <fill>
      <patternFill patternType="gray125"/>
    </fill>
    <fill>
      <patternFill patternType="solid">
        <fgColor indexed="9"/>
        <bgColor indexed="64"/>
      </patternFill>
    </fill>
    <fill>
      <patternFill patternType="solid">
        <fgColor indexed="9"/>
        <bgColor indexed="26"/>
      </patternFill>
    </fill>
    <fill>
      <patternFill patternType="solid">
        <fgColor indexed="18"/>
        <bgColor indexed="32"/>
      </patternFill>
    </fill>
    <fill>
      <patternFill patternType="solid">
        <fgColor indexed="22"/>
        <bgColor indexed="64"/>
      </patternFill>
    </fill>
    <fill>
      <patternFill patternType="solid">
        <fgColor theme="0"/>
        <bgColor indexed="64"/>
      </patternFill>
    </fill>
    <fill>
      <patternFill patternType="solid">
        <fgColor theme="0" tint="-0.14999847407452621"/>
        <bgColor indexed="26"/>
      </patternFill>
    </fill>
    <fill>
      <patternFill patternType="solid">
        <fgColor theme="0" tint="-0.249977111117893"/>
        <bgColor indexed="64"/>
      </patternFill>
    </fill>
    <fill>
      <patternFill patternType="solid">
        <fgColor rgb="FFFFFFFF"/>
        <bgColor rgb="FFFFFFCC"/>
      </patternFill>
    </fill>
    <fill>
      <patternFill patternType="solid">
        <fgColor rgb="FFD9D9D9"/>
        <bgColor rgb="FFFFFFCC"/>
      </patternFill>
    </fill>
    <fill>
      <patternFill patternType="solid">
        <fgColor rgb="FF000080"/>
        <bgColor rgb="FF000080"/>
      </patternFill>
    </fill>
    <fill>
      <patternFill patternType="solid">
        <fgColor rgb="FFCCFFFF"/>
        <bgColor rgb="FFCCFFFF"/>
      </patternFill>
    </fill>
  </fills>
  <borders count="28">
    <border>
      <left/>
      <right/>
      <top/>
      <bottom/>
      <diagonal/>
    </border>
    <border>
      <left style="hair">
        <color indexed="64"/>
      </left>
      <right style="hair">
        <color indexed="64"/>
      </right>
      <top style="hair">
        <color indexed="64"/>
      </top>
      <bottom style="hair">
        <color indexed="64"/>
      </bottom>
      <diagonal/>
    </border>
    <border>
      <left style="hair">
        <color indexed="8"/>
      </left>
      <right style="hair">
        <color indexed="8"/>
      </right>
      <top style="hair">
        <color indexed="8"/>
      </top>
      <bottom style="hair">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hair">
        <color indexed="8"/>
      </bottom>
      <diagonal/>
    </border>
    <border>
      <left/>
      <right style="hair">
        <color rgb="FF000000"/>
      </right>
      <top style="hair">
        <color rgb="FF000000"/>
      </top>
      <bottom style="hair">
        <color rgb="FF000000"/>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indexed="64"/>
      </right>
      <top style="hair">
        <color rgb="FF000000"/>
      </top>
      <bottom style="hair">
        <color rgb="FF000000"/>
      </bottom>
      <diagonal/>
    </border>
    <border>
      <left style="hair">
        <color rgb="FF000000"/>
      </left>
      <right style="thin">
        <color indexed="64"/>
      </right>
      <top/>
      <bottom style="hair">
        <color rgb="FF000000"/>
      </bottom>
      <diagonal/>
    </border>
  </borders>
  <cellStyleXfs count="8">
    <xf numFmtId="0" fontId="0" fillId="0" borderId="0"/>
    <xf numFmtId="0" fontId="1" fillId="0" borderId="0"/>
    <xf numFmtId="0" fontId="1" fillId="0" borderId="0"/>
    <xf numFmtId="0" fontId="1" fillId="0" borderId="0"/>
    <xf numFmtId="0" fontId="6" fillId="0" borderId="0"/>
    <xf numFmtId="0" fontId="1" fillId="0" borderId="0"/>
    <xf numFmtId="0" fontId="2" fillId="0" borderId="0"/>
    <xf numFmtId="0" fontId="29" fillId="0" borderId="0" applyNumberFormat="0" applyFill="0" applyBorder="0" applyAlignment="0" applyProtection="0"/>
  </cellStyleXfs>
  <cellXfs count="122">
    <xf numFmtId="0" fontId="0" fillId="0" borderId="0" xfId="0"/>
    <xf numFmtId="0" fontId="8" fillId="6" borderId="0" xfId="0" applyFont="1" applyFill="1"/>
    <xf numFmtId="0" fontId="8" fillId="6" borderId="0" xfId="0" applyFont="1" applyFill="1" applyAlignment="1">
      <alignment vertical="center"/>
    </xf>
    <xf numFmtId="0" fontId="1" fillId="3" borderId="0" xfId="0" applyFont="1" applyFill="1"/>
    <xf numFmtId="0" fontId="1" fillId="3" borderId="0" xfId="0" applyFont="1" applyFill="1" applyBorder="1" applyAlignment="1"/>
    <xf numFmtId="0" fontId="15" fillId="3" borderId="0" xfId="0" applyFont="1" applyFill="1" applyBorder="1" applyAlignment="1">
      <alignment horizontal="center" wrapText="1"/>
    </xf>
    <xf numFmtId="0" fontId="15" fillId="3" borderId="0" xfId="0" applyFont="1" applyFill="1" applyAlignment="1">
      <alignment vertical="top"/>
    </xf>
    <xf numFmtId="0" fontId="1" fillId="3" borderId="0" xfId="0" applyFont="1" applyFill="1" applyBorder="1"/>
    <xf numFmtId="0" fontId="7" fillId="3" borderId="0" xfId="4" applyFont="1" applyFill="1" applyBorder="1"/>
    <xf numFmtId="0" fontId="1" fillId="3" borderId="0" xfId="4" applyFont="1" applyFill="1" applyBorder="1"/>
    <xf numFmtId="164" fontId="1" fillId="3" borderId="0" xfId="4" applyNumberFormat="1" applyFont="1" applyFill="1" applyBorder="1"/>
    <xf numFmtId="0" fontId="11" fillId="3" borderId="0" xfId="0" applyFont="1" applyFill="1"/>
    <xf numFmtId="0" fontId="12" fillId="3" borderId="0" xfId="4" applyFont="1" applyFill="1" applyBorder="1"/>
    <xf numFmtId="0" fontId="1" fillId="3" borderId="0" xfId="0" applyFont="1" applyFill="1" applyBorder="1" applyAlignment="1">
      <alignment horizontal="center"/>
    </xf>
    <xf numFmtId="10" fontId="1" fillId="3" borderId="0" xfId="0" applyNumberFormat="1" applyFont="1" applyFill="1" applyBorder="1" applyAlignment="1">
      <alignment horizontal="center"/>
    </xf>
    <xf numFmtId="9" fontId="1" fillId="3" borderId="0" xfId="0" applyNumberFormat="1" applyFont="1" applyFill="1" applyBorder="1" applyAlignment="1">
      <alignment horizontal="center"/>
    </xf>
    <xf numFmtId="0" fontId="7" fillId="3" borderId="0" xfId="0" applyFont="1" applyFill="1" applyBorder="1" applyAlignment="1">
      <alignment horizontal="left"/>
    </xf>
    <xf numFmtId="2" fontId="7" fillId="3" borderId="0" xfId="0" applyNumberFormat="1" applyFont="1" applyFill="1" applyBorder="1" applyAlignment="1">
      <alignment horizontal="right" wrapText="1"/>
    </xf>
    <xf numFmtId="0" fontId="7" fillId="7" borderId="2" xfId="0" applyFont="1" applyFill="1" applyBorder="1" applyAlignment="1">
      <alignment horizontal="left" vertical="center"/>
    </xf>
    <xf numFmtId="0" fontId="7" fillId="3" borderId="2" xfId="0" applyFont="1" applyFill="1" applyBorder="1" applyAlignment="1">
      <alignment horizontal="left"/>
    </xf>
    <xf numFmtId="0" fontId="1" fillId="3" borderId="2" xfId="0" applyFont="1" applyFill="1" applyBorder="1" applyAlignment="1">
      <alignment vertical="top"/>
    </xf>
    <xf numFmtId="0" fontId="7" fillId="7" borderId="2" xfId="0" applyFont="1" applyFill="1" applyBorder="1" applyAlignment="1">
      <alignment vertical="center"/>
    </xf>
    <xf numFmtId="0" fontId="13" fillId="4" borderId="1" xfId="0" applyNumberFormat="1" applyFont="1" applyFill="1" applyBorder="1" applyAlignment="1">
      <alignment horizontal="center"/>
    </xf>
    <xf numFmtId="0" fontId="13" fillId="4" borderId="1" xfId="0" applyNumberFormat="1" applyFont="1" applyFill="1" applyBorder="1" applyAlignment="1">
      <alignment horizontal="center" wrapText="1"/>
    </xf>
    <xf numFmtId="0" fontId="1" fillId="3" borderId="1" xfId="0" applyNumberFormat="1" applyFont="1" applyFill="1" applyBorder="1" applyAlignment="1">
      <alignment horizontal="center"/>
    </xf>
    <xf numFmtId="0" fontId="17" fillId="4" borderId="1" xfId="0" applyNumberFormat="1" applyFont="1" applyFill="1" applyBorder="1" applyAlignment="1">
      <alignment horizontal="center"/>
    </xf>
    <xf numFmtId="0" fontId="17" fillId="4" borderId="1" xfId="0" applyFont="1" applyFill="1" applyBorder="1" applyAlignment="1">
      <alignment horizontal="center"/>
    </xf>
    <xf numFmtId="0" fontId="0" fillId="6" borderId="0" xfId="0" applyFill="1"/>
    <xf numFmtId="164"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0" xfId="0" applyFont="1" applyFill="1" applyAlignment="1">
      <alignment vertical="top" wrapText="1"/>
    </xf>
    <xf numFmtId="0" fontId="1" fillId="2" borderId="0" xfId="5" applyFont="1" applyFill="1" applyAlignment="1">
      <alignment vertical="top" wrapText="1"/>
    </xf>
    <xf numFmtId="0" fontId="1" fillId="2" borderId="1" xfId="5" applyFont="1" applyFill="1" applyBorder="1" applyAlignment="1">
      <alignment horizontal="left" vertical="top" wrapText="1"/>
    </xf>
    <xf numFmtId="0" fontId="13" fillId="4" borderId="1" xfId="0" applyFont="1" applyFill="1" applyBorder="1" applyAlignment="1">
      <alignment horizontal="center"/>
    </xf>
    <xf numFmtId="0" fontId="1" fillId="2" borderId="0" xfId="3" applyFill="1"/>
    <xf numFmtId="0" fontId="1" fillId="2" borderId="3" xfId="3" applyFill="1" applyBorder="1"/>
    <xf numFmtId="0" fontId="1" fillId="2" borderId="4" xfId="3" applyFill="1" applyBorder="1"/>
    <xf numFmtId="0" fontId="21" fillId="2" borderId="4" xfId="3" applyFont="1" applyFill="1" applyBorder="1" applyAlignment="1">
      <alignment horizontal="left" indent="4"/>
    </xf>
    <xf numFmtId="0" fontId="1" fillId="2" borderId="5" xfId="3" applyFill="1" applyBorder="1"/>
    <xf numFmtId="0" fontId="1" fillId="2" borderId="6" xfId="3" applyFill="1" applyBorder="1"/>
    <xf numFmtId="0" fontId="1" fillId="2" borderId="0" xfId="3" applyFill="1" applyBorder="1"/>
    <xf numFmtId="0" fontId="21" fillId="2" borderId="0" xfId="3" applyFont="1" applyFill="1" applyBorder="1" applyAlignment="1">
      <alignment horizontal="left" indent="4"/>
    </xf>
    <xf numFmtId="0" fontId="1" fillId="2" borderId="7" xfId="3" applyFill="1" applyBorder="1"/>
    <xf numFmtId="0" fontId="18" fillId="2" borderId="0" xfId="3" applyFont="1" applyFill="1" applyBorder="1" applyAlignment="1">
      <alignment horizontal="center"/>
    </xf>
    <xf numFmtId="0" fontId="21" fillId="2" borderId="0" xfId="3" applyFont="1" applyFill="1" applyBorder="1" applyAlignment="1">
      <alignment horizontal="right" indent="3"/>
    </xf>
    <xf numFmtId="0" fontId="22" fillId="2" borderId="0" xfId="3" applyFont="1" applyFill="1" applyBorder="1" applyAlignment="1">
      <alignment horizontal="center"/>
    </xf>
    <xf numFmtId="0" fontId="23" fillId="2" borderId="0" xfId="3" applyFont="1" applyFill="1" applyBorder="1" applyAlignment="1">
      <alignment horizontal="left" vertical="top"/>
    </xf>
    <xf numFmtId="0" fontId="7" fillId="2" borderId="0" xfId="3" applyFont="1" applyFill="1" applyBorder="1" applyAlignment="1">
      <alignment vertical="center"/>
    </xf>
    <xf numFmtId="0" fontId="1" fillId="2" borderId="8" xfId="3" applyFill="1" applyBorder="1"/>
    <xf numFmtId="0" fontId="1" fillId="2" borderId="9" xfId="3" applyFill="1" applyBorder="1"/>
    <xf numFmtId="0" fontId="1" fillId="2" borderId="10" xfId="3" applyFill="1" applyBorder="1"/>
    <xf numFmtId="0" fontId="1" fillId="2" borderId="0" xfId="3" applyFont="1" applyFill="1" applyBorder="1"/>
    <xf numFmtId="49" fontId="1" fillId="2" borderId="1" xfId="0" applyNumberFormat="1" applyFont="1" applyFill="1" applyBorder="1" applyAlignment="1">
      <alignment horizontal="left" vertical="top" wrapText="1"/>
    </xf>
    <xf numFmtId="14" fontId="1" fillId="2" borderId="1" xfId="5" applyNumberFormat="1" applyFont="1" applyFill="1" applyBorder="1" applyAlignment="1">
      <alignment horizontal="left" vertical="top" wrapText="1"/>
    </xf>
    <xf numFmtId="14" fontId="14" fillId="3" borderId="2" xfId="0" applyNumberFormat="1" applyFont="1" applyFill="1" applyBorder="1" applyAlignment="1">
      <alignment vertical="top"/>
    </xf>
    <xf numFmtId="0" fontId="1" fillId="9" borderId="23" xfId="0" applyFont="1" applyFill="1" applyBorder="1" applyAlignment="1">
      <alignment vertical="top" wrapText="1"/>
    </xf>
    <xf numFmtId="0" fontId="27" fillId="11" borderId="21" xfId="0" applyFont="1" applyFill="1" applyBorder="1" applyAlignment="1">
      <alignment vertical="top" wrapText="1"/>
    </xf>
    <xf numFmtId="0" fontId="27" fillId="11" borderId="16" xfId="0" applyFont="1" applyFill="1" applyBorder="1" applyAlignment="1">
      <alignment vertical="top" wrapText="1"/>
    </xf>
    <xf numFmtId="0" fontId="1" fillId="9" borderId="0" xfId="0" applyFont="1" applyFill="1" applyBorder="1" applyAlignment="1">
      <alignment vertical="top" wrapText="1"/>
    </xf>
    <xf numFmtId="0" fontId="26" fillId="9" borderId="0" xfId="0" applyFont="1" applyFill="1" applyBorder="1" applyAlignment="1">
      <alignment vertical="top" wrapText="1"/>
    </xf>
    <xf numFmtId="0" fontId="28" fillId="9" borderId="0" xfId="0" applyFont="1" applyFill="1" applyBorder="1" applyAlignment="1">
      <alignment vertical="top" wrapText="1"/>
    </xf>
    <xf numFmtId="0" fontId="7" fillId="9" borderId="0" xfId="0" applyFont="1" applyFill="1" applyBorder="1" applyAlignment="1">
      <alignment vertical="top" wrapText="1"/>
    </xf>
    <xf numFmtId="0" fontId="7" fillId="10" borderId="1" xfId="0" applyFont="1" applyFill="1" applyBorder="1" applyAlignment="1">
      <alignment vertical="top" wrapText="1"/>
    </xf>
    <xf numFmtId="0" fontId="7" fillId="10" borderId="19" xfId="0" applyFont="1" applyFill="1" applyBorder="1" applyAlignment="1">
      <alignment vertical="top" wrapText="1"/>
    </xf>
    <xf numFmtId="0" fontId="7" fillId="10" borderId="20" xfId="0" applyFont="1" applyFill="1" applyBorder="1" applyAlignment="1">
      <alignment vertical="top" wrapText="1"/>
    </xf>
    <xf numFmtId="0" fontId="1" fillId="9" borderId="19" xfId="0" applyFont="1" applyFill="1" applyBorder="1" applyAlignment="1">
      <alignment vertical="top" wrapText="1"/>
    </xf>
    <xf numFmtId="0" fontId="1" fillId="9" borderId="20" xfId="0" applyFont="1" applyFill="1" applyBorder="1" applyAlignment="1">
      <alignment vertical="top" wrapText="1"/>
    </xf>
    <xf numFmtId="0" fontId="1" fillId="3" borderId="0" xfId="0" applyFont="1" applyFill="1" applyAlignment="1">
      <alignment vertical="top"/>
    </xf>
    <xf numFmtId="0" fontId="16" fillId="3" borderId="0" xfId="0" applyFont="1" applyFill="1" applyAlignment="1">
      <alignment vertical="top"/>
    </xf>
    <xf numFmtId="0" fontId="29" fillId="0" borderId="0" xfId="7"/>
    <xf numFmtId="0" fontId="1" fillId="3" borderId="0" xfId="0" applyFont="1" applyFill="1" applyAlignment="1">
      <alignment horizontal="left" vertical="center"/>
    </xf>
    <xf numFmtId="0" fontId="1" fillId="9" borderId="21" xfId="0" applyFont="1" applyFill="1" applyBorder="1" applyAlignment="1">
      <alignment vertical="top" wrapText="1"/>
    </xf>
    <xf numFmtId="0" fontId="26" fillId="9" borderId="21" xfId="0" applyFont="1" applyFill="1" applyBorder="1" applyAlignment="1">
      <alignment vertical="top" wrapText="1"/>
    </xf>
    <xf numFmtId="0" fontId="15" fillId="3" borderId="0" xfId="0" applyFont="1" applyFill="1" applyBorder="1" applyAlignment="1">
      <alignment vertical="top"/>
    </xf>
    <xf numFmtId="0" fontId="1" fillId="3" borderId="0" xfId="0" applyFont="1" applyFill="1" applyBorder="1" applyAlignment="1">
      <alignment vertical="top"/>
    </xf>
    <xf numFmtId="0" fontId="1" fillId="9" borderId="22" xfId="0" applyFont="1" applyFill="1" applyBorder="1" applyAlignment="1">
      <alignment vertical="center" wrapText="1"/>
    </xf>
    <xf numFmtId="0" fontId="1" fillId="9" borderId="23" xfId="0" applyFont="1" applyFill="1" applyBorder="1" applyAlignment="1">
      <alignment vertical="center" wrapText="1"/>
    </xf>
    <xf numFmtId="0" fontId="14" fillId="9" borderId="23" xfId="0" applyFont="1" applyFill="1" applyBorder="1" applyAlignment="1">
      <alignment vertical="center" wrapText="1"/>
    </xf>
    <xf numFmtId="0" fontId="26" fillId="9" borderId="26" xfId="0" applyFont="1" applyFill="1" applyBorder="1" applyAlignment="1">
      <alignment vertical="center" wrapText="1"/>
    </xf>
    <xf numFmtId="0" fontId="26" fillId="9" borderId="27" xfId="0" applyFont="1" applyFill="1" applyBorder="1" applyAlignment="1">
      <alignment vertical="center" wrapText="1"/>
    </xf>
    <xf numFmtId="0" fontId="26" fillId="9" borderId="23" xfId="0" applyFont="1" applyFill="1" applyBorder="1" applyAlignment="1">
      <alignment vertical="center" wrapText="1"/>
    </xf>
    <xf numFmtId="0" fontId="1" fillId="9" borderId="22" xfId="0" applyFont="1" applyFill="1" applyBorder="1" applyAlignment="1">
      <alignment horizontal="left" vertical="center" wrapText="1"/>
    </xf>
    <xf numFmtId="0" fontId="1" fillId="9" borderId="23" xfId="0" applyFont="1" applyFill="1" applyBorder="1" applyAlignment="1">
      <alignment horizontal="left" vertical="center" wrapText="1"/>
    </xf>
    <xf numFmtId="0" fontId="14" fillId="9" borderId="23" xfId="0" applyFont="1" applyFill="1" applyBorder="1" applyAlignment="1">
      <alignment horizontal="left" vertical="center" wrapText="1"/>
    </xf>
    <xf numFmtId="0" fontId="26" fillId="9" borderId="23" xfId="0" applyFont="1" applyFill="1" applyBorder="1" applyAlignment="1">
      <alignment horizontal="left" vertical="center" wrapText="1"/>
    </xf>
    <xf numFmtId="0" fontId="1" fillId="9" borderId="21" xfId="0" applyFont="1" applyFill="1" applyBorder="1" applyAlignment="1">
      <alignment horizontal="left" vertical="center" wrapText="1"/>
    </xf>
    <xf numFmtId="0" fontId="26" fillId="9" borderId="21" xfId="0" applyFont="1" applyFill="1" applyBorder="1" applyAlignment="1">
      <alignment horizontal="left" vertical="center" wrapText="1"/>
    </xf>
    <xf numFmtId="0" fontId="26" fillId="9" borderId="0" xfId="0" applyFont="1" applyFill="1" applyBorder="1" applyAlignment="1">
      <alignment horizontal="left" vertical="center" wrapText="1"/>
    </xf>
    <xf numFmtId="0" fontId="7" fillId="2" borderId="0" xfId="3" applyFont="1" applyFill="1" applyBorder="1" applyAlignment="1">
      <alignment horizontal="center"/>
    </xf>
    <xf numFmtId="0" fontId="25" fillId="5" borderId="5" xfId="2" applyFont="1" applyFill="1" applyBorder="1" applyAlignment="1">
      <alignment horizontal="center" vertical="center"/>
    </xf>
    <xf numFmtId="0" fontId="25" fillId="5" borderId="14" xfId="2" applyFont="1" applyFill="1" applyBorder="1" applyAlignment="1">
      <alignment horizontal="center" vertical="center"/>
    </xf>
    <xf numFmtId="165" fontId="7" fillId="5" borderId="14" xfId="2" quotePrefix="1" applyNumberFormat="1" applyFont="1" applyFill="1" applyBorder="1" applyAlignment="1">
      <alignment horizontal="center" vertical="center"/>
    </xf>
    <xf numFmtId="165" fontId="7" fillId="5" borderId="14" xfId="2" applyNumberFormat="1" applyFont="1" applyFill="1" applyBorder="1" applyAlignment="1">
      <alignment horizontal="center" vertical="center"/>
    </xf>
    <xf numFmtId="0" fontId="24" fillId="2" borderId="6" xfId="3" applyFont="1" applyFill="1" applyBorder="1" applyAlignment="1">
      <alignment horizontal="center"/>
    </xf>
    <xf numFmtId="0" fontId="24" fillId="2" borderId="0" xfId="3" applyFont="1" applyFill="1" applyBorder="1" applyAlignment="1">
      <alignment horizontal="center"/>
    </xf>
    <xf numFmtId="0" fontId="24" fillId="2" borderId="7" xfId="3" applyFont="1" applyFill="1" applyBorder="1" applyAlignment="1">
      <alignment horizontal="center"/>
    </xf>
    <xf numFmtId="0" fontId="25" fillId="5" borderId="10" xfId="2" applyFont="1" applyFill="1" applyBorder="1" applyAlignment="1">
      <alignment horizontal="center" vertical="center"/>
    </xf>
    <xf numFmtId="0" fontId="25" fillId="5" borderId="11" xfId="2" applyFont="1" applyFill="1" applyBorder="1" applyAlignment="1">
      <alignment horizontal="center" vertical="center"/>
    </xf>
    <xf numFmtId="0" fontId="7" fillId="5" borderId="11" xfId="2" applyFont="1" applyFill="1" applyBorder="1" applyAlignment="1">
      <alignment horizontal="center" vertical="center"/>
    </xf>
    <xf numFmtId="0" fontId="25" fillId="5" borderId="12" xfId="2" applyFont="1" applyFill="1" applyBorder="1" applyAlignment="1">
      <alignment horizontal="center" vertical="center"/>
    </xf>
    <xf numFmtId="0" fontId="25" fillId="5" borderId="13" xfId="2" applyFont="1" applyFill="1" applyBorder="1" applyAlignment="1">
      <alignment horizontal="center" vertical="center"/>
    </xf>
    <xf numFmtId="49" fontId="7" fillId="5" borderId="13" xfId="2" applyNumberFormat="1" applyFont="1" applyFill="1" applyBorder="1" applyAlignment="1">
      <alignment horizontal="center" vertical="center"/>
    </xf>
    <xf numFmtId="0" fontId="19" fillId="2" borderId="6" xfId="3" applyFont="1" applyFill="1" applyBorder="1" applyAlignment="1">
      <alignment horizontal="center"/>
    </xf>
    <xf numFmtId="0" fontId="19" fillId="2" borderId="0" xfId="3" applyFont="1" applyFill="1" applyBorder="1" applyAlignment="1">
      <alignment horizontal="center"/>
    </xf>
    <xf numFmtId="0" fontId="19" fillId="2" borderId="7" xfId="3" applyFont="1" applyFill="1" applyBorder="1" applyAlignment="1">
      <alignment horizontal="center"/>
    </xf>
    <xf numFmtId="0" fontId="20" fillId="6" borderId="15" xfId="0" applyFont="1" applyFill="1" applyBorder="1" applyAlignment="1">
      <alignment horizontal="left"/>
    </xf>
    <xf numFmtId="0" fontId="14" fillId="3" borderId="2" xfId="0" applyFont="1" applyFill="1" applyBorder="1" applyAlignment="1">
      <alignment horizontal="left"/>
    </xf>
    <xf numFmtId="0" fontId="7" fillId="7" borderId="2" xfId="0" applyFont="1" applyFill="1" applyBorder="1" applyAlignment="1">
      <alignment horizontal="left"/>
    </xf>
    <xf numFmtId="0" fontId="14" fillId="3" borderId="2" xfId="4" applyFont="1" applyFill="1" applyBorder="1" applyAlignment="1">
      <alignment vertical="top"/>
    </xf>
    <xf numFmtId="0" fontId="10" fillId="3" borderId="0" xfId="4" applyFont="1" applyFill="1" applyBorder="1" applyAlignment="1">
      <alignment horizontal="center"/>
    </xf>
    <xf numFmtId="0" fontId="7" fillId="12" borderId="24" xfId="0" applyFont="1" applyFill="1" applyBorder="1" applyAlignment="1">
      <alignment horizontal="left" vertical="center" wrapText="1"/>
    </xf>
    <xf numFmtId="0" fontId="7" fillId="12" borderId="25" xfId="0" applyFont="1" applyFill="1" applyBorder="1" applyAlignment="1">
      <alignment horizontal="left" vertical="center" wrapText="1"/>
    </xf>
    <xf numFmtId="0" fontId="7" fillId="12" borderId="16" xfId="0"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Border="1" applyAlignment="1">
      <alignment horizontal="left" vertical="center"/>
    </xf>
    <xf numFmtId="0" fontId="1" fillId="9" borderId="18" xfId="0" applyFont="1" applyFill="1" applyBorder="1" applyAlignment="1">
      <alignment vertical="top" wrapText="1"/>
    </xf>
    <xf numFmtId="0" fontId="1" fillId="9" borderId="17" xfId="0" applyFont="1" applyFill="1" applyBorder="1" applyAlignment="1">
      <alignment vertical="top" wrapText="1"/>
    </xf>
    <xf numFmtId="0" fontId="14" fillId="9" borderId="18" xfId="0" applyFont="1" applyFill="1" applyBorder="1" applyAlignment="1">
      <alignment vertical="top" wrapText="1"/>
    </xf>
    <xf numFmtId="0" fontId="14" fillId="9" borderId="17" xfId="0" applyFont="1" applyFill="1" applyBorder="1" applyAlignment="1">
      <alignment vertical="top" wrapText="1"/>
    </xf>
    <xf numFmtId="0" fontId="7" fillId="10" borderId="18" xfId="0" applyFont="1" applyFill="1" applyBorder="1" applyAlignment="1">
      <alignment vertical="top" wrapText="1"/>
    </xf>
    <xf numFmtId="0" fontId="7" fillId="10" borderId="17" xfId="0" applyFont="1" applyFill="1" applyBorder="1" applyAlignment="1">
      <alignment vertical="top" wrapText="1"/>
    </xf>
  </cellXfs>
  <cellStyles count="8">
    <cellStyle name="Hyperlink" xfId="7" builtinId="8"/>
    <cellStyle name="Normal" xfId="0" builtinId="0"/>
    <cellStyle name="Normal 2" xfId="1"/>
    <cellStyle name="Normal 2 2 23" xfId="2"/>
    <cellStyle name="Normal 4" xfId="3"/>
    <cellStyle name="Normal_Functional Test Case v1.0" xfId="4"/>
    <cellStyle name="Normal_Template_IP Database" xfId="5"/>
    <cellStyle name="標準_結合試験(AllOvertheWorld)"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19050</xdr:colOff>
      <xdr:row>0</xdr:row>
      <xdr:rowOff>0</xdr:rowOff>
    </xdr:from>
    <xdr:to>
      <xdr:col>9</xdr:col>
      <xdr:colOff>295275</xdr:colOff>
      <xdr:row>7</xdr:row>
      <xdr:rowOff>9525</xdr:rowOff>
    </xdr:to>
    <xdr:pic>
      <xdr:nvPicPr>
        <xdr:cNvPr id="1267" name="Picture 2">
          <a:extLst>
            <a:ext uri="{FF2B5EF4-FFF2-40B4-BE49-F238E27FC236}">
              <a16:creationId xmlns:a16="http://schemas.microsoft.com/office/drawing/2014/main" id="{0C3F2B92-6E07-48CC-A16F-D3D2AB70BF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3825" y="0"/>
          <a:ext cx="200025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Nguyen Thi Trang (IVS.B1)" id="{0A3DAFF7-FB48-482F-86F0-C3D497A35733}" userId="Nguyen Thi Trang (IVS.B1)"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82" personId="{0A3DAFF7-FB48-482F-86F0-C3D497A35733}" id="{8433A182-4D8F-41E4-AB1B-718AF98F0816}">
    <text>Viết 1 case thôi</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1"/>
  <sheetViews>
    <sheetView workbookViewId="0">
      <selection activeCell="I15" sqref="I15:J15"/>
    </sheetView>
  </sheetViews>
  <sheetFormatPr defaultColWidth="9" defaultRowHeight="12.75"/>
  <cols>
    <col min="1" max="1" width="1.875" style="35" customWidth="1"/>
    <col min="2" max="8" width="8.25" style="35" customWidth="1"/>
    <col min="9" max="10" width="14.375" style="35" customWidth="1"/>
    <col min="11" max="13" width="8.25" style="35" customWidth="1"/>
    <col min="14" max="14" width="8.625" style="35" customWidth="1"/>
    <col min="15" max="15" width="7.25" style="35" customWidth="1"/>
    <col min="16" max="16" width="4.375" style="35" customWidth="1"/>
    <col min="17" max="16384" width="9" style="35"/>
  </cols>
  <sheetData>
    <row r="2" spans="2:15">
      <c r="B2" s="36"/>
      <c r="C2" s="37"/>
      <c r="D2" s="38"/>
      <c r="E2" s="37"/>
      <c r="F2" s="37"/>
      <c r="G2" s="37"/>
      <c r="H2" s="37"/>
      <c r="I2" s="37"/>
      <c r="J2" s="37"/>
      <c r="K2" s="37"/>
      <c r="L2" s="37"/>
      <c r="M2" s="37"/>
      <c r="N2" s="37"/>
      <c r="O2" s="39"/>
    </row>
    <row r="3" spans="2:15">
      <c r="B3" s="40"/>
      <c r="C3" s="41"/>
      <c r="D3" s="42"/>
      <c r="E3" s="41"/>
      <c r="F3" s="41"/>
      <c r="G3" s="41"/>
      <c r="H3" s="41"/>
      <c r="I3" s="41"/>
      <c r="J3" s="41"/>
      <c r="K3" s="41"/>
      <c r="L3" s="41"/>
      <c r="M3" s="41"/>
      <c r="N3" s="41"/>
      <c r="O3" s="43"/>
    </row>
    <row r="4" spans="2:15" ht="18.75">
      <c r="B4" s="40"/>
      <c r="C4" s="41"/>
      <c r="D4" s="44"/>
      <c r="E4" s="41"/>
      <c r="F4" s="41"/>
      <c r="G4" s="41"/>
      <c r="H4" s="41"/>
      <c r="I4" s="41"/>
      <c r="J4" s="41"/>
      <c r="K4" s="41"/>
      <c r="L4" s="41"/>
      <c r="M4" s="41"/>
      <c r="N4" s="41"/>
      <c r="O4" s="43"/>
    </row>
    <row r="5" spans="2:15" ht="18.75">
      <c r="B5" s="40"/>
      <c r="C5" s="41"/>
      <c r="D5" s="44"/>
      <c r="E5" s="41"/>
      <c r="F5" s="41"/>
      <c r="G5" s="41"/>
      <c r="H5" s="41"/>
      <c r="I5" s="41"/>
      <c r="J5" s="41"/>
      <c r="K5" s="41"/>
      <c r="L5" s="41"/>
      <c r="M5" s="41"/>
      <c r="N5" s="41"/>
      <c r="O5" s="43"/>
    </row>
    <row r="6" spans="2:15">
      <c r="B6" s="40"/>
      <c r="C6" s="41"/>
      <c r="D6" s="41"/>
      <c r="E6" s="41"/>
      <c r="F6" s="41"/>
      <c r="G6" s="41"/>
      <c r="H6" s="41"/>
      <c r="I6" s="41"/>
      <c r="J6" s="41"/>
      <c r="K6" s="41"/>
      <c r="L6" s="41"/>
      <c r="M6" s="41"/>
      <c r="N6" s="41"/>
      <c r="O6" s="43"/>
    </row>
    <row r="7" spans="2:15">
      <c r="B7" s="40"/>
      <c r="C7" s="41"/>
      <c r="D7" s="45"/>
      <c r="E7" s="41"/>
      <c r="F7" s="41"/>
      <c r="G7" s="41"/>
      <c r="H7" s="41"/>
      <c r="I7" s="41"/>
      <c r="J7" s="41"/>
      <c r="K7" s="41"/>
      <c r="L7" s="41"/>
      <c r="M7" s="41"/>
      <c r="N7" s="41"/>
      <c r="O7" s="43"/>
    </row>
    <row r="8" spans="2:15">
      <c r="B8" s="40"/>
      <c r="C8" s="41"/>
      <c r="D8" s="45"/>
      <c r="E8" s="41"/>
      <c r="F8" s="41"/>
      <c r="G8" s="41"/>
      <c r="H8" s="41"/>
      <c r="I8" s="41"/>
      <c r="J8" s="41"/>
      <c r="K8" s="41"/>
      <c r="L8" s="41"/>
      <c r="M8" s="41"/>
      <c r="N8" s="41"/>
      <c r="O8" s="43"/>
    </row>
    <row r="9" spans="2:15" ht="23.25">
      <c r="B9" s="40"/>
      <c r="C9" s="41"/>
      <c r="D9" s="41"/>
      <c r="E9" s="46"/>
      <c r="F9" s="41"/>
      <c r="G9" s="41"/>
      <c r="H9" s="41"/>
      <c r="I9" s="41"/>
      <c r="J9" s="41"/>
      <c r="K9" s="41"/>
      <c r="L9" s="41"/>
      <c r="M9" s="41"/>
      <c r="N9" s="41"/>
      <c r="O9" s="43"/>
    </row>
    <row r="10" spans="2:15" ht="38.450000000000003" customHeight="1">
      <c r="B10" s="94"/>
      <c r="C10" s="95"/>
      <c r="D10" s="95"/>
      <c r="E10" s="95"/>
      <c r="F10" s="95"/>
      <c r="G10" s="95"/>
      <c r="H10" s="95"/>
      <c r="I10" s="95"/>
      <c r="J10" s="95"/>
      <c r="K10" s="95"/>
      <c r="L10" s="95"/>
      <c r="M10" s="95"/>
      <c r="N10" s="95"/>
      <c r="O10" s="96"/>
    </row>
    <row r="11" spans="2:15" ht="36.950000000000003" customHeight="1">
      <c r="B11" s="94" t="s">
        <v>0</v>
      </c>
      <c r="C11" s="95"/>
      <c r="D11" s="95"/>
      <c r="E11" s="95"/>
      <c r="F11" s="95"/>
      <c r="G11" s="95"/>
      <c r="H11" s="95"/>
      <c r="I11" s="95"/>
      <c r="J11" s="95"/>
      <c r="K11" s="95"/>
      <c r="L11" s="95"/>
      <c r="M11" s="95"/>
      <c r="N11" s="95"/>
      <c r="O11" s="96"/>
    </row>
    <row r="12" spans="2:15" ht="30">
      <c r="B12" s="103"/>
      <c r="C12" s="104"/>
      <c r="D12" s="104"/>
      <c r="E12" s="104"/>
      <c r="F12" s="104"/>
      <c r="G12" s="104"/>
      <c r="H12" s="104"/>
      <c r="I12" s="104"/>
      <c r="J12" s="104"/>
      <c r="K12" s="104"/>
      <c r="L12" s="104"/>
      <c r="M12" s="104"/>
      <c r="N12" s="104"/>
      <c r="O12" s="105"/>
    </row>
    <row r="13" spans="2:15">
      <c r="B13" s="40"/>
      <c r="C13" s="41"/>
      <c r="D13" s="41"/>
      <c r="E13" s="41"/>
      <c r="F13" s="41"/>
      <c r="G13" s="41"/>
      <c r="H13" s="41"/>
      <c r="I13" s="41"/>
      <c r="J13" s="41"/>
      <c r="K13" s="41"/>
      <c r="L13" s="41"/>
      <c r="M13" s="41"/>
      <c r="N13" s="41"/>
      <c r="O13" s="43"/>
    </row>
    <row r="14" spans="2:15">
      <c r="B14" s="40"/>
      <c r="C14" s="41"/>
      <c r="D14" s="41"/>
      <c r="E14" s="41"/>
      <c r="F14" s="41"/>
      <c r="G14" s="41"/>
      <c r="H14" s="41"/>
      <c r="I14" s="41"/>
      <c r="J14" s="41"/>
      <c r="K14" s="41"/>
      <c r="L14" s="41"/>
      <c r="M14" s="41"/>
      <c r="N14" s="41"/>
      <c r="O14" s="43"/>
    </row>
    <row r="15" spans="2:15">
      <c r="B15" s="40"/>
      <c r="C15" s="41"/>
      <c r="D15" s="41"/>
      <c r="E15" s="41"/>
      <c r="F15" s="97" t="s">
        <v>1</v>
      </c>
      <c r="G15" s="98"/>
      <c r="H15" s="98"/>
      <c r="I15" s="99" t="s">
        <v>363</v>
      </c>
      <c r="J15" s="99"/>
      <c r="K15" s="41"/>
      <c r="L15" s="41"/>
      <c r="M15" s="41"/>
      <c r="N15" s="41"/>
      <c r="O15" s="43"/>
    </row>
    <row r="16" spans="2:15">
      <c r="B16" s="40"/>
      <c r="C16" s="41"/>
      <c r="D16" s="47"/>
      <c r="E16" s="47"/>
      <c r="F16" s="100" t="s">
        <v>2</v>
      </c>
      <c r="G16" s="101"/>
      <c r="H16" s="101"/>
      <c r="I16" s="102" t="s">
        <v>3</v>
      </c>
      <c r="J16" s="102"/>
      <c r="K16" s="41"/>
      <c r="L16" s="41"/>
      <c r="M16" s="41"/>
      <c r="N16" s="41"/>
      <c r="O16" s="43"/>
    </row>
    <row r="17" spans="2:15">
      <c r="B17" s="40"/>
      <c r="C17" s="41"/>
      <c r="D17" s="41"/>
      <c r="E17" s="41"/>
      <c r="F17" s="90" t="s">
        <v>4</v>
      </c>
      <c r="G17" s="91"/>
      <c r="H17" s="91"/>
      <c r="I17" s="92"/>
      <c r="J17" s="93"/>
      <c r="K17" s="41"/>
      <c r="L17" s="41"/>
      <c r="M17" s="41"/>
      <c r="N17" s="41"/>
      <c r="O17" s="43"/>
    </row>
    <row r="18" spans="2:15">
      <c r="B18" s="40"/>
      <c r="C18" s="41"/>
      <c r="D18" s="41"/>
      <c r="E18" s="41"/>
      <c r="F18" s="41"/>
      <c r="G18" s="41"/>
      <c r="H18" s="41"/>
      <c r="I18" s="41"/>
      <c r="J18" s="41"/>
      <c r="K18" s="41"/>
      <c r="L18" s="41"/>
      <c r="M18" s="41"/>
      <c r="N18" s="41"/>
      <c r="O18" s="43"/>
    </row>
    <row r="19" spans="2:15">
      <c r="B19" s="40"/>
      <c r="C19" s="41"/>
      <c r="D19" s="41"/>
      <c r="E19" s="41"/>
      <c r="F19" s="41"/>
      <c r="G19" s="41"/>
      <c r="H19" s="41"/>
      <c r="I19" s="41"/>
      <c r="J19" s="41"/>
      <c r="K19" s="41"/>
      <c r="L19" s="41"/>
      <c r="M19" s="41"/>
      <c r="N19" s="41"/>
      <c r="O19" s="43"/>
    </row>
    <row r="20" spans="2:15">
      <c r="B20" s="40"/>
      <c r="C20" s="48"/>
      <c r="D20" s="48"/>
      <c r="E20" s="48"/>
      <c r="F20" s="48"/>
      <c r="G20" s="48"/>
      <c r="H20" s="48"/>
      <c r="I20" s="48"/>
      <c r="J20" s="48"/>
      <c r="K20" s="48"/>
      <c r="L20" s="41"/>
      <c r="M20" s="41"/>
      <c r="N20" s="41"/>
      <c r="O20" s="43"/>
    </row>
    <row r="21" spans="2:15">
      <c r="B21" s="40"/>
      <c r="C21" s="41"/>
      <c r="D21" s="41"/>
      <c r="E21" s="41"/>
      <c r="F21" s="41"/>
      <c r="G21" s="41"/>
      <c r="H21" s="41"/>
      <c r="I21" s="41"/>
      <c r="J21" s="41"/>
      <c r="K21" s="41"/>
      <c r="L21" s="41"/>
      <c r="M21" s="41"/>
      <c r="N21" s="41"/>
      <c r="O21" s="43"/>
    </row>
    <row r="22" spans="2:15">
      <c r="B22" s="40"/>
      <c r="C22" s="41"/>
      <c r="D22" s="41"/>
      <c r="E22" s="41"/>
      <c r="F22" s="41"/>
      <c r="G22" s="41"/>
      <c r="H22" s="41"/>
      <c r="I22" s="41"/>
      <c r="J22" s="41"/>
      <c r="K22" s="41"/>
      <c r="L22" s="41"/>
      <c r="M22" s="41"/>
      <c r="N22" s="41"/>
      <c r="O22" s="43"/>
    </row>
    <row r="23" spans="2:15">
      <c r="B23" s="40"/>
      <c r="C23" s="41"/>
      <c r="D23" s="41"/>
      <c r="E23" s="41"/>
      <c r="F23" s="41"/>
      <c r="G23" s="89"/>
      <c r="H23" s="89"/>
      <c r="I23" s="89"/>
      <c r="J23" s="41"/>
      <c r="K23" s="41"/>
      <c r="L23" s="41"/>
      <c r="M23" s="41"/>
      <c r="N23" s="41"/>
      <c r="O23" s="43"/>
    </row>
    <row r="24" spans="2:15">
      <c r="B24" s="49"/>
      <c r="C24" s="50"/>
      <c r="D24" s="50"/>
      <c r="E24" s="50"/>
      <c r="F24" s="50"/>
      <c r="G24" s="50"/>
      <c r="H24" s="50"/>
      <c r="I24" s="50"/>
      <c r="J24" s="50"/>
      <c r="K24" s="50"/>
      <c r="L24" s="50"/>
      <c r="M24" s="50"/>
      <c r="N24" s="50"/>
      <c r="O24" s="51"/>
    </row>
    <row r="25" spans="2:15">
      <c r="B25" s="41"/>
      <c r="C25" s="41"/>
      <c r="D25" s="41"/>
      <c r="E25" s="41"/>
      <c r="F25" s="41"/>
      <c r="G25" s="41"/>
      <c r="H25" s="41"/>
      <c r="I25" s="41"/>
      <c r="J25" s="41"/>
    </row>
    <row r="26" spans="2:15">
      <c r="B26" s="41"/>
      <c r="C26" s="41"/>
      <c r="D26" s="41"/>
      <c r="E26" s="41"/>
      <c r="F26" s="41"/>
      <c r="G26" s="41"/>
      <c r="H26" s="41"/>
      <c r="I26" s="41"/>
      <c r="J26" s="41"/>
    </row>
    <row r="27" spans="2:15">
      <c r="B27" s="41"/>
      <c r="C27" s="41"/>
      <c r="D27" s="41"/>
      <c r="E27" s="41"/>
      <c r="F27" s="41"/>
      <c r="G27" s="41"/>
      <c r="H27" s="41"/>
      <c r="I27" s="41"/>
      <c r="J27" s="41"/>
    </row>
    <row r="28" spans="2:15">
      <c r="B28" s="41"/>
      <c r="C28" s="41"/>
      <c r="D28" s="41"/>
      <c r="E28" s="41"/>
      <c r="F28" s="41"/>
      <c r="G28" s="41"/>
      <c r="H28" s="41"/>
      <c r="I28" s="41"/>
      <c r="J28" s="41"/>
    </row>
    <row r="29" spans="2:15">
      <c r="B29" s="41"/>
      <c r="C29" s="41"/>
      <c r="D29" s="41"/>
      <c r="E29" s="41"/>
      <c r="F29" s="41"/>
      <c r="G29" s="41"/>
      <c r="H29" s="41"/>
      <c r="I29" s="41"/>
      <c r="J29" s="41"/>
    </row>
    <row r="30" spans="2:15">
      <c r="B30" s="41"/>
      <c r="C30" s="41"/>
      <c r="D30" s="41"/>
      <c r="E30" s="89"/>
      <c r="F30" s="89"/>
      <c r="G30" s="89"/>
      <c r="H30" s="41"/>
      <c r="I30" s="41"/>
      <c r="J30" s="41"/>
    </row>
    <row r="31" spans="2:15">
      <c r="B31" s="41"/>
      <c r="C31" s="41"/>
      <c r="D31" s="41"/>
      <c r="E31" s="52"/>
      <c r="F31" s="41"/>
      <c r="G31" s="41"/>
      <c r="H31" s="41"/>
      <c r="I31" s="41"/>
      <c r="J31" s="41"/>
    </row>
  </sheetData>
  <mergeCells count="11">
    <mergeCell ref="G23:I23"/>
    <mergeCell ref="E30:G30"/>
    <mergeCell ref="F17:H17"/>
    <mergeCell ref="I17:J17"/>
    <mergeCell ref="B10:O10"/>
    <mergeCell ref="F15:H15"/>
    <mergeCell ref="I15:J15"/>
    <mergeCell ref="F16:H16"/>
    <mergeCell ref="I16:J16"/>
    <mergeCell ref="B11:O11"/>
    <mergeCell ref="B12:O12"/>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workbookViewId="0">
      <selection activeCell="E23" sqref="E23"/>
    </sheetView>
  </sheetViews>
  <sheetFormatPr defaultColWidth="9" defaultRowHeight="13.5"/>
  <cols>
    <col min="1" max="1" width="5.375" style="27" customWidth="1"/>
    <col min="2" max="2" width="17.875" style="27" bestFit="1" customWidth="1"/>
    <col min="3" max="3" width="8.5" style="27" customWidth="1"/>
    <col min="4" max="4" width="44.875" style="27" customWidth="1"/>
    <col min="5" max="5" width="36.875" style="27" customWidth="1"/>
    <col min="6" max="6" width="19.25" style="27" customWidth="1"/>
    <col min="7" max="7" width="15.375" style="27" customWidth="1"/>
    <col min="8" max="16384" width="9" style="27"/>
  </cols>
  <sheetData>
    <row r="1" spans="1:8" s="1" customFormat="1" ht="36.75" customHeight="1">
      <c r="A1" s="106"/>
      <c r="B1" s="106"/>
      <c r="C1" s="106"/>
    </row>
    <row r="2" spans="1:8" s="2" customFormat="1" ht="35.25" customHeight="1">
      <c r="A2" s="28" t="s">
        <v>5</v>
      </c>
      <c r="B2" s="28" t="s">
        <v>4</v>
      </c>
      <c r="C2" s="29" t="s">
        <v>2</v>
      </c>
      <c r="D2" s="29" t="s">
        <v>6</v>
      </c>
      <c r="E2" s="29" t="s">
        <v>7</v>
      </c>
      <c r="F2" s="29" t="s">
        <v>8</v>
      </c>
      <c r="G2" s="29" t="s">
        <v>9</v>
      </c>
    </row>
    <row r="3" spans="1:8" s="32" customFormat="1" ht="22.5" customHeight="1">
      <c r="A3" s="33">
        <v>1</v>
      </c>
      <c r="B3" s="54">
        <v>44711</v>
      </c>
      <c r="C3" s="53" t="s">
        <v>3</v>
      </c>
      <c r="D3" s="30" t="s">
        <v>364</v>
      </c>
      <c r="E3" s="30"/>
      <c r="F3" s="30" t="s">
        <v>365</v>
      </c>
      <c r="G3" s="30" t="s">
        <v>365</v>
      </c>
      <c r="H3" s="31"/>
    </row>
  </sheetData>
  <mergeCells count="1">
    <mergeCell ref="A1:C1"/>
  </mergeCells>
  <pageMargins left="0.74791666666666701" right="0.74791666666666701" top="0.98402777777777795" bottom="1.15069444444444" header="0.51180555555555596" footer="0.98402777777777795"/>
  <pageSetup paperSize="9" orientation="landscape" horizontalDpi="300" verticalDpi="300" r:id="rId1"/>
  <headerFooter alignWithMargins="0">
    <oddHeader>&amp;L&amp;F&amp;RV2.1</oddHeader>
    <oddFooter>&amp;L&amp;"Arial,Regular"&amp;9 03e-BM/DE/HDCV/FSOFT&amp;C&amp;"Arial,Regular"&amp;9Internal use&amp;R&amp;"Arial,Regular"&amp;9&amp;P/&amp;N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Normal="100" workbookViewId="0">
      <selection activeCell="H30" sqref="H30"/>
    </sheetView>
  </sheetViews>
  <sheetFormatPr defaultColWidth="9" defaultRowHeight="12.75"/>
  <cols>
    <col min="1" max="1" width="4.625" style="3" customWidth="1"/>
    <col min="2" max="2" width="13.5" style="3" customWidth="1"/>
    <col min="3" max="3" width="28" style="3" bestFit="1" customWidth="1"/>
    <col min="4" max="7" width="9" style="3"/>
    <col min="8" max="9" width="33.125" style="3" customWidth="1"/>
    <col min="10" max="16384" width="9" style="3"/>
  </cols>
  <sheetData>
    <row r="1" spans="1:8" ht="25.5" customHeight="1">
      <c r="B1" s="110" t="s">
        <v>10</v>
      </c>
      <c r="C1" s="110"/>
      <c r="D1" s="110"/>
      <c r="E1" s="110"/>
      <c r="F1" s="110"/>
      <c r="G1" s="110"/>
      <c r="H1" s="110"/>
    </row>
    <row r="2" spans="1:8" ht="14.25" customHeight="1">
      <c r="A2" s="8"/>
      <c r="B2" s="8"/>
      <c r="C2" s="9"/>
      <c r="D2" s="9"/>
      <c r="E2" s="9"/>
      <c r="F2" s="9"/>
      <c r="G2" s="9"/>
      <c r="H2" s="10"/>
    </row>
    <row r="3" spans="1:8" ht="12" customHeight="1">
      <c r="B3" s="18" t="s">
        <v>11</v>
      </c>
      <c r="C3" s="107" t="s">
        <v>363</v>
      </c>
      <c r="D3" s="107"/>
      <c r="E3" s="108" t="s">
        <v>12</v>
      </c>
      <c r="F3" s="108"/>
      <c r="G3" s="19"/>
      <c r="H3" s="20" t="s">
        <v>367</v>
      </c>
    </row>
    <row r="4" spans="1:8" ht="12" customHeight="1">
      <c r="B4" s="18" t="s">
        <v>13</v>
      </c>
      <c r="C4" s="107" t="s">
        <v>363</v>
      </c>
      <c r="D4" s="107"/>
      <c r="E4" s="108" t="s">
        <v>14</v>
      </c>
      <c r="F4" s="108"/>
      <c r="G4" s="19"/>
      <c r="H4" s="20" t="s">
        <v>366</v>
      </c>
    </row>
    <row r="5" spans="1:8" ht="12" customHeight="1">
      <c r="B5" s="21" t="s">
        <v>15</v>
      </c>
      <c r="C5" s="107" t="str">
        <f>C4&amp;"_"&amp;"Test Report"&amp;"_"&amp;"vx.x"</f>
        <v>TPB_Test Report_vx.x</v>
      </c>
      <c r="D5" s="107"/>
      <c r="E5" s="108" t="s">
        <v>16</v>
      </c>
      <c r="F5" s="108"/>
      <c r="G5" s="19"/>
      <c r="H5" s="55"/>
    </row>
    <row r="6" spans="1:8" ht="21.75" customHeight="1">
      <c r="A6" s="8"/>
      <c r="B6" s="21" t="s">
        <v>17</v>
      </c>
      <c r="C6" s="109"/>
      <c r="D6" s="109"/>
      <c r="E6" s="109"/>
      <c r="F6" s="109"/>
      <c r="G6" s="109"/>
      <c r="H6" s="109"/>
    </row>
    <row r="7" spans="1:8" ht="14.25" customHeight="1">
      <c r="A7" s="8"/>
      <c r="B7" s="11"/>
      <c r="C7" s="12"/>
      <c r="D7" s="9"/>
      <c r="E7" s="9"/>
      <c r="F7" s="9"/>
      <c r="G7" s="9"/>
      <c r="H7" s="10"/>
    </row>
    <row r="8" spans="1:8">
      <c r="B8" s="11"/>
      <c r="C8" s="12"/>
      <c r="D8" s="9"/>
      <c r="E8" s="9"/>
      <c r="F8" s="9"/>
      <c r="G8" s="9"/>
      <c r="H8" s="10"/>
    </row>
    <row r="9" spans="1:8">
      <c r="A9" s="7"/>
      <c r="B9" s="7"/>
      <c r="C9" s="7"/>
      <c r="D9" s="7"/>
      <c r="E9" s="7"/>
      <c r="F9" s="7"/>
      <c r="G9" s="7"/>
      <c r="H9" s="7"/>
    </row>
    <row r="10" spans="1:8">
      <c r="A10" s="4"/>
      <c r="B10" s="22" t="s">
        <v>18</v>
      </c>
      <c r="C10" s="22" t="s">
        <v>19</v>
      </c>
      <c r="D10" s="23" t="s">
        <v>20</v>
      </c>
      <c r="E10" s="22" t="s">
        <v>21</v>
      </c>
      <c r="F10" s="22" t="s">
        <v>22</v>
      </c>
      <c r="G10" s="22" t="s">
        <v>23</v>
      </c>
      <c r="H10" s="23" t="s">
        <v>24</v>
      </c>
    </row>
    <row r="11" spans="1:8" ht="14.25">
      <c r="A11" s="7"/>
      <c r="B11" s="24">
        <v>1</v>
      </c>
      <c r="C11" s="70" t="str">
        <f>Collateral!B2</f>
        <v>Collateral</v>
      </c>
      <c r="D11" s="24">
        <f>Collateral!A5</f>
        <v>0</v>
      </c>
      <c r="E11" s="24">
        <f>Collateral!B5</f>
        <v>0</v>
      </c>
      <c r="F11" s="24">
        <f>Collateral!C5</f>
        <v>115</v>
      </c>
      <c r="G11" s="24">
        <f>Collateral!D5</f>
        <v>0</v>
      </c>
      <c r="H11" s="24">
        <f>Collateral!E5</f>
        <v>115</v>
      </c>
    </row>
    <row r="12" spans="1:8">
      <c r="A12" s="7"/>
      <c r="B12" s="25"/>
      <c r="C12" s="34" t="s">
        <v>25</v>
      </c>
      <c r="D12" s="26">
        <f>SUM(D9:D11)</f>
        <v>0</v>
      </c>
      <c r="E12" s="26">
        <f>SUM(E9:E11)</f>
        <v>0</v>
      </c>
      <c r="F12" s="26">
        <f>SUM(F9:F11)</f>
        <v>115</v>
      </c>
      <c r="G12" s="26">
        <f>SUM(G9:G11)</f>
        <v>0</v>
      </c>
      <c r="H12" s="26">
        <f>SUM(H9:H11)</f>
        <v>115</v>
      </c>
    </row>
    <row r="13" spans="1:8">
      <c r="A13" s="7"/>
      <c r="B13" s="13"/>
      <c r="C13" s="7"/>
      <c r="D13" s="14"/>
      <c r="E13" s="15"/>
      <c r="F13" s="15"/>
      <c r="G13" s="15"/>
      <c r="H13" s="15"/>
    </row>
    <row r="14" spans="1:8">
      <c r="A14" s="7"/>
      <c r="B14" s="7"/>
      <c r="C14" s="16" t="s">
        <v>26</v>
      </c>
      <c r="D14" s="7"/>
      <c r="E14" s="17">
        <f>(D12+E12)*100/(H12-G12)</f>
        <v>0</v>
      </c>
      <c r="F14" s="7" t="s">
        <v>27</v>
      </c>
      <c r="G14" s="7"/>
      <c r="H14" s="5"/>
    </row>
    <row r="15" spans="1:8">
      <c r="A15" s="7"/>
      <c r="B15" s="7"/>
      <c r="C15" s="16" t="s">
        <v>28</v>
      </c>
      <c r="D15" s="7"/>
      <c r="E15" s="17">
        <f>D12*100/(H12-G12)</f>
        <v>0</v>
      </c>
      <c r="F15" s="7" t="s">
        <v>27</v>
      </c>
      <c r="G15" s="7"/>
      <c r="H15" s="5"/>
    </row>
    <row r="16" spans="1:8">
      <c r="C16" s="7"/>
      <c r="D16" s="7"/>
    </row>
  </sheetData>
  <mergeCells count="8">
    <mergeCell ref="C5:D5"/>
    <mergeCell ref="E5:F5"/>
    <mergeCell ref="C6:H6"/>
    <mergeCell ref="B1:H1"/>
    <mergeCell ref="C3:D3"/>
    <mergeCell ref="E3:F3"/>
    <mergeCell ref="C4:D4"/>
    <mergeCell ref="E4:F4"/>
  </mergeCells>
  <phoneticPr fontId="0" type="noConversion"/>
  <hyperlinks>
    <hyperlink ref="C11" location="Collateral!B2" display="Collateral!B2"/>
  </hyperlinks>
  <pageMargins left="0.74791666666666701" right="0.74791666666666701" top="0.98402777777777795" bottom="1.15069444444444" header="0.51180555555555596" footer="0.98402777777777795"/>
  <pageSetup paperSize="9" firstPageNumber="0" orientation="landscape" horizontalDpi="300" verticalDpi="300" r:id="rId1"/>
  <headerFooter alignWithMargins="0">
    <oddHeader>&amp;L&amp;F&amp;RV2.1</oddHeader>
    <oddFooter>&amp;L&amp;"Arial,Regular"&amp;9 03e-BM/DE/HDCV/FSOFT&amp;C&amp;"Arial,Regular"&amp;9Internal use&amp;R&amp;"Arial,Regular"&amp;9&amp;P/&amp;N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5"/>
  <sheetViews>
    <sheetView topLeftCell="A40" zoomScaleNormal="100" workbookViewId="0">
      <selection activeCell="A89" sqref="A89:L89"/>
    </sheetView>
  </sheetViews>
  <sheetFormatPr defaultColWidth="9" defaultRowHeight="12.75"/>
  <cols>
    <col min="1" max="1" width="11.75" style="68" customWidth="1"/>
    <col min="2" max="2" width="35.875" style="68" customWidth="1"/>
    <col min="3" max="3" width="31.5" style="68" customWidth="1"/>
    <col min="4" max="4" width="14.125" style="68" customWidth="1"/>
    <col min="5" max="5" width="12.875" style="68" customWidth="1"/>
    <col min="6" max="6" width="46.375" style="68" customWidth="1"/>
    <col min="7" max="7" width="62.875" style="68" customWidth="1"/>
    <col min="8" max="8" width="9" style="68"/>
    <col min="9" max="9" width="12.875" style="68" customWidth="1"/>
    <col min="10" max="10" width="14.25" style="69" customWidth="1"/>
    <col min="11" max="11" width="15" style="68" bestFit="1" customWidth="1"/>
    <col min="12" max="12" width="39" style="68" customWidth="1"/>
    <col min="13" max="16384" width="9" style="68"/>
  </cols>
  <sheetData>
    <row r="1" spans="1:15" s="6" customFormat="1">
      <c r="A1" s="61"/>
      <c r="B1" s="61" t="s">
        <v>29</v>
      </c>
      <c r="C1" s="61" t="s">
        <v>29</v>
      </c>
      <c r="D1" s="61" t="s">
        <v>29</v>
      </c>
      <c r="E1" s="61" t="s">
        <v>29</v>
      </c>
      <c r="F1" s="61" t="s">
        <v>29</v>
      </c>
      <c r="G1" s="59" t="s">
        <v>29</v>
      </c>
      <c r="H1" s="62" t="s">
        <v>29</v>
      </c>
      <c r="I1" s="59" t="s">
        <v>29</v>
      </c>
      <c r="J1" s="60" t="s">
        <v>29</v>
      </c>
      <c r="K1" s="61" t="s">
        <v>29</v>
      </c>
      <c r="L1" s="61" t="s">
        <v>29</v>
      </c>
    </row>
    <row r="2" spans="1:15" s="6" customFormat="1" ht="15" customHeight="1">
      <c r="A2" s="63" t="s">
        <v>30</v>
      </c>
      <c r="B2" s="118" t="s">
        <v>43</v>
      </c>
      <c r="C2" s="118"/>
      <c r="D2" s="118"/>
      <c r="E2" s="118"/>
      <c r="F2" s="118"/>
      <c r="G2" s="119"/>
      <c r="H2" s="59" t="s">
        <v>29</v>
      </c>
      <c r="I2" s="71" t="s">
        <v>20</v>
      </c>
      <c r="J2" s="115" t="s">
        <v>46</v>
      </c>
      <c r="K2" s="115"/>
      <c r="L2" s="59"/>
    </row>
    <row r="3" spans="1:15" s="6" customFormat="1" ht="25.5" customHeight="1">
      <c r="A3" s="64" t="s">
        <v>31</v>
      </c>
      <c r="B3" s="118"/>
      <c r="C3" s="118"/>
      <c r="D3" s="118"/>
      <c r="E3" s="118"/>
      <c r="F3" s="118"/>
      <c r="G3" s="119"/>
      <c r="H3" s="59" t="s">
        <v>29</v>
      </c>
      <c r="I3" s="71" t="s">
        <v>21</v>
      </c>
      <c r="J3" s="114" t="s">
        <v>47</v>
      </c>
      <c r="K3" s="114"/>
      <c r="L3" s="59"/>
    </row>
    <row r="4" spans="1:15" s="6" customFormat="1" ht="19.5" customHeight="1">
      <c r="A4" s="64" t="s">
        <v>20</v>
      </c>
      <c r="B4" s="65" t="s">
        <v>21</v>
      </c>
      <c r="C4" s="65" t="s">
        <v>22</v>
      </c>
      <c r="D4" s="65" t="s">
        <v>23</v>
      </c>
      <c r="E4" s="120" t="s">
        <v>32</v>
      </c>
      <c r="F4" s="120"/>
      <c r="G4" s="121"/>
      <c r="H4" s="59" t="s">
        <v>29</v>
      </c>
      <c r="I4" s="71" t="s">
        <v>23</v>
      </c>
      <c r="J4" s="114" t="s">
        <v>48</v>
      </c>
      <c r="K4" s="114"/>
      <c r="L4" s="59" t="s">
        <v>29</v>
      </c>
    </row>
    <row r="5" spans="1:15" s="6" customFormat="1" ht="15" customHeight="1">
      <c r="A5" s="66">
        <f>COUNTIF(J11:J992,"Pass")</f>
        <v>0</v>
      </c>
      <c r="B5" s="67">
        <f>COUNTIF(J89:J992,"Fail")</f>
        <v>0</v>
      </c>
      <c r="C5" s="67">
        <f>E5-D5-B5-A5</f>
        <v>115</v>
      </c>
      <c r="D5" s="67">
        <f>COUNTIF(J$89:J$992,"N/A")</f>
        <v>0</v>
      </c>
      <c r="E5" s="116">
        <f>COUNTA(A11:A125)</f>
        <v>115</v>
      </c>
      <c r="F5" s="116"/>
      <c r="G5" s="117"/>
      <c r="H5" s="59" t="s">
        <v>29</v>
      </c>
      <c r="I5" s="71"/>
      <c r="J5" s="114"/>
      <c r="K5" s="114"/>
      <c r="L5" s="61" t="s">
        <v>29</v>
      </c>
    </row>
    <row r="6" spans="1:15" s="6" customFormat="1" ht="15" customHeight="1">
      <c r="A6" s="61" t="s">
        <v>29</v>
      </c>
      <c r="B6" s="61" t="s">
        <v>29</v>
      </c>
      <c r="C6" s="61" t="s">
        <v>29</v>
      </c>
      <c r="D6" s="61" t="s">
        <v>29</v>
      </c>
      <c r="E6" s="61" t="s">
        <v>29</v>
      </c>
      <c r="F6" s="61" t="s">
        <v>29</v>
      </c>
      <c r="G6" s="59" t="s">
        <v>29</v>
      </c>
      <c r="H6" s="59" t="s">
        <v>29</v>
      </c>
      <c r="I6" s="59" t="s">
        <v>29</v>
      </c>
      <c r="J6" s="60" t="s">
        <v>29</v>
      </c>
      <c r="K6" s="61" t="s">
        <v>29</v>
      </c>
      <c r="L6" s="61" t="s">
        <v>29</v>
      </c>
    </row>
    <row r="7" spans="1:15" s="6" customFormat="1" ht="25.5" customHeight="1">
      <c r="A7" s="57" t="s">
        <v>33</v>
      </c>
      <c r="B7" s="58" t="s">
        <v>34</v>
      </c>
      <c r="C7" s="58" t="s">
        <v>35</v>
      </c>
      <c r="D7" s="58" t="s">
        <v>36</v>
      </c>
      <c r="E7" s="58" t="s">
        <v>49</v>
      </c>
      <c r="F7" s="58" t="s">
        <v>37</v>
      </c>
      <c r="G7" s="58" t="s">
        <v>38</v>
      </c>
      <c r="H7" s="58" t="s">
        <v>40</v>
      </c>
      <c r="I7" s="58" t="s">
        <v>39</v>
      </c>
      <c r="J7" s="58" t="s">
        <v>41</v>
      </c>
      <c r="K7" s="58" t="s">
        <v>45</v>
      </c>
      <c r="L7" s="58" t="s">
        <v>42</v>
      </c>
    </row>
    <row r="8" spans="1:15" s="6" customFormat="1" ht="20.25" customHeight="1">
      <c r="A8" s="111" t="s">
        <v>338</v>
      </c>
      <c r="B8" s="112"/>
      <c r="C8" s="112"/>
      <c r="D8" s="112"/>
      <c r="E8" s="112"/>
      <c r="F8" s="112"/>
      <c r="G8" s="112"/>
      <c r="H8" s="112"/>
      <c r="I8" s="112"/>
      <c r="J8" s="112"/>
      <c r="K8" s="112"/>
      <c r="L8" s="112"/>
      <c r="M8" s="74"/>
      <c r="N8" s="74"/>
      <c r="O8" s="74"/>
    </row>
    <row r="9" spans="1:15" s="6" customFormat="1" ht="90" customHeight="1">
      <c r="A9" s="76" t="str">
        <f t="shared" ref="A9:A21" si="0">IF(OR(B9&lt;&gt;"",D9&lt;&gt;""),"["&amp;TEXT($B$2,"##")&amp;"-"&amp;TEXT(ROW()-8,"##")&amp;"]","")</f>
        <v>[Collateral-1]</v>
      </c>
      <c r="B9" s="77" t="s">
        <v>339</v>
      </c>
      <c r="C9" s="78" t="s">
        <v>51</v>
      </c>
      <c r="D9" s="77" t="s">
        <v>44</v>
      </c>
      <c r="E9" s="77" t="s">
        <v>52</v>
      </c>
      <c r="F9" s="77" t="s">
        <v>141</v>
      </c>
      <c r="G9" s="77" t="s">
        <v>142</v>
      </c>
      <c r="H9" s="77"/>
      <c r="I9" s="77"/>
      <c r="J9" s="77"/>
      <c r="K9" s="77"/>
      <c r="L9" s="79"/>
      <c r="M9" s="60"/>
      <c r="N9" s="60"/>
      <c r="O9" s="74"/>
    </row>
    <row r="10" spans="1:15" s="6" customFormat="1" ht="369.75" customHeight="1">
      <c r="A10" s="76" t="str">
        <f t="shared" si="0"/>
        <v>[Collateral-2]</v>
      </c>
      <c r="B10" s="77" t="s">
        <v>340</v>
      </c>
      <c r="C10" s="78" t="s">
        <v>51</v>
      </c>
      <c r="D10" s="77" t="s">
        <v>44</v>
      </c>
      <c r="E10" s="78" t="s">
        <v>52</v>
      </c>
      <c r="F10" s="77" t="s">
        <v>141</v>
      </c>
      <c r="G10" s="77" t="s">
        <v>342</v>
      </c>
      <c r="H10" s="77"/>
      <c r="I10" s="77"/>
      <c r="J10" s="77"/>
      <c r="K10" s="77"/>
      <c r="L10" s="80"/>
      <c r="M10" s="60"/>
      <c r="N10" s="60"/>
      <c r="O10" s="74"/>
    </row>
    <row r="11" spans="1:15" ht="43.5" customHeight="1">
      <c r="A11" s="76" t="str">
        <f t="shared" si="0"/>
        <v>[Collateral-3]</v>
      </c>
      <c r="B11" s="77" t="s">
        <v>50</v>
      </c>
      <c r="C11" s="78" t="s">
        <v>69</v>
      </c>
      <c r="D11" s="77" t="s">
        <v>44</v>
      </c>
      <c r="E11" s="77" t="s">
        <v>52</v>
      </c>
      <c r="F11" s="77" t="s">
        <v>146</v>
      </c>
      <c r="G11" s="77" t="s">
        <v>147</v>
      </c>
      <c r="H11" s="77"/>
      <c r="I11" s="77"/>
      <c r="J11" s="81"/>
      <c r="K11" s="81"/>
      <c r="L11" s="80"/>
      <c r="M11" s="75"/>
      <c r="N11" s="75"/>
      <c r="O11" s="75"/>
    </row>
    <row r="12" spans="1:15" ht="57" customHeight="1">
      <c r="A12" s="76" t="str">
        <f t="shared" si="0"/>
        <v>[Collateral-4]</v>
      </c>
      <c r="B12" s="77" t="s">
        <v>61</v>
      </c>
      <c r="C12" s="78" t="s">
        <v>69</v>
      </c>
      <c r="D12" s="77" t="s">
        <v>44</v>
      </c>
      <c r="E12" s="77" t="s">
        <v>52</v>
      </c>
      <c r="F12" s="77" t="s">
        <v>148</v>
      </c>
      <c r="G12" s="77" t="s">
        <v>149</v>
      </c>
      <c r="H12" s="77"/>
      <c r="I12" s="77"/>
      <c r="J12" s="81"/>
      <c r="K12" s="81"/>
      <c r="L12" s="81"/>
    </row>
    <row r="13" spans="1:15" ht="60.75" customHeight="1">
      <c r="A13" s="76" t="str">
        <f t="shared" si="0"/>
        <v>[Collateral-5]</v>
      </c>
      <c r="B13" s="77" t="s">
        <v>54</v>
      </c>
      <c r="C13" s="78" t="s">
        <v>69</v>
      </c>
      <c r="D13" s="77" t="s">
        <v>44</v>
      </c>
      <c r="E13" s="77" t="s">
        <v>52</v>
      </c>
      <c r="F13" s="77" t="s">
        <v>150</v>
      </c>
      <c r="G13" s="77" t="s">
        <v>151</v>
      </c>
      <c r="H13" s="77"/>
      <c r="I13" s="77"/>
      <c r="J13" s="81"/>
      <c r="K13" s="81"/>
      <c r="L13" s="81"/>
    </row>
    <row r="14" spans="1:15" ht="51" customHeight="1">
      <c r="A14" s="76" t="str">
        <f t="shared" si="0"/>
        <v>[Collateral-6]</v>
      </c>
      <c r="B14" s="77" t="s">
        <v>55</v>
      </c>
      <c r="C14" s="78" t="s">
        <v>69</v>
      </c>
      <c r="D14" s="77" t="s">
        <v>44</v>
      </c>
      <c r="E14" s="77" t="s">
        <v>52</v>
      </c>
      <c r="F14" s="77" t="s">
        <v>152</v>
      </c>
      <c r="G14" s="77" t="s">
        <v>153</v>
      </c>
      <c r="H14" s="77"/>
      <c r="I14" s="77"/>
      <c r="J14" s="81"/>
      <c r="K14" s="81"/>
      <c r="L14" s="81"/>
    </row>
    <row r="15" spans="1:15" ht="50.25" customHeight="1">
      <c r="A15" s="76" t="str">
        <f t="shared" si="0"/>
        <v>[Collateral-7]</v>
      </c>
      <c r="B15" s="77" t="s">
        <v>143</v>
      </c>
      <c r="C15" s="78" t="s">
        <v>69</v>
      </c>
      <c r="D15" s="77" t="s">
        <v>44</v>
      </c>
      <c r="E15" s="77" t="s">
        <v>52</v>
      </c>
      <c r="F15" s="77" t="s">
        <v>155</v>
      </c>
      <c r="G15" s="77" t="s">
        <v>154</v>
      </c>
      <c r="H15" s="77"/>
      <c r="I15" s="77"/>
      <c r="J15" s="81"/>
      <c r="K15" s="81"/>
      <c r="L15" s="81"/>
    </row>
    <row r="16" spans="1:15" ht="51.75" customHeight="1">
      <c r="A16" s="76" t="str">
        <f t="shared" si="0"/>
        <v>[Collateral-8]</v>
      </c>
      <c r="B16" s="77" t="s">
        <v>144</v>
      </c>
      <c r="C16" s="78" t="s">
        <v>69</v>
      </c>
      <c r="D16" s="77" t="s">
        <v>44</v>
      </c>
      <c r="E16" s="77" t="s">
        <v>52</v>
      </c>
      <c r="F16" s="77" t="s">
        <v>157</v>
      </c>
      <c r="G16" s="77" t="s">
        <v>156</v>
      </c>
      <c r="H16" s="77"/>
      <c r="I16" s="77"/>
      <c r="J16" s="81"/>
      <c r="K16" s="81"/>
      <c r="L16" s="81"/>
    </row>
    <row r="17" spans="1:12" ht="59.25" customHeight="1">
      <c r="A17" s="76" t="str">
        <f t="shared" si="0"/>
        <v>[Collateral-9]</v>
      </c>
      <c r="B17" s="77" t="s">
        <v>59</v>
      </c>
      <c r="C17" s="78" t="s">
        <v>69</v>
      </c>
      <c r="D17" s="77" t="s">
        <v>44</v>
      </c>
      <c r="E17" s="77" t="s">
        <v>52</v>
      </c>
      <c r="F17" s="77" t="s">
        <v>158</v>
      </c>
      <c r="G17" s="77" t="s">
        <v>159</v>
      </c>
      <c r="H17" s="77"/>
      <c r="I17" s="77"/>
      <c r="J17" s="81"/>
      <c r="K17" s="81"/>
      <c r="L17" s="81"/>
    </row>
    <row r="18" spans="1:12" ht="58.5" customHeight="1">
      <c r="A18" s="76" t="str">
        <f t="shared" si="0"/>
        <v>[Collateral-10]</v>
      </c>
      <c r="B18" s="77" t="s">
        <v>56</v>
      </c>
      <c r="C18" s="78" t="s">
        <v>69</v>
      </c>
      <c r="D18" s="77" t="s">
        <v>44</v>
      </c>
      <c r="E18" s="77" t="s">
        <v>52</v>
      </c>
      <c r="F18" s="77" t="s">
        <v>160</v>
      </c>
      <c r="G18" s="77" t="s">
        <v>161</v>
      </c>
      <c r="H18" s="77"/>
      <c r="I18" s="77"/>
      <c r="J18" s="81"/>
      <c r="K18" s="81"/>
      <c r="L18" s="81"/>
    </row>
    <row r="19" spans="1:12" ht="60" customHeight="1">
      <c r="A19" s="76" t="str">
        <f t="shared" si="0"/>
        <v>[Collateral-11]</v>
      </c>
      <c r="B19" s="77" t="s">
        <v>57</v>
      </c>
      <c r="C19" s="78" t="s">
        <v>69</v>
      </c>
      <c r="D19" s="77" t="s">
        <v>44</v>
      </c>
      <c r="E19" s="77" t="s">
        <v>52</v>
      </c>
      <c r="F19" s="77" t="s">
        <v>162</v>
      </c>
      <c r="G19" s="77" t="s">
        <v>163</v>
      </c>
      <c r="H19" s="77"/>
      <c r="I19" s="77"/>
      <c r="J19" s="81"/>
      <c r="K19" s="81"/>
      <c r="L19" s="81"/>
    </row>
    <row r="20" spans="1:12" ht="52.5" customHeight="1">
      <c r="A20" s="76" t="str">
        <f t="shared" si="0"/>
        <v>[Collateral-12]</v>
      </c>
      <c r="B20" s="77" t="s">
        <v>58</v>
      </c>
      <c r="C20" s="78" t="s">
        <v>69</v>
      </c>
      <c r="D20" s="77" t="s">
        <v>44</v>
      </c>
      <c r="E20" s="77" t="s">
        <v>52</v>
      </c>
      <c r="F20" s="77" t="s">
        <v>164</v>
      </c>
      <c r="G20" s="77" t="s">
        <v>165</v>
      </c>
      <c r="H20" s="77"/>
      <c r="I20" s="77"/>
      <c r="J20" s="81"/>
      <c r="K20" s="81"/>
      <c r="L20" s="81"/>
    </row>
    <row r="21" spans="1:12" ht="59.25" customHeight="1">
      <c r="A21" s="76" t="str">
        <f t="shared" si="0"/>
        <v>[Collateral-13]</v>
      </c>
      <c r="B21" s="77" t="s">
        <v>60</v>
      </c>
      <c r="C21" s="78" t="s">
        <v>69</v>
      </c>
      <c r="D21" s="77" t="s">
        <v>44</v>
      </c>
      <c r="E21" s="77" t="s">
        <v>52</v>
      </c>
      <c r="F21" s="77" t="s">
        <v>166</v>
      </c>
      <c r="G21" s="77" t="s">
        <v>167</v>
      </c>
      <c r="H21" s="77"/>
      <c r="I21" s="77"/>
      <c r="J21" s="81"/>
      <c r="K21" s="81"/>
      <c r="L21" s="81"/>
    </row>
    <row r="22" spans="1:12" ht="58.5" customHeight="1">
      <c r="A22" s="76" t="str">
        <f t="shared" ref="A22:A38" si="1">IF(OR(B22&lt;&gt;"",D22&lt;&gt;""),"["&amp;TEXT($B$2,"##")&amp;"-"&amp;TEXT(ROW()-8,"##")&amp;"]","")</f>
        <v>[Collateral-14]</v>
      </c>
      <c r="B22" s="77" t="s">
        <v>213</v>
      </c>
      <c r="C22" s="78" t="s">
        <v>69</v>
      </c>
      <c r="D22" s="77" t="s">
        <v>44</v>
      </c>
      <c r="E22" s="77" t="s">
        <v>52</v>
      </c>
      <c r="F22" s="77" t="s">
        <v>214</v>
      </c>
      <c r="G22" s="77" t="s">
        <v>215</v>
      </c>
      <c r="H22" s="77"/>
      <c r="I22" s="77"/>
      <c r="J22" s="81"/>
      <c r="K22" s="81"/>
      <c r="L22" s="81"/>
    </row>
    <row r="23" spans="1:12" ht="67.5" customHeight="1">
      <c r="A23" s="76" t="str">
        <f t="shared" si="1"/>
        <v>[Collateral-15]</v>
      </c>
      <c r="B23" s="77" t="s">
        <v>62</v>
      </c>
      <c r="C23" s="78" t="s">
        <v>69</v>
      </c>
      <c r="D23" s="77" t="s">
        <v>44</v>
      </c>
      <c r="E23" s="77" t="s">
        <v>52</v>
      </c>
      <c r="F23" s="77" t="s">
        <v>168</v>
      </c>
      <c r="G23" s="77" t="s">
        <v>169</v>
      </c>
      <c r="H23" s="77"/>
      <c r="I23" s="77"/>
      <c r="J23" s="81"/>
      <c r="K23" s="81"/>
      <c r="L23" s="81"/>
    </row>
    <row r="24" spans="1:12" ht="54.75" customHeight="1">
      <c r="A24" s="76" t="str">
        <f t="shared" si="1"/>
        <v>[Collateral-16]</v>
      </c>
      <c r="B24" s="77" t="s">
        <v>63</v>
      </c>
      <c r="C24" s="78" t="s">
        <v>69</v>
      </c>
      <c r="D24" s="77" t="s">
        <v>44</v>
      </c>
      <c r="E24" s="77" t="s">
        <v>52</v>
      </c>
      <c r="F24" s="77" t="s">
        <v>170</v>
      </c>
      <c r="G24" s="77" t="s">
        <v>171</v>
      </c>
      <c r="H24" s="77"/>
      <c r="I24" s="77"/>
      <c r="J24" s="81"/>
      <c r="K24" s="81"/>
      <c r="L24" s="81"/>
    </row>
    <row r="25" spans="1:12" ht="52.5" customHeight="1">
      <c r="A25" s="76" t="str">
        <f t="shared" si="1"/>
        <v>[Collateral-17]</v>
      </c>
      <c r="B25" s="77" t="s">
        <v>64</v>
      </c>
      <c r="C25" s="78" t="s">
        <v>69</v>
      </c>
      <c r="D25" s="77" t="s">
        <v>44</v>
      </c>
      <c r="E25" s="77" t="s">
        <v>52</v>
      </c>
      <c r="F25" s="77" t="s">
        <v>172</v>
      </c>
      <c r="G25" s="77" t="s">
        <v>173</v>
      </c>
      <c r="H25" s="77"/>
      <c r="I25" s="77"/>
      <c r="J25" s="81"/>
      <c r="K25" s="81"/>
      <c r="L25" s="81"/>
    </row>
    <row r="26" spans="1:12" ht="58.5" customHeight="1">
      <c r="A26" s="76" t="str">
        <f t="shared" si="1"/>
        <v>[Collateral-18]</v>
      </c>
      <c r="B26" s="77" t="s">
        <v>65</v>
      </c>
      <c r="C26" s="78" t="s">
        <v>69</v>
      </c>
      <c r="D26" s="77" t="s">
        <v>44</v>
      </c>
      <c r="E26" s="77" t="s">
        <v>52</v>
      </c>
      <c r="F26" s="77" t="s">
        <v>174</v>
      </c>
      <c r="G26" s="77" t="s">
        <v>175</v>
      </c>
      <c r="H26" s="77"/>
      <c r="I26" s="77"/>
      <c r="J26" s="81"/>
      <c r="K26" s="81"/>
      <c r="L26" s="81"/>
    </row>
    <row r="27" spans="1:12" ht="51" customHeight="1">
      <c r="A27" s="76" t="str">
        <f t="shared" si="1"/>
        <v>[Collateral-19]</v>
      </c>
      <c r="B27" s="77" t="s">
        <v>145</v>
      </c>
      <c r="C27" s="78" t="s">
        <v>69</v>
      </c>
      <c r="D27" s="77" t="s">
        <v>44</v>
      </c>
      <c r="E27" s="77" t="s">
        <v>52</v>
      </c>
      <c r="F27" s="77" t="s">
        <v>176</v>
      </c>
      <c r="G27" s="77" t="s">
        <v>177</v>
      </c>
      <c r="H27" s="77"/>
      <c r="I27" s="77"/>
      <c r="J27" s="81"/>
      <c r="K27" s="81"/>
      <c r="L27" s="81"/>
    </row>
    <row r="28" spans="1:12" ht="51" customHeight="1">
      <c r="A28" s="76" t="str">
        <f t="shared" si="1"/>
        <v>[Collateral-20]</v>
      </c>
      <c r="B28" s="77" t="s">
        <v>93</v>
      </c>
      <c r="C28" s="78" t="s">
        <v>69</v>
      </c>
      <c r="D28" s="77" t="s">
        <v>44</v>
      </c>
      <c r="E28" s="77" t="s">
        <v>52</v>
      </c>
      <c r="F28" s="77" t="s">
        <v>178</v>
      </c>
      <c r="G28" s="77" t="s">
        <v>179</v>
      </c>
      <c r="H28" s="77"/>
      <c r="I28" s="77"/>
      <c r="J28" s="81"/>
      <c r="K28" s="81"/>
      <c r="L28" s="81"/>
    </row>
    <row r="29" spans="1:12" ht="53.25" customHeight="1">
      <c r="A29" s="76" t="str">
        <f t="shared" si="1"/>
        <v>[Collateral-21]</v>
      </c>
      <c r="B29" s="77" t="s">
        <v>66</v>
      </c>
      <c r="C29" s="78" t="s">
        <v>69</v>
      </c>
      <c r="D29" s="77" t="s">
        <v>44</v>
      </c>
      <c r="E29" s="77" t="s">
        <v>52</v>
      </c>
      <c r="F29" s="77" t="s">
        <v>180</v>
      </c>
      <c r="G29" s="77" t="s">
        <v>181</v>
      </c>
      <c r="H29" s="77"/>
      <c r="I29" s="77"/>
      <c r="J29" s="81"/>
      <c r="K29" s="81"/>
      <c r="L29" s="81"/>
    </row>
    <row r="30" spans="1:12" ht="53.25" customHeight="1">
      <c r="A30" s="76" t="str">
        <f t="shared" si="1"/>
        <v>[Collateral-22]</v>
      </c>
      <c r="B30" s="77" t="s">
        <v>67</v>
      </c>
      <c r="C30" s="78" t="s">
        <v>69</v>
      </c>
      <c r="D30" s="77" t="s">
        <v>44</v>
      </c>
      <c r="E30" s="77" t="s">
        <v>52</v>
      </c>
      <c r="F30" s="77" t="s">
        <v>182</v>
      </c>
      <c r="G30" s="77" t="s">
        <v>183</v>
      </c>
      <c r="H30" s="77"/>
      <c r="I30" s="77"/>
      <c r="J30" s="81"/>
      <c r="K30" s="81"/>
      <c r="L30" s="81"/>
    </row>
    <row r="31" spans="1:12" ht="54.75" customHeight="1">
      <c r="A31" s="76" t="str">
        <f t="shared" si="1"/>
        <v>[Collateral-23]</v>
      </c>
      <c r="B31" s="77" t="s">
        <v>68</v>
      </c>
      <c r="C31" s="78" t="s">
        <v>69</v>
      </c>
      <c r="D31" s="77" t="s">
        <v>44</v>
      </c>
      <c r="E31" s="77" t="s">
        <v>52</v>
      </c>
      <c r="F31" s="77" t="s">
        <v>70</v>
      </c>
      <c r="G31" s="77" t="s">
        <v>73</v>
      </c>
      <c r="H31" s="77"/>
      <c r="I31" s="77"/>
      <c r="J31" s="81"/>
      <c r="K31" s="81"/>
      <c r="L31" s="81"/>
    </row>
    <row r="32" spans="1:12" ht="55.5" customHeight="1">
      <c r="A32" s="76" t="str">
        <f t="shared" si="1"/>
        <v>[Collateral-24]</v>
      </c>
      <c r="B32" s="77" t="s">
        <v>71</v>
      </c>
      <c r="C32" s="78" t="s">
        <v>69</v>
      </c>
      <c r="D32" s="77" t="s">
        <v>44</v>
      </c>
      <c r="E32" s="77" t="s">
        <v>52</v>
      </c>
      <c r="F32" s="77" t="s">
        <v>72</v>
      </c>
      <c r="G32" s="77" t="s">
        <v>74</v>
      </c>
      <c r="H32" s="77"/>
      <c r="I32" s="77"/>
      <c r="J32" s="81"/>
      <c r="K32" s="81"/>
      <c r="L32" s="81"/>
    </row>
    <row r="33" spans="1:12" ht="53.25" customHeight="1">
      <c r="A33" s="76" t="str">
        <f t="shared" si="1"/>
        <v>[Collateral-25]</v>
      </c>
      <c r="B33" s="77" t="s">
        <v>83</v>
      </c>
      <c r="C33" s="78" t="s">
        <v>69</v>
      </c>
      <c r="D33" s="77" t="s">
        <v>44</v>
      </c>
      <c r="E33" s="77" t="s">
        <v>52</v>
      </c>
      <c r="F33" s="77" t="s">
        <v>75</v>
      </c>
      <c r="G33" s="77" t="s">
        <v>77</v>
      </c>
      <c r="H33" s="77"/>
      <c r="I33" s="77"/>
      <c r="J33" s="81"/>
      <c r="K33" s="81"/>
      <c r="L33" s="81"/>
    </row>
    <row r="34" spans="1:12" ht="55.5" customHeight="1">
      <c r="A34" s="76" t="str">
        <f t="shared" si="1"/>
        <v>[Collateral-26]</v>
      </c>
      <c r="B34" s="77" t="s">
        <v>84</v>
      </c>
      <c r="C34" s="78" t="s">
        <v>69</v>
      </c>
      <c r="D34" s="77" t="s">
        <v>44</v>
      </c>
      <c r="E34" s="77" t="s">
        <v>52</v>
      </c>
      <c r="F34" s="77" t="s">
        <v>78</v>
      </c>
      <c r="G34" s="77" t="s">
        <v>76</v>
      </c>
      <c r="H34" s="77"/>
      <c r="I34" s="77"/>
      <c r="J34" s="81"/>
      <c r="K34" s="81"/>
      <c r="L34" s="81"/>
    </row>
    <row r="35" spans="1:12" ht="48.75" customHeight="1">
      <c r="A35" s="76" t="str">
        <f t="shared" si="1"/>
        <v>[Collateral-27]</v>
      </c>
      <c r="B35" s="77" t="s">
        <v>85</v>
      </c>
      <c r="C35" s="78" t="s">
        <v>69</v>
      </c>
      <c r="D35" s="77" t="s">
        <v>44</v>
      </c>
      <c r="E35" s="77" t="s">
        <v>52</v>
      </c>
      <c r="F35" s="77" t="s">
        <v>80</v>
      </c>
      <c r="G35" s="77" t="s">
        <v>76</v>
      </c>
      <c r="H35" s="77"/>
      <c r="I35" s="77"/>
      <c r="J35" s="81"/>
      <c r="K35" s="81"/>
      <c r="L35" s="81"/>
    </row>
    <row r="36" spans="1:12" ht="57.75" customHeight="1">
      <c r="A36" s="76" t="str">
        <f t="shared" si="1"/>
        <v>[Collateral-28]</v>
      </c>
      <c r="B36" s="77" t="s">
        <v>86</v>
      </c>
      <c r="C36" s="78" t="s">
        <v>79</v>
      </c>
      <c r="D36" s="77" t="s">
        <v>44</v>
      </c>
      <c r="E36" s="77" t="s">
        <v>52</v>
      </c>
      <c r="F36" s="77" t="s">
        <v>81</v>
      </c>
      <c r="G36" s="77" t="s">
        <v>82</v>
      </c>
      <c r="H36" s="77"/>
      <c r="I36" s="77"/>
      <c r="J36" s="81"/>
      <c r="K36" s="81"/>
      <c r="L36" s="81"/>
    </row>
    <row r="37" spans="1:12" ht="59.25" customHeight="1">
      <c r="A37" s="76" t="str">
        <f t="shared" si="1"/>
        <v>[Collateral-29]</v>
      </c>
      <c r="B37" s="77" t="s">
        <v>87</v>
      </c>
      <c r="C37" s="78" t="s">
        <v>79</v>
      </c>
      <c r="D37" s="77" t="s">
        <v>44</v>
      </c>
      <c r="E37" s="77" t="s">
        <v>52</v>
      </c>
      <c r="F37" s="77" t="s">
        <v>88</v>
      </c>
      <c r="G37" s="77" t="s">
        <v>82</v>
      </c>
      <c r="H37" s="77"/>
      <c r="I37" s="77"/>
      <c r="J37" s="81"/>
      <c r="K37" s="81"/>
      <c r="L37" s="81"/>
    </row>
    <row r="38" spans="1:12" ht="63" customHeight="1">
      <c r="A38" s="76" t="str">
        <f t="shared" si="1"/>
        <v>[Collateral-30]</v>
      </c>
      <c r="B38" s="77" t="s">
        <v>89</v>
      </c>
      <c r="C38" s="78" t="s">
        <v>90</v>
      </c>
      <c r="D38" s="77" t="s">
        <v>44</v>
      </c>
      <c r="E38" s="77" t="s">
        <v>53</v>
      </c>
      <c r="F38" s="77" t="s">
        <v>91</v>
      </c>
      <c r="G38" s="77" t="s">
        <v>92</v>
      </c>
      <c r="H38" s="77"/>
      <c r="I38" s="77"/>
      <c r="J38" s="81"/>
      <c r="K38" s="81"/>
      <c r="L38" s="81"/>
    </row>
    <row r="39" spans="1:12" ht="53.25" customHeight="1">
      <c r="A39" s="76" t="str">
        <f t="shared" ref="A39:A57" si="2">IF(OR(B39&lt;&gt;"",D39&lt;&gt;""),"["&amp;TEXT($B$2,"##")&amp;"-"&amp;TEXT(ROW()-8,"##")&amp;"]","")</f>
        <v>[Collateral-31]</v>
      </c>
      <c r="B39" s="77" t="s">
        <v>94</v>
      </c>
      <c r="C39" s="78" t="s">
        <v>90</v>
      </c>
      <c r="D39" s="77" t="s">
        <v>44</v>
      </c>
      <c r="E39" s="77" t="s">
        <v>52</v>
      </c>
      <c r="F39" s="77" t="s">
        <v>100</v>
      </c>
      <c r="G39" s="77" t="s">
        <v>95</v>
      </c>
      <c r="H39" s="77"/>
      <c r="I39" s="77"/>
      <c r="J39" s="81"/>
      <c r="K39" s="81"/>
      <c r="L39" s="81"/>
    </row>
    <row r="40" spans="1:12" ht="104.25" customHeight="1">
      <c r="A40" s="76" t="str">
        <f t="shared" si="2"/>
        <v>[Collateral-32]</v>
      </c>
      <c r="B40" s="77" t="s">
        <v>96</v>
      </c>
      <c r="C40" s="78" t="s">
        <v>90</v>
      </c>
      <c r="D40" s="77" t="s">
        <v>44</v>
      </c>
      <c r="E40" s="77" t="s">
        <v>52</v>
      </c>
      <c r="F40" s="77" t="s">
        <v>99</v>
      </c>
      <c r="G40" s="77" t="s">
        <v>354</v>
      </c>
      <c r="H40" s="77"/>
      <c r="I40" s="77"/>
      <c r="J40" s="81"/>
      <c r="K40" s="81"/>
      <c r="L40" s="81"/>
    </row>
    <row r="41" spans="1:12" ht="60" customHeight="1">
      <c r="A41" s="76" t="str">
        <f t="shared" si="2"/>
        <v>[Collateral-33]</v>
      </c>
      <c r="B41" s="77" t="s">
        <v>98</v>
      </c>
      <c r="C41" s="78" t="s">
        <v>97</v>
      </c>
      <c r="D41" s="77" t="s">
        <v>44</v>
      </c>
      <c r="E41" s="77" t="s">
        <v>52</v>
      </c>
      <c r="F41" s="77" t="s">
        <v>102</v>
      </c>
      <c r="G41" s="77" t="s">
        <v>101</v>
      </c>
      <c r="H41" s="77"/>
      <c r="I41" s="77"/>
      <c r="J41" s="81"/>
      <c r="K41" s="81"/>
      <c r="L41" s="81"/>
    </row>
    <row r="42" spans="1:12" ht="121.5" customHeight="1">
      <c r="A42" s="76" t="str">
        <f t="shared" si="2"/>
        <v>[Collateral-34]</v>
      </c>
      <c r="B42" s="77" t="s">
        <v>103</v>
      </c>
      <c r="C42" s="78" t="s">
        <v>97</v>
      </c>
      <c r="D42" s="77" t="s">
        <v>44</v>
      </c>
      <c r="E42" s="77" t="s">
        <v>52</v>
      </c>
      <c r="F42" s="77" t="s">
        <v>102</v>
      </c>
      <c r="G42" s="77" t="s">
        <v>355</v>
      </c>
      <c r="H42" s="77"/>
      <c r="I42" s="77"/>
      <c r="J42" s="81"/>
      <c r="K42" s="81"/>
      <c r="L42" s="81"/>
    </row>
    <row r="43" spans="1:12" ht="51.75" customHeight="1">
      <c r="A43" s="76" t="str">
        <f t="shared" si="2"/>
        <v>[Collateral-35]</v>
      </c>
      <c r="B43" s="77" t="s">
        <v>104</v>
      </c>
      <c r="C43" s="78" t="s">
        <v>90</v>
      </c>
      <c r="D43" s="77" t="s">
        <v>44</v>
      </c>
      <c r="E43" s="77" t="s">
        <v>52</v>
      </c>
      <c r="F43" s="77" t="s">
        <v>105</v>
      </c>
      <c r="G43" s="77" t="s">
        <v>106</v>
      </c>
      <c r="H43" s="77"/>
      <c r="I43" s="77"/>
      <c r="J43" s="81"/>
      <c r="K43" s="81"/>
      <c r="L43" s="81"/>
    </row>
    <row r="44" spans="1:12" ht="102">
      <c r="A44" s="76" t="str">
        <f t="shared" si="2"/>
        <v>[Collateral-36]</v>
      </c>
      <c r="B44" s="77" t="s">
        <v>108</v>
      </c>
      <c r="C44" s="78" t="s">
        <v>97</v>
      </c>
      <c r="D44" s="77" t="s">
        <v>44</v>
      </c>
      <c r="E44" s="77" t="s">
        <v>52</v>
      </c>
      <c r="F44" s="77" t="s">
        <v>107</v>
      </c>
      <c r="G44" s="77" t="s">
        <v>356</v>
      </c>
      <c r="H44" s="77"/>
      <c r="I44" s="77"/>
      <c r="J44" s="81"/>
      <c r="K44" s="81"/>
      <c r="L44" s="81"/>
    </row>
    <row r="45" spans="1:12" ht="53.25" customHeight="1">
      <c r="A45" s="76" t="str">
        <f t="shared" si="2"/>
        <v>[Collateral-37]</v>
      </c>
      <c r="B45" s="77" t="s">
        <v>208</v>
      </c>
      <c r="C45" s="78" t="s">
        <v>209</v>
      </c>
      <c r="D45" s="77" t="s">
        <v>44</v>
      </c>
      <c r="E45" s="77" t="s">
        <v>53</v>
      </c>
      <c r="F45" s="77" t="s">
        <v>210</v>
      </c>
      <c r="G45" s="77" t="s">
        <v>211</v>
      </c>
      <c r="H45" s="77"/>
      <c r="I45" s="77"/>
      <c r="J45" s="81"/>
      <c r="K45" s="81"/>
      <c r="L45" s="81"/>
    </row>
    <row r="46" spans="1:12" ht="38.25">
      <c r="A46" s="76" t="str">
        <f t="shared" si="2"/>
        <v>[Collateral-38]</v>
      </c>
      <c r="B46" s="77" t="s">
        <v>212</v>
      </c>
      <c r="C46" s="78" t="s">
        <v>209</v>
      </c>
      <c r="D46" s="77" t="s">
        <v>44</v>
      </c>
      <c r="E46" s="77" t="s">
        <v>53</v>
      </c>
      <c r="F46" s="77" t="s">
        <v>210</v>
      </c>
      <c r="G46" s="77" t="s">
        <v>357</v>
      </c>
      <c r="H46" s="77"/>
      <c r="I46" s="77"/>
      <c r="J46" s="81"/>
      <c r="K46" s="81"/>
      <c r="L46" s="81"/>
    </row>
    <row r="47" spans="1:12" ht="61.5" customHeight="1">
      <c r="A47" s="76" t="str">
        <f t="shared" si="2"/>
        <v>[Collateral-39]</v>
      </c>
      <c r="B47" s="77" t="s">
        <v>216</v>
      </c>
      <c r="C47" s="78" t="s">
        <v>209</v>
      </c>
      <c r="D47" s="77" t="s">
        <v>44</v>
      </c>
      <c r="E47" s="77" t="s">
        <v>52</v>
      </c>
      <c r="F47" s="77" t="s">
        <v>217</v>
      </c>
      <c r="G47" s="77" t="s">
        <v>218</v>
      </c>
      <c r="H47" s="77"/>
      <c r="I47" s="77"/>
      <c r="J47" s="81"/>
      <c r="K47" s="81"/>
      <c r="L47" s="81"/>
    </row>
    <row r="48" spans="1:12" ht="159.75" customHeight="1">
      <c r="A48" s="76" t="str">
        <f t="shared" si="2"/>
        <v>[Collateral-40]</v>
      </c>
      <c r="B48" s="77" t="s">
        <v>237</v>
      </c>
      <c r="C48" s="78" t="s">
        <v>209</v>
      </c>
      <c r="D48" s="77" t="s">
        <v>44</v>
      </c>
      <c r="E48" s="77" t="s">
        <v>52</v>
      </c>
      <c r="F48" s="77" t="s">
        <v>217</v>
      </c>
      <c r="G48" s="77" t="s">
        <v>358</v>
      </c>
      <c r="H48" s="77"/>
      <c r="I48" s="77"/>
      <c r="J48" s="81"/>
      <c r="K48" s="81"/>
      <c r="L48" s="81"/>
    </row>
    <row r="49" spans="1:12" ht="51">
      <c r="A49" s="76" t="str">
        <f t="shared" si="2"/>
        <v>[Collateral-41]</v>
      </c>
      <c r="B49" s="77" t="s">
        <v>238</v>
      </c>
      <c r="C49" s="78" t="s">
        <v>219</v>
      </c>
      <c r="D49" s="77" t="s">
        <v>44</v>
      </c>
      <c r="E49" s="77" t="s">
        <v>52</v>
      </c>
      <c r="F49" s="77" t="s">
        <v>220</v>
      </c>
      <c r="G49" s="77" t="s">
        <v>221</v>
      </c>
      <c r="H49" s="77"/>
      <c r="I49" s="77"/>
      <c r="J49" s="81"/>
      <c r="K49" s="81"/>
      <c r="L49" s="81"/>
    </row>
    <row r="50" spans="1:12" ht="65.25" customHeight="1">
      <c r="A50" s="76" t="str">
        <f t="shared" si="2"/>
        <v>[Collateral-42]</v>
      </c>
      <c r="B50" s="77" t="s">
        <v>222</v>
      </c>
      <c r="C50" s="78" t="s">
        <v>219</v>
      </c>
      <c r="D50" s="77" t="s">
        <v>44</v>
      </c>
      <c r="E50" s="77" t="s">
        <v>52</v>
      </c>
      <c r="F50" s="77" t="s">
        <v>223</v>
      </c>
      <c r="G50" s="77" t="s">
        <v>224</v>
      </c>
      <c r="H50" s="77"/>
      <c r="I50" s="77"/>
      <c r="J50" s="81"/>
      <c r="K50" s="81"/>
      <c r="L50" s="81"/>
    </row>
    <row r="51" spans="1:12" ht="69" customHeight="1">
      <c r="A51" s="76" t="str">
        <f t="shared" si="2"/>
        <v>[Collateral-43]</v>
      </c>
      <c r="B51" s="77" t="s">
        <v>225</v>
      </c>
      <c r="C51" s="78" t="s">
        <v>219</v>
      </c>
      <c r="D51" s="77" t="s">
        <v>44</v>
      </c>
      <c r="E51" s="77" t="s">
        <v>52</v>
      </c>
      <c r="F51" s="77" t="s">
        <v>226</v>
      </c>
      <c r="G51" s="77" t="s">
        <v>227</v>
      </c>
      <c r="H51" s="77"/>
      <c r="I51" s="77"/>
      <c r="J51" s="81"/>
      <c r="K51" s="81"/>
      <c r="L51" s="81"/>
    </row>
    <row r="52" spans="1:12" ht="71.25" customHeight="1">
      <c r="A52" s="76" t="str">
        <f t="shared" si="2"/>
        <v>[Collateral-44]</v>
      </c>
      <c r="B52" s="77" t="s">
        <v>228</v>
      </c>
      <c r="C52" s="78" t="s">
        <v>219</v>
      </c>
      <c r="D52" s="77" t="s">
        <v>44</v>
      </c>
      <c r="E52" s="77" t="s">
        <v>52</v>
      </c>
      <c r="F52" s="77" t="s">
        <v>229</v>
      </c>
      <c r="G52" s="77" t="s">
        <v>230</v>
      </c>
      <c r="H52" s="77"/>
      <c r="I52" s="77"/>
      <c r="J52" s="81"/>
      <c r="K52" s="81"/>
      <c r="L52" s="81"/>
    </row>
    <row r="53" spans="1:12" ht="75.75" customHeight="1">
      <c r="A53" s="76" t="str">
        <f t="shared" si="2"/>
        <v>[Collateral-45]</v>
      </c>
      <c r="B53" s="77" t="s">
        <v>231</v>
      </c>
      <c r="C53" s="78" t="s">
        <v>219</v>
      </c>
      <c r="D53" s="77" t="s">
        <v>44</v>
      </c>
      <c r="E53" s="77" t="s">
        <v>52</v>
      </c>
      <c r="F53" s="77" t="s">
        <v>232</v>
      </c>
      <c r="G53" s="77" t="s">
        <v>233</v>
      </c>
      <c r="H53" s="77"/>
      <c r="I53" s="77"/>
      <c r="J53" s="81"/>
      <c r="K53" s="81"/>
      <c r="L53" s="81"/>
    </row>
    <row r="54" spans="1:12" ht="75.75" customHeight="1">
      <c r="A54" s="76" t="str">
        <f t="shared" si="2"/>
        <v>[Collateral-46]</v>
      </c>
      <c r="B54" s="77" t="s">
        <v>234</v>
      </c>
      <c r="C54" s="78" t="s">
        <v>219</v>
      </c>
      <c r="D54" s="77" t="s">
        <v>44</v>
      </c>
      <c r="E54" s="77" t="s">
        <v>52</v>
      </c>
      <c r="F54" s="77" t="s">
        <v>235</v>
      </c>
      <c r="G54" s="77" t="s">
        <v>236</v>
      </c>
      <c r="H54" s="77"/>
      <c r="I54" s="77"/>
      <c r="J54" s="81"/>
      <c r="K54" s="81"/>
      <c r="L54" s="81"/>
    </row>
    <row r="55" spans="1:12" ht="75.75" customHeight="1">
      <c r="A55" s="76" t="str">
        <f t="shared" si="2"/>
        <v>[Collateral-47]</v>
      </c>
      <c r="B55" s="77" t="s">
        <v>246</v>
      </c>
      <c r="C55" s="78" t="s">
        <v>245</v>
      </c>
      <c r="D55" s="77" t="s">
        <v>44</v>
      </c>
      <c r="E55" s="77" t="s">
        <v>52</v>
      </c>
      <c r="F55" s="77" t="s">
        <v>248</v>
      </c>
      <c r="G55" s="77" t="s">
        <v>247</v>
      </c>
      <c r="H55" s="77"/>
      <c r="I55" s="77"/>
      <c r="J55" s="81"/>
      <c r="K55" s="81"/>
      <c r="L55" s="81"/>
    </row>
    <row r="56" spans="1:12" ht="47.25" customHeight="1">
      <c r="A56" s="76" t="str">
        <f t="shared" si="2"/>
        <v>[Collateral-48]</v>
      </c>
      <c r="B56" s="77" t="s">
        <v>249</v>
      </c>
      <c r="C56" s="78" t="s">
        <v>219</v>
      </c>
      <c r="D56" s="77" t="s">
        <v>44</v>
      </c>
      <c r="E56" s="77" t="s">
        <v>52</v>
      </c>
      <c r="F56" s="77" t="s">
        <v>250</v>
      </c>
      <c r="G56" s="77" t="s">
        <v>251</v>
      </c>
      <c r="H56" s="77"/>
      <c r="I56" s="77"/>
      <c r="J56" s="81"/>
      <c r="K56" s="81"/>
      <c r="L56" s="81"/>
    </row>
    <row r="57" spans="1:12" ht="126" customHeight="1">
      <c r="A57" s="76" t="str">
        <f t="shared" si="2"/>
        <v>[Collateral-49]</v>
      </c>
      <c r="B57" s="77" t="s">
        <v>252</v>
      </c>
      <c r="C57" s="78" t="s">
        <v>219</v>
      </c>
      <c r="D57" s="77" t="s">
        <v>44</v>
      </c>
      <c r="E57" s="77" t="s">
        <v>52</v>
      </c>
      <c r="F57" s="77" t="s">
        <v>250</v>
      </c>
      <c r="G57" s="77" t="s">
        <v>330</v>
      </c>
      <c r="H57" s="77"/>
      <c r="I57" s="77"/>
      <c r="J57" s="81"/>
      <c r="K57" s="81"/>
      <c r="L57" s="81"/>
    </row>
    <row r="58" spans="1:12" ht="50.25" customHeight="1">
      <c r="A58" s="76" t="str">
        <f t="shared" ref="A58:A66" si="3">IF(OR(B58&lt;&gt;"",D58&lt;&gt;""),"["&amp;TEXT($B$2,"##")&amp;"-"&amp;TEXT(ROW()-8,"##")&amp;"]","")</f>
        <v>[Collateral-50]</v>
      </c>
      <c r="B58" s="77" t="s">
        <v>253</v>
      </c>
      <c r="C58" s="77" t="s">
        <v>254</v>
      </c>
      <c r="D58" s="77" t="s">
        <v>44</v>
      </c>
      <c r="E58" s="77" t="s">
        <v>52</v>
      </c>
      <c r="F58" s="77" t="s">
        <v>255</v>
      </c>
      <c r="G58" s="77" t="s">
        <v>284</v>
      </c>
      <c r="H58" s="77"/>
      <c r="I58" s="77"/>
      <c r="J58" s="81"/>
      <c r="K58" s="81"/>
      <c r="L58" s="81"/>
    </row>
    <row r="59" spans="1:12" ht="57.75" customHeight="1">
      <c r="A59" s="76" t="str">
        <f t="shared" si="3"/>
        <v>[Collateral-51]</v>
      </c>
      <c r="B59" s="77" t="s">
        <v>256</v>
      </c>
      <c r="C59" s="77" t="s">
        <v>254</v>
      </c>
      <c r="D59" s="77" t="s">
        <v>44</v>
      </c>
      <c r="E59" s="77" t="s">
        <v>52</v>
      </c>
      <c r="F59" s="77" t="s">
        <v>257</v>
      </c>
      <c r="G59" s="77" t="s">
        <v>285</v>
      </c>
      <c r="H59" s="77"/>
      <c r="I59" s="77"/>
      <c r="J59" s="81"/>
      <c r="K59" s="81"/>
      <c r="L59" s="81"/>
    </row>
    <row r="60" spans="1:12" ht="93.75" customHeight="1">
      <c r="A60" s="76" t="str">
        <f t="shared" si="3"/>
        <v>[Collateral-52]</v>
      </c>
      <c r="B60" s="77" t="s">
        <v>260</v>
      </c>
      <c r="C60" s="77" t="s">
        <v>254</v>
      </c>
      <c r="D60" s="77" t="s">
        <v>44</v>
      </c>
      <c r="E60" s="77" t="s">
        <v>52</v>
      </c>
      <c r="F60" s="77" t="s">
        <v>287</v>
      </c>
      <c r="G60" s="77" t="s">
        <v>288</v>
      </c>
      <c r="H60" s="77"/>
      <c r="I60" s="77"/>
      <c r="J60" s="81"/>
      <c r="K60" s="81"/>
      <c r="L60" s="81"/>
    </row>
    <row r="61" spans="1:12" ht="108" customHeight="1">
      <c r="A61" s="76" t="str">
        <f t="shared" si="3"/>
        <v>[Collateral-53]</v>
      </c>
      <c r="B61" s="77" t="s">
        <v>260</v>
      </c>
      <c r="C61" s="77" t="s">
        <v>254</v>
      </c>
      <c r="D61" s="77" t="s">
        <v>44</v>
      </c>
      <c r="E61" s="77" t="s">
        <v>52</v>
      </c>
      <c r="F61" s="77" t="s">
        <v>290</v>
      </c>
      <c r="G61" s="77" t="s">
        <v>288</v>
      </c>
      <c r="H61" s="77"/>
      <c r="I61" s="77"/>
      <c r="J61" s="81"/>
      <c r="K61" s="81"/>
      <c r="L61" s="81"/>
    </row>
    <row r="62" spans="1:12" ht="94.5" customHeight="1">
      <c r="A62" s="76" t="str">
        <f t="shared" si="3"/>
        <v>[Collateral-54]</v>
      </c>
      <c r="B62" s="77" t="s">
        <v>260</v>
      </c>
      <c r="C62" s="77" t="s">
        <v>254</v>
      </c>
      <c r="D62" s="77" t="s">
        <v>44</v>
      </c>
      <c r="E62" s="77" t="s">
        <v>52</v>
      </c>
      <c r="F62" s="77" t="s">
        <v>289</v>
      </c>
      <c r="G62" s="77" t="s">
        <v>286</v>
      </c>
      <c r="H62" s="77"/>
      <c r="I62" s="77"/>
      <c r="J62" s="81"/>
      <c r="K62" s="81"/>
      <c r="L62" s="81"/>
    </row>
    <row r="63" spans="1:12" ht="93.75" customHeight="1">
      <c r="A63" s="76" t="str">
        <f t="shared" si="3"/>
        <v>[Collateral-55]</v>
      </c>
      <c r="B63" s="77" t="s">
        <v>261</v>
      </c>
      <c r="C63" s="77" t="s">
        <v>254</v>
      </c>
      <c r="D63" s="77" t="s">
        <v>44</v>
      </c>
      <c r="E63" s="77" t="s">
        <v>52</v>
      </c>
      <c r="F63" s="77" t="s">
        <v>291</v>
      </c>
      <c r="G63" s="77" t="s">
        <v>292</v>
      </c>
      <c r="H63" s="77"/>
      <c r="I63" s="77"/>
      <c r="J63" s="81"/>
      <c r="K63" s="81"/>
      <c r="L63" s="81"/>
    </row>
    <row r="64" spans="1:12" ht="96" customHeight="1">
      <c r="A64" s="76" t="str">
        <f t="shared" si="3"/>
        <v>[Collateral-56]</v>
      </c>
      <c r="B64" s="77" t="s">
        <v>261</v>
      </c>
      <c r="C64" s="77" t="s">
        <v>254</v>
      </c>
      <c r="D64" s="77" t="s">
        <v>44</v>
      </c>
      <c r="E64" s="77" t="s">
        <v>52</v>
      </c>
      <c r="F64" s="77" t="s">
        <v>293</v>
      </c>
      <c r="G64" s="77" t="s">
        <v>294</v>
      </c>
      <c r="H64" s="77"/>
      <c r="I64" s="77"/>
      <c r="J64" s="81"/>
      <c r="K64" s="81"/>
      <c r="L64" s="81"/>
    </row>
    <row r="65" spans="1:12" ht="101.25" customHeight="1">
      <c r="A65" s="76" t="str">
        <f t="shared" si="3"/>
        <v>[Collateral-57]</v>
      </c>
      <c r="B65" s="77" t="s">
        <v>262</v>
      </c>
      <c r="C65" s="77" t="s">
        <v>254</v>
      </c>
      <c r="D65" s="77" t="s">
        <v>44</v>
      </c>
      <c r="E65" s="77" t="s">
        <v>52</v>
      </c>
      <c r="F65" s="77" t="s">
        <v>295</v>
      </c>
      <c r="G65" s="77" t="s">
        <v>292</v>
      </c>
      <c r="H65" s="77"/>
      <c r="I65" s="77"/>
      <c r="J65" s="81"/>
      <c r="K65" s="81"/>
      <c r="L65" s="81"/>
    </row>
    <row r="66" spans="1:12" ht="99.75" customHeight="1">
      <c r="A66" s="76" t="str">
        <f t="shared" si="3"/>
        <v>[Collateral-58]</v>
      </c>
      <c r="B66" s="77" t="s">
        <v>263</v>
      </c>
      <c r="C66" s="77" t="s">
        <v>254</v>
      </c>
      <c r="D66" s="77" t="s">
        <v>44</v>
      </c>
      <c r="E66" s="77" t="s">
        <v>52</v>
      </c>
      <c r="F66" s="77" t="s">
        <v>296</v>
      </c>
      <c r="G66" s="77" t="s">
        <v>292</v>
      </c>
      <c r="H66" s="77"/>
      <c r="I66" s="77"/>
      <c r="J66" s="81"/>
      <c r="K66" s="81"/>
      <c r="L66" s="81"/>
    </row>
    <row r="67" spans="1:12" ht="102.75" customHeight="1">
      <c r="A67" s="76" t="str">
        <f t="shared" ref="A67:A72" si="4">IF(OR(B67&lt;&gt;"",D67&lt;&gt;""),"["&amp;TEXT($B$2,"##")&amp;"-"&amp;TEXT(ROW()-8,"##")&amp;"]","")</f>
        <v>[Collateral-59]</v>
      </c>
      <c r="B67" s="77" t="s">
        <v>265</v>
      </c>
      <c r="C67" s="77" t="s">
        <v>254</v>
      </c>
      <c r="D67" s="77" t="s">
        <v>44</v>
      </c>
      <c r="E67" s="77" t="s">
        <v>52</v>
      </c>
      <c r="F67" s="77" t="s">
        <v>295</v>
      </c>
      <c r="G67" s="77" t="s">
        <v>292</v>
      </c>
      <c r="H67" s="77"/>
      <c r="I67" s="77"/>
      <c r="J67" s="81"/>
      <c r="K67" s="81"/>
      <c r="L67" s="81"/>
    </row>
    <row r="68" spans="1:12" ht="99.75" customHeight="1">
      <c r="A68" s="76" t="str">
        <f t="shared" si="4"/>
        <v>[Collateral-60]</v>
      </c>
      <c r="B68" s="77" t="s">
        <v>264</v>
      </c>
      <c r="C68" s="77" t="s">
        <v>254</v>
      </c>
      <c r="D68" s="77" t="s">
        <v>44</v>
      </c>
      <c r="E68" s="77" t="s">
        <v>52</v>
      </c>
      <c r="F68" s="77" t="s">
        <v>297</v>
      </c>
      <c r="G68" s="77" t="s">
        <v>292</v>
      </c>
      <c r="H68" s="77"/>
      <c r="I68" s="77"/>
      <c r="J68" s="81"/>
      <c r="K68" s="81"/>
      <c r="L68" s="81"/>
    </row>
    <row r="69" spans="1:12" ht="109.5" customHeight="1">
      <c r="A69" s="76" t="str">
        <f t="shared" si="4"/>
        <v>[Collateral-61]</v>
      </c>
      <c r="B69" s="77" t="s">
        <v>266</v>
      </c>
      <c r="C69" s="77" t="s">
        <v>254</v>
      </c>
      <c r="D69" s="77" t="s">
        <v>44</v>
      </c>
      <c r="E69" s="77" t="s">
        <v>52</v>
      </c>
      <c r="F69" s="77" t="s">
        <v>298</v>
      </c>
      <c r="G69" s="77" t="s">
        <v>292</v>
      </c>
      <c r="H69" s="77"/>
      <c r="I69" s="77"/>
      <c r="J69" s="81"/>
      <c r="K69" s="81"/>
      <c r="L69" s="81"/>
    </row>
    <row r="70" spans="1:12" ht="98.25" customHeight="1">
      <c r="A70" s="76" t="str">
        <f t="shared" si="4"/>
        <v>[Collateral-62]</v>
      </c>
      <c r="B70" s="77" t="s">
        <v>267</v>
      </c>
      <c r="C70" s="77" t="s">
        <v>254</v>
      </c>
      <c r="D70" s="77" t="s">
        <v>44</v>
      </c>
      <c r="E70" s="77" t="s">
        <v>52</v>
      </c>
      <c r="F70" s="77" t="s">
        <v>299</v>
      </c>
      <c r="G70" s="77" t="s">
        <v>292</v>
      </c>
      <c r="H70" s="77"/>
      <c r="I70" s="77"/>
      <c r="J70" s="81"/>
      <c r="K70" s="81"/>
      <c r="L70" s="81"/>
    </row>
    <row r="71" spans="1:12" ht="94.5" customHeight="1">
      <c r="A71" s="76" t="str">
        <f t="shared" si="4"/>
        <v>[Collateral-63]</v>
      </c>
      <c r="B71" s="77" t="s">
        <v>268</v>
      </c>
      <c r="C71" s="77" t="s">
        <v>254</v>
      </c>
      <c r="D71" s="77" t="s">
        <v>44</v>
      </c>
      <c r="E71" s="77" t="s">
        <v>52</v>
      </c>
      <c r="F71" s="77" t="s">
        <v>298</v>
      </c>
      <c r="G71" s="77" t="s">
        <v>292</v>
      </c>
      <c r="H71" s="77"/>
      <c r="I71" s="77"/>
      <c r="J71" s="81"/>
      <c r="K71" s="81"/>
      <c r="L71" s="81"/>
    </row>
    <row r="72" spans="1:12" ht="110.25" customHeight="1">
      <c r="A72" s="76" t="str">
        <f t="shared" si="4"/>
        <v>[Collateral-64]</v>
      </c>
      <c r="B72" s="77" t="s">
        <v>269</v>
      </c>
      <c r="C72" s="77" t="s">
        <v>254</v>
      </c>
      <c r="D72" s="77" t="s">
        <v>44</v>
      </c>
      <c r="E72" s="77" t="s">
        <v>52</v>
      </c>
      <c r="F72" s="77" t="s">
        <v>300</v>
      </c>
      <c r="G72" s="77" t="s">
        <v>292</v>
      </c>
      <c r="H72" s="77"/>
      <c r="I72" s="77"/>
      <c r="J72" s="81"/>
      <c r="K72" s="81"/>
      <c r="L72" s="81"/>
    </row>
    <row r="73" spans="1:12" ht="94.5" customHeight="1">
      <c r="A73" s="76" t="str">
        <f t="shared" ref="A73:A94" si="5">IF(OR(B73&lt;&gt;"",D73&lt;&gt;""),"["&amp;TEXT($B$2,"##")&amp;"-"&amp;TEXT(ROW()-8,"##")&amp;"]","")</f>
        <v>[Collateral-65]</v>
      </c>
      <c r="B73" s="77" t="s">
        <v>270</v>
      </c>
      <c r="C73" s="77" t="s">
        <v>254</v>
      </c>
      <c r="D73" s="77" t="s">
        <v>44</v>
      </c>
      <c r="E73" s="77" t="s">
        <v>52</v>
      </c>
      <c r="F73" s="77" t="s">
        <v>301</v>
      </c>
      <c r="G73" s="77" t="s">
        <v>292</v>
      </c>
      <c r="H73" s="77"/>
      <c r="I73" s="77"/>
      <c r="J73" s="81"/>
      <c r="K73" s="81"/>
      <c r="L73" s="81"/>
    </row>
    <row r="74" spans="1:12" ht="96.75" customHeight="1">
      <c r="A74" s="76" t="str">
        <f t="shared" si="5"/>
        <v>[Collateral-66]</v>
      </c>
      <c r="B74" s="77" t="s">
        <v>271</v>
      </c>
      <c r="C74" s="77" t="s">
        <v>254</v>
      </c>
      <c r="D74" s="77" t="s">
        <v>44</v>
      </c>
      <c r="E74" s="77" t="s">
        <v>52</v>
      </c>
      <c r="F74" s="77" t="s">
        <v>302</v>
      </c>
      <c r="G74" s="77" t="s">
        <v>292</v>
      </c>
      <c r="H74" s="77"/>
      <c r="I74" s="77"/>
      <c r="J74" s="81"/>
      <c r="K74" s="81"/>
      <c r="L74" s="81"/>
    </row>
    <row r="75" spans="1:12" ht="106.5" customHeight="1">
      <c r="A75" s="76" t="str">
        <f t="shared" si="5"/>
        <v>[Collateral-67]</v>
      </c>
      <c r="B75" s="77" t="s">
        <v>272</v>
      </c>
      <c r="C75" s="77" t="s">
        <v>254</v>
      </c>
      <c r="D75" s="77" t="s">
        <v>44</v>
      </c>
      <c r="E75" s="77" t="s">
        <v>52</v>
      </c>
      <c r="F75" s="77" t="s">
        <v>303</v>
      </c>
      <c r="G75" s="77" t="s">
        <v>292</v>
      </c>
      <c r="H75" s="77"/>
      <c r="I75" s="77"/>
      <c r="J75" s="81"/>
      <c r="K75" s="81"/>
      <c r="L75" s="81"/>
    </row>
    <row r="76" spans="1:12" ht="100.5" customHeight="1">
      <c r="A76" s="76" t="str">
        <f t="shared" si="5"/>
        <v>[Collateral-68]</v>
      </c>
      <c r="B76" s="77" t="s">
        <v>273</v>
      </c>
      <c r="C76" s="77" t="s">
        <v>254</v>
      </c>
      <c r="D76" s="77" t="s">
        <v>44</v>
      </c>
      <c r="E76" s="77" t="s">
        <v>52</v>
      </c>
      <c r="F76" s="77" t="s">
        <v>304</v>
      </c>
      <c r="G76" s="77" t="s">
        <v>292</v>
      </c>
      <c r="H76" s="77"/>
      <c r="I76" s="77"/>
      <c r="J76" s="81"/>
      <c r="K76" s="81"/>
      <c r="L76" s="81"/>
    </row>
    <row r="77" spans="1:12" ht="96.75" customHeight="1">
      <c r="A77" s="76" t="str">
        <f t="shared" si="5"/>
        <v>[Collateral-69]</v>
      </c>
      <c r="B77" s="77" t="s">
        <v>274</v>
      </c>
      <c r="C77" s="77" t="s">
        <v>254</v>
      </c>
      <c r="D77" s="77" t="s">
        <v>44</v>
      </c>
      <c r="E77" s="77" t="s">
        <v>52</v>
      </c>
      <c r="F77" s="77" t="s">
        <v>305</v>
      </c>
      <c r="G77" s="77" t="s">
        <v>292</v>
      </c>
      <c r="H77" s="77"/>
      <c r="I77" s="77"/>
      <c r="J77" s="81"/>
      <c r="K77" s="81"/>
      <c r="L77" s="81"/>
    </row>
    <row r="78" spans="1:12" ht="103.5" customHeight="1">
      <c r="A78" s="76" t="str">
        <f t="shared" si="5"/>
        <v>[Collateral-70]</v>
      </c>
      <c r="B78" s="77" t="s">
        <v>275</v>
      </c>
      <c r="C78" s="77" t="s">
        <v>254</v>
      </c>
      <c r="D78" s="77" t="s">
        <v>44</v>
      </c>
      <c r="E78" s="77" t="s">
        <v>52</v>
      </c>
      <c r="F78" s="77" t="s">
        <v>306</v>
      </c>
      <c r="G78" s="77" t="s">
        <v>292</v>
      </c>
      <c r="H78" s="77"/>
      <c r="I78" s="77"/>
      <c r="J78" s="81"/>
      <c r="K78" s="81"/>
      <c r="L78" s="81"/>
    </row>
    <row r="79" spans="1:12" ht="102" customHeight="1">
      <c r="A79" s="76" t="str">
        <f t="shared" si="5"/>
        <v>[Collateral-71]</v>
      </c>
      <c r="B79" s="77" t="s">
        <v>276</v>
      </c>
      <c r="C79" s="77" t="s">
        <v>254</v>
      </c>
      <c r="D79" s="77" t="s">
        <v>44</v>
      </c>
      <c r="E79" s="77" t="s">
        <v>52</v>
      </c>
      <c r="F79" s="77" t="s">
        <v>307</v>
      </c>
      <c r="G79" s="77" t="s">
        <v>292</v>
      </c>
      <c r="H79" s="77"/>
      <c r="I79" s="77"/>
      <c r="J79" s="81"/>
      <c r="K79" s="81"/>
      <c r="L79" s="81"/>
    </row>
    <row r="80" spans="1:12" ht="102" customHeight="1">
      <c r="A80" s="76" t="str">
        <f t="shared" si="5"/>
        <v>[Collateral-72]</v>
      </c>
      <c r="B80" s="77" t="s">
        <v>277</v>
      </c>
      <c r="C80" s="77" t="s">
        <v>254</v>
      </c>
      <c r="D80" s="77" t="s">
        <v>44</v>
      </c>
      <c r="E80" s="77" t="s">
        <v>52</v>
      </c>
      <c r="F80" s="77" t="s">
        <v>308</v>
      </c>
      <c r="G80" s="77" t="s">
        <v>292</v>
      </c>
      <c r="H80" s="77"/>
      <c r="I80" s="77"/>
      <c r="J80" s="81"/>
      <c r="K80" s="81"/>
      <c r="L80" s="81"/>
    </row>
    <row r="81" spans="1:12" ht="97.5" customHeight="1">
      <c r="A81" s="76" t="str">
        <f t="shared" si="5"/>
        <v>[Collateral-73]</v>
      </c>
      <c r="B81" s="77" t="s">
        <v>278</v>
      </c>
      <c r="C81" s="77" t="s">
        <v>254</v>
      </c>
      <c r="D81" s="77" t="s">
        <v>44</v>
      </c>
      <c r="E81" s="77" t="s">
        <v>52</v>
      </c>
      <c r="F81" s="77" t="s">
        <v>309</v>
      </c>
      <c r="G81" s="77" t="s">
        <v>292</v>
      </c>
      <c r="H81" s="77"/>
      <c r="I81" s="77"/>
      <c r="J81" s="81"/>
      <c r="K81" s="81"/>
      <c r="L81" s="81"/>
    </row>
    <row r="82" spans="1:12" ht="88.5" customHeight="1">
      <c r="A82" s="76" t="str">
        <f t="shared" si="5"/>
        <v>[Collateral-74]</v>
      </c>
      <c r="B82" s="77" t="s">
        <v>282</v>
      </c>
      <c r="C82" s="77" t="s">
        <v>254</v>
      </c>
      <c r="D82" s="77" t="s">
        <v>44</v>
      </c>
      <c r="E82" s="77" t="s">
        <v>52</v>
      </c>
      <c r="F82" s="77" t="s">
        <v>310</v>
      </c>
      <c r="G82" s="77" t="s">
        <v>292</v>
      </c>
      <c r="H82" s="77"/>
      <c r="I82" s="77"/>
      <c r="J82" s="81"/>
      <c r="K82" s="81"/>
      <c r="L82" s="81"/>
    </row>
    <row r="83" spans="1:12" ht="96" customHeight="1">
      <c r="A83" s="76" t="str">
        <f t="shared" si="5"/>
        <v>[Collateral-75]</v>
      </c>
      <c r="B83" s="77" t="s">
        <v>283</v>
      </c>
      <c r="C83" s="77" t="s">
        <v>254</v>
      </c>
      <c r="D83" s="77" t="s">
        <v>44</v>
      </c>
      <c r="E83" s="77" t="s">
        <v>52</v>
      </c>
      <c r="F83" s="77" t="s">
        <v>311</v>
      </c>
      <c r="G83" s="77" t="s">
        <v>292</v>
      </c>
      <c r="H83" s="77"/>
      <c r="I83" s="77"/>
      <c r="J83" s="81"/>
      <c r="K83" s="81"/>
      <c r="L83" s="81"/>
    </row>
    <row r="84" spans="1:12" ht="98.25" customHeight="1">
      <c r="A84" s="76" t="str">
        <f t="shared" si="5"/>
        <v>[Collateral-76]</v>
      </c>
      <c r="B84" s="77" t="s">
        <v>280</v>
      </c>
      <c r="C84" s="77" t="s">
        <v>254</v>
      </c>
      <c r="D84" s="77" t="s">
        <v>44</v>
      </c>
      <c r="E84" s="77" t="s">
        <v>52</v>
      </c>
      <c r="F84" s="77" t="s">
        <v>290</v>
      </c>
      <c r="G84" s="77" t="s">
        <v>292</v>
      </c>
      <c r="H84" s="77"/>
      <c r="I84" s="77"/>
      <c r="J84" s="81"/>
      <c r="K84" s="81"/>
      <c r="L84" s="81"/>
    </row>
    <row r="85" spans="1:12" ht="101.25" customHeight="1">
      <c r="A85" s="76" t="str">
        <f t="shared" si="5"/>
        <v>[Collateral-77]</v>
      </c>
      <c r="B85" s="77" t="s">
        <v>281</v>
      </c>
      <c r="C85" s="77" t="s">
        <v>254</v>
      </c>
      <c r="D85" s="77" t="s">
        <v>44</v>
      </c>
      <c r="E85" s="77" t="s">
        <v>52</v>
      </c>
      <c r="F85" s="77" t="s">
        <v>312</v>
      </c>
      <c r="G85" s="77" t="s">
        <v>292</v>
      </c>
      <c r="H85" s="77"/>
      <c r="I85" s="77"/>
      <c r="J85" s="81"/>
      <c r="K85" s="81"/>
      <c r="L85" s="81"/>
    </row>
    <row r="86" spans="1:12" ht="91.5" customHeight="1">
      <c r="A86" s="76" t="str">
        <f t="shared" si="5"/>
        <v>[Collateral-78]</v>
      </c>
      <c r="B86" s="77" t="s">
        <v>279</v>
      </c>
      <c r="C86" s="77" t="s">
        <v>254</v>
      </c>
      <c r="D86" s="77" t="s">
        <v>44</v>
      </c>
      <c r="E86" s="77" t="s">
        <v>52</v>
      </c>
      <c r="F86" s="77" t="s">
        <v>313</v>
      </c>
      <c r="G86" s="77" t="s">
        <v>292</v>
      </c>
      <c r="H86" s="77"/>
      <c r="I86" s="77"/>
      <c r="J86" s="81"/>
      <c r="K86" s="81"/>
      <c r="L86" s="81"/>
    </row>
    <row r="87" spans="1:12" ht="93.75" customHeight="1">
      <c r="A87" s="76" t="str">
        <f t="shared" si="5"/>
        <v>[Collateral-79]</v>
      </c>
      <c r="B87" s="77" t="s">
        <v>281</v>
      </c>
      <c r="C87" s="77" t="s">
        <v>254</v>
      </c>
      <c r="D87" s="77" t="s">
        <v>44</v>
      </c>
      <c r="E87" s="77" t="s">
        <v>52</v>
      </c>
      <c r="F87" s="77" t="s">
        <v>314</v>
      </c>
      <c r="G87" s="77" t="s">
        <v>292</v>
      </c>
      <c r="H87" s="77"/>
      <c r="I87" s="77"/>
      <c r="J87" s="81"/>
      <c r="K87" s="81"/>
      <c r="L87" s="81"/>
    </row>
    <row r="88" spans="1:12" ht="66.75" customHeight="1">
      <c r="A88" s="76" t="str">
        <f t="shared" si="5"/>
        <v>[Collateral-80]</v>
      </c>
      <c r="B88" s="77" t="s">
        <v>316</v>
      </c>
      <c r="C88" s="77" t="s">
        <v>254</v>
      </c>
      <c r="D88" s="77" t="s">
        <v>44</v>
      </c>
      <c r="E88" s="77" t="s">
        <v>52</v>
      </c>
      <c r="F88" s="77" t="s">
        <v>317</v>
      </c>
      <c r="G88" s="77" t="s">
        <v>318</v>
      </c>
      <c r="H88" s="77"/>
      <c r="I88" s="77"/>
      <c r="J88" s="81"/>
      <c r="K88" s="81"/>
      <c r="L88" s="81"/>
    </row>
    <row r="89" spans="1:12" ht="24" customHeight="1">
      <c r="A89" s="111" t="s">
        <v>109</v>
      </c>
      <c r="B89" s="112"/>
      <c r="C89" s="112"/>
      <c r="D89" s="112"/>
      <c r="E89" s="112"/>
      <c r="F89" s="112"/>
      <c r="G89" s="112"/>
      <c r="H89" s="112"/>
      <c r="I89" s="112"/>
      <c r="J89" s="112"/>
      <c r="K89" s="112"/>
      <c r="L89" s="113"/>
    </row>
    <row r="90" spans="1:12" ht="123.75" customHeight="1">
      <c r="A90" s="82" t="str">
        <f t="shared" si="5"/>
        <v>[Collateral-82]</v>
      </c>
      <c r="B90" s="83" t="s">
        <v>239</v>
      </c>
      <c r="C90" s="84" t="s">
        <v>362</v>
      </c>
      <c r="D90" s="83" t="s">
        <v>44</v>
      </c>
      <c r="E90" s="83" t="s">
        <v>53</v>
      </c>
      <c r="F90" s="83" t="s">
        <v>240</v>
      </c>
      <c r="G90" s="83" t="s">
        <v>241</v>
      </c>
      <c r="H90" s="83"/>
      <c r="I90" s="83"/>
      <c r="J90" s="85"/>
      <c r="K90" s="85"/>
      <c r="L90" s="85"/>
    </row>
    <row r="91" spans="1:12" ht="89.25" customHeight="1">
      <c r="A91" s="82" t="str">
        <f t="shared" si="5"/>
        <v>[Collateral-83]</v>
      </c>
      <c r="B91" s="83" t="s">
        <v>242</v>
      </c>
      <c r="C91" s="84" t="s">
        <v>243</v>
      </c>
      <c r="D91" s="83" t="s">
        <v>44</v>
      </c>
      <c r="E91" s="83" t="s">
        <v>53</v>
      </c>
      <c r="F91" s="83" t="s">
        <v>244</v>
      </c>
      <c r="G91" s="83" t="s">
        <v>321</v>
      </c>
      <c r="H91" s="83"/>
      <c r="I91" s="83"/>
      <c r="J91" s="85"/>
      <c r="K91" s="85"/>
      <c r="L91" s="85"/>
    </row>
    <row r="92" spans="1:12" ht="120.75" customHeight="1">
      <c r="A92" s="82" t="str">
        <f t="shared" si="5"/>
        <v>[Collateral-84]</v>
      </c>
      <c r="B92" s="83" t="s">
        <v>319</v>
      </c>
      <c r="C92" s="83" t="s">
        <v>258</v>
      </c>
      <c r="D92" s="83" t="s">
        <v>44</v>
      </c>
      <c r="E92" s="83" t="s">
        <v>53</v>
      </c>
      <c r="F92" s="83" t="s">
        <v>315</v>
      </c>
      <c r="G92" s="83" t="s">
        <v>259</v>
      </c>
      <c r="H92" s="83"/>
      <c r="I92" s="86"/>
      <c r="J92" s="87"/>
      <c r="K92" s="87"/>
      <c r="L92" s="87"/>
    </row>
    <row r="93" spans="1:12" ht="108" customHeight="1">
      <c r="A93" s="82" t="str">
        <f t="shared" si="5"/>
        <v>[Collateral-85]</v>
      </c>
      <c r="B93" s="83" t="s">
        <v>327</v>
      </c>
      <c r="C93" s="83" t="s">
        <v>320</v>
      </c>
      <c r="D93" s="83" t="s">
        <v>44</v>
      </c>
      <c r="E93" s="83" t="s">
        <v>53</v>
      </c>
      <c r="F93" s="83" t="s">
        <v>325</v>
      </c>
      <c r="G93" s="83" t="s">
        <v>322</v>
      </c>
      <c r="H93" s="83"/>
      <c r="I93" s="86"/>
      <c r="J93" s="87"/>
      <c r="K93" s="87"/>
      <c r="L93" s="87"/>
    </row>
    <row r="94" spans="1:12" ht="83.25" customHeight="1">
      <c r="A94" s="82" t="str">
        <f t="shared" si="5"/>
        <v>[Collateral-86]</v>
      </c>
      <c r="B94" s="83" t="s">
        <v>323</v>
      </c>
      <c r="C94" s="83" t="s">
        <v>324</v>
      </c>
      <c r="D94" s="83" t="s">
        <v>44</v>
      </c>
      <c r="E94" s="83" t="s">
        <v>53</v>
      </c>
      <c r="F94" s="83" t="s">
        <v>326</v>
      </c>
      <c r="G94" s="83" t="s">
        <v>361</v>
      </c>
      <c r="H94" s="83"/>
      <c r="I94" s="86"/>
      <c r="J94" s="87"/>
      <c r="K94" s="87"/>
      <c r="L94" s="87"/>
    </row>
    <row r="95" spans="1:12" ht="88.5" customHeight="1">
      <c r="A95" s="82" t="str">
        <f t="shared" ref="A95" si="6">IF(OR(B95&lt;&gt;"",D95&lt;&gt;""),"["&amp;TEXT($B$2,"##")&amp;"-"&amp;TEXT(ROW()-8,"##")&amp;"]","")</f>
        <v>[Collateral-87]</v>
      </c>
      <c r="B95" s="83" t="s">
        <v>329</v>
      </c>
      <c r="C95" s="83" t="s">
        <v>328</v>
      </c>
      <c r="D95" s="83" t="s">
        <v>44</v>
      </c>
      <c r="E95" s="83" t="s">
        <v>53</v>
      </c>
      <c r="F95" s="83" t="s">
        <v>331</v>
      </c>
      <c r="G95" s="83" t="s">
        <v>332</v>
      </c>
      <c r="H95" s="83"/>
      <c r="I95" s="86"/>
      <c r="J95" s="87"/>
      <c r="K95" s="87"/>
      <c r="L95" s="87"/>
    </row>
    <row r="96" spans="1:12" ht="24" customHeight="1">
      <c r="A96" s="111" t="s">
        <v>122</v>
      </c>
      <c r="B96" s="112"/>
      <c r="C96" s="112"/>
      <c r="D96" s="112"/>
      <c r="E96" s="112"/>
      <c r="F96" s="112"/>
      <c r="G96" s="112"/>
      <c r="H96" s="112"/>
      <c r="I96" s="112"/>
      <c r="J96" s="112"/>
      <c r="K96" s="112"/>
      <c r="L96" s="112"/>
    </row>
    <row r="97" spans="1:12" ht="130.5" customHeight="1">
      <c r="A97" s="82" t="str">
        <f t="shared" ref="A97:A106" si="7">IF(OR(B97&lt;&gt;"",D97&lt;&gt;""),"["&amp;TEXT($B$2,"##")&amp;"-"&amp;TEXT(ROW()-8,"##")&amp;"]","")</f>
        <v>[Collateral-89]</v>
      </c>
      <c r="B97" s="83" t="s">
        <v>124</v>
      </c>
      <c r="C97" s="84" t="s">
        <v>51</v>
      </c>
      <c r="D97" s="83" t="s">
        <v>44</v>
      </c>
      <c r="E97" s="83" t="s">
        <v>52</v>
      </c>
      <c r="F97" s="83" t="s">
        <v>134</v>
      </c>
      <c r="G97" s="83" t="s">
        <v>137</v>
      </c>
      <c r="H97" s="83"/>
      <c r="I97" s="86"/>
      <c r="J97" s="87"/>
      <c r="K97" s="87"/>
      <c r="L97" s="87"/>
    </row>
    <row r="98" spans="1:12" ht="114.75">
      <c r="A98" s="82" t="str">
        <f t="shared" si="7"/>
        <v>[Collateral-90]</v>
      </c>
      <c r="B98" s="83" t="s">
        <v>125</v>
      </c>
      <c r="C98" s="84" t="s">
        <v>51</v>
      </c>
      <c r="D98" s="83" t="s">
        <v>44</v>
      </c>
      <c r="E98" s="83" t="s">
        <v>52</v>
      </c>
      <c r="F98" s="83" t="s">
        <v>135</v>
      </c>
      <c r="G98" s="83" t="s">
        <v>136</v>
      </c>
      <c r="H98" s="83"/>
      <c r="I98" s="86"/>
      <c r="J98" s="87"/>
      <c r="K98" s="87"/>
      <c r="L98" s="87"/>
    </row>
    <row r="99" spans="1:12" ht="57" customHeight="1">
      <c r="A99" s="82" t="str">
        <f t="shared" si="7"/>
        <v>[Collateral-91]</v>
      </c>
      <c r="B99" s="83" t="s">
        <v>111</v>
      </c>
      <c r="C99" s="84" t="s">
        <v>126</v>
      </c>
      <c r="D99" s="83" t="s">
        <v>44</v>
      </c>
      <c r="E99" s="83" t="s">
        <v>52</v>
      </c>
      <c r="F99" s="83" t="s">
        <v>184</v>
      </c>
      <c r="G99" s="83" t="s">
        <v>113</v>
      </c>
      <c r="H99" s="83"/>
      <c r="I99" s="86"/>
      <c r="J99" s="87"/>
      <c r="K99" s="87"/>
      <c r="L99" s="87"/>
    </row>
    <row r="100" spans="1:12" ht="56.25" customHeight="1">
      <c r="A100" s="82" t="str">
        <f t="shared" si="7"/>
        <v>[Collateral-92]</v>
      </c>
      <c r="B100" s="83" t="s">
        <v>127</v>
      </c>
      <c r="C100" s="84" t="s">
        <v>126</v>
      </c>
      <c r="D100" s="83" t="s">
        <v>44</v>
      </c>
      <c r="E100" s="83" t="s">
        <v>52</v>
      </c>
      <c r="F100" s="83" t="s">
        <v>185</v>
      </c>
      <c r="G100" s="83" t="s">
        <v>128</v>
      </c>
      <c r="H100" s="83"/>
      <c r="I100" s="86"/>
      <c r="J100" s="87"/>
      <c r="K100" s="87"/>
      <c r="L100" s="87"/>
    </row>
    <row r="101" spans="1:12" ht="63" customHeight="1">
      <c r="A101" s="82" t="str">
        <f t="shared" si="7"/>
        <v>[Collateral-93]</v>
      </c>
      <c r="B101" s="83" t="s">
        <v>129</v>
      </c>
      <c r="C101" s="84" t="s">
        <v>126</v>
      </c>
      <c r="D101" s="83" t="s">
        <v>44</v>
      </c>
      <c r="E101" s="83" t="s">
        <v>52</v>
      </c>
      <c r="F101" s="83" t="s">
        <v>186</v>
      </c>
      <c r="G101" s="83" t="s">
        <v>130</v>
      </c>
      <c r="H101" s="83"/>
      <c r="I101" s="86"/>
      <c r="J101" s="87"/>
      <c r="K101" s="87"/>
      <c r="L101" s="87"/>
    </row>
    <row r="102" spans="1:12" ht="55.5" customHeight="1">
      <c r="A102" s="82" t="str">
        <f t="shared" si="7"/>
        <v>[Collateral-94]</v>
      </c>
      <c r="B102" s="83" t="s">
        <v>131</v>
      </c>
      <c r="C102" s="84" t="s">
        <v>126</v>
      </c>
      <c r="D102" s="83" t="s">
        <v>44</v>
      </c>
      <c r="E102" s="83" t="s">
        <v>52</v>
      </c>
      <c r="F102" s="83" t="s">
        <v>187</v>
      </c>
      <c r="G102" s="83" t="s">
        <v>132</v>
      </c>
      <c r="H102" s="83"/>
      <c r="I102" s="86"/>
      <c r="J102" s="87"/>
      <c r="K102" s="87"/>
      <c r="L102" s="87"/>
    </row>
    <row r="103" spans="1:12" ht="51" customHeight="1">
      <c r="A103" s="82" t="str">
        <f t="shared" si="7"/>
        <v>[Collateral-95]</v>
      </c>
      <c r="B103" s="83" t="s">
        <v>189</v>
      </c>
      <c r="C103" s="84" t="s">
        <v>126</v>
      </c>
      <c r="D103" s="83" t="s">
        <v>44</v>
      </c>
      <c r="E103" s="83" t="s">
        <v>52</v>
      </c>
      <c r="F103" s="83" t="s">
        <v>188</v>
      </c>
      <c r="G103" s="83" t="s">
        <v>133</v>
      </c>
      <c r="H103" s="83"/>
      <c r="I103" s="86"/>
      <c r="J103" s="87"/>
      <c r="K103" s="87"/>
      <c r="L103" s="87"/>
    </row>
    <row r="104" spans="1:12" ht="24.75" customHeight="1">
      <c r="A104" s="111" t="s">
        <v>123</v>
      </c>
      <c r="B104" s="112"/>
      <c r="C104" s="112"/>
      <c r="D104" s="112"/>
      <c r="E104" s="112"/>
      <c r="F104" s="112"/>
      <c r="G104" s="112"/>
      <c r="H104" s="112"/>
      <c r="I104" s="112"/>
      <c r="J104" s="112"/>
      <c r="K104" s="112"/>
      <c r="L104" s="112"/>
    </row>
    <row r="105" spans="1:12" ht="54" customHeight="1">
      <c r="A105" s="82" t="str">
        <f t="shared" si="7"/>
        <v>[Collateral-97]</v>
      </c>
      <c r="B105" s="83" t="s">
        <v>333</v>
      </c>
      <c r="C105" s="84" t="s">
        <v>126</v>
      </c>
      <c r="D105" s="83" t="s">
        <v>44</v>
      </c>
      <c r="E105" s="83" t="s">
        <v>53</v>
      </c>
      <c r="F105" s="83" t="s">
        <v>334</v>
      </c>
      <c r="G105" s="83" t="s">
        <v>335</v>
      </c>
      <c r="H105" s="83"/>
      <c r="I105" s="86"/>
      <c r="J105" s="87"/>
      <c r="K105" s="87"/>
      <c r="L105" s="87"/>
    </row>
    <row r="106" spans="1:12" ht="54.75" customHeight="1">
      <c r="A106" s="82" t="str">
        <f t="shared" si="7"/>
        <v>[Collateral-98]</v>
      </c>
      <c r="B106" s="83" t="s">
        <v>336</v>
      </c>
      <c r="C106" s="84" t="s">
        <v>126</v>
      </c>
      <c r="D106" s="83" t="s">
        <v>44</v>
      </c>
      <c r="E106" s="83" t="s">
        <v>53</v>
      </c>
      <c r="F106" s="83" t="s">
        <v>337</v>
      </c>
      <c r="G106" s="83" t="s">
        <v>341</v>
      </c>
      <c r="H106" s="83"/>
      <c r="I106" s="86"/>
      <c r="J106" s="87"/>
      <c r="K106" s="87"/>
      <c r="L106" s="87"/>
    </row>
    <row r="107" spans="1:12" ht="23.25" customHeight="1">
      <c r="A107" s="111" t="s">
        <v>121</v>
      </c>
      <c r="B107" s="112"/>
      <c r="C107" s="112"/>
      <c r="D107" s="112"/>
      <c r="E107" s="112"/>
      <c r="F107" s="112"/>
      <c r="G107" s="112"/>
      <c r="H107" s="112"/>
      <c r="I107" s="112"/>
      <c r="J107" s="112"/>
      <c r="K107" s="112"/>
      <c r="L107" s="112"/>
    </row>
    <row r="108" spans="1:12" ht="139.5" customHeight="1">
      <c r="A108" s="82" t="str">
        <f t="shared" ref="A108:A116" si="8">IF(OR(B108&lt;&gt;"",D108&lt;&gt;""),"["&amp;TEXT($B$2,"##")&amp;"-"&amp;TEXT(ROW()-8,"##")&amp;"]","")</f>
        <v>[Collateral-100]</v>
      </c>
      <c r="B108" s="83" t="s">
        <v>138</v>
      </c>
      <c r="C108" s="84" t="s">
        <v>51</v>
      </c>
      <c r="D108" s="83" t="s">
        <v>44</v>
      </c>
      <c r="E108" s="83" t="s">
        <v>52</v>
      </c>
      <c r="F108" s="83" t="s">
        <v>194</v>
      </c>
      <c r="G108" s="83" t="s">
        <v>140</v>
      </c>
      <c r="H108" s="83"/>
      <c r="I108" s="86"/>
      <c r="J108" s="87"/>
      <c r="K108" s="87"/>
      <c r="L108" s="87"/>
    </row>
    <row r="109" spans="1:12" ht="148.5" customHeight="1">
      <c r="A109" s="82" t="str">
        <f t="shared" si="8"/>
        <v>[Collateral-101]</v>
      </c>
      <c r="B109" s="83" t="s">
        <v>110</v>
      </c>
      <c r="C109" s="84" t="s">
        <v>51</v>
      </c>
      <c r="D109" s="83" t="s">
        <v>44</v>
      </c>
      <c r="E109" s="83" t="s">
        <v>52</v>
      </c>
      <c r="F109" s="83" t="s">
        <v>139</v>
      </c>
      <c r="G109" s="83" t="s">
        <v>359</v>
      </c>
      <c r="H109" s="83"/>
      <c r="I109" s="86"/>
      <c r="J109" s="87"/>
      <c r="K109" s="87"/>
      <c r="L109" s="87"/>
    </row>
    <row r="110" spans="1:12" ht="53.25" customHeight="1">
      <c r="A110" s="82" t="str">
        <f t="shared" si="8"/>
        <v>[Collateral-102]</v>
      </c>
      <c r="B110" s="83" t="s">
        <v>111</v>
      </c>
      <c r="C110" s="84" t="s">
        <v>112</v>
      </c>
      <c r="D110" s="83" t="s">
        <v>44</v>
      </c>
      <c r="E110" s="83" t="s">
        <v>52</v>
      </c>
      <c r="F110" s="83" t="s">
        <v>184</v>
      </c>
      <c r="G110" s="83" t="s">
        <v>113</v>
      </c>
      <c r="H110" s="83"/>
      <c r="I110" s="86"/>
      <c r="J110" s="87"/>
      <c r="K110" s="87"/>
      <c r="L110" s="87"/>
    </row>
    <row r="111" spans="1:12" ht="47.25" customHeight="1">
      <c r="A111" s="82" t="str">
        <f t="shared" si="8"/>
        <v>[Collateral-103]</v>
      </c>
      <c r="B111" s="83" t="s">
        <v>114</v>
      </c>
      <c r="C111" s="84" t="s">
        <v>112</v>
      </c>
      <c r="D111" s="83" t="s">
        <v>44</v>
      </c>
      <c r="E111" s="83" t="s">
        <v>52</v>
      </c>
      <c r="F111" s="83" t="s">
        <v>190</v>
      </c>
      <c r="G111" s="83" t="s">
        <v>115</v>
      </c>
      <c r="H111" s="83"/>
      <c r="I111" s="86"/>
      <c r="J111" s="87"/>
      <c r="K111" s="87"/>
      <c r="L111" s="88"/>
    </row>
    <row r="112" spans="1:12" ht="51" customHeight="1">
      <c r="A112" s="82" t="str">
        <f t="shared" si="8"/>
        <v>[Collateral-104]</v>
      </c>
      <c r="B112" s="83" t="s">
        <v>116</v>
      </c>
      <c r="C112" s="84" t="s">
        <v>112</v>
      </c>
      <c r="D112" s="83" t="s">
        <v>44</v>
      </c>
      <c r="E112" s="83" t="s">
        <v>52</v>
      </c>
      <c r="F112" s="83" t="s">
        <v>191</v>
      </c>
      <c r="G112" s="83" t="s">
        <v>117</v>
      </c>
      <c r="H112" s="83"/>
      <c r="I112" s="86"/>
      <c r="J112" s="87"/>
      <c r="K112" s="87"/>
      <c r="L112" s="88"/>
    </row>
    <row r="113" spans="1:12" ht="53.25" customHeight="1">
      <c r="A113" s="82" t="str">
        <f t="shared" si="8"/>
        <v>[Collateral-105]</v>
      </c>
      <c r="B113" s="83" t="s">
        <v>131</v>
      </c>
      <c r="C113" s="84" t="s">
        <v>112</v>
      </c>
      <c r="D113" s="83" t="s">
        <v>44</v>
      </c>
      <c r="E113" s="83" t="s">
        <v>52</v>
      </c>
      <c r="F113" s="83" t="s">
        <v>192</v>
      </c>
      <c r="G113" s="83" t="s">
        <v>132</v>
      </c>
      <c r="H113" s="83"/>
      <c r="I113" s="86"/>
      <c r="J113" s="87"/>
      <c r="K113" s="87"/>
      <c r="L113" s="88"/>
    </row>
    <row r="114" spans="1:12" ht="24" customHeight="1">
      <c r="A114" s="111" t="s">
        <v>120</v>
      </c>
      <c r="B114" s="112"/>
      <c r="C114" s="112"/>
      <c r="D114" s="112"/>
      <c r="E114" s="112"/>
      <c r="F114" s="112"/>
      <c r="G114" s="112"/>
      <c r="H114" s="112"/>
      <c r="I114" s="112"/>
      <c r="J114" s="112"/>
      <c r="K114" s="112"/>
      <c r="L114" s="112"/>
    </row>
    <row r="115" spans="1:12" ht="58.5" customHeight="1">
      <c r="A115" s="82" t="str">
        <f t="shared" si="8"/>
        <v>[Collateral-107]</v>
      </c>
      <c r="B115" s="83" t="s">
        <v>343</v>
      </c>
      <c r="C115" s="84" t="s">
        <v>112</v>
      </c>
      <c r="D115" s="83" t="s">
        <v>44</v>
      </c>
      <c r="E115" s="83" t="s">
        <v>52</v>
      </c>
      <c r="F115" s="83" t="s">
        <v>344</v>
      </c>
      <c r="G115" s="83" t="s">
        <v>345</v>
      </c>
      <c r="H115" s="56"/>
      <c r="I115" s="72"/>
      <c r="J115" s="73"/>
      <c r="K115" s="73"/>
      <c r="L115" s="73"/>
    </row>
    <row r="116" spans="1:12" ht="51" customHeight="1">
      <c r="A116" s="82" t="str">
        <f t="shared" si="8"/>
        <v>[Collateral-108]</v>
      </c>
      <c r="B116" s="83" t="s">
        <v>346</v>
      </c>
      <c r="C116" s="84" t="s">
        <v>112</v>
      </c>
      <c r="D116" s="83" t="s">
        <v>44</v>
      </c>
      <c r="E116" s="83" t="s">
        <v>52</v>
      </c>
      <c r="F116" s="83" t="s">
        <v>334</v>
      </c>
      <c r="G116" s="83" t="s">
        <v>347</v>
      </c>
      <c r="H116" s="56"/>
      <c r="I116" s="72"/>
      <c r="J116" s="73"/>
      <c r="K116" s="73"/>
      <c r="L116" s="73"/>
    </row>
    <row r="117" spans="1:12" ht="24.75" customHeight="1">
      <c r="A117" s="111" t="s">
        <v>118</v>
      </c>
      <c r="B117" s="112"/>
      <c r="C117" s="112"/>
      <c r="D117" s="112"/>
      <c r="E117" s="112"/>
      <c r="F117" s="112"/>
      <c r="G117" s="112"/>
      <c r="H117" s="112"/>
      <c r="I117" s="112"/>
      <c r="J117" s="112"/>
      <c r="K117" s="112"/>
      <c r="L117" s="112"/>
    </row>
    <row r="118" spans="1:12" ht="187.5" customHeight="1">
      <c r="A118" s="82" t="str">
        <f t="shared" ref="A118:A125" si="9">IF(OR(B118&lt;&gt;"",D118&lt;&gt;""),"["&amp;TEXT($B$2,"##")&amp;"-"&amp;TEXT(ROW()-8,"##")&amp;"]","")</f>
        <v>[Collateral-110]</v>
      </c>
      <c r="B118" s="83" t="s">
        <v>196</v>
      </c>
      <c r="C118" s="84" t="s">
        <v>51</v>
      </c>
      <c r="D118" s="83" t="s">
        <v>44</v>
      </c>
      <c r="E118" s="83" t="s">
        <v>52</v>
      </c>
      <c r="F118" s="83" t="s">
        <v>193</v>
      </c>
      <c r="G118" s="83" t="s">
        <v>195</v>
      </c>
      <c r="H118" s="56"/>
      <c r="I118" s="72"/>
      <c r="J118" s="73"/>
      <c r="K118" s="73"/>
      <c r="L118" s="73"/>
    </row>
    <row r="119" spans="1:12" ht="140.25">
      <c r="A119" s="82" t="str">
        <f t="shared" si="9"/>
        <v>[Collateral-111]</v>
      </c>
      <c r="B119" s="83" t="s">
        <v>198</v>
      </c>
      <c r="C119" s="84" t="s">
        <v>51</v>
      </c>
      <c r="D119" s="83" t="s">
        <v>44</v>
      </c>
      <c r="E119" s="83" t="s">
        <v>52</v>
      </c>
      <c r="F119" s="83" t="s">
        <v>193</v>
      </c>
      <c r="G119" s="83" t="s">
        <v>360</v>
      </c>
      <c r="H119" s="56"/>
      <c r="I119" s="72"/>
      <c r="J119" s="73"/>
      <c r="K119" s="73"/>
      <c r="L119" s="73"/>
    </row>
    <row r="120" spans="1:12" ht="48" customHeight="1">
      <c r="A120" s="82" t="str">
        <f t="shared" si="9"/>
        <v>[Collateral-112]</v>
      </c>
      <c r="B120" s="83" t="s">
        <v>199</v>
      </c>
      <c r="C120" s="84" t="s">
        <v>197</v>
      </c>
      <c r="D120" s="83" t="s">
        <v>44</v>
      </c>
      <c r="E120" s="83" t="s">
        <v>52</v>
      </c>
      <c r="F120" s="83" t="s">
        <v>200</v>
      </c>
      <c r="G120" s="83" t="s">
        <v>201</v>
      </c>
      <c r="H120" s="56"/>
      <c r="I120" s="72"/>
      <c r="J120" s="73"/>
      <c r="K120" s="73"/>
      <c r="L120" s="73"/>
    </row>
    <row r="121" spans="1:12" ht="49.5" customHeight="1">
      <c r="A121" s="82" t="str">
        <f t="shared" si="9"/>
        <v>[Collateral-113]</v>
      </c>
      <c r="B121" s="83" t="s">
        <v>202</v>
      </c>
      <c r="C121" s="84" t="s">
        <v>197</v>
      </c>
      <c r="D121" s="83" t="s">
        <v>44</v>
      </c>
      <c r="E121" s="83" t="s">
        <v>52</v>
      </c>
      <c r="F121" s="83" t="s">
        <v>203</v>
      </c>
      <c r="G121" s="83" t="s">
        <v>204</v>
      </c>
      <c r="H121" s="56"/>
      <c r="I121" s="72"/>
      <c r="J121" s="73"/>
      <c r="K121" s="73"/>
      <c r="L121" s="73"/>
    </row>
    <row r="122" spans="1:12" ht="51.75" customHeight="1">
      <c r="A122" s="82" t="str">
        <f t="shared" si="9"/>
        <v>[Collateral-114]</v>
      </c>
      <c r="B122" s="83" t="s">
        <v>205</v>
      </c>
      <c r="C122" s="84" t="s">
        <v>197</v>
      </c>
      <c r="D122" s="83" t="s">
        <v>44</v>
      </c>
      <c r="E122" s="83" t="s">
        <v>52</v>
      </c>
      <c r="F122" s="83" t="s">
        <v>206</v>
      </c>
      <c r="G122" s="83" t="s">
        <v>207</v>
      </c>
      <c r="H122" s="56"/>
      <c r="I122" s="72"/>
      <c r="J122" s="73"/>
      <c r="K122" s="73"/>
      <c r="L122" s="73"/>
    </row>
    <row r="123" spans="1:12">
      <c r="A123" s="111" t="s">
        <v>119</v>
      </c>
      <c r="B123" s="112"/>
      <c r="C123" s="112"/>
      <c r="D123" s="112"/>
      <c r="E123" s="112"/>
      <c r="F123" s="112"/>
      <c r="G123" s="112"/>
      <c r="H123" s="112"/>
      <c r="I123" s="112"/>
      <c r="J123" s="112"/>
      <c r="K123" s="112"/>
      <c r="L123" s="112"/>
    </row>
    <row r="124" spans="1:12" ht="45" customHeight="1">
      <c r="A124" s="82" t="str">
        <f t="shared" si="9"/>
        <v>[Collateral-116]</v>
      </c>
      <c r="B124" s="83" t="s">
        <v>348</v>
      </c>
      <c r="C124" s="84" t="s">
        <v>197</v>
      </c>
      <c r="D124" s="83" t="s">
        <v>44</v>
      </c>
      <c r="E124" s="83" t="s">
        <v>53</v>
      </c>
      <c r="F124" s="83" t="s">
        <v>349</v>
      </c>
      <c r="G124" s="83" t="s">
        <v>350</v>
      </c>
      <c r="H124" s="56"/>
      <c r="I124" s="72"/>
      <c r="J124" s="73"/>
      <c r="K124" s="73"/>
      <c r="L124" s="73"/>
    </row>
    <row r="125" spans="1:12" ht="48" customHeight="1">
      <c r="A125" s="82" t="str">
        <f t="shared" si="9"/>
        <v>[Collateral-117]</v>
      </c>
      <c r="B125" s="83" t="s">
        <v>351</v>
      </c>
      <c r="C125" s="84" t="s">
        <v>197</v>
      </c>
      <c r="D125" s="83" t="s">
        <v>44</v>
      </c>
      <c r="E125" s="83" t="s">
        <v>53</v>
      </c>
      <c r="F125" s="83" t="s">
        <v>352</v>
      </c>
      <c r="G125" s="83" t="s">
        <v>353</v>
      </c>
      <c r="H125" s="56"/>
      <c r="I125" s="72"/>
      <c r="J125" s="73"/>
      <c r="K125" s="73"/>
      <c r="L125" s="73"/>
    </row>
  </sheetData>
  <mergeCells count="16">
    <mergeCell ref="J2:K2"/>
    <mergeCell ref="E5:G5"/>
    <mergeCell ref="B2:G2"/>
    <mergeCell ref="B3:G3"/>
    <mergeCell ref="E4:G4"/>
    <mergeCell ref="A8:L8"/>
    <mergeCell ref="A89:L89"/>
    <mergeCell ref="J5:K5"/>
    <mergeCell ref="J4:K4"/>
    <mergeCell ref="J3:K3"/>
    <mergeCell ref="A107:L107"/>
    <mergeCell ref="A114:L114"/>
    <mergeCell ref="A117:L117"/>
    <mergeCell ref="A123:L123"/>
    <mergeCell ref="A96:L96"/>
    <mergeCell ref="A104:L104"/>
  </mergeCells>
  <phoneticPr fontId="0" type="noConversion"/>
  <dataValidations count="4">
    <dataValidation type="list" allowBlank="1" showErrorMessage="1" sqref="G126:G179">
      <formula1>$K$2:$K$5</formula1>
      <formula2>0</formula2>
    </dataValidation>
    <dataValidation type="list" allowBlank="1" showInputMessage="1" showErrorMessage="1" sqref="D9 D11:D57 D59 D91:D95 D97:D125">
      <formula1>"Chrome"</formula1>
    </dataValidation>
    <dataValidation type="list" allowBlank="1" showInputMessage="1" showErrorMessage="1" sqref="H11:H88 H91:H95 H97:H125">
      <formula1>"Pass, Fail, N/A"</formula1>
    </dataValidation>
    <dataValidation type="list" allowBlank="1" showInputMessage="1" showErrorMessage="1" sqref="E9 E11:E57 E59 E91:E95 E97:E125">
      <formula1>"High, Medium, Low"</formula1>
    </dataValidation>
  </dataValidations>
  <pageMargins left="0.74791666666666701" right="0.74791666666666701" top="0.98402777777777795" bottom="1.15069444444444" header="0.51180555555555596" footer="0.98402777777777795"/>
  <pageSetup paperSize="9" firstPageNumber="0" orientation="landscape" horizontalDpi="300" verticalDpi="300" r:id="rId1"/>
  <headerFooter alignWithMargins="0">
    <oddHeader>&amp;L&amp;F&amp;RV2.1</oddHeader>
    <oddFooter>&amp;L&amp;"Arial,Regular"&amp;9 03e-BM/DE/HDCV/FSOFT&amp;C&amp;"Arial,Regular"&amp;9Internal use&amp;R&amp;"Arial,Regular"&amp;9&amp;P/&amp;N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Record of change</vt:lpstr>
      <vt:lpstr>Test Report</vt:lpstr>
      <vt:lpstr>Collateral</vt:lpstr>
    </vt:vector>
  </TitlesOfParts>
  <Manager/>
  <Company>FSOFT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Nguyen Thuy Linh (IVS.B1)</dc:creator>
  <cp:keywords/>
  <dc:description>Updates sheet Cover: Add logo, document code, creator, reviewer/approver._x000d_
Add sheet Test Case List._x000d_
Change Sheet Company, User, Provider to Modules. Add column Inter-test case dependent. Update these sheets._x000d_
Update Test Report</dc:description>
  <cp:lastModifiedBy>Nguyen Thuan Hai (IVS.B3)</cp:lastModifiedBy>
  <cp:revision/>
  <dcterms:created xsi:type="dcterms:W3CDTF">2020-12-17T03:50:37Z</dcterms:created>
  <dcterms:modified xsi:type="dcterms:W3CDTF">2022-07-11T03:37:54Z</dcterms:modified>
  <cp:category>BM</cp:category>
  <cp:contentStatus/>
</cp:coreProperties>
</file>