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5600" windowHeight="7935" activeTab="1"/>
  </bookViews>
  <sheets>
    <sheet name="análisis de datos" sheetId="4" r:id="rId1"/>
    <sheet name="ejercicio 2.3" sheetId="1" r:id="rId2"/>
    <sheet name="Hoja2" sheetId="2" r:id="rId3"/>
    <sheet name="Hoja3" sheetId="3" r:id="rId4"/>
  </sheets>
  <definedNames>
    <definedName name="a">'ejercicio 2.3'!$M$6</definedName>
    <definedName name="b">'ejercicio 2.3'!$M$7</definedName>
    <definedName name="desv.error">'ejercicio 2.3'!$M$14</definedName>
    <definedName name="devy">'ejercicio 2.3'!$F:$F</definedName>
    <definedName name="devyest">'ejercicio 2.3'!$G:$G</definedName>
    <definedName name="n">'ejercicio 2.3'!$M$9</definedName>
    <definedName name="rcuad">'ejercicio 2.3'!$M$21</definedName>
    <definedName name="residuales">'ejercicio 2.3'!$D:$D</definedName>
    <definedName name="sec">'ejercicio 2.3'!$M$11</definedName>
    <definedName name="src">'ejercicio 2.3'!$M$24</definedName>
    <definedName name="stc">'ejercicio 2.3'!$M$23</definedName>
    <definedName name="var.a">'ejercicio 2.3'!$M$16</definedName>
    <definedName name="var.b">'ejercicio 2.3'!$M$17</definedName>
    <definedName name="var.error">'ejercicio 2.3'!$M$13</definedName>
    <definedName name="x">'ejercicio 2.3'!$A:$A</definedName>
    <definedName name="xcuad">'ejercicio 2.3'!$E:$E</definedName>
    <definedName name="xcuad.sum">'ejercicio 2.3'!$M$8</definedName>
    <definedName name="xprom">'ejercicio 2.3'!$M$1</definedName>
    <definedName name="y">'ejercicio 2.3'!$B:$B</definedName>
    <definedName name="yest">'ejercicio 2.3'!$C:$C</definedName>
    <definedName name="yprom">'ejercicio 2.3'!$M$2</definedName>
  </definedNames>
  <calcPr calcId="144525"/>
</workbook>
</file>

<file path=xl/calcChain.xml><?xml version="1.0" encoding="utf-8"?>
<calcChain xmlns="http://schemas.openxmlformats.org/spreadsheetml/2006/main">
  <c r="N21" i="1" l="1"/>
  <c r="M22" i="1"/>
  <c r="M21" i="1"/>
  <c r="M24" i="1"/>
  <c r="M2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4" i="1"/>
  <c r="M9" i="1"/>
  <c r="M7" i="1"/>
  <c r="M6" i="1" s="1"/>
  <c r="C521" i="1" s="1"/>
  <c r="M2" i="1"/>
  <c r="M1" i="1"/>
  <c r="D521" i="1" l="1"/>
  <c r="G521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386" i="1"/>
  <c r="E388" i="1"/>
  <c r="E390" i="1"/>
  <c r="E392" i="1"/>
  <c r="E394" i="1"/>
  <c r="E396" i="1"/>
  <c r="E398" i="1"/>
  <c r="E400" i="1"/>
  <c r="E402" i="1"/>
  <c r="E404" i="1"/>
  <c r="E406" i="1"/>
  <c r="E408" i="1"/>
  <c r="E410" i="1"/>
  <c r="E412" i="1"/>
  <c r="E414" i="1"/>
  <c r="E416" i="1"/>
  <c r="E418" i="1"/>
  <c r="E420" i="1"/>
  <c r="E422" i="1"/>
  <c r="E424" i="1"/>
  <c r="E426" i="1"/>
  <c r="E428" i="1"/>
  <c r="E430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461" i="1"/>
  <c r="E463" i="1"/>
  <c r="E465" i="1"/>
  <c r="E467" i="1"/>
  <c r="E469" i="1"/>
  <c r="E471" i="1"/>
  <c r="E473" i="1"/>
  <c r="E475" i="1"/>
  <c r="E477" i="1"/>
  <c r="E479" i="1"/>
  <c r="E481" i="1"/>
  <c r="E483" i="1"/>
  <c r="E485" i="1"/>
  <c r="E487" i="1"/>
  <c r="E489" i="1"/>
  <c r="E491" i="1"/>
  <c r="E493" i="1"/>
  <c r="E495" i="1"/>
  <c r="E497" i="1"/>
  <c r="E499" i="1"/>
  <c r="E501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563" i="1"/>
  <c r="E565" i="1"/>
  <c r="E567" i="1"/>
  <c r="E569" i="1"/>
  <c r="E571" i="1"/>
  <c r="E573" i="1"/>
  <c r="E575" i="1"/>
  <c r="E577" i="1"/>
  <c r="E579" i="1"/>
  <c r="E581" i="1"/>
  <c r="E583" i="1"/>
  <c r="E585" i="1"/>
  <c r="E587" i="1"/>
  <c r="E589" i="1"/>
  <c r="E591" i="1"/>
  <c r="E593" i="1"/>
  <c r="E595" i="1"/>
  <c r="E597" i="1"/>
  <c r="E599" i="1"/>
  <c r="E601" i="1"/>
  <c r="E603" i="1"/>
  <c r="E605" i="1"/>
  <c r="E607" i="1"/>
  <c r="E609" i="1"/>
  <c r="E611" i="1"/>
  <c r="E613" i="1"/>
  <c r="E615" i="1"/>
  <c r="E617" i="1"/>
  <c r="E619" i="1"/>
  <c r="E621" i="1"/>
  <c r="E623" i="1"/>
  <c r="E625" i="1"/>
  <c r="E627" i="1"/>
  <c r="E629" i="1"/>
  <c r="E631" i="1"/>
  <c r="E633" i="1"/>
  <c r="E635" i="1"/>
  <c r="E637" i="1"/>
  <c r="E639" i="1"/>
  <c r="E641" i="1"/>
  <c r="E643" i="1"/>
  <c r="E645" i="1"/>
  <c r="E647" i="1"/>
  <c r="E649" i="1"/>
  <c r="E651" i="1"/>
  <c r="E653" i="1"/>
  <c r="E655" i="1"/>
  <c r="E657" i="1"/>
  <c r="E659" i="1"/>
  <c r="E661" i="1"/>
  <c r="E663" i="1"/>
  <c r="E665" i="1"/>
  <c r="E667" i="1"/>
  <c r="E669" i="1"/>
  <c r="E671" i="1"/>
  <c r="E673" i="1"/>
  <c r="E675" i="1"/>
  <c r="E677" i="1"/>
  <c r="E679" i="1"/>
  <c r="E681" i="1"/>
  <c r="E683" i="1"/>
  <c r="E685" i="1"/>
  <c r="E687" i="1"/>
  <c r="E689" i="1"/>
  <c r="E691" i="1"/>
  <c r="E693" i="1"/>
  <c r="E695" i="1"/>
  <c r="E697" i="1"/>
  <c r="E699" i="1"/>
  <c r="E701" i="1"/>
  <c r="E703" i="1"/>
  <c r="E705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2" i="1"/>
  <c r="E434" i="1"/>
  <c r="E436" i="1"/>
  <c r="E438" i="1"/>
  <c r="E440" i="1"/>
  <c r="E442" i="1"/>
  <c r="E444" i="1"/>
  <c r="E446" i="1"/>
  <c r="E448" i="1"/>
  <c r="E450" i="1"/>
  <c r="E452" i="1"/>
  <c r="E454" i="1"/>
  <c r="E456" i="1"/>
  <c r="E458" i="1"/>
  <c r="E460" i="1"/>
  <c r="E462" i="1"/>
  <c r="E464" i="1"/>
  <c r="E466" i="1"/>
  <c r="E468" i="1"/>
  <c r="E470" i="1"/>
  <c r="E472" i="1"/>
  <c r="E474" i="1"/>
  <c r="E476" i="1"/>
  <c r="E478" i="1"/>
  <c r="E480" i="1"/>
  <c r="E482" i="1"/>
  <c r="E484" i="1"/>
  <c r="E486" i="1"/>
  <c r="E488" i="1"/>
  <c r="E490" i="1"/>
  <c r="E492" i="1"/>
  <c r="E494" i="1"/>
  <c r="E496" i="1"/>
  <c r="E498" i="1"/>
  <c r="E500" i="1"/>
  <c r="E502" i="1"/>
  <c r="E504" i="1"/>
  <c r="E506" i="1"/>
  <c r="E508" i="1"/>
  <c r="E510" i="1"/>
  <c r="E512" i="1"/>
  <c r="E514" i="1"/>
  <c r="E516" i="1"/>
  <c r="E518" i="1"/>
  <c r="E520" i="1"/>
  <c r="E522" i="1"/>
  <c r="E524" i="1"/>
  <c r="E526" i="1"/>
  <c r="E528" i="1"/>
  <c r="E530" i="1"/>
  <c r="E532" i="1"/>
  <c r="E534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  <c r="E580" i="1"/>
  <c r="E582" i="1"/>
  <c r="E584" i="1"/>
  <c r="E586" i="1"/>
  <c r="E588" i="1"/>
  <c r="E590" i="1"/>
  <c r="E592" i="1"/>
  <c r="E594" i="1"/>
  <c r="E596" i="1"/>
  <c r="E598" i="1"/>
  <c r="E600" i="1"/>
  <c r="E602" i="1"/>
  <c r="E604" i="1"/>
  <c r="E606" i="1"/>
  <c r="E608" i="1"/>
  <c r="E610" i="1"/>
  <c r="E612" i="1"/>
  <c r="E614" i="1"/>
  <c r="E616" i="1"/>
  <c r="E618" i="1"/>
  <c r="E620" i="1"/>
  <c r="E622" i="1"/>
  <c r="E624" i="1"/>
  <c r="E626" i="1"/>
  <c r="E628" i="1"/>
  <c r="E630" i="1"/>
  <c r="E632" i="1"/>
  <c r="E634" i="1"/>
  <c r="E636" i="1"/>
  <c r="E638" i="1"/>
  <c r="E640" i="1"/>
  <c r="E642" i="1"/>
  <c r="E644" i="1"/>
  <c r="E646" i="1"/>
  <c r="E648" i="1"/>
  <c r="E650" i="1"/>
  <c r="E652" i="1"/>
  <c r="E654" i="1"/>
  <c r="E656" i="1"/>
  <c r="E658" i="1"/>
  <c r="E660" i="1"/>
  <c r="E662" i="1"/>
  <c r="E664" i="1"/>
  <c r="E666" i="1"/>
  <c r="E668" i="1"/>
  <c r="E670" i="1"/>
  <c r="E672" i="1"/>
  <c r="E674" i="1"/>
  <c r="E676" i="1"/>
  <c r="E678" i="1"/>
  <c r="E680" i="1"/>
  <c r="E682" i="1"/>
  <c r="E684" i="1"/>
  <c r="E6" i="1"/>
  <c r="E709" i="1"/>
  <c r="E707" i="1"/>
  <c r="E704" i="1"/>
  <c r="E700" i="1"/>
  <c r="E696" i="1"/>
  <c r="E692" i="1"/>
  <c r="E688" i="1"/>
  <c r="E4" i="1"/>
  <c r="E5" i="1"/>
  <c r="E708" i="1"/>
  <c r="E706" i="1"/>
  <c r="E702" i="1"/>
  <c r="E698" i="1"/>
  <c r="E694" i="1"/>
  <c r="E690" i="1"/>
  <c r="E686" i="1"/>
  <c r="C4" i="1"/>
  <c r="C708" i="1"/>
  <c r="C706" i="1"/>
  <c r="C704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684" i="1"/>
  <c r="C686" i="1"/>
  <c r="C688" i="1"/>
  <c r="C690" i="1"/>
  <c r="C692" i="1"/>
  <c r="C694" i="1"/>
  <c r="C696" i="1"/>
  <c r="C698" i="1"/>
  <c r="C700" i="1"/>
  <c r="C702" i="1"/>
  <c r="C709" i="1"/>
  <c r="C707" i="1"/>
  <c r="C705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D531" i="1" l="1"/>
  <c r="G531" i="1"/>
  <c r="D547" i="1"/>
  <c r="G547" i="1"/>
  <c r="D555" i="1"/>
  <c r="G555" i="1"/>
  <c r="D563" i="1"/>
  <c r="G563" i="1"/>
  <c r="D571" i="1"/>
  <c r="G571" i="1"/>
  <c r="D579" i="1"/>
  <c r="G579" i="1"/>
  <c r="D587" i="1"/>
  <c r="G587" i="1"/>
  <c r="D595" i="1"/>
  <c r="G595" i="1"/>
  <c r="D603" i="1"/>
  <c r="G603" i="1"/>
  <c r="D611" i="1"/>
  <c r="G611" i="1"/>
  <c r="D619" i="1"/>
  <c r="G619" i="1"/>
  <c r="D627" i="1"/>
  <c r="G627" i="1"/>
  <c r="D635" i="1"/>
  <c r="G635" i="1"/>
  <c r="D643" i="1"/>
  <c r="G643" i="1"/>
  <c r="D651" i="1"/>
  <c r="G651" i="1"/>
  <c r="D659" i="1"/>
  <c r="G659" i="1"/>
  <c r="D667" i="1"/>
  <c r="G667" i="1"/>
  <c r="D675" i="1"/>
  <c r="G675" i="1"/>
  <c r="D683" i="1"/>
  <c r="G683" i="1"/>
  <c r="D691" i="1"/>
  <c r="G691" i="1"/>
  <c r="D699" i="1"/>
  <c r="G699" i="1"/>
  <c r="D705" i="1"/>
  <c r="G705" i="1"/>
  <c r="D709" i="1"/>
  <c r="G709" i="1"/>
  <c r="D700" i="1"/>
  <c r="G700" i="1"/>
  <c r="D696" i="1"/>
  <c r="G696" i="1"/>
  <c r="D692" i="1"/>
  <c r="G692" i="1"/>
  <c r="D688" i="1"/>
  <c r="G688" i="1"/>
  <c r="D684" i="1"/>
  <c r="G684" i="1"/>
  <c r="D680" i="1"/>
  <c r="G680" i="1"/>
  <c r="D676" i="1"/>
  <c r="G676" i="1"/>
  <c r="D672" i="1"/>
  <c r="G672" i="1"/>
  <c r="D668" i="1"/>
  <c r="G668" i="1"/>
  <c r="D664" i="1"/>
  <c r="G664" i="1"/>
  <c r="D660" i="1"/>
  <c r="G660" i="1"/>
  <c r="D656" i="1"/>
  <c r="G656" i="1"/>
  <c r="D652" i="1"/>
  <c r="G652" i="1"/>
  <c r="D648" i="1"/>
  <c r="G648" i="1"/>
  <c r="D644" i="1"/>
  <c r="G644" i="1"/>
  <c r="D640" i="1"/>
  <c r="G640" i="1"/>
  <c r="D636" i="1"/>
  <c r="G636" i="1"/>
  <c r="D632" i="1"/>
  <c r="G632" i="1"/>
  <c r="D628" i="1"/>
  <c r="G628" i="1"/>
  <c r="D624" i="1"/>
  <c r="G624" i="1"/>
  <c r="D620" i="1"/>
  <c r="G620" i="1"/>
  <c r="D616" i="1"/>
  <c r="G616" i="1"/>
  <c r="D612" i="1"/>
  <c r="G612" i="1"/>
  <c r="D608" i="1"/>
  <c r="G608" i="1"/>
  <c r="D604" i="1"/>
  <c r="G604" i="1"/>
  <c r="D600" i="1"/>
  <c r="G600" i="1"/>
  <c r="D596" i="1"/>
  <c r="G596" i="1"/>
  <c r="D592" i="1"/>
  <c r="G592" i="1"/>
  <c r="D588" i="1"/>
  <c r="G588" i="1"/>
  <c r="D584" i="1"/>
  <c r="G584" i="1"/>
  <c r="D580" i="1"/>
  <c r="G580" i="1"/>
  <c r="D576" i="1"/>
  <c r="G576" i="1"/>
  <c r="D572" i="1"/>
  <c r="G572" i="1"/>
  <c r="D568" i="1"/>
  <c r="G568" i="1"/>
  <c r="D564" i="1"/>
  <c r="G564" i="1"/>
  <c r="D560" i="1"/>
  <c r="G560" i="1"/>
  <c r="D556" i="1"/>
  <c r="G556" i="1"/>
  <c r="D552" i="1"/>
  <c r="G552" i="1"/>
  <c r="D548" i="1"/>
  <c r="G548" i="1"/>
  <c r="D544" i="1"/>
  <c r="G544" i="1"/>
  <c r="D540" i="1"/>
  <c r="G540" i="1"/>
  <c r="D536" i="1"/>
  <c r="G536" i="1"/>
  <c r="D532" i="1"/>
  <c r="G532" i="1"/>
  <c r="D528" i="1"/>
  <c r="G528" i="1"/>
  <c r="D524" i="1"/>
  <c r="G524" i="1"/>
  <c r="D520" i="1"/>
  <c r="G520" i="1"/>
  <c r="D516" i="1"/>
  <c r="G516" i="1"/>
  <c r="D512" i="1"/>
  <c r="G512" i="1"/>
  <c r="D508" i="1"/>
  <c r="G508" i="1"/>
  <c r="D504" i="1"/>
  <c r="G504" i="1"/>
  <c r="D500" i="1"/>
  <c r="G500" i="1"/>
  <c r="D496" i="1"/>
  <c r="G496" i="1"/>
  <c r="D492" i="1"/>
  <c r="G492" i="1"/>
  <c r="D488" i="1"/>
  <c r="G488" i="1"/>
  <c r="D484" i="1"/>
  <c r="G484" i="1"/>
  <c r="D480" i="1"/>
  <c r="G480" i="1"/>
  <c r="D476" i="1"/>
  <c r="G476" i="1"/>
  <c r="D472" i="1"/>
  <c r="G472" i="1"/>
  <c r="D468" i="1"/>
  <c r="G468" i="1"/>
  <c r="D464" i="1"/>
  <c r="G464" i="1"/>
  <c r="D460" i="1"/>
  <c r="G460" i="1"/>
  <c r="D456" i="1"/>
  <c r="G456" i="1"/>
  <c r="D452" i="1"/>
  <c r="G452" i="1"/>
  <c r="D448" i="1"/>
  <c r="G448" i="1"/>
  <c r="D444" i="1"/>
  <c r="G444" i="1"/>
  <c r="D437" i="1"/>
  <c r="G437" i="1"/>
  <c r="D429" i="1"/>
  <c r="G429" i="1"/>
  <c r="D421" i="1"/>
  <c r="G421" i="1"/>
  <c r="D413" i="1"/>
  <c r="G413" i="1"/>
  <c r="D405" i="1"/>
  <c r="G405" i="1"/>
  <c r="D397" i="1"/>
  <c r="G397" i="1"/>
  <c r="D389" i="1"/>
  <c r="G389" i="1"/>
  <c r="D381" i="1"/>
  <c r="G381" i="1"/>
  <c r="D373" i="1"/>
  <c r="G373" i="1"/>
  <c r="D365" i="1"/>
  <c r="G365" i="1"/>
  <c r="D357" i="1"/>
  <c r="G357" i="1"/>
  <c r="D349" i="1"/>
  <c r="G349" i="1"/>
  <c r="D341" i="1"/>
  <c r="G341" i="1"/>
  <c r="D333" i="1"/>
  <c r="G333" i="1"/>
  <c r="D325" i="1"/>
  <c r="G325" i="1"/>
  <c r="D317" i="1"/>
  <c r="G317" i="1"/>
  <c r="D309" i="1"/>
  <c r="G309" i="1"/>
  <c r="D301" i="1"/>
  <c r="G301" i="1"/>
  <c r="D293" i="1"/>
  <c r="G293" i="1"/>
  <c r="D285" i="1"/>
  <c r="G285" i="1"/>
  <c r="D277" i="1"/>
  <c r="G277" i="1"/>
  <c r="D269" i="1"/>
  <c r="G269" i="1"/>
  <c r="D261" i="1"/>
  <c r="G261" i="1"/>
  <c r="D517" i="1"/>
  <c r="G517" i="1"/>
  <c r="D513" i="1"/>
  <c r="G513" i="1"/>
  <c r="D509" i="1"/>
  <c r="G509" i="1"/>
  <c r="D505" i="1"/>
  <c r="G505" i="1"/>
  <c r="D501" i="1"/>
  <c r="G501" i="1"/>
  <c r="D497" i="1"/>
  <c r="G497" i="1"/>
  <c r="D493" i="1"/>
  <c r="G493" i="1"/>
  <c r="D489" i="1"/>
  <c r="G489" i="1"/>
  <c r="D485" i="1"/>
  <c r="G485" i="1"/>
  <c r="D481" i="1"/>
  <c r="G481" i="1"/>
  <c r="D477" i="1"/>
  <c r="G477" i="1"/>
  <c r="D473" i="1"/>
  <c r="G473" i="1"/>
  <c r="D469" i="1"/>
  <c r="G469" i="1"/>
  <c r="D465" i="1"/>
  <c r="G465" i="1"/>
  <c r="D461" i="1"/>
  <c r="G461" i="1"/>
  <c r="D457" i="1"/>
  <c r="G457" i="1"/>
  <c r="D453" i="1"/>
  <c r="G453" i="1"/>
  <c r="D449" i="1"/>
  <c r="G449" i="1"/>
  <c r="D445" i="1"/>
  <c r="G445" i="1"/>
  <c r="D439" i="1"/>
  <c r="G439" i="1"/>
  <c r="D431" i="1"/>
  <c r="G431" i="1"/>
  <c r="D423" i="1"/>
  <c r="G423" i="1"/>
  <c r="D415" i="1"/>
  <c r="G415" i="1"/>
  <c r="D407" i="1"/>
  <c r="G407" i="1"/>
  <c r="D399" i="1"/>
  <c r="G399" i="1"/>
  <c r="D391" i="1"/>
  <c r="G391" i="1"/>
  <c r="D383" i="1"/>
  <c r="G383" i="1"/>
  <c r="D375" i="1"/>
  <c r="G375" i="1"/>
  <c r="D367" i="1"/>
  <c r="G367" i="1"/>
  <c r="D359" i="1"/>
  <c r="G359" i="1"/>
  <c r="D351" i="1"/>
  <c r="G351" i="1"/>
  <c r="D343" i="1"/>
  <c r="G343" i="1"/>
  <c r="D335" i="1"/>
  <c r="G335" i="1"/>
  <c r="D327" i="1"/>
  <c r="G327" i="1"/>
  <c r="D319" i="1"/>
  <c r="G319" i="1"/>
  <c r="D311" i="1"/>
  <c r="G311" i="1"/>
  <c r="D303" i="1"/>
  <c r="G303" i="1"/>
  <c r="D295" i="1"/>
  <c r="G295" i="1"/>
  <c r="D287" i="1"/>
  <c r="G287" i="1"/>
  <c r="D279" i="1"/>
  <c r="G279" i="1"/>
  <c r="D271" i="1"/>
  <c r="G271" i="1"/>
  <c r="D263" i="1"/>
  <c r="G263" i="1"/>
  <c r="D255" i="1"/>
  <c r="G255" i="1"/>
  <c r="D440" i="1"/>
  <c r="G440" i="1"/>
  <c r="D436" i="1"/>
  <c r="G436" i="1"/>
  <c r="D432" i="1"/>
  <c r="G432" i="1"/>
  <c r="D428" i="1"/>
  <c r="G428" i="1"/>
  <c r="D424" i="1"/>
  <c r="G424" i="1"/>
  <c r="D420" i="1"/>
  <c r="G420" i="1"/>
  <c r="D416" i="1"/>
  <c r="G416" i="1"/>
  <c r="D412" i="1"/>
  <c r="G412" i="1"/>
  <c r="D408" i="1"/>
  <c r="G408" i="1"/>
  <c r="D404" i="1"/>
  <c r="G404" i="1"/>
  <c r="D400" i="1"/>
  <c r="G400" i="1"/>
  <c r="D396" i="1"/>
  <c r="G396" i="1"/>
  <c r="D392" i="1"/>
  <c r="G392" i="1"/>
  <c r="D388" i="1"/>
  <c r="G388" i="1"/>
  <c r="D384" i="1"/>
  <c r="G384" i="1"/>
  <c r="D380" i="1"/>
  <c r="G380" i="1"/>
  <c r="D376" i="1"/>
  <c r="G376" i="1"/>
  <c r="D372" i="1"/>
  <c r="G372" i="1"/>
  <c r="D368" i="1"/>
  <c r="G368" i="1"/>
  <c r="D364" i="1"/>
  <c r="G364" i="1"/>
  <c r="D360" i="1"/>
  <c r="G360" i="1"/>
  <c r="D356" i="1"/>
  <c r="G356" i="1"/>
  <c r="D352" i="1"/>
  <c r="G352" i="1"/>
  <c r="D348" i="1"/>
  <c r="G348" i="1"/>
  <c r="D344" i="1"/>
  <c r="G344" i="1"/>
  <c r="D340" i="1"/>
  <c r="G340" i="1"/>
  <c r="D336" i="1"/>
  <c r="G336" i="1"/>
  <c r="D332" i="1"/>
  <c r="G332" i="1"/>
  <c r="D328" i="1"/>
  <c r="G328" i="1"/>
  <c r="D324" i="1"/>
  <c r="G324" i="1"/>
  <c r="D320" i="1"/>
  <c r="G320" i="1"/>
  <c r="D316" i="1"/>
  <c r="G316" i="1"/>
  <c r="D312" i="1"/>
  <c r="G312" i="1"/>
  <c r="D308" i="1"/>
  <c r="G308" i="1"/>
  <c r="D304" i="1"/>
  <c r="G304" i="1"/>
  <c r="D300" i="1"/>
  <c r="G300" i="1"/>
  <c r="D296" i="1"/>
  <c r="G296" i="1"/>
  <c r="D292" i="1"/>
  <c r="G292" i="1"/>
  <c r="D288" i="1"/>
  <c r="G288" i="1"/>
  <c r="D284" i="1"/>
  <c r="G284" i="1"/>
  <c r="D280" i="1"/>
  <c r="G280" i="1"/>
  <c r="D276" i="1"/>
  <c r="G276" i="1"/>
  <c r="D272" i="1"/>
  <c r="G272" i="1"/>
  <c r="D268" i="1"/>
  <c r="G268" i="1"/>
  <c r="D264" i="1"/>
  <c r="G264" i="1"/>
  <c r="D260" i="1"/>
  <c r="G260" i="1"/>
  <c r="D256" i="1"/>
  <c r="G256" i="1"/>
  <c r="D252" i="1"/>
  <c r="G252" i="1"/>
  <c r="D248" i="1"/>
  <c r="G248" i="1"/>
  <c r="D244" i="1"/>
  <c r="G244" i="1"/>
  <c r="D240" i="1"/>
  <c r="G240" i="1"/>
  <c r="D236" i="1"/>
  <c r="G236" i="1"/>
  <c r="D232" i="1"/>
  <c r="G232" i="1"/>
  <c r="D228" i="1"/>
  <c r="G228" i="1"/>
  <c r="D224" i="1"/>
  <c r="G224" i="1"/>
  <c r="D220" i="1"/>
  <c r="G220" i="1"/>
  <c r="D216" i="1"/>
  <c r="G216" i="1"/>
  <c r="D212" i="1"/>
  <c r="G212" i="1"/>
  <c r="D208" i="1"/>
  <c r="G208" i="1"/>
  <c r="D204" i="1"/>
  <c r="G204" i="1"/>
  <c r="D200" i="1"/>
  <c r="G200" i="1"/>
  <c r="D196" i="1"/>
  <c r="G196" i="1"/>
  <c r="D192" i="1"/>
  <c r="G192" i="1"/>
  <c r="D188" i="1"/>
  <c r="G188" i="1"/>
  <c r="D184" i="1"/>
  <c r="G184" i="1"/>
  <c r="D180" i="1"/>
  <c r="G180" i="1"/>
  <c r="D176" i="1"/>
  <c r="G176" i="1"/>
  <c r="D170" i="1"/>
  <c r="G170" i="1"/>
  <c r="D162" i="1"/>
  <c r="G162" i="1"/>
  <c r="D154" i="1"/>
  <c r="G154" i="1"/>
  <c r="D146" i="1"/>
  <c r="G146" i="1"/>
  <c r="D138" i="1"/>
  <c r="G138" i="1"/>
  <c r="D130" i="1"/>
  <c r="G130" i="1"/>
  <c r="D122" i="1"/>
  <c r="G122" i="1"/>
  <c r="D114" i="1"/>
  <c r="G114" i="1"/>
  <c r="D106" i="1"/>
  <c r="G106" i="1"/>
  <c r="D98" i="1"/>
  <c r="G98" i="1"/>
  <c r="D90" i="1"/>
  <c r="G90" i="1"/>
  <c r="D82" i="1"/>
  <c r="G82" i="1"/>
  <c r="D74" i="1"/>
  <c r="G74" i="1"/>
  <c r="D66" i="1"/>
  <c r="G66" i="1"/>
  <c r="D58" i="1"/>
  <c r="G58" i="1"/>
  <c r="D50" i="1"/>
  <c r="G50" i="1"/>
  <c r="D42" i="1"/>
  <c r="G42" i="1"/>
  <c r="D34" i="1"/>
  <c r="G34" i="1"/>
  <c r="D251" i="1"/>
  <c r="G251" i="1"/>
  <c r="D247" i="1"/>
  <c r="G247" i="1"/>
  <c r="D243" i="1"/>
  <c r="G243" i="1"/>
  <c r="D239" i="1"/>
  <c r="G239" i="1"/>
  <c r="D235" i="1"/>
  <c r="G235" i="1"/>
  <c r="D231" i="1"/>
  <c r="G231" i="1"/>
  <c r="D227" i="1"/>
  <c r="G227" i="1"/>
  <c r="D223" i="1"/>
  <c r="G223" i="1"/>
  <c r="D219" i="1"/>
  <c r="G219" i="1"/>
  <c r="D215" i="1"/>
  <c r="G215" i="1"/>
  <c r="D211" i="1"/>
  <c r="G211" i="1"/>
  <c r="D207" i="1"/>
  <c r="G207" i="1"/>
  <c r="D203" i="1"/>
  <c r="G203" i="1"/>
  <c r="D199" i="1"/>
  <c r="G199" i="1"/>
  <c r="D195" i="1"/>
  <c r="G195" i="1"/>
  <c r="D191" i="1"/>
  <c r="G191" i="1"/>
  <c r="D187" i="1"/>
  <c r="G187" i="1"/>
  <c r="D183" i="1"/>
  <c r="G183" i="1"/>
  <c r="D179" i="1"/>
  <c r="G179" i="1"/>
  <c r="D175" i="1"/>
  <c r="G175" i="1"/>
  <c r="D168" i="1"/>
  <c r="G168" i="1"/>
  <c r="D160" i="1"/>
  <c r="G160" i="1"/>
  <c r="D152" i="1"/>
  <c r="G152" i="1"/>
  <c r="D144" i="1"/>
  <c r="G144" i="1"/>
  <c r="D136" i="1"/>
  <c r="G136" i="1"/>
  <c r="D128" i="1"/>
  <c r="G128" i="1"/>
  <c r="D120" i="1"/>
  <c r="G120" i="1"/>
  <c r="D112" i="1"/>
  <c r="G112" i="1"/>
  <c r="D104" i="1"/>
  <c r="G104" i="1"/>
  <c r="D96" i="1"/>
  <c r="G96" i="1"/>
  <c r="D88" i="1"/>
  <c r="G88" i="1"/>
  <c r="D80" i="1"/>
  <c r="G80" i="1"/>
  <c r="D72" i="1"/>
  <c r="G72" i="1"/>
  <c r="D64" i="1"/>
  <c r="G64" i="1"/>
  <c r="D56" i="1"/>
  <c r="G56" i="1"/>
  <c r="D48" i="1"/>
  <c r="G48" i="1"/>
  <c r="D40" i="1"/>
  <c r="G40" i="1"/>
  <c r="D32" i="1"/>
  <c r="G32" i="1"/>
  <c r="D171" i="1"/>
  <c r="G171" i="1"/>
  <c r="D167" i="1"/>
  <c r="G167" i="1"/>
  <c r="D163" i="1"/>
  <c r="G163" i="1"/>
  <c r="D159" i="1"/>
  <c r="G159" i="1"/>
  <c r="D155" i="1"/>
  <c r="G155" i="1"/>
  <c r="D151" i="1"/>
  <c r="G151" i="1"/>
  <c r="D147" i="1"/>
  <c r="G147" i="1"/>
  <c r="D143" i="1"/>
  <c r="G143" i="1"/>
  <c r="D139" i="1"/>
  <c r="G139" i="1"/>
  <c r="D135" i="1"/>
  <c r="G135" i="1"/>
  <c r="D131" i="1"/>
  <c r="G131" i="1"/>
  <c r="D127" i="1"/>
  <c r="G127" i="1"/>
  <c r="D123" i="1"/>
  <c r="G123" i="1"/>
  <c r="D119" i="1"/>
  <c r="G119" i="1"/>
  <c r="D115" i="1"/>
  <c r="G115" i="1"/>
  <c r="D111" i="1"/>
  <c r="G111" i="1"/>
  <c r="D107" i="1"/>
  <c r="G107" i="1"/>
  <c r="D103" i="1"/>
  <c r="G103" i="1"/>
  <c r="D99" i="1"/>
  <c r="G99" i="1"/>
  <c r="D95" i="1"/>
  <c r="G95" i="1"/>
  <c r="D91" i="1"/>
  <c r="G91" i="1"/>
  <c r="D87" i="1"/>
  <c r="G87" i="1"/>
  <c r="D83" i="1"/>
  <c r="G83" i="1"/>
  <c r="D79" i="1"/>
  <c r="G79" i="1"/>
  <c r="D75" i="1"/>
  <c r="G75" i="1"/>
  <c r="D71" i="1"/>
  <c r="G71" i="1"/>
  <c r="D67" i="1"/>
  <c r="G67" i="1"/>
  <c r="D63" i="1"/>
  <c r="G63" i="1"/>
  <c r="D59" i="1"/>
  <c r="G59" i="1"/>
  <c r="D55" i="1"/>
  <c r="G55" i="1"/>
  <c r="D51" i="1"/>
  <c r="G51" i="1"/>
  <c r="D47" i="1"/>
  <c r="G47" i="1"/>
  <c r="D43" i="1"/>
  <c r="G43" i="1"/>
  <c r="D39" i="1"/>
  <c r="G39" i="1"/>
  <c r="D35" i="1"/>
  <c r="G35" i="1"/>
  <c r="D31" i="1"/>
  <c r="G31" i="1"/>
  <c r="D27" i="1"/>
  <c r="G27" i="1"/>
  <c r="D23" i="1"/>
  <c r="G23" i="1"/>
  <c r="D19" i="1"/>
  <c r="G19" i="1"/>
  <c r="D15" i="1"/>
  <c r="G15" i="1"/>
  <c r="D11" i="1"/>
  <c r="G11" i="1"/>
  <c r="D7" i="1"/>
  <c r="G7" i="1"/>
  <c r="D30" i="1"/>
  <c r="G30" i="1"/>
  <c r="D26" i="1"/>
  <c r="G26" i="1"/>
  <c r="D22" i="1"/>
  <c r="G22" i="1"/>
  <c r="D18" i="1"/>
  <c r="G18" i="1"/>
  <c r="D14" i="1"/>
  <c r="G14" i="1"/>
  <c r="D10" i="1"/>
  <c r="G10" i="1"/>
  <c r="D6" i="1"/>
  <c r="G6" i="1"/>
  <c r="D529" i="1"/>
  <c r="G529" i="1"/>
  <c r="D537" i="1"/>
  <c r="G537" i="1"/>
  <c r="D545" i="1"/>
  <c r="G545" i="1"/>
  <c r="D553" i="1"/>
  <c r="G553" i="1"/>
  <c r="D561" i="1"/>
  <c r="G561" i="1"/>
  <c r="D569" i="1"/>
  <c r="G569" i="1"/>
  <c r="D577" i="1"/>
  <c r="G577" i="1"/>
  <c r="D585" i="1"/>
  <c r="G585" i="1"/>
  <c r="D593" i="1"/>
  <c r="G593" i="1"/>
  <c r="D601" i="1"/>
  <c r="G601" i="1"/>
  <c r="D609" i="1"/>
  <c r="G609" i="1"/>
  <c r="D617" i="1"/>
  <c r="G617" i="1"/>
  <c r="D625" i="1"/>
  <c r="G625" i="1"/>
  <c r="D633" i="1"/>
  <c r="G633" i="1"/>
  <c r="D641" i="1"/>
  <c r="G641" i="1"/>
  <c r="D649" i="1"/>
  <c r="G649" i="1"/>
  <c r="D657" i="1"/>
  <c r="G657" i="1"/>
  <c r="D665" i="1"/>
  <c r="G665" i="1"/>
  <c r="D673" i="1"/>
  <c r="G673" i="1"/>
  <c r="D681" i="1"/>
  <c r="G681" i="1"/>
  <c r="D689" i="1"/>
  <c r="G689" i="1"/>
  <c r="D697" i="1"/>
  <c r="G697" i="1"/>
  <c r="D704" i="1"/>
  <c r="G704" i="1"/>
  <c r="D708" i="1"/>
  <c r="G708" i="1"/>
  <c r="D523" i="1"/>
  <c r="G523" i="1"/>
  <c r="D539" i="1"/>
  <c r="G539" i="1"/>
  <c r="D519" i="1"/>
  <c r="G519" i="1"/>
  <c r="D527" i="1"/>
  <c r="G527" i="1"/>
  <c r="D535" i="1"/>
  <c r="G535" i="1"/>
  <c r="D543" i="1"/>
  <c r="G543" i="1"/>
  <c r="D551" i="1"/>
  <c r="G551" i="1"/>
  <c r="D559" i="1"/>
  <c r="G559" i="1"/>
  <c r="D567" i="1"/>
  <c r="G567" i="1"/>
  <c r="D575" i="1"/>
  <c r="G575" i="1"/>
  <c r="D583" i="1"/>
  <c r="G583" i="1"/>
  <c r="D591" i="1"/>
  <c r="G591" i="1"/>
  <c r="D599" i="1"/>
  <c r="G599" i="1"/>
  <c r="D607" i="1"/>
  <c r="G607" i="1"/>
  <c r="D615" i="1"/>
  <c r="G615" i="1"/>
  <c r="D623" i="1"/>
  <c r="G623" i="1"/>
  <c r="D631" i="1"/>
  <c r="G631" i="1"/>
  <c r="D639" i="1"/>
  <c r="G639" i="1"/>
  <c r="D647" i="1"/>
  <c r="G647" i="1"/>
  <c r="D655" i="1"/>
  <c r="G655" i="1"/>
  <c r="D663" i="1"/>
  <c r="G663" i="1"/>
  <c r="D671" i="1"/>
  <c r="G671" i="1"/>
  <c r="D679" i="1"/>
  <c r="G679" i="1"/>
  <c r="D687" i="1"/>
  <c r="G687" i="1"/>
  <c r="D695" i="1"/>
  <c r="G695" i="1"/>
  <c r="D703" i="1"/>
  <c r="G703" i="1"/>
  <c r="D707" i="1"/>
  <c r="G707" i="1"/>
  <c r="D702" i="1"/>
  <c r="G702" i="1"/>
  <c r="D698" i="1"/>
  <c r="G698" i="1"/>
  <c r="D694" i="1"/>
  <c r="G694" i="1"/>
  <c r="D690" i="1"/>
  <c r="G690" i="1"/>
  <c r="D686" i="1"/>
  <c r="G686" i="1"/>
  <c r="D682" i="1"/>
  <c r="G682" i="1"/>
  <c r="D678" i="1"/>
  <c r="G678" i="1"/>
  <c r="D674" i="1"/>
  <c r="G674" i="1"/>
  <c r="D670" i="1"/>
  <c r="G670" i="1"/>
  <c r="D666" i="1"/>
  <c r="G666" i="1"/>
  <c r="D662" i="1"/>
  <c r="G662" i="1"/>
  <c r="D658" i="1"/>
  <c r="G658" i="1"/>
  <c r="D654" i="1"/>
  <c r="G654" i="1"/>
  <c r="D650" i="1"/>
  <c r="G650" i="1"/>
  <c r="D646" i="1"/>
  <c r="G646" i="1"/>
  <c r="D642" i="1"/>
  <c r="G642" i="1"/>
  <c r="D638" i="1"/>
  <c r="G638" i="1"/>
  <c r="D634" i="1"/>
  <c r="G634" i="1"/>
  <c r="D630" i="1"/>
  <c r="G630" i="1"/>
  <c r="D626" i="1"/>
  <c r="G626" i="1"/>
  <c r="D622" i="1"/>
  <c r="G622" i="1"/>
  <c r="D618" i="1"/>
  <c r="G618" i="1"/>
  <c r="D614" i="1"/>
  <c r="G614" i="1"/>
  <c r="D610" i="1"/>
  <c r="G610" i="1"/>
  <c r="D606" i="1"/>
  <c r="G606" i="1"/>
  <c r="D602" i="1"/>
  <c r="G602" i="1"/>
  <c r="D598" i="1"/>
  <c r="G598" i="1"/>
  <c r="D594" i="1"/>
  <c r="G594" i="1"/>
  <c r="D590" i="1"/>
  <c r="G590" i="1"/>
  <c r="D586" i="1"/>
  <c r="G586" i="1"/>
  <c r="D582" i="1"/>
  <c r="G582" i="1"/>
  <c r="D578" i="1"/>
  <c r="G578" i="1"/>
  <c r="D574" i="1"/>
  <c r="G574" i="1"/>
  <c r="D570" i="1"/>
  <c r="G570" i="1"/>
  <c r="D566" i="1"/>
  <c r="G566" i="1"/>
  <c r="D562" i="1"/>
  <c r="G562" i="1"/>
  <c r="D558" i="1"/>
  <c r="G558" i="1"/>
  <c r="D554" i="1"/>
  <c r="G554" i="1"/>
  <c r="D550" i="1"/>
  <c r="G550" i="1"/>
  <c r="D546" i="1"/>
  <c r="G546" i="1"/>
  <c r="D542" i="1"/>
  <c r="G542" i="1"/>
  <c r="D538" i="1"/>
  <c r="G538" i="1"/>
  <c r="D534" i="1"/>
  <c r="G534" i="1"/>
  <c r="D530" i="1"/>
  <c r="G530" i="1"/>
  <c r="D526" i="1"/>
  <c r="G526" i="1"/>
  <c r="D522" i="1"/>
  <c r="G522" i="1"/>
  <c r="D518" i="1"/>
  <c r="G518" i="1"/>
  <c r="D514" i="1"/>
  <c r="G514" i="1"/>
  <c r="D510" i="1"/>
  <c r="G510" i="1"/>
  <c r="D506" i="1"/>
  <c r="G506" i="1"/>
  <c r="D502" i="1"/>
  <c r="G502" i="1"/>
  <c r="D498" i="1"/>
  <c r="G498" i="1"/>
  <c r="D494" i="1"/>
  <c r="G494" i="1"/>
  <c r="D490" i="1"/>
  <c r="G490" i="1"/>
  <c r="D486" i="1"/>
  <c r="G486" i="1"/>
  <c r="D482" i="1"/>
  <c r="G482" i="1"/>
  <c r="D478" i="1"/>
  <c r="G478" i="1"/>
  <c r="D474" i="1"/>
  <c r="G474" i="1"/>
  <c r="D470" i="1"/>
  <c r="G470" i="1"/>
  <c r="D466" i="1"/>
  <c r="G466" i="1"/>
  <c r="D462" i="1"/>
  <c r="G462" i="1"/>
  <c r="D458" i="1"/>
  <c r="G458" i="1"/>
  <c r="D454" i="1"/>
  <c r="G454" i="1"/>
  <c r="D450" i="1"/>
  <c r="G450" i="1"/>
  <c r="D446" i="1"/>
  <c r="G446" i="1"/>
  <c r="D441" i="1"/>
  <c r="G441" i="1"/>
  <c r="D433" i="1"/>
  <c r="G433" i="1"/>
  <c r="D425" i="1"/>
  <c r="G425" i="1"/>
  <c r="D417" i="1"/>
  <c r="G417" i="1"/>
  <c r="D409" i="1"/>
  <c r="G409" i="1"/>
  <c r="D401" i="1"/>
  <c r="G401" i="1"/>
  <c r="D393" i="1"/>
  <c r="G393" i="1"/>
  <c r="D385" i="1"/>
  <c r="G385" i="1"/>
  <c r="D377" i="1"/>
  <c r="G377" i="1"/>
  <c r="D369" i="1"/>
  <c r="G369" i="1"/>
  <c r="D361" i="1"/>
  <c r="G361" i="1"/>
  <c r="D353" i="1"/>
  <c r="G353" i="1"/>
  <c r="D345" i="1"/>
  <c r="G345" i="1"/>
  <c r="D337" i="1"/>
  <c r="G337" i="1"/>
  <c r="D329" i="1"/>
  <c r="G329" i="1"/>
  <c r="D321" i="1"/>
  <c r="G321" i="1"/>
  <c r="D313" i="1"/>
  <c r="G313" i="1"/>
  <c r="D305" i="1"/>
  <c r="G305" i="1"/>
  <c r="D297" i="1"/>
  <c r="G297" i="1"/>
  <c r="D289" i="1"/>
  <c r="G289" i="1"/>
  <c r="D281" i="1"/>
  <c r="G281" i="1"/>
  <c r="D273" i="1"/>
  <c r="G273" i="1"/>
  <c r="D265" i="1"/>
  <c r="G265" i="1"/>
  <c r="D257" i="1"/>
  <c r="G257" i="1"/>
  <c r="D515" i="1"/>
  <c r="G515" i="1"/>
  <c r="D511" i="1"/>
  <c r="G511" i="1"/>
  <c r="D507" i="1"/>
  <c r="G507" i="1"/>
  <c r="D503" i="1"/>
  <c r="G503" i="1"/>
  <c r="D499" i="1"/>
  <c r="G499" i="1"/>
  <c r="D495" i="1"/>
  <c r="G495" i="1"/>
  <c r="D491" i="1"/>
  <c r="G491" i="1"/>
  <c r="D487" i="1"/>
  <c r="G487" i="1"/>
  <c r="D483" i="1"/>
  <c r="G483" i="1"/>
  <c r="D479" i="1"/>
  <c r="G479" i="1"/>
  <c r="D475" i="1"/>
  <c r="G475" i="1"/>
  <c r="D471" i="1"/>
  <c r="G471" i="1"/>
  <c r="D467" i="1"/>
  <c r="G467" i="1"/>
  <c r="D463" i="1"/>
  <c r="G463" i="1"/>
  <c r="D459" i="1"/>
  <c r="G459" i="1"/>
  <c r="D455" i="1"/>
  <c r="G455" i="1"/>
  <c r="D451" i="1"/>
  <c r="G451" i="1"/>
  <c r="D447" i="1"/>
  <c r="G447" i="1"/>
  <c r="D443" i="1"/>
  <c r="G443" i="1"/>
  <c r="D435" i="1"/>
  <c r="G435" i="1"/>
  <c r="D427" i="1"/>
  <c r="G427" i="1"/>
  <c r="D419" i="1"/>
  <c r="G419" i="1"/>
  <c r="D411" i="1"/>
  <c r="G411" i="1"/>
  <c r="D403" i="1"/>
  <c r="G403" i="1"/>
  <c r="D395" i="1"/>
  <c r="G395" i="1"/>
  <c r="D387" i="1"/>
  <c r="G387" i="1"/>
  <c r="D379" i="1"/>
  <c r="G379" i="1"/>
  <c r="D371" i="1"/>
  <c r="G371" i="1"/>
  <c r="D363" i="1"/>
  <c r="G363" i="1"/>
  <c r="D355" i="1"/>
  <c r="G355" i="1"/>
  <c r="D347" i="1"/>
  <c r="G347" i="1"/>
  <c r="D339" i="1"/>
  <c r="G339" i="1"/>
  <c r="D331" i="1"/>
  <c r="G331" i="1"/>
  <c r="D323" i="1"/>
  <c r="G323" i="1"/>
  <c r="D315" i="1"/>
  <c r="G315" i="1"/>
  <c r="D307" i="1"/>
  <c r="G307" i="1"/>
  <c r="D299" i="1"/>
  <c r="G299" i="1"/>
  <c r="D291" i="1"/>
  <c r="G291" i="1"/>
  <c r="D283" i="1"/>
  <c r="G283" i="1"/>
  <c r="D275" i="1"/>
  <c r="G275" i="1"/>
  <c r="D267" i="1"/>
  <c r="G267" i="1"/>
  <c r="D259" i="1"/>
  <c r="G259" i="1"/>
  <c r="D442" i="1"/>
  <c r="G442" i="1"/>
  <c r="D438" i="1"/>
  <c r="G438" i="1"/>
  <c r="D434" i="1"/>
  <c r="G434" i="1"/>
  <c r="D430" i="1"/>
  <c r="G430" i="1"/>
  <c r="D426" i="1"/>
  <c r="G426" i="1"/>
  <c r="D422" i="1"/>
  <c r="G422" i="1"/>
  <c r="D418" i="1"/>
  <c r="G418" i="1"/>
  <c r="D414" i="1"/>
  <c r="G414" i="1"/>
  <c r="D410" i="1"/>
  <c r="G410" i="1"/>
  <c r="D406" i="1"/>
  <c r="G406" i="1"/>
  <c r="D402" i="1"/>
  <c r="G402" i="1"/>
  <c r="D398" i="1"/>
  <c r="G398" i="1"/>
  <c r="D394" i="1"/>
  <c r="G394" i="1"/>
  <c r="D390" i="1"/>
  <c r="G390" i="1"/>
  <c r="D386" i="1"/>
  <c r="G386" i="1"/>
  <c r="D382" i="1"/>
  <c r="G382" i="1"/>
  <c r="D378" i="1"/>
  <c r="G378" i="1"/>
  <c r="D374" i="1"/>
  <c r="G374" i="1"/>
  <c r="D370" i="1"/>
  <c r="G370" i="1"/>
  <c r="D366" i="1"/>
  <c r="G366" i="1"/>
  <c r="D362" i="1"/>
  <c r="G362" i="1"/>
  <c r="D358" i="1"/>
  <c r="G358" i="1"/>
  <c r="D354" i="1"/>
  <c r="G354" i="1"/>
  <c r="D350" i="1"/>
  <c r="G350" i="1"/>
  <c r="D346" i="1"/>
  <c r="G346" i="1"/>
  <c r="D342" i="1"/>
  <c r="G342" i="1"/>
  <c r="D338" i="1"/>
  <c r="G338" i="1"/>
  <c r="D334" i="1"/>
  <c r="G334" i="1"/>
  <c r="D330" i="1"/>
  <c r="G330" i="1"/>
  <c r="D326" i="1"/>
  <c r="G326" i="1"/>
  <c r="D322" i="1"/>
  <c r="G322" i="1"/>
  <c r="D318" i="1"/>
  <c r="G318" i="1"/>
  <c r="D314" i="1"/>
  <c r="G314" i="1"/>
  <c r="D310" i="1"/>
  <c r="G310" i="1"/>
  <c r="D306" i="1"/>
  <c r="G306" i="1"/>
  <c r="D302" i="1"/>
  <c r="G302" i="1"/>
  <c r="D298" i="1"/>
  <c r="G298" i="1"/>
  <c r="D294" i="1"/>
  <c r="G294" i="1"/>
  <c r="D290" i="1"/>
  <c r="G290" i="1"/>
  <c r="D286" i="1"/>
  <c r="G286" i="1"/>
  <c r="D282" i="1"/>
  <c r="G282" i="1"/>
  <c r="D278" i="1"/>
  <c r="G278" i="1"/>
  <c r="D274" i="1"/>
  <c r="G274" i="1"/>
  <c r="D270" i="1"/>
  <c r="G270" i="1"/>
  <c r="D266" i="1"/>
  <c r="G266" i="1"/>
  <c r="D262" i="1"/>
  <c r="G262" i="1"/>
  <c r="D258" i="1"/>
  <c r="G258" i="1"/>
  <c r="D254" i="1"/>
  <c r="G254" i="1"/>
  <c r="D250" i="1"/>
  <c r="G250" i="1"/>
  <c r="D246" i="1"/>
  <c r="G246" i="1"/>
  <c r="D242" i="1"/>
  <c r="G242" i="1"/>
  <c r="D238" i="1"/>
  <c r="G238" i="1"/>
  <c r="D234" i="1"/>
  <c r="G234" i="1"/>
  <c r="D230" i="1"/>
  <c r="G230" i="1"/>
  <c r="D226" i="1"/>
  <c r="G226" i="1"/>
  <c r="D222" i="1"/>
  <c r="G222" i="1"/>
  <c r="D218" i="1"/>
  <c r="G218" i="1"/>
  <c r="D214" i="1"/>
  <c r="G214" i="1"/>
  <c r="D210" i="1"/>
  <c r="G210" i="1"/>
  <c r="D206" i="1"/>
  <c r="G206" i="1"/>
  <c r="D202" i="1"/>
  <c r="G202" i="1"/>
  <c r="D198" i="1"/>
  <c r="G198" i="1"/>
  <c r="D194" i="1"/>
  <c r="G194" i="1"/>
  <c r="D190" i="1"/>
  <c r="G190" i="1"/>
  <c r="D186" i="1"/>
  <c r="G186" i="1"/>
  <c r="D182" i="1"/>
  <c r="G182" i="1"/>
  <c r="D178" i="1"/>
  <c r="G178" i="1"/>
  <c r="D174" i="1"/>
  <c r="G174" i="1"/>
  <c r="D166" i="1"/>
  <c r="G166" i="1"/>
  <c r="D158" i="1"/>
  <c r="G158" i="1"/>
  <c r="D150" i="1"/>
  <c r="G150" i="1"/>
  <c r="D142" i="1"/>
  <c r="G142" i="1"/>
  <c r="D134" i="1"/>
  <c r="G134" i="1"/>
  <c r="D126" i="1"/>
  <c r="G126" i="1"/>
  <c r="D118" i="1"/>
  <c r="G118" i="1"/>
  <c r="D110" i="1"/>
  <c r="G110" i="1"/>
  <c r="D102" i="1"/>
  <c r="G102" i="1"/>
  <c r="D94" i="1"/>
  <c r="G94" i="1"/>
  <c r="D86" i="1"/>
  <c r="G86" i="1"/>
  <c r="D78" i="1"/>
  <c r="G78" i="1"/>
  <c r="D70" i="1"/>
  <c r="G70" i="1"/>
  <c r="D62" i="1"/>
  <c r="G62" i="1"/>
  <c r="D54" i="1"/>
  <c r="G54" i="1"/>
  <c r="D46" i="1"/>
  <c r="G46" i="1"/>
  <c r="D38" i="1"/>
  <c r="G38" i="1"/>
  <c r="D253" i="1"/>
  <c r="G253" i="1"/>
  <c r="D249" i="1"/>
  <c r="G249" i="1"/>
  <c r="D245" i="1"/>
  <c r="G245" i="1"/>
  <c r="D241" i="1"/>
  <c r="G241" i="1"/>
  <c r="D237" i="1"/>
  <c r="G237" i="1"/>
  <c r="D233" i="1"/>
  <c r="G233" i="1"/>
  <c r="D229" i="1"/>
  <c r="G229" i="1"/>
  <c r="D225" i="1"/>
  <c r="G225" i="1"/>
  <c r="D221" i="1"/>
  <c r="G221" i="1"/>
  <c r="D217" i="1"/>
  <c r="G217" i="1"/>
  <c r="D213" i="1"/>
  <c r="G213" i="1"/>
  <c r="D209" i="1"/>
  <c r="G209" i="1"/>
  <c r="D205" i="1"/>
  <c r="G205" i="1"/>
  <c r="D201" i="1"/>
  <c r="G201" i="1"/>
  <c r="D197" i="1"/>
  <c r="G197" i="1"/>
  <c r="D193" i="1"/>
  <c r="G193" i="1"/>
  <c r="D189" i="1"/>
  <c r="G189" i="1"/>
  <c r="D185" i="1"/>
  <c r="G185" i="1"/>
  <c r="D181" i="1"/>
  <c r="G181" i="1"/>
  <c r="D177" i="1"/>
  <c r="G177" i="1"/>
  <c r="D172" i="1"/>
  <c r="G172" i="1"/>
  <c r="D164" i="1"/>
  <c r="G164" i="1"/>
  <c r="D156" i="1"/>
  <c r="G156" i="1"/>
  <c r="D148" i="1"/>
  <c r="G148" i="1"/>
  <c r="D140" i="1"/>
  <c r="G140" i="1"/>
  <c r="D132" i="1"/>
  <c r="G132" i="1"/>
  <c r="D124" i="1"/>
  <c r="G124" i="1"/>
  <c r="D116" i="1"/>
  <c r="G116" i="1"/>
  <c r="D108" i="1"/>
  <c r="G108" i="1"/>
  <c r="D100" i="1"/>
  <c r="G100" i="1"/>
  <c r="D92" i="1"/>
  <c r="G92" i="1"/>
  <c r="D84" i="1"/>
  <c r="G84" i="1"/>
  <c r="D76" i="1"/>
  <c r="G76" i="1"/>
  <c r="D68" i="1"/>
  <c r="G68" i="1"/>
  <c r="D60" i="1"/>
  <c r="G60" i="1"/>
  <c r="D52" i="1"/>
  <c r="G52" i="1"/>
  <c r="D44" i="1"/>
  <c r="G44" i="1"/>
  <c r="D36" i="1"/>
  <c r="G36" i="1"/>
  <c r="D173" i="1"/>
  <c r="G173" i="1"/>
  <c r="D169" i="1"/>
  <c r="G169" i="1"/>
  <c r="D165" i="1"/>
  <c r="G165" i="1"/>
  <c r="D161" i="1"/>
  <c r="G161" i="1"/>
  <c r="D157" i="1"/>
  <c r="G157" i="1"/>
  <c r="D153" i="1"/>
  <c r="G153" i="1"/>
  <c r="D149" i="1"/>
  <c r="G149" i="1"/>
  <c r="D145" i="1"/>
  <c r="G145" i="1"/>
  <c r="D141" i="1"/>
  <c r="G141" i="1"/>
  <c r="D137" i="1"/>
  <c r="G137" i="1"/>
  <c r="D133" i="1"/>
  <c r="G133" i="1"/>
  <c r="D129" i="1"/>
  <c r="G129" i="1"/>
  <c r="D125" i="1"/>
  <c r="G125" i="1"/>
  <c r="D121" i="1"/>
  <c r="G121" i="1"/>
  <c r="D117" i="1"/>
  <c r="G117" i="1"/>
  <c r="D113" i="1"/>
  <c r="G113" i="1"/>
  <c r="D109" i="1"/>
  <c r="G109" i="1"/>
  <c r="D105" i="1"/>
  <c r="G105" i="1"/>
  <c r="D101" i="1"/>
  <c r="G101" i="1"/>
  <c r="D97" i="1"/>
  <c r="G97" i="1"/>
  <c r="D93" i="1"/>
  <c r="G93" i="1"/>
  <c r="D89" i="1"/>
  <c r="G89" i="1"/>
  <c r="D85" i="1"/>
  <c r="G85" i="1"/>
  <c r="D81" i="1"/>
  <c r="G81" i="1"/>
  <c r="D77" i="1"/>
  <c r="G77" i="1"/>
  <c r="D73" i="1"/>
  <c r="G73" i="1"/>
  <c r="D69" i="1"/>
  <c r="G69" i="1"/>
  <c r="D65" i="1"/>
  <c r="G65" i="1"/>
  <c r="D61" i="1"/>
  <c r="G61" i="1"/>
  <c r="D57" i="1"/>
  <c r="G57" i="1"/>
  <c r="D53" i="1"/>
  <c r="G53" i="1"/>
  <c r="D49" i="1"/>
  <c r="G49" i="1"/>
  <c r="D45" i="1"/>
  <c r="G45" i="1"/>
  <c r="D41" i="1"/>
  <c r="G41" i="1"/>
  <c r="D37" i="1"/>
  <c r="G37" i="1"/>
  <c r="D33" i="1"/>
  <c r="G33" i="1"/>
  <c r="D29" i="1"/>
  <c r="G29" i="1"/>
  <c r="D25" i="1"/>
  <c r="G25" i="1"/>
  <c r="D21" i="1"/>
  <c r="G21" i="1"/>
  <c r="D17" i="1"/>
  <c r="G17" i="1"/>
  <c r="D13" i="1"/>
  <c r="G13" i="1"/>
  <c r="D9" i="1"/>
  <c r="G9" i="1"/>
  <c r="D5" i="1"/>
  <c r="G5" i="1"/>
  <c r="D28" i="1"/>
  <c r="G28" i="1"/>
  <c r="D24" i="1"/>
  <c r="G24" i="1"/>
  <c r="D20" i="1"/>
  <c r="G20" i="1"/>
  <c r="D16" i="1"/>
  <c r="G16" i="1"/>
  <c r="D12" i="1"/>
  <c r="G12" i="1"/>
  <c r="D8" i="1"/>
  <c r="G8" i="1"/>
  <c r="D525" i="1"/>
  <c r="G525" i="1"/>
  <c r="D533" i="1"/>
  <c r="G533" i="1"/>
  <c r="D541" i="1"/>
  <c r="G541" i="1"/>
  <c r="D549" i="1"/>
  <c r="G549" i="1"/>
  <c r="D557" i="1"/>
  <c r="G557" i="1"/>
  <c r="D565" i="1"/>
  <c r="G565" i="1"/>
  <c r="D573" i="1"/>
  <c r="G573" i="1"/>
  <c r="D581" i="1"/>
  <c r="G581" i="1"/>
  <c r="D589" i="1"/>
  <c r="G589" i="1"/>
  <c r="D597" i="1"/>
  <c r="G597" i="1"/>
  <c r="D605" i="1"/>
  <c r="G605" i="1"/>
  <c r="D613" i="1"/>
  <c r="G613" i="1"/>
  <c r="D621" i="1"/>
  <c r="G621" i="1"/>
  <c r="D629" i="1"/>
  <c r="G629" i="1"/>
  <c r="D637" i="1"/>
  <c r="G637" i="1"/>
  <c r="D645" i="1"/>
  <c r="G645" i="1"/>
  <c r="D653" i="1"/>
  <c r="G653" i="1"/>
  <c r="D661" i="1"/>
  <c r="G661" i="1"/>
  <c r="D669" i="1"/>
  <c r="G669" i="1"/>
  <c r="D677" i="1"/>
  <c r="G677" i="1"/>
  <c r="D685" i="1"/>
  <c r="G685" i="1"/>
  <c r="D693" i="1"/>
  <c r="G693" i="1"/>
  <c r="D701" i="1"/>
  <c r="G701" i="1"/>
  <c r="D706" i="1"/>
  <c r="G706" i="1"/>
  <c r="D4" i="1"/>
  <c r="M11" i="1" s="1"/>
  <c r="M13" i="1" s="1"/>
  <c r="M17" i="1" s="1"/>
  <c r="M19" i="1" s="1"/>
  <c r="M8" i="1"/>
  <c r="M14" i="1" l="1"/>
  <c r="M16" i="1"/>
  <c r="M18" i="1" s="1"/>
</calcChain>
</file>

<file path=xl/sharedStrings.xml><?xml version="1.0" encoding="utf-8"?>
<sst xmlns="http://schemas.openxmlformats.org/spreadsheetml/2006/main" count="76" uniqueCount="74">
  <si>
    <t>sleep</t>
  </si>
  <si>
    <t>x</t>
  </si>
  <si>
    <t>min. Trab por sem</t>
  </si>
  <si>
    <t>min,dorm por sem</t>
  </si>
  <si>
    <t>totwrk</t>
  </si>
  <si>
    <t>y</t>
  </si>
  <si>
    <t>xprom</t>
  </si>
  <si>
    <t>yprom,</t>
  </si>
  <si>
    <t>estimadores</t>
  </si>
  <si>
    <t>a=yprom-b*xprom</t>
  </si>
  <si>
    <t>b=cov(x,y)/var(x)</t>
  </si>
  <si>
    <t>a</t>
  </si>
  <si>
    <t>b</t>
  </si>
  <si>
    <t>residuales</t>
  </si>
  <si>
    <t>yest a=3586</t>
  </si>
  <si>
    <t>b=-0.15</t>
  </si>
  <si>
    <t>yest=a+b*x</t>
  </si>
  <si>
    <t>^2</t>
  </si>
  <si>
    <t>sec</t>
  </si>
  <si>
    <t>Σres^2</t>
  </si>
  <si>
    <t>varianza y error est. Del error/ regresión</t>
  </si>
  <si>
    <t>s^2</t>
  </si>
  <si>
    <t>sec/(n-2)</t>
  </si>
  <si>
    <t>n</t>
  </si>
  <si>
    <t>s</t>
  </si>
  <si>
    <t>varianza y error est. De los estimadores</t>
  </si>
  <si>
    <t>var(a)</t>
  </si>
  <si>
    <r>
      <t>(s^2*</t>
    </r>
    <r>
      <rPr>
        <sz val="11"/>
        <color theme="1"/>
        <rFont val="Calibri"/>
        <family val="2"/>
      </rPr>
      <t>Σxcuad/n)/var(x)*n-1)</t>
    </r>
  </si>
  <si>
    <t>var(b)</t>
  </si>
  <si>
    <t>(s^2/var(x)*n-1)</t>
  </si>
  <si>
    <t>xcuad/n-1</t>
  </si>
  <si>
    <t>xcuad</t>
  </si>
  <si>
    <t>es(a)</t>
  </si>
  <si>
    <t>es(b)</t>
  </si>
  <si>
    <t xml:space="preserve">un minuto más trabajado a la semana decrece las horas de sueño en promedio en un .15 </t>
  </si>
  <si>
    <t>independientemente los minutos trabajados por semana, los minutos dormidos por semana son 3586 en promedio</t>
  </si>
  <si>
    <t>medida de bondad de ajuste</t>
  </si>
  <si>
    <t>r^2</t>
  </si>
  <si>
    <t>1-sec/stc</t>
  </si>
  <si>
    <t>src/stc</t>
  </si>
  <si>
    <t>stc</t>
  </si>
  <si>
    <t>src</t>
  </si>
  <si>
    <t>Σ(y-yrpom)^2</t>
  </si>
  <si>
    <t>Σ(yest-yprom)^2</t>
  </si>
  <si>
    <t>(y-yrpom)^2</t>
  </si>
  <si>
    <t>(yest-yprm)^2</t>
  </si>
  <si>
    <t>relacion explicativa entre variables</t>
  </si>
  <si>
    <t>los minutos trabajados explican en 10.33% los minutos dormidos por semana</t>
  </si>
  <si>
    <t>no hay una fuerte relacion que los minutos domidos por semada los determine a su totalidad los minutos trabajados por semana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</si>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</sst>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minutos trabajados y dormidos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481688667140134"/>
          <c:y val="2.211690363349131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2.3'!$B$3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'ejercicio 2.3'!$A$4:$A$709</c:f>
              <c:numCache>
                <c:formatCode>General</c:formatCode>
                <c:ptCount val="706"/>
                <c:pt idx="0">
                  <c:v>3438</c:v>
                </c:pt>
                <c:pt idx="1">
                  <c:v>5020</c:v>
                </c:pt>
                <c:pt idx="2">
                  <c:v>2815</c:v>
                </c:pt>
                <c:pt idx="3">
                  <c:v>3786</c:v>
                </c:pt>
                <c:pt idx="4">
                  <c:v>2580</c:v>
                </c:pt>
                <c:pt idx="5">
                  <c:v>1205</c:v>
                </c:pt>
                <c:pt idx="6">
                  <c:v>2113</c:v>
                </c:pt>
                <c:pt idx="7">
                  <c:v>3608</c:v>
                </c:pt>
                <c:pt idx="8">
                  <c:v>2353</c:v>
                </c:pt>
                <c:pt idx="9">
                  <c:v>2851</c:v>
                </c:pt>
                <c:pt idx="10">
                  <c:v>6415</c:v>
                </c:pt>
                <c:pt idx="11">
                  <c:v>370</c:v>
                </c:pt>
                <c:pt idx="12">
                  <c:v>2438</c:v>
                </c:pt>
                <c:pt idx="13">
                  <c:v>2693</c:v>
                </c:pt>
                <c:pt idx="14">
                  <c:v>2526</c:v>
                </c:pt>
                <c:pt idx="15">
                  <c:v>2950</c:v>
                </c:pt>
                <c:pt idx="16">
                  <c:v>3003</c:v>
                </c:pt>
                <c:pt idx="17">
                  <c:v>4011</c:v>
                </c:pt>
                <c:pt idx="18">
                  <c:v>2300</c:v>
                </c:pt>
                <c:pt idx="19">
                  <c:v>1543</c:v>
                </c:pt>
                <c:pt idx="20">
                  <c:v>3473</c:v>
                </c:pt>
                <c:pt idx="21">
                  <c:v>3276</c:v>
                </c:pt>
                <c:pt idx="22">
                  <c:v>2506</c:v>
                </c:pt>
                <c:pt idx="23">
                  <c:v>2651</c:v>
                </c:pt>
                <c:pt idx="24">
                  <c:v>4580</c:v>
                </c:pt>
                <c:pt idx="25">
                  <c:v>3588</c:v>
                </c:pt>
                <c:pt idx="26">
                  <c:v>3418</c:v>
                </c:pt>
                <c:pt idx="27">
                  <c:v>2250</c:v>
                </c:pt>
                <c:pt idx="28">
                  <c:v>2638</c:v>
                </c:pt>
                <c:pt idx="29">
                  <c:v>3173</c:v>
                </c:pt>
                <c:pt idx="30">
                  <c:v>3446</c:v>
                </c:pt>
                <c:pt idx="31">
                  <c:v>3588</c:v>
                </c:pt>
                <c:pt idx="32">
                  <c:v>2961</c:v>
                </c:pt>
                <c:pt idx="33">
                  <c:v>2778</c:v>
                </c:pt>
                <c:pt idx="34">
                  <c:v>3080</c:v>
                </c:pt>
                <c:pt idx="35">
                  <c:v>3556</c:v>
                </c:pt>
                <c:pt idx="36">
                  <c:v>2788</c:v>
                </c:pt>
                <c:pt idx="37">
                  <c:v>1100</c:v>
                </c:pt>
                <c:pt idx="38">
                  <c:v>3116</c:v>
                </c:pt>
                <c:pt idx="39">
                  <c:v>2506</c:v>
                </c:pt>
                <c:pt idx="40">
                  <c:v>2763</c:v>
                </c:pt>
                <c:pt idx="41">
                  <c:v>3048</c:v>
                </c:pt>
                <c:pt idx="42">
                  <c:v>2511</c:v>
                </c:pt>
                <c:pt idx="43">
                  <c:v>3268</c:v>
                </c:pt>
                <c:pt idx="44">
                  <c:v>3242</c:v>
                </c:pt>
                <c:pt idx="45">
                  <c:v>2550</c:v>
                </c:pt>
                <c:pt idx="46">
                  <c:v>3188</c:v>
                </c:pt>
                <c:pt idx="47">
                  <c:v>1555</c:v>
                </c:pt>
                <c:pt idx="48">
                  <c:v>2743</c:v>
                </c:pt>
                <c:pt idx="49">
                  <c:v>5043</c:v>
                </c:pt>
                <c:pt idx="50">
                  <c:v>3570</c:v>
                </c:pt>
                <c:pt idx="51">
                  <c:v>2883</c:v>
                </c:pt>
                <c:pt idx="52">
                  <c:v>2398</c:v>
                </c:pt>
                <c:pt idx="53">
                  <c:v>2663</c:v>
                </c:pt>
                <c:pt idx="54">
                  <c:v>2363</c:v>
                </c:pt>
                <c:pt idx="55">
                  <c:v>1800</c:v>
                </c:pt>
                <c:pt idx="56">
                  <c:v>2700</c:v>
                </c:pt>
                <c:pt idx="57">
                  <c:v>3031</c:v>
                </c:pt>
                <c:pt idx="58">
                  <c:v>2438</c:v>
                </c:pt>
                <c:pt idx="59">
                  <c:v>2620</c:v>
                </c:pt>
                <c:pt idx="60">
                  <c:v>2698</c:v>
                </c:pt>
                <c:pt idx="61">
                  <c:v>2970</c:v>
                </c:pt>
                <c:pt idx="62">
                  <c:v>2430</c:v>
                </c:pt>
                <c:pt idx="63">
                  <c:v>2250</c:v>
                </c:pt>
                <c:pt idx="64">
                  <c:v>2888</c:v>
                </c:pt>
                <c:pt idx="65">
                  <c:v>1345</c:v>
                </c:pt>
                <c:pt idx="66">
                  <c:v>2925</c:v>
                </c:pt>
                <c:pt idx="67">
                  <c:v>3976</c:v>
                </c:pt>
                <c:pt idx="68">
                  <c:v>2205</c:v>
                </c:pt>
                <c:pt idx="69">
                  <c:v>1208</c:v>
                </c:pt>
                <c:pt idx="70">
                  <c:v>2905</c:v>
                </c:pt>
                <c:pt idx="71">
                  <c:v>3825</c:v>
                </c:pt>
                <c:pt idx="72">
                  <c:v>2348</c:v>
                </c:pt>
                <c:pt idx="73">
                  <c:v>1825</c:v>
                </c:pt>
                <c:pt idx="74">
                  <c:v>2563</c:v>
                </c:pt>
                <c:pt idx="75">
                  <c:v>2576</c:v>
                </c:pt>
                <c:pt idx="76">
                  <c:v>2275</c:v>
                </c:pt>
                <c:pt idx="77">
                  <c:v>3595</c:v>
                </c:pt>
                <c:pt idx="78">
                  <c:v>2575</c:v>
                </c:pt>
                <c:pt idx="79">
                  <c:v>2843</c:v>
                </c:pt>
                <c:pt idx="80">
                  <c:v>2188</c:v>
                </c:pt>
                <c:pt idx="81">
                  <c:v>0</c:v>
                </c:pt>
                <c:pt idx="82">
                  <c:v>2248</c:v>
                </c:pt>
                <c:pt idx="83">
                  <c:v>2876</c:v>
                </c:pt>
                <c:pt idx="84">
                  <c:v>2758</c:v>
                </c:pt>
                <c:pt idx="85">
                  <c:v>2578</c:v>
                </c:pt>
                <c:pt idx="86">
                  <c:v>2163</c:v>
                </c:pt>
                <c:pt idx="87">
                  <c:v>4075</c:v>
                </c:pt>
                <c:pt idx="88">
                  <c:v>2388</c:v>
                </c:pt>
                <c:pt idx="89">
                  <c:v>2048</c:v>
                </c:pt>
                <c:pt idx="90">
                  <c:v>2935</c:v>
                </c:pt>
                <c:pt idx="91">
                  <c:v>2400</c:v>
                </c:pt>
                <c:pt idx="92">
                  <c:v>2325</c:v>
                </c:pt>
                <c:pt idx="93">
                  <c:v>2108</c:v>
                </c:pt>
                <c:pt idx="94">
                  <c:v>2483</c:v>
                </c:pt>
                <c:pt idx="95">
                  <c:v>1913</c:v>
                </c:pt>
                <c:pt idx="96">
                  <c:v>1738</c:v>
                </c:pt>
                <c:pt idx="97">
                  <c:v>3671</c:v>
                </c:pt>
                <c:pt idx="98">
                  <c:v>3225</c:v>
                </c:pt>
                <c:pt idx="99">
                  <c:v>4058</c:v>
                </c:pt>
                <c:pt idx="100">
                  <c:v>2713</c:v>
                </c:pt>
                <c:pt idx="101">
                  <c:v>2982</c:v>
                </c:pt>
                <c:pt idx="102">
                  <c:v>3025</c:v>
                </c:pt>
                <c:pt idx="103">
                  <c:v>2213</c:v>
                </c:pt>
                <c:pt idx="104">
                  <c:v>2125</c:v>
                </c:pt>
                <c:pt idx="105">
                  <c:v>2313</c:v>
                </c:pt>
                <c:pt idx="106">
                  <c:v>3140</c:v>
                </c:pt>
                <c:pt idx="107">
                  <c:v>625</c:v>
                </c:pt>
                <c:pt idx="108">
                  <c:v>2350</c:v>
                </c:pt>
                <c:pt idx="109">
                  <c:v>2745</c:v>
                </c:pt>
                <c:pt idx="110">
                  <c:v>2038</c:v>
                </c:pt>
                <c:pt idx="111">
                  <c:v>2880</c:v>
                </c:pt>
                <c:pt idx="112">
                  <c:v>3331</c:v>
                </c:pt>
                <c:pt idx="113">
                  <c:v>1175</c:v>
                </c:pt>
                <c:pt idx="114">
                  <c:v>1605</c:v>
                </c:pt>
                <c:pt idx="115">
                  <c:v>3146</c:v>
                </c:pt>
                <c:pt idx="116">
                  <c:v>3135</c:v>
                </c:pt>
                <c:pt idx="117">
                  <c:v>4065</c:v>
                </c:pt>
                <c:pt idx="118">
                  <c:v>2968</c:v>
                </c:pt>
                <c:pt idx="119">
                  <c:v>2791</c:v>
                </c:pt>
                <c:pt idx="120">
                  <c:v>2398</c:v>
                </c:pt>
                <c:pt idx="121">
                  <c:v>1588</c:v>
                </c:pt>
                <c:pt idx="122">
                  <c:v>2611</c:v>
                </c:pt>
                <c:pt idx="123">
                  <c:v>2948</c:v>
                </c:pt>
                <c:pt idx="124">
                  <c:v>3038</c:v>
                </c:pt>
                <c:pt idx="125">
                  <c:v>1655</c:v>
                </c:pt>
                <c:pt idx="126">
                  <c:v>2560</c:v>
                </c:pt>
                <c:pt idx="127">
                  <c:v>1175</c:v>
                </c:pt>
                <c:pt idx="128">
                  <c:v>1350</c:v>
                </c:pt>
                <c:pt idx="129">
                  <c:v>3598</c:v>
                </c:pt>
                <c:pt idx="130">
                  <c:v>2638</c:v>
                </c:pt>
                <c:pt idx="131">
                  <c:v>3230</c:v>
                </c:pt>
                <c:pt idx="132">
                  <c:v>3311</c:v>
                </c:pt>
                <c:pt idx="133">
                  <c:v>2218</c:v>
                </c:pt>
                <c:pt idx="134">
                  <c:v>3699</c:v>
                </c:pt>
                <c:pt idx="135">
                  <c:v>3569</c:v>
                </c:pt>
                <c:pt idx="136">
                  <c:v>1775</c:v>
                </c:pt>
                <c:pt idx="137">
                  <c:v>283</c:v>
                </c:pt>
                <c:pt idx="138">
                  <c:v>400</c:v>
                </c:pt>
                <c:pt idx="139">
                  <c:v>3533</c:v>
                </c:pt>
                <c:pt idx="140">
                  <c:v>2638</c:v>
                </c:pt>
                <c:pt idx="141">
                  <c:v>1175</c:v>
                </c:pt>
                <c:pt idx="142">
                  <c:v>2426</c:v>
                </c:pt>
                <c:pt idx="143">
                  <c:v>2113</c:v>
                </c:pt>
                <c:pt idx="144">
                  <c:v>2477</c:v>
                </c:pt>
                <c:pt idx="145">
                  <c:v>2375</c:v>
                </c:pt>
                <c:pt idx="146">
                  <c:v>2813</c:v>
                </c:pt>
                <c:pt idx="147">
                  <c:v>2625</c:v>
                </c:pt>
                <c:pt idx="148">
                  <c:v>3018</c:v>
                </c:pt>
                <c:pt idx="149">
                  <c:v>4335</c:v>
                </c:pt>
                <c:pt idx="150">
                  <c:v>3105</c:v>
                </c:pt>
                <c:pt idx="151">
                  <c:v>3194</c:v>
                </c:pt>
                <c:pt idx="152">
                  <c:v>2713</c:v>
                </c:pt>
                <c:pt idx="153">
                  <c:v>2338</c:v>
                </c:pt>
                <c:pt idx="154">
                  <c:v>938</c:v>
                </c:pt>
                <c:pt idx="155">
                  <c:v>3151</c:v>
                </c:pt>
                <c:pt idx="156">
                  <c:v>0</c:v>
                </c:pt>
                <c:pt idx="157">
                  <c:v>3695</c:v>
                </c:pt>
                <c:pt idx="158">
                  <c:v>2575</c:v>
                </c:pt>
                <c:pt idx="159">
                  <c:v>2380</c:v>
                </c:pt>
                <c:pt idx="160">
                  <c:v>2781</c:v>
                </c:pt>
                <c:pt idx="161">
                  <c:v>2088</c:v>
                </c:pt>
                <c:pt idx="162">
                  <c:v>2892</c:v>
                </c:pt>
                <c:pt idx="163">
                  <c:v>1188</c:v>
                </c:pt>
                <c:pt idx="164">
                  <c:v>2088</c:v>
                </c:pt>
                <c:pt idx="165">
                  <c:v>3480</c:v>
                </c:pt>
                <c:pt idx="166">
                  <c:v>2588</c:v>
                </c:pt>
                <c:pt idx="167">
                  <c:v>2688</c:v>
                </c:pt>
                <c:pt idx="168">
                  <c:v>1445</c:v>
                </c:pt>
                <c:pt idx="169">
                  <c:v>3050</c:v>
                </c:pt>
                <c:pt idx="170">
                  <c:v>2250</c:v>
                </c:pt>
                <c:pt idx="171">
                  <c:v>2763</c:v>
                </c:pt>
                <c:pt idx="172">
                  <c:v>3008</c:v>
                </c:pt>
                <c:pt idx="173">
                  <c:v>2941</c:v>
                </c:pt>
                <c:pt idx="174">
                  <c:v>650</c:v>
                </c:pt>
                <c:pt idx="175">
                  <c:v>2700</c:v>
                </c:pt>
                <c:pt idx="176">
                  <c:v>2775</c:v>
                </c:pt>
                <c:pt idx="177">
                  <c:v>2313</c:v>
                </c:pt>
                <c:pt idx="178">
                  <c:v>3003</c:v>
                </c:pt>
                <c:pt idx="179">
                  <c:v>2301</c:v>
                </c:pt>
                <c:pt idx="180">
                  <c:v>1806</c:v>
                </c:pt>
                <c:pt idx="181">
                  <c:v>2366</c:v>
                </c:pt>
                <c:pt idx="182">
                  <c:v>2466</c:v>
                </c:pt>
                <c:pt idx="183">
                  <c:v>2648</c:v>
                </c:pt>
                <c:pt idx="184">
                  <c:v>2010</c:v>
                </c:pt>
                <c:pt idx="185">
                  <c:v>1760</c:v>
                </c:pt>
                <c:pt idx="186">
                  <c:v>3135</c:v>
                </c:pt>
                <c:pt idx="187">
                  <c:v>1485</c:v>
                </c:pt>
                <c:pt idx="188">
                  <c:v>2463</c:v>
                </c:pt>
                <c:pt idx="189">
                  <c:v>2351</c:v>
                </c:pt>
                <c:pt idx="190">
                  <c:v>2975</c:v>
                </c:pt>
                <c:pt idx="191">
                  <c:v>1283</c:v>
                </c:pt>
                <c:pt idx="192">
                  <c:v>2488</c:v>
                </c:pt>
                <c:pt idx="193">
                  <c:v>826</c:v>
                </c:pt>
                <c:pt idx="194">
                  <c:v>2575</c:v>
                </c:pt>
                <c:pt idx="195">
                  <c:v>2326</c:v>
                </c:pt>
                <c:pt idx="196">
                  <c:v>2700</c:v>
                </c:pt>
                <c:pt idx="197">
                  <c:v>1350</c:v>
                </c:pt>
                <c:pt idx="198">
                  <c:v>1175</c:v>
                </c:pt>
                <c:pt idx="199">
                  <c:v>2353</c:v>
                </c:pt>
                <c:pt idx="200">
                  <c:v>1563</c:v>
                </c:pt>
                <c:pt idx="201">
                  <c:v>600</c:v>
                </c:pt>
                <c:pt idx="202">
                  <c:v>2501</c:v>
                </c:pt>
                <c:pt idx="203">
                  <c:v>2250</c:v>
                </c:pt>
                <c:pt idx="204">
                  <c:v>1533</c:v>
                </c:pt>
                <c:pt idx="205">
                  <c:v>2513</c:v>
                </c:pt>
                <c:pt idx="206">
                  <c:v>2896</c:v>
                </c:pt>
                <c:pt idx="207">
                  <c:v>2550</c:v>
                </c:pt>
                <c:pt idx="208">
                  <c:v>2747</c:v>
                </c:pt>
                <c:pt idx="209">
                  <c:v>2127</c:v>
                </c:pt>
                <c:pt idx="210">
                  <c:v>1125</c:v>
                </c:pt>
                <c:pt idx="211">
                  <c:v>1125</c:v>
                </c:pt>
                <c:pt idx="212">
                  <c:v>3692</c:v>
                </c:pt>
                <c:pt idx="213">
                  <c:v>2225</c:v>
                </c:pt>
                <c:pt idx="214">
                  <c:v>2375</c:v>
                </c:pt>
                <c:pt idx="215">
                  <c:v>2100</c:v>
                </c:pt>
                <c:pt idx="216">
                  <c:v>2243</c:v>
                </c:pt>
                <c:pt idx="217">
                  <c:v>2275</c:v>
                </c:pt>
                <c:pt idx="218">
                  <c:v>2393</c:v>
                </c:pt>
                <c:pt idx="219">
                  <c:v>2408</c:v>
                </c:pt>
                <c:pt idx="220">
                  <c:v>2413</c:v>
                </c:pt>
                <c:pt idx="221">
                  <c:v>2420</c:v>
                </c:pt>
                <c:pt idx="222">
                  <c:v>1263</c:v>
                </c:pt>
                <c:pt idx="223">
                  <c:v>2765</c:v>
                </c:pt>
                <c:pt idx="224">
                  <c:v>2100</c:v>
                </c:pt>
                <c:pt idx="225">
                  <c:v>2425</c:v>
                </c:pt>
                <c:pt idx="226">
                  <c:v>3213</c:v>
                </c:pt>
                <c:pt idx="227">
                  <c:v>1200</c:v>
                </c:pt>
                <c:pt idx="228">
                  <c:v>2276</c:v>
                </c:pt>
                <c:pt idx="229">
                  <c:v>2475</c:v>
                </c:pt>
                <c:pt idx="230">
                  <c:v>2300</c:v>
                </c:pt>
                <c:pt idx="231">
                  <c:v>2188</c:v>
                </c:pt>
                <c:pt idx="232">
                  <c:v>2313</c:v>
                </c:pt>
                <c:pt idx="233">
                  <c:v>2300</c:v>
                </c:pt>
                <c:pt idx="234">
                  <c:v>2828</c:v>
                </c:pt>
                <c:pt idx="235">
                  <c:v>2200</c:v>
                </c:pt>
                <c:pt idx="236">
                  <c:v>3748</c:v>
                </c:pt>
                <c:pt idx="237">
                  <c:v>2681</c:v>
                </c:pt>
                <c:pt idx="238">
                  <c:v>1860</c:v>
                </c:pt>
                <c:pt idx="239">
                  <c:v>4325</c:v>
                </c:pt>
                <c:pt idx="240">
                  <c:v>2313</c:v>
                </c:pt>
                <c:pt idx="241">
                  <c:v>3411</c:v>
                </c:pt>
                <c:pt idx="242">
                  <c:v>2075</c:v>
                </c:pt>
                <c:pt idx="243">
                  <c:v>2587</c:v>
                </c:pt>
                <c:pt idx="244">
                  <c:v>2975</c:v>
                </c:pt>
                <c:pt idx="245">
                  <c:v>2125</c:v>
                </c:pt>
                <c:pt idx="246">
                  <c:v>2628</c:v>
                </c:pt>
                <c:pt idx="247">
                  <c:v>2388</c:v>
                </c:pt>
                <c:pt idx="248">
                  <c:v>2866</c:v>
                </c:pt>
                <c:pt idx="249">
                  <c:v>2173</c:v>
                </c:pt>
                <c:pt idx="250">
                  <c:v>2450</c:v>
                </c:pt>
                <c:pt idx="251">
                  <c:v>1613</c:v>
                </c:pt>
                <c:pt idx="252">
                  <c:v>3150</c:v>
                </c:pt>
                <c:pt idx="253">
                  <c:v>1350</c:v>
                </c:pt>
                <c:pt idx="254">
                  <c:v>700</c:v>
                </c:pt>
                <c:pt idx="255">
                  <c:v>2250</c:v>
                </c:pt>
                <c:pt idx="256">
                  <c:v>1955</c:v>
                </c:pt>
                <c:pt idx="257">
                  <c:v>2125</c:v>
                </c:pt>
                <c:pt idx="258">
                  <c:v>938</c:v>
                </c:pt>
                <c:pt idx="259">
                  <c:v>3869</c:v>
                </c:pt>
                <c:pt idx="260">
                  <c:v>2450</c:v>
                </c:pt>
                <c:pt idx="261">
                  <c:v>2353</c:v>
                </c:pt>
                <c:pt idx="262">
                  <c:v>2563</c:v>
                </c:pt>
                <c:pt idx="263">
                  <c:v>1863</c:v>
                </c:pt>
                <c:pt idx="264">
                  <c:v>2143</c:v>
                </c:pt>
                <c:pt idx="265">
                  <c:v>1571</c:v>
                </c:pt>
                <c:pt idx="266">
                  <c:v>2571</c:v>
                </c:pt>
                <c:pt idx="267">
                  <c:v>1818</c:v>
                </c:pt>
                <c:pt idx="268">
                  <c:v>0</c:v>
                </c:pt>
                <c:pt idx="269">
                  <c:v>2250</c:v>
                </c:pt>
                <c:pt idx="270">
                  <c:v>2313</c:v>
                </c:pt>
                <c:pt idx="271">
                  <c:v>835</c:v>
                </c:pt>
                <c:pt idx="272">
                  <c:v>2830</c:v>
                </c:pt>
                <c:pt idx="273">
                  <c:v>2226</c:v>
                </c:pt>
                <c:pt idx="274">
                  <c:v>2325</c:v>
                </c:pt>
                <c:pt idx="275">
                  <c:v>2140</c:v>
                </c:pt>
                <c:pt idx="276">
                  <c:v>2592</c:v>
                </c:pt>
                <c:pt idx="277">
                  <c:v>2313</c:v>
                </c:pt>
                <c:pt idx="278">
                  <c:v>2263</c:v>
                </c:pt>
                <c:pt idx="279">
                  <c:v>2100</c:v>
                </c:pt>
                <c:pt idx="280">
                  <c:v>1075</c:v>
                </c:pt>
                <c:pt idx="281">
                  <c:v>2238</c:v>
                </c:pt>
                <c:pt idx="282">
                  <c:v>1168</c:v>
                </c:pt>
                <c:pt idx="283">
                  <c:v>1900</c:v>
                </c:pt>
                <c:pt idx="284">
                  <c:v>2376</c:v>
                </c:pt>
                <c:pt idx="285">
                  <c:v>1800</c:v>
                </c:pt>
                <c:pt idx="286">
                  <c:v>2965</c:v>
                </c:pt>
                <c:pt idx="287">
                  <c:v>3466</c:v>
                </c:pt>
                <c:pt idx="288">
                  <c:v>1538</c:v>
                </c:pt>
                <c:pt idx="289">
                  <c:v>2600</c:v>
                </c:pt>
                <c:pt idx="290">
                  <c:v>1675</c:v>
                </c:pt>
                <c:pt idx="291">
                  <c:v>1113</c:v>
                </c:pt>
                <c:pt idx="292">
                  <c:v>2400</c:v>
                </c:pt>
                <c:pt idx="293">
                  <c:v>2288</c:v>
                </c:pt>
                <c:pt idx="294">
                  <c:v>2226</c:v>
                </c:pt>
                <c:pt idx="295">
                  <c:v>2001</c:v>
                </c:pt>
                <c:pt idx="296">
                  <c:v>2480</c:v>
                </c:pt>
                <c:pt idx="297">
                  <c:v>2588</c:v>
                </c:pt>
                <c:pt idx="298">
                  <c:v>1213</c:v>
                </c:pt>
                <c:pt idx="299">
                  <c:v>1650</c:v>
                </c:pt>
                <c:pt idx="300">
                  <c:v>2263</c:v>
                </c:pt>
                <c:pt idx="301">
                  <c:v>2163</c:v>
                </c:pt>
                <c:pt idx="302">
                  <c:v>958</c:v>
                </c:pt>
                <c:pt idx="303">
                  <c:v>3185</c:v>
                </c:pt>
                <c:pt idx="304">
                  <c:v>0</c:v>
                </c:pt>
                <c:pt idx="305">
                  <c:v>2931</c:v>
                </c:pt>
                <c:pt idx="306">
                  <c:v>1138</c:v>
                </c:pt>
                <c:pt idx="307">
                  <c:v>2363</c:v>
                </c:pt>
                <c:pt idx="308">
                  <c:v>1298</c:v>
                </c:pt>
                <c:pt idx="309">
                  <c:v>3103</c:v>
                </c:pt>
                <c:pt idx="310">
                  <c:v>3261</c:v>
                </c:pt>
                <c:pt idx="311">
                  <c:v>2755</c:v>
                </c:pt>
                <c:pt idx="312">
                  <c:v>2488</c:v>
                </c:pt>
                <c:pt idx="313">
                  <c:v>2058</c:v>
                </c:pt>
                <c:pt idx="314">
                  <c:v>2695</c:v>
                </c:pt>
                <c:pt idx="315">
                  <c:v>2113</c:v>
                </c:pt>
                <c:pt idx="316">
                  <c:v>1538</c:v>
                </c:pt>
                <c:pt idx="317">
                  <c:v>1323</c:v>
                </c:pt>
                <c:pt idx="318">
                  <c:v>0</c:v>
                </c:pt>
                <c:pt idx="319">
                  <c:v>2735</c:v>
                </c:pt>
                <c:pt idx="320">
                  <c:v>3225</c:v>
                </c:pt>
                <c:pt idx="321">
                  <c:v>2375</c:v>
                </c:pt>
                <c:pt idx="322">
                  <c:v>1762</c:v>
                </c:pt>
                <c:pt idx="323">
                  <c:v>2601</c:v>
                </c:pt>
                <c:pt idx="324">
                  <c:v>2513</c:v>
                </c:pt>
                <c:pt idx="325">
                  <c:v>1755</c:v>
                </c:pt>
                <c:pt idx="326">
                  <c:v>2288</c:v>
                </c:pt>
                <c:pt idx="327">
                  <c:v>2640</c:v>
                </c:pt>
                <c:pt idx="328">
                  <c:v>2518</c:v>
                </c:pt>
                <c:pt idx="329">
                  <c:v>1880</c:v>
                </c:pt>
                <c:pt idx="330">
                  <c:v>2438</c:v>
                </c:pt>
                <c:pt idx="331">
                  <c:v>2551</c:v>
                </c:pt>
                <c:pt idx="332">
                  <c:v>2300</c:v>
                </c:pt>
                <c:pt idx="333">
                  <c:v>2996</c:v>
                </c:pt>
                <c:pt idx="334">
                  <c:v>2513</c:v>
                </c:pt>
                <c:pt idx="335">
                  <c:v>2300</c:v>
                </c:pt>
                <c:pt idx="336">
                  <c:v>2656</c:v>
                </c:pt>
                <c:pt idx="337">
                  <c:v>1920</c:v>
                </c:pt>
                <c:pt idx="338">
                  <c:v>1275</c:v>
                </c:pt>
                <c:pt idx="339">
                  <c:v>465</c:v>
                </c:pt>
                <c:pt idx="340">
                  <c:v>1125</c:v>
                </c:pt>
                <c:pt idx="341">
                  <c:v>1050</c:v>
                </c:pt>
                <c:pt idx="342">
                  <c:v>2850</c:v>
                </c:pt>
                <c:pt idx="343">
                  <c:v>2250</c:v>
                </c:pt>
                <c:pt idx="344">
                  <c:v>2451</c:v>
                </c:pt>
                <c:pt idx="345">
                  <c:v>2463</c:v>
                </c:pt>
                <c:pt idx="346">
                  <c:v>2150</c:v>
                </c:pt>
                <c:pt idx="347">
                  <c:v>2325</c:v>
                </c:pt>
                <c:pt idx="348">
                  <c:v>3273</c:v>
                </c:pt>
                <c:pt idx="349">
                  <c:v>2203</c:v>
                </c:pt>
                <c:pt idx="350">
                  <c:v>1853</c:v>
                </c:pt>
                <c:pt idx="351">
                  <c:v>3616</c:v>
                </c:pt>
                <c:pt idx="352">
                  <c:v>1963</c:v>
                </c:pt>
                <c:pt idx="353">
                  <c:v>1126</c:v>
                </c:pt>
                <c:pt idx="354">
                  <c:v>2450</c:v>
                </c:pt>
                <c:pt idx="355">
                  <c:v>1125</c:v>
                </c:pt>
                <c:pt idx="356">
                  <c:v>3996</c:v>
                </c:pt>
                <c:pt idx="357">
                  <c:v>3071</c:v>
                </c:pt>
                <c:pt idx="358">
                  <c:v>2325</c:v>
                </c:pt>
                <c:pt idx="359">
                  <c:v>2253</c:v>
                </c:pt>
                <c:pt idx="360">
                  <c:v>2263</c:v>
                </c:pt>
                <c:pt idx="361">
                  <c:v>2206</c:v>
                </c:pt>
                <c:pt idx="362">
                  <c:v>2711</c:v>
                </c:pt>
                <c:pt idx="363">
                  <c:v>1263</c:v>
                </c:pt>
                <c:pt idx="364">
                  <c:v>1960</c:v>
                </c:pt>
                <c:pt idx="365">
                  <c:v>1470</c:v>
                </c:pt>
                <c:pt idx="366">
                  <c:v>2980</c:v>
                </c:pt>
                <c:pt idx="367">
                  <c:v>2085</c:v>
                </c:pt>
                <c:pt idx="368">
                  <c:v>2270</c:v>
                </c:pt>
                <c:pt idx="369">
                  <c:v>3391</c:v>
                </c:pt>
                <c:pt idx="370">
                  <c:v>1660</c:v>
                </c:pt>
                <c:pt idx="371">
                  <c:v>2450</c:v>
                </c:pt>
                <c:pt idx="372">
                  <c:v>1163</c:v>
                </c:pt>
                <c:pt idx="373">
                  <c:v>1288</c:v>
                </c:pt>
                <c:pt idx="374">
                  <c:v>2485</c:v>
                </c:pt>
                <c:pt idx="375">
                  <c:v>2050</c:v>
                </c:pt>
                <c:pt idx="376">
                  <c:v>1038</c:v>
                </c:pt>
                <c:pt idx="377">
                  <c:v>1213</c:v>
                </c:pt>
                <c:pt idx="378">
                  <c:v>1558</c:v>
                </c:pt>
                <c:pt idx="379">
                  <c:v>1175</c:v>
                </c:pt>
                <c:pt idx="380">
                  <c:v>0</c:v>
                </c:pt>
                <c:pt idx="381">
                  <c:v>0</c:v>
                </c:pt>
                <c:pt idx="382">
                  <c:v>2460</c:v>
                </c:pt>
                <c:pt idx="383">
                  <c:v>2325</c:v>
                </c:pt>
                <c:pt idx="384">
                  <c:v>2488</c:v>
                </c:pt>
                <c:pt idx="385">
                  <c:v>2288</c:v>
                </c:pt>
                <c:pt idx="386">
                  <c:v>2251</c:v>
                </c:pt>
                <c:pt idx="387">
                  <c:v>1173</c:v>
                </c:pt>
                <c:pt idx="388">
                  <c:v>2946</c:v>
                </c:pt>
                <c:pt idx="389">
                  <c:v>1150</c:v>
                </c:pt>
                <c:pt idx="390">
                  <c:v>2193</c:v>
                </c:pt>
                <c:pt idx="391">
                  <c:v>2663</c:v>
                </c:pt>
                <c:pt idx="392">
                  <c:v>2413</c:v>
                </c:pt>
                <c:pt idx="393">
                  <c:v>2475</c:v>
                </c:pt>
                <c:pt idx="394">
                  <c:v>2050</c:v>
                </c:pt>
                <c:pt idx="395">
                  <c:v>2575</c:v>
                </c:pt>
                <c:pt idx="396">
                  <c:v>2170</c:v>
                </c:pt>
                <c:pt idx="397">
                  <c:v>1763</c:v>
                </c:pt>
                <c:pt idx="398">
                  <c:v>2525</c:v>
                </c:pt>
                <c:pt idx="399">
                  <c:v>3226</c:v>
                </c:pt>
                <c:pt idx="400">
                  <c:v>0</c:v>
                </c:pt>
                <c:pt idx="401">
                  <c:v>2173</c:v>
                </c:pt>
                <c:pt idx="402">
                  <c:v>2843</c:v>
                </c:pt>
                <c:pt idx="403">
                  <c:v>2568</c:v>
                </c:pt>
                <c:pt idx="404">
                  <c:v>913</c:v>
                </c:pt>
                <c:pt idx="405">
                  <c:v>1497</c:v>
                </c:pt>
                <c:pt idx="406">
                  <c:v>2686</c:v>
                </c:pt>
                <c:pt idx="407">
                  <c:v>75</c:v>
                </c:pt>
                <c:pt idx="408">
                  <c:v>2325</c:v>
                </c:pt>
                <c:pt idx="409">
                  <c:v>2538</c:v>
                </c:pt>
                <c:pt idx="410">
                  <c:v>2038</c:v>
                </c:pt>
                <c:pt idx="411">
                  <c:v>2025</c:v>
                </c:pt>
                <c:pt idx="412">
                  <c:v>2205</c:v>
                </c:pt>
                <c:pt idx="413">
                  <c:v>1838</c:v>
                </c:pt>
                <c:pt idx="414">
                  <c:v>1570</c:v>
                </c:pt>
                <c:pt idx="415">
                  <c:v>1125</c:v>
                </c:pt>
                <c:pt idx="416">
                  <c:v>2388</c:v>
                </c:pt>
                <c:pt idx="417">
                  <c:v>1830</c:v>
                </c:pt>
                <c:pt idx="418">
                  <c:v>2163</c:v>
                </c:pt>
                <c:pt idx="419">
                  <c:v>1370</c:v>
                </c:pt>
                <c:pt idx="420">
                  <c:v>3075</c:v>
                </c:pt>
                <c:pt idx="421">
                  <c:v>2505</c:v>
                </c:pt>
                <c:pt idx="422">
                  <c:v>2146</c:v>
                </c:pt>
                <c:pt idx="423">
                  <c:v>1975</c:v>
                </c:pt>
                <c:pt idx="424">
                  <c:v>1650</c:v>
                </c:pt>
                <c:pt idx="425">
                  <c:v>2775</c:v>
                </c:pt>
                <c:pt idx="426">
                  <c:v>2380</c:v>
                </c:pt>
                <c:pt idx="427">
                  <c:v>1321</c:v>
                </c:pt>
                <c:pt idx="428">
                  <c:v>2458</c:v>
                </c:pt>
                <c:pt idx="429">
                  <c:v>3170</c:v>
                </c:pt>
                <c:pt idx="430">
                  <c:v>360</c:v>
                </c:pt>
                <c:pt idx="431">
                  <c:v>750</c:v>
                </c:pt>
                <c:pt idx="432">
                  <c:v>2100</c:v>
                </c:pt>
                <c:pt idx="433">
                  <c:v>2368</c:v>
                </c:pt>
                <c:pt idx="434">
                  <c:v>1325</c:v>
                </c:pt>
                <c:pt idx="435">
                  <c:v>2451</c:v>
                </c:pt>
                <c:pt idx="436">
                  <c:v>1993</c:v>
                </c:pt>
                <c:pt idx="437">
                  <c:v>2533</c:v>
                </c:pt>
                <c:pt idx="438">
                  <c:v>1671</c:v>
                </c:pt>
                <c:pt idx="439">
                  <c:v>1950</c:v>
                </c:pt>
                <c:pt idx="440">
                  <c:v>1313</c:v>
                </c:pt>
                <c:pt idx="441">
                  <c:v>1813</c:v>
                </c:pt>
                <c:pt idx="442">
                  <c:v>2049</c:v>
                </c:pt>
                <c:pt idx="443">
                  <c:v>1963</c:v>
                </c:pt>
                <c:pt idx="444">
                  <c:v>0</c:v>
                </c:pt>
                <c:pt idx="445">
                  <c:v>2288</c:v>
                </c:pt>
                <c:pt idx="446">
                  <c:v>2195</c:v>
                </c:pt>
                <c:pt idx="447">
                  <c:v>2088</c:v>
                </c:pt>
                <c:pt idx="448">
                  <c:v>2100</c:v>
                </c:pt>
                <c:pt idx="449">
                  <c:v>2606</c:v>
                </c:pt>
                <c:pt idx="450">
                  <c:v>1875</c:v>
                </c:pt>
                <c:pt idx="451">
                  <c:v>2351</c:v>
                </c:pt>
                <c:pt idx="452">
                  <c:v>2300</c:v>
                </c:pt>
                <c:pt idx="453">
                  <c:v>2126</c:v>
                </c:pt>
                <c:pt idx="454">
                  <c:v>515</c:v>
                </c:pt>
                <c:pt idx="455">
                  <c:v>2560</c:v>
                </c:pt>
                <c:pt idx="456">
                  <c:v>2026</c:v>
                </c:pt>
                <c:pt idx="457">
                  <c:v>2100</c:v>
                </c:pt>
                <c:pt idx="458">
                  <c:v>1673</c:v>
                </c:pt>
                <c:pt idx="459">
                  <c:v>2275</c:v>
                </c:pt>
                <c:pt idx="460">
                  <c:v>2750</c:v>
                </c:pt>
                <c:pt idx="461">
                  <c:v>2178</c:v>
                </c:pt>
                <c:pt idx="462">
                  <c:v>1208</c:v>
                </c:pt>
                <c:pt idx="463">
                  <c:v>1175</c:v>
                </c:pt>
                <c:pt idx="464">
                  <c:v>0</c:v>
                </c:pt>
                <c:pt idx="465">
                  <c:v>2193</c:v>
                </c:pt>
                <c:pt idx="466">
                  <c:v>2288</c:v>
                </c:pt>
                <c:pt idx="467">
                  <c:v>0</c:v>
                </c:pt>
                <c:pt idx="468">
                  <c:v>2013</c:v>
                </c:pt>
                <c:pt idx="469">
                  <c:v>2138</c:v>
                </c:pt>
                <c:pt idx="470">
                  <c:v>2233</c:v>
                </c:pt>
                <c:pt idx="471">
                  <c:v>1905</c:v>
                </c:pt>
                <c:pt idx="472">
                  <c:v>375</c:v>
                </c:pt>
                <c:pt idx="473">
                  <c:v>1538</c:v>
                </c:pt>
                <c:pt idx="474">
                  <c:v>788</c:v>
                </c:pt>
                <c:pt idx="475">
                  <c:v>2293</c:v>
                </c:pt>
                <c:pt idx="476">
                  <c:v>838</c:v>
                </c:pt>
                <c:pt idx="477">
                  <c:v>2866</c:v>
                </c:pt>
                <c:pt idx="478">
                  <c:v>2031</c:v>
                </c:pt>
                <c:pt idx="479">
                  <c:v>1738</c:v>
                </c:pt>
                <c:pt idx="480">
                  <c:v>1525</c:v>
                </c:pt>
                <c:pt idx="481">
                  <c:v>330</c:v>
                </c:pt>
                <c:pt idx="482">
                  <c:v>2570</c:v>
                </c:pt>
                <c:pt idx="483">
                  <c:v>1093</c:v>
                </c:pt>
                <c:pt idx="484">
                  <c:v>2805</c:v>
                </c:pt>
                <c:pt idx="485">
                  <c:v>825</c:v>
                </c:pt>
                <c:pt idx="486">
                  <c:v>68</c:v>
                </c:pt>
                <c:pt idx="487">
                  <c:v>3203</c:v>
                </c:pt>
                <c:pt idx="488">
                  <c:v>1553</c:v>
                </c:pt>
                <c:pt idx="489">
                  <c:v>1025</c:v>
                </c:pt>
                <c:pt idx="490">
                  <c:v>2701</c:v>
                </c:pt>
                <c:pt idx="491">
                  <c:v>125</c:v>
                </c:pt>
                <c:pt idx="492">
                  <c:v>0</c:v>
                </c:pt>
                <c:pt idx="493">
                  <c:v>375</c:v>
                </c:pt>
                <c:pt idx="494">
                  <c:v>1920</c:v>
                </c:pt>
                <c:pt idx="495">
                  <c:v>1408</c:v>
                </c:pt>
                <c:pt idx="496">
                  <c:v>1995</c:v>
                </c:pt>
                <c:pt idx="497">
                  <c:v>1600</c:v>
                </c:pt>
                <c:pt idx="498">
                  <c:v>1243</c:v>
                </c:pt>
                <c:pt idx="499">
                  <c:v>1988</c:v>
                </c:pt>
                <c:pt idx="500">
                  <c:v>0</c:v>
                </c:pt>
                <c:pt idx="501">
                  <c:v>375</c:v>
                </c:pt>
                <c:pt idx="502">
                  <c:v>1051</c:v>
                </c:pt>
                <c:pt idx="503">
                  <c:v>1733</c:v>
                </c:pt>
                <c:pt idx="504">
                  <c:v>363</c:v>
                </c:pt>
                <c:pt idx="505">
                  <c:v>1230</c:v>
                </c:pt>
                <c:pt idx="506">
                  <c:v>1816</c:v>
                </c:pt>
                <c:pt idx="507">
                  <c:v>625</c:v>
                </c:pt>
                <c:pt idx="508">
                  <c:v>0</c:v>
                </c:pt>
                <c:pt idx="509">
                  <c:v>0</c:v>
                </c:pt>
                <c:pt idx="510">
                  <c:v>588</c:v>
                </c:pt>
                <c:pt idx="511">
                  <c:v>1050</c:v>
                </c:pt>
                <c:pt idx="512">
                  <c:v>800</c:v>
                </c:pt>
                <c:pt idx="513">
                  <c:v>900</c:v>
                </c:pt>
                <c:pt idx="514">
                  <c:v>638</c:v>
                </c:pt>
                <c:pt idx="515">
                  <c:v>1751</c:v>
                </c:pt>
                <c:pt idx="516">
                  <c:v>900</c:v>
                </c:pt>
                <c:pt idx="517">
                  <c:v>900</c:v>
                </c:pt>
                <c:pt idx="518">
                  <c:v>388</c:v>
                </c:pt>
                <c:pt idx="519">
                  <c:v>305</c:v>
                </c:pt>
                <c:pt idx="520">
                  <c:v>808</c:v>
                </c:pt>
                <c:pt idx="521">
                  <c:v>875</c:v>
                </c:pt>
                <c:pt idx="522">
                  <c:v>613</c:v>
                </c:pt>
                <c:pt idx="523">
                  <c:v>1183</c:v>
                </c:pt>
                <c:pt idx="524">
                  <c:v>1050</c:v>
                </c:pt>
                <c:pt idx="525">
                  <c:v>520</c:v>
                </c:pt>
                <c:pt idx="526">
                  <c:v>353</c:v>
                </c:pt>
                <c:pt idx="527">
                  <c:v>2700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2443</c:v>
                </c:pt>
                <c:pt idx="533">
                  <c:v>995</c:v>
                </c:pt>
                <c:pt idx="534">
                  <c:v>1975</c:v>
                </c:pt>
                <c:pt idx="535">
                  <c:v>1313</c:v>
                </c:pt>
                <c:pt idx="536">
                  <c:v>4000</c:v>
                </c:pt>
                <c:pt idx="537">
                  <c:v>3518</c:v>
                </c:pt>
                <c:pt idx="538">
                  <c:v>188</c:v>
                </c:pt>
                <c:pt idx="539">
                  <c:v>0</c:v>
                </c:pt>
                <c:pt idx="540">
                  <c:v>3438</c:v>
                </c:pt>
                <c:pt idx="541">
                  <c:v>1150</c:v>
                </c:pt>
                <c:pt idx="542">
                  <c:v>2880</c:v>
                </c:pt>
                <c:pt idx="543">
                  <c:v>2100</c:v>
                </c:pt>
                <c:pt idx="544">
                  <c:v>2740</c:v>
                </c:pt>
                <c:pt idx="545">
                  <c:v>0</c:v>
                </c:pt>
                <c:pt idx="546">
                  <c:v>2475</c:v>
                </c:pt>
                <c:pt idx="547">
                  <c:v>3180</c:v>
                </c:pt>
                <c:pt idx="548">
                  <c:v>1950</c:v>
                </c:pt>
                <c:pt idx="549">
                  <c:v>2225</c:v>
                </c:pt>
                <c:pt idx="550">
                  <c:v>2478</c:v>
                </c:pt>
                <c:pt idx="551">
                  <c:v>3648</c:v>
                </c:pt>
                <c:pt idx="552">
                  <c:v>1565</c:v>
                </c:pt>
                <c:pt idx="553">
                  <c:v>3615</c:v>
                </c:pt>
                <c:pt idx="554">
                  <c:v>2705</c:v>
                </c:pt>
                <c:pt idx="555">
                  <c:v>2476</c:v>
                </c:pt>
                <c:pt idx="556">
                  <c:v>0</c:v>
                </c:pt>
                <c:pt idx="557">
                  <c:v>3325</c:v>
                </c:pt>
                <c:pt idx="558">
                  <c:v>1413</c:v>
                </c:pt>
                <c:pt idx="559">
                  <c:v>2726</c:v>
                </c:pt>
                <c:pt idx="560">
                  <c:v>0</c:v>
                </c:pt>
                <c:pt idx="561">
                  <c:v>1725</c:v>
                </c:pt>
                <c:pt idx="562">
                  <c:v>0</c:v>
                </c:pt>
                <c:pt idx="563">
                  <c:v>2475</c:v>
                </c:pt>
                <c:pt idx="564">
                  <c:v>638</c:v>
                </c:pt>
                <c:pt idx="565">
                  <c:v>2505</c:v>
                </c:pt>
                <c:pt idx="566">
                  <c:v>2026</c:v>
                </c:pt>
                <c:pt idx="567">
                  <c:v>360</c:v>
                </c:pt>
                <c:pt idx="568">
                  <c:v>2446</c:v>
                </c:pt>
                <c:pt idx="569">
                  <c:v>1725</c:v>
                </c:pt>
                <c:pt idx="570">
                  <c:v>2808</c:v>
                </c:pt>
                <c:pt idx="571">
                  <c:v>800</c:v>
                </c:pt>
                <c:pt idx="572">
                  <c:v>1138</c:v>
                </c:pt>
                <c:pt idx="573">
                  <c:v>900</c:v>
                </c:pt>
                <c:pt idx="574">
                  <c:v>3118</c:v>
                </c:pt>
                <c:pt idx="575">
                  <c:v>2488</c:v>
                </c:pt>
                <c:pt idx="576">
                  <c:v>480</c:v>
                </c:pt>
                <c:pt idx="577">
                  <c:v>1334</c:v>
                </c:pt>
                <c:pt idx="578">
                  <c:v>2276</c:v>
                </c:pt>
                <c:pt idx="579">
                  <c:v>940</c:v>
                </c:pt>
                <c:pt idx="580">
                  <c:v>2948</c:v>
                </c:pt>
                <c:pt idx="581">
                  <c:v>2760</c:v>
                </c:pt>
                <c:pt idx="582">
                  <c:v>2175</c:v>
                </c:pt>
                <c:pt idx="583">
                  <c:v>460</c:v>
                </c:pt>
                <c:pt idx="584">
                  <c:v>1773</c:v>
                </c:pt>
                <c:pt idx="585">
                  <c:v>3085</c:v>
                </c:pt>
                <c:pt idx="586">
                  <c:v>1375</c:v>
                </c:pt>
                <c:pt idx="587">
                  <c:v>2288</c:v>
                </c:pt>
                <c:pt idx="588">
                  <c:v>2616</c:v>
                </c:pt>
                <c:pt idx="589">
                  <c:v>875</c:v>
                </c:pt>
                <c:pt idx="590">
                  <c:v>0</c:v>
                </c:pt>
                <c:pt idx="591">
                  <c:v>1013</c:v>
                </c:pt>
                <c:pt idx="592">
                  <c:v>1925</c:v>
                </c:pt>
                <c:pt idx="593">
                  <c:v>2443</c:v>
                </c:pt>
                <c:pt idx="594">
                  <c:v>2163</c:v>
                </c:pt>
                <c:pt idx="595">
                  <c:v>2376</c:v>
                </c:pt>
                <c:pt idx="596">
                  <c:v>2909</c:v>
                </c:pt>
                <c:pt idx="597">
                  <c:v>2508</c:v>
                </c:pt>
                <c:pt idx="598">
                  <c:v>3166</c:v>
                </c:pt>
                <c:pt idx="599">
                  <c:v>2206</c:v>
                </c:pt>
                <c:pt idx="600">
                  <c:v>2150</c:v>
                </c:pt>
                <c:pt idx="601">
                  <c:v>2455</c:v>
                </c:pt>
                <c:pt idx="602">
                  <c:v>113</c:v>
                </c:pt>
                <c:pt idx="603">
                  <c:v>1088</c:v>
                </c:pt>
                <c:pt idx="604">
                  <c:v>2388</c:v>
                </c:pt>
                <c:pt idx="605">
                  <c:v>4805</c:v>
                </c:pt>
                <c:pt idx="606">
                  <c:v>1933</c:v>
                </c:pt>
                <c:pt idx="607">
                  <c:v>1950</c:v>
                </c:pt>
                <c:pt idx="608">
                  <c:v>1971</c:v>
                </c:pt>
                <c:pt idx="609">
                  <c:v>500</c:v>
                </c:pt>
                <c:pt idx="610">
                  <c:v>2450</c:v>
                </c:pt>
                <c:pt idx="611">
                  <c:v>2050</c:v>
                </c:pt>
                <c:pt idx="612">
                  <c:v>950</c:v>
                </c:pt>
                <c:pt idx="613">
                  <c:v>1015</c:v>
                </c:pt>
                <c:pt idx="614">
                  <c:v>1715</c:v>
                </c:pt>
                <c:pt idx="615">
                  <c:v>1113</c:v>
                </c:pt>
                <c:pt idx="616">
                  <c:v>1200</c:v>
                </c:pt>
                <c:pt idx="617">
                  <c:v>2871</c:v>
                </c:pt>
                <c:pt idx="618">
                  <c:v>2250</c:v>
                </c:pt>
                <c:pt idx="619">
                  <c:v>2828</c:v>
                </c:pt>
                <c:pt idx="620">
                  <c:v>3316</c:v>
                </c:pt>
                <c:pt idx="621">
                  <c:v>0</c:v>
                </c:pt>
                <c:pt idx="622">
                  <c:v>745</c:v>
                </c:pt>
                <c:pt idx="623">
                  <c:v>2663</c:v>
                </c:pt>
                <c:pt idx="624">
                  <c:v>3338</c:v>
                </c:pt>
                <c:pt idx="625">
                  <c:v>1588</c:v>
                </c:pt>
                <c:pt idx="626">
                  <c:v>830</c:v>
                </c:pt>
                <c:pt idx="627">
                  <c:v>1273</c:v>
                </c:pt>
                <c:pt idx="628">
                  <c:v>2145</c:v>
                </c:pt>
                <c:pt idx="629">
                  <c:v>1875</c:v>
                </c:pt>
                <c:pt idx="630">
                  <c:v>1988</c:v>
                </c:pt>
                <c:pt idx="631">
                  <c:v>2895</c:v>
                </c:pt>
                <c:pt idx="632">
                  <c:v>583</c:v>
                </c:pt>
                <c:pt idx="633">
                  <c:v>163</c:v>
                </c:pt>
                <c:pt idx="634">
                  <c:v>2905</c:v>
                </c:pt>
                <c:pt idx="635">
                  <c:v>3135</c:v>
                </c:pt>
                <c:pt idx="636">
                  <c:v>3075</c:v>
                </c:pt>
                <c:pt idx="637">
                  <c:v>0</c:v>
                </c:pt>
                <c:pt idx="638">
                  <c:v>2688</c:v>
                </c:pt>
                <c:pt idx="639">
                  <c:v>2263</c:v>
                </c:pt>
                <c:pt idx="640">
                  <c:v>2588</c:v>
                </c:pt>
                <c:pt idx="641">
                  <c:v>3148</c:v>
                </c:pt>
                <c:pt idx="642">
                  <c:v>2468</c:v>
                </c:pt>
                <c:pt idx="643">
                  <c:v>1525</c:v>
                </c:pt>
                <c:pt idx="644">
                  <c:v>2948</c:v>
                </c:pt>
                <c:pt idx="645">
                  <c:v>0</c:v>
                </c:pt>
                <c:pt idx="646">
                  <c:v>2826</c:v>
                </c:pt>
                <c:pt idx="647">
                  <c:v>2326</c:v>
                </c:pt>
                <c:pt idx="648">
                  <c:v>2820</c:v>
                </c:pt>
                <c:pt idx="649">
                  <c:v>2513</c:v>
                </c:pt>
                <c:pt idx="650">
                  <c:v>3171</c:v>
                </c:pt>
                <c:pt idx="651">
                  <c:v>1325</c:v>
                </c:pt>
                <c:pt idx="652">
                  <c:v>2493</c:v>
                </c:pt>
                <c:pt idx="653">
                  <c:v>3441</c:v>
                </c:pt>
                <c:pt idx="654">
                  <c:v>1238</c:v>
                </c:pt>
                <c:pt idx="655">
                  <c:v>2588</c:v>
                </c:pt>
                <c:pt idx="656">
                  <c:v>3590</c:v>
                </c:pt>
                <c:pt idx="657">
                  <c:v>1548</c:v>
                </c:pt>
                <c:pt idx="658">
                  <c:v>3190</c:v>
                </c:pt>
                <c:pt idx="659">
                  <c:v>2350</c:v>
                </c:pt>
                <c:pt idx="660">
                  <c:v>0</c:v>
                </c:pt>
                <c:pt idx="661">
                  <c:v>2150</c:v>
                </c:pt>
                <c:pt idx="662">
                  <c:v>2535</c:v>
                </c:pt>
                <c:pt idx="663">
                  <c:v>638</c:v>
                </c:pt>
                <c:pt idx="664">
                  <c:v>2260</c:v>
                </c:pt>
                <c:pt idx="665">
                  <c:v>3275</c:v>
                </c:pt>
                <c:pt idx="666">
                  <c:v>1013</c:v>
                </c:pt>
                <c:pt idx="667">
                  <c:v>2433</c:v>
                </c:pt>
                <c:pt idx="668">
                  <c:v>2450</c:v>
                </c:pt>
                <c:pt idx="669">
                  <c:v>2298</c:v>
                </c:pt>
                <c:pt idx="670">
                  <c:v>2363</c:v>
                </c:pt>
                <c:pt idx="671">
                  <c:v>1578</c:v>
                </c:pt>
                <c:pt idx="672">
                  <c:v>2500</c:v>
                </c:pt>
                <c:pt idx="673">
                  <c:v>2526</c:v>
                </c:pt>
                <c:pt idx="674">
                  <c:v>2538</c:v>
                </c:pt>
                <c:pt idx="675">
                  <c:v>2393</c:v>
                </c:pt>
                <c:pt idx="676">
                  <c:v>2163</c:v>
                </c:pt>
                <c:pt idx="677">
                  <c:v>3481</c:v>
                </c:pt>
                <c:pt idx="678">
                  <c:v>2163</c:v>
                </c:pt>
                <c:pt idx="679">
                  <c:v>3421</c:v>
                </c:pt>
                <c:pt idx="680">
                  <c:v>2300</c:v>
                </c:pt>
                <c:pt idx="681">
                  <c:v>1188</c:v>
                </c:pt>
                <c:pt idx="682">
                  <c:v>2666</c:v>
                </c:pt>
                <c:pt idx="683">
                  <c:v>1538</c:v>
                </c:pt>
                <c:pt idx="684">
                  <c:v>1888</c:v>
                </c:pt>
                <c:pt idx="685">
                  <c:v>0</c:v>
                </c:pt>
                <c:pt idx="686">
                  <c:v>2293</c:v>
                </c:pt>
                <c:pt idx="687">
                  <c:v>538</c:v>
                </c:pt>
                <c:pt idx="688">
                  <c:v>2351</c:v>
                </c:pt>
                <c:pt idx="689">
                  <c:v>2373</c:v>
                </c:pt>
                <c:pt idx="690">
                  <c:v>2148</c:v>
                </c:pt>
                <c:pt idx="691">
                  <c:v>2013</c:v>
                </c:pt>
                <c:pt idx="692">
                  <c:v>2603</c:v>
                </c:pt>
                <c:pt idx="693">
                  <c:v>1510</c:v>
                </c:pt>
                <c:pt idx="694">
                  <c:v>2513</c:v>
                </c:pt>
                <c:pt idx="695">
                  <c:v>2418</c:v>
                </c:pt>
                <c:pt idx="696">
                  <c:v>2281</c:v>
                </c:pt>
                <c:pt idx="697">
                  <c:v>1183</c:v>
                </c:pt>
                <c:pt idx="698">
                  <c:v>2275</c:v>
                </c:pt>
                <c:pt idx="699">
                  <c:v>2725</c:v>
                </c:pt>
                <c:pt idx="700">
                  <c:v>2388</c:v>
                </c:pt>
                <c:pt idx="701">
                  <c:v>2026</c:v>
                </c:pt>
                <c:pt idx="702">
                  <c:v>675</c:v>
                </c:pt>
                <c:pt idx="703">
                  <c:v>1851</c:v>
                </c:pt>
                <c:pt idx="704">
                  <c:v>1961</c:v>
                </c:pt>
                <c:pt idx="705">
                  <c:v>2363</c:v>
                </c:pt>
              </c:numCache>
            </c:numRef>
          </c:xVal>
          <c:yVal>
            <c:numRef>
              <c:f>'ejercicio 2.3'!$B$4:$B$709</c:f>
              <c:numCache>
                <c:formatCode>General</c:formatCode>
                <c:ptCount val="706"/>
                <c:pt idx="0">
                  <c:v>3113</c:v>
                </c:pt>
                <c:pt idx="1">
                  <c:v>2920</c:v>
                </c:pt>
                <c:pt idx="2">
                  <c:v>2670</c:v>
                </c:pt>
                <c:pt idx="3">
                  <c:v>3083</c:v>
                </c:pt>
                <c:pt idx="4">
                  <c:v>3448</c:v>
                </c:pt>
                <c:pt idx="5">
                  <c:v>4063</c:v>
                </c:pt>
                <c:pt idx="6">
                  <c:v>3180</c:v>
                </c:pt>
                <c:pt idx="7">
                  <c:v>2928</c:v>
                </c:pt>
                <c:pt idx="8">
                  <c:v>3368</c:v>
                </c:pt>
                <c:pt idx="9">
                  <c:v>3018</c:v>
                </c:pt>
                <c:pt idx="10">
                  <c:v>1575</c:v>
                </c:pt>
                <c:pt idx="11">
                  <c:v>3295</c:v>
                </c:pt>
                <c:pt idx="12">
                  <c:v>3798</c:v>
                </c:pt>
                <c:pt idx="13">
                  <c:v>3008</c:v>
                </c:pt>
                <c:pt idx="14">
                  <c:v>3248</c:v>
                </c:pt>
                <c:pt idx="15">
                  <c:v>3683</c:v>
                </c:pt>
                <c:pt idx="16">
                  <c:v>3201</c:v>
                </c:pt>
                <c:pt idx="17">
                  <c:v>2580</c:v>
                </c:pt>
                <c:pt idx="18">
                  <c:v>3420</c:v>
                </c:pt>
                <c:pt idx="19">
                  <c:v>3090</c:v>
                </c:pt>
                <c:pt idx="20">
                  <c:v>2760</c:v>
                </c:pt>
                <c:pt idx="21">
                  <c:v>2880</c:v>
                </c:pt>
                <c:pt idx="22">
                  <c:v>3470</c:v>
                </c:pt>
                <c:pt idx="23">
                  <c:v>2673</c:v>
                </c:pt>
                <c:pt idx="24">
                  <c:v>2820</c:v>
                </c:pt>
                <c:pt idx="25">
                  <c:v>2873</c:v>
                </c:pt>
                <c:pt idx="26">
                  <c:v>1905</c:v>
                </c:pt>
                <c:pt idx="27">
                  <c:v>2926</c:v>
                </c:pt>
                <c:pt idx="28">
                  <c:v>2603</c:v>
                </c:pt>
                <c:pt idx="29">
                  <c:v>3238</c:v>
                </c:pt>
                <c:pt idx="30">
                  <c:v>3888</c:v>
                </c:pt>
                <c:pt idx="31">
                  <c:v>2716</c:v>
                </c:pt>
                <c:pt idx="32">
                  <c:v>3245</c:v>
                </c:pt>
                <c:pt idx="33">
                  <c:v>3158</c:v>
                </c:pt>
                <c:pt idx="34">
                  <c:v>3105</c:v>
                </c:pt>
                <c:pt idx="35">
                  <c:v>3515</c:v>
                </c:pt>
                <c:pt idx="36">
                  <c:v>3330</c:v>
                </c:pt>
                <c:pt idx="37">
                  <c:v>4153</c:v>
                </c:pt>
                <c:pt idx="38">
                  <c:v>2955</c:v>
                </c:pt>
                <c:pt idx="39">
                  <c:v>2200</c:v>
                </c:pt>
                <c:pt idx="40">
                  <c:v>2885</c:v>
                </c:pt>
                <c:pt idx="41">
                  <c:v>3345</c:v>
                </c:pt>
                <c:pt idx="42">
                  <c:v>2765</c:v>
                </c:pt>
                <c:pt idx="43">
                  <c:v>3928</c:v>
                </c:pt>
                <c:pt idx="44">
                  <c:v>2833</c:v>
                </c:pt>
                <c:pt idx="45">
                  <c:v>3750</c:v>
                </c:pt>
                <c:pt idx="46">
                  <c:v>3328</c:v>
                </c:pt>
                <c:pt idx="47">
                  <c:v>3795</c:v>
                </c:pt>
                <c:pt idx="48">
                  <c:v>3363</c:v>
                </c:pt>
                <c:pt idx="49">
                  <c:v>2280</c:v>
                </c:pt>
                <c:pt idx="50">
                  <c:v>4151</c:v>
                </c:pt>
                <c:pt idx="51">
                  <c:v>3266</c:v>
                </c:pt>
                <c:pt idx="52">
                  <c:v>3570</c:v>
                </c:pt>
                <c:pt idx="53">
                  <c:v>2885</c:v>
                </c:pt>
                <c:pt idx="54">
                  <c:v>2879</c:v>
                </c:pt>
                <c:pt idx="55">
                  <c:v>2790</c:v>
                </c:pt>
                <c:pt idx="56">
                  <c:v>2799</c:v>
                </c:pt>
                <c:pt idx="57">
                  <c:v>3173</c:v>
                </c:pt>
                <c:pt idx="58">
                  <c:v>3308</c:v>
                </c:pt>
                <c:pt idx="59">
                  <c:v>3305</c:v>
                </c:pt>
                <c:pt idx="60">
                  <c:v>2975</c:v>
                </c:pt>
                <c:pt idx="61">
                  <c:v>3316</c:v>
                </c:pt>
                <c:pt idx="62">
                  <c:v>3226</c:v>
                </c:pt>
                <c:pt idx="63">
                  <c:v>3635</c:v>
                </c:pt>
                <c:pt idx="64">
                  <c:v>3233</c:v>
                </c:pt>
                <c:pt idx="65">
                  <c:v>3348</c:v>
                </c:pt>
                <c:pt idx="66">
                  <c:v>2630</c:v>
                </c:pt>
                <c:pt idx="67">
                  <c:v>2858</c:v>
                </c:pt>
                <c:pt idx="68">
                  <c:v>3203</c:v>
                </c:pt>
                <c:pt idx="69">
                  <c:v>3451</c:v>
                </c:pt>
                <c:pt idx="70">
                  <c:v>3008</c:v>
                </c:pt>
                <c:pt idx="71">
                  <c:v>2821</c:v>
                </c:pt>
                <c:pt idx="72">
                  <c:v>3525</c:v>
                </c:pt>
                <c:pt idx="73">
                  <c:v>3150</c:v>
                </c:pt>
                <c:pt idx="74">
                  <c:v>3113</c:v>
                </c:pt>
                <c:pt idx="75">
                  <c:v>2816</c:v>
                </c:pt>
                <c:pt idx="76">
                  <c:v>3105</c:v>
                </c:pt>
                <c:pt idx="77">
                  <c:v>3605</c:v>
                </c:pt>
                <c:pt idx="78">
                  <c:v>3611</c:v>
                </c:pt>
                <c:pt idx="79">
                  <c:v>3128</c:v>
                </c:pt>
                <c:pt idx="80">
                  <c:v>3213</c:v>
                </c:pt>
                <c:pt idx="81">
                  <c:v>3860</c:v>
                </c:pt>
                <c:pt idx="82">
                  <c:v>4275</c:v>
                </c:pt>
                <c:pt idx="83">
                  <c:v>3076</c:v>
                </c:pt>
                <c:pt idx="84">
                  <c:v>4313</c:v>
                </c:pt>
                <c:pt idx="85">
                  <c:v>2885</c:v>
                </c:pt>
                <c:pt idx="86">
                  <c:v>3165</c:v>
                </c:pt>
                <c:pt idx="87">
                  <c:v>3105</c:v>
                </c:pt>
                <c:pt idx="88">
                  <c:v>3063</c:v>
                </c:pt>
                <c:pt idx="89">
                  <c:v>3368</c:v>
                </c:pt>
                <c:pt idx="90">
                  <c:v>3415</c:v>
                </c:pt>
                <c:pt idx="91">
                  <c:v>3508</c:v>
                </c:pt>
                <c:pt idx="92">
                  <c:v>2788</c:v>
                </c:pt>
                <c:pt idx="93">
                  <c:v>3180</c:v>
                </c:pt>
                <c:pt idx="94">
                  <c:v>3123</c:v>
                </c:pt>
                <c:pt idx="95">
                  <c:v>3388</c:v>
                </c:pt>
                <c:pt idx="96">
                  <c:v>3610</c:v>
                </c:pt>
                <c:pt idx="97">
                  <c:v>3351</c:v>
                </c:pt>
                <c:pt idx="98">
                  <c:v>2653</c:v>
                </c:pt>
                <c:pt idx="99">
                  <c:v>3413</c:v>
                </c:pt>
                <c:pt idx="100">
                  <c:v>3218</c:v>
                </c:pt>
                <c:pt idx="101">
                  <c:v>3045</c:v>
                </c:pt>
                <c:pt idx="102">
                  <c:v>3433</c:v>
                </c:pt>
                <c:pt idx="103">
                  <c:v>3730</c:v>
                </c:pt>
                <c:pt idx="104">
                  <c:v>2970</c:v>
                </c:pt>
                <c:pt idx="105">
                  <c:v>3475</c:v>
                </c:pt>
                <c:pt idx="106">
                  <c:v>3430</c:v>
                </c:pt>
                <c:pt idx="107">
                  <c:v>2910</c:v>
                </c:pt>
                <c:pt idx="108">
                  <c:v>3570</c:v>
                </c:pt>
                <c:pt idx="109">
                  <c:v>3060</c:v>
                </c:pt>
                <c:pt idx="110">
                  <c:v>3495</c:v>
                </c:pt>
                <c:pt idx="111">
                  <c:v>2970</c:v>
                </c:pt>
                <c:pt idx="112">
                  <c:v>3008</c:v>
                </c:pt>
                <c:pt idx="113">
                  <c:v>3428</c:v>
                </c:pt>
                <c:pt idx="114">
                  <c:v>3288</c:v>
                </c:pt>
                <c:pt idx="115">
                  <c:v>2400</c:v>
                </c:pt>
                <c:pt idx="116">
                  <c:v>3070</c:v>
                </c:pt>
                <c:pt idx="117">
                  <c:v>2250</c:v>
                </c:pt>
                <c:pt idx="118">
                  <c:v>3323</c:v>
                </c:pt>
                <c:pt idx="119">
                  <c:v>3023</c:v>
                </c:pt>
                <c:pt idx="120">
                  <c:v>3505</c:v>
                </c:pt>
                <c:pt idx="121">
                  <c:v>3503</c:v>
                </c:pt>
                <c:pt idx="122">
                  <c:v>3370</c:v>
                </c:pt>
                <c:pt idx="123">
                  <c:v>3120</c:v>
                </c:pt>
                <c:pt idx="124">
                  <c:v>3308</c:v>
                </c:pt>
                <c:pt idx="125">
                  <c:v>3398</c:v>
                </c:pt>
                <c:pt idx="126">
                  <c:v>3333</c:v>
                </c:pt>
                <c:pt idx="127">
                  <c:v>2728</c:v>
                </c:pt>
                <c:pt idx="128">
                  <c:v>3256</c:v>
                </c:pt>
                <c:pt idx="129">
                  <c:v>3250</c:v>
                </c:pt>
                <c:pt idx="130">
                  <c:v>2915</c:v>
                </c:pt>
                <c:pt idx="131">
                  <c:v>4170</c:v>
                </c:pt>
                <c:pt idx="132">
                  <c:v>3030</c:v>
                </c:pt>
                <c:pt idx="133">
                  <c:v>3668</c:v>
                </c:pt>
                <c:pt idx="134">
                  <c:v>2303</c:v>
                </c:pt>
                <c:pt idx="135">
                  <c:v>3618</c:v>
                </c:pt>
                <c:pt idx="136">
                  <c:v>3316</c:v>
                </c:pt>
                <c:pt idx="137">
                  <c:v>3601</c:v>
                </c:pt>
                <c:pt idx="138">
                  <c:v>2413</c:v>
                </c:pt>
                <c:pt idx="139">
                  <c:v>2771</c:v>
                </c:pt>
                <c:pt idx="140">
                  <c:v>3383</c:v>
                </c:pt>
                <c:pt idx="141">
                  <c:v>3808</c:v>
                </c:pt>
                <c:pt idx="142">
                  <c:v>3363</c:v>
                </c:pt>
                <c:pt idx="143">
                  <c:v>3675</c:v>
                </c:pt>
                <c:pt idx="144">
                  <c:v>3120</c:v>
                </c:pt>
                <c:pt idx="145">
                  <c:v>3536</c:v>
                </c:pt>
                <c:pt idx="146">
                  <c:v>3253</c:v>
                </c:pt>
                <c:pt idx="147">
                  <c:v>2885</c:v>
                </c:pt>
                <c:pt idx="148">
                  <c:v>2560</c:v>
                </c:pt>
                <c:pt idx="149">
                  <c:v>2985</c:v>
                </c:pt>
                <c:pt idx="150">
                  <c:v>3095</c:v>
                </c:pt>
                <c:pt idx="151">
                  <c:v>2985</c:v>
                </c:pt>
                <c:pt idx="152">
                  <c:v>2243</c:v>
                </c:pt>
                <c:pt idx="153">
                  <c:v>2838</c:v>
                </c:pt>
                <c:pt idx="154">
                  <c:v>3375</c:v>
                </c:pt>
                <c:pt idx="155">
                  <c:v>3355</c:v>
                </c:pt>
                <c:pt idx="156">
                  <c:v>3743</c:v>
                </c:pt>
                <c:pt idx="157">
                  <c:v>2701</c:v>
                </c:pt>
                <c:pt idx="158">
                  <c:v>2943</c:v>
                </c:pt>
                <c:pt idx="159">
                  <c:v>3463</c:v>
                </c:pt>
                <c:pt idx="160">
                  <c:v>2723</c:v>
                </c:pt>
                <c:pt idx="161">
                  <c:v>3875</c:v>
                </c:pt>
                <c:pt idx="162">
                  <c:v>3115</c:v>
                </c:pt>
                <c:pt idx="163">
                  <c:v>2756</c:v>
                </c:pt>
                <c:pt idx="164">
                  <c:v>3398</c:v>
                </c:pt>
                <c:pt idx="165">
                  <c:v>3098</c:v>
                </c:pt>
                <c:pt idx="166">
                  <c:v>2991</c:v>
                </c:pt>
                <c:pt idx="167">
                  <c:v>3215</c:v>
                </c:pt>
                <c:pt idx="168">
                  <c:v>3611</c:v>
                </c:pt>
                <c:pt idx="169">
                  <c:v>3305</c:v>
                </c:pt>
                <c:pt idx="170">
                  <c:v>3367</c:v>
                </c:pt>
                <c:pt idx="171">
                  <c:v>2618</c:v>
                </c:pt>
                <c:pt idx="172">
                  <c:v>3475</c:v>
                </c:pt>
                <c:pt idx="173">
                  <c:v>3618</c:v>
                </c:pt>
                <c:pt idx="174">
                  <c:v>3460</c:v>
                </c:pt>
                <c:pt idx="175">
                  <c:v>3250</c:v>
                </c:pt>
                <c:pt idx="176">
                  <c:v>2648</c:v>
                </c:pt>
                <c:pt idx="177">
                  <c:v>3045</c:v>
                </c:pt>
                <c:pt idx="178">
                  <c:v>3065</c:v>
                </c:pt>
                <c:pt idx="179">
                  <c:v>2875</c:v>
                </c:pt>
                <c:pt idx="180">
                  <c:v>3090</c:v>
                </c:pt>
                <c:pt idx="181">
                  <c:v>2798</c:v>
                </c:pt>
                <c:pt idx="182">
                  <c:v>3610</c:v>
                </c:pt>
                <c:pt idx="183">
                  <c:v>3403</c:v>
                </c:pt>
                <c:pt idx="184">
                  <c:v>3656</c:v>
                </c:pt>
                <c:pt idx="185">
                  <c:v>3348</c:v>
                </c:pt>
                <c:pt idx="186">
                  <c:v>3130</c:v>
                </c:pt>
                <c:pt idx="187">
                  <c:v>3213</c:v>
                </c:pt>
                <c:pt idx="188">
                  <c:v>3855</c:v>
                </c:pt>
                <c:pt idx="189">
                  <c:v>3138</c:v>
                </c:pt>
                <c:pt idx="190">
                  <c:v>3203</c:v>
                </c:pt>
                <c:pt idx="191">
                  <c:v>2930</c:v>
                </c:pt>
                <c:pt idx="192">
                  <c:v>2448</c:v>
                </c:pt>
                <c:pt idx="193">
                  <c:v>3556</c:v>
                </c:pt>
                <c:pt idx="194">
                  <c:v>3660</c:v>
                </c:pt>
                <c:pt idx="195">
                  <c:v>2536</c:v>
                </c:pt>
                <c:pt idx="196">
                  <c:v>2828</c:v>
                </c:pt>
                <c:pt idx="197">
                  <c:v>3103</c:v>
                </c:pt>
                <c:pt idx="198">
                  <c:v>3730</c:v>
                </c:pt>
                <c:pt idx="199">
                  <c:v>2840</c:v>
                </c:pt>
                <c:pt idx="200">
                  <c:v>3210</c:v>
                </c:pt>
                <c:pt idx="201">
                  <c:v>3650</c:v>
                </c:pt>
                <c:pt idx="202">
                  <c:v>2708</c:v>
                </c:pt>
                <c:pt idx="203">
                  <c:v>3530</c:v>
                </c:pt>
                <c:pt idx="204">
                  <c:v>4695</c:v>
                </c:pt>
                <c:pt idx="205">
                  <c:v>3639</c:v>
                </c:pt>
                <c:pt idx="206">
                  <c:v>2335</c:v>
                </c:pt>
                <c:pt idx="207">
                  <c:v>2813</c:v>
                </c:pt>
                <c:pt idx="208">
                  <c:v>3088</c:v>
                </c:pt>
                <c:pt idx="209">
                  <c:v>3710</c:v>
                </c:pt>
                <c:pt idx="210">
                  <c:v>3293</c:v>
                </c:pt>
                <c:pt idx="211">
                  <c:v>3261</c:v>
                </c:pt>
                <c:pt idx="212">
                  <c:v>3540</c:v>
                </c:pt>
                <c:pt idx="213">
                  <c:v>3176</c:v>
                </c:pt>
                <c:pt idx="214">
                  <c:v>3060</c:v>
                </c:pt>
                <c:pt idx="215">
                  <c:v>3590</c:v>
                </c:pt>
                <c:pt idx="216">
                  <c:v>2923</c:v>
                </c:pt>
                <c:pt idx="217">
                  <c:v>3020</c:v>
                </c:pt>
                <c:pt idx="218">
                  <c:v>3110</c:v>
                </c:pt>
                <c:pt idx="219">
                  <c:v>3898</c:v>
                </c:pt>
                <c:pt idx="220">
                  <c:v>2841</c:v>
                </c:pt>
                <c:pt idx="221">
                  <c:v>3278</c:v>
                </c:pt>
                <c:pt idx="222">
                  <c:v>3151</c:v>
                </c:pt>
                <c:pt idx="223">
                  <c:v>3165</c:v>
                </c:pt>
                <c:pt idx="224">
                  <c:v>3720</c:v>
                </c:pt>
                <c:pt idx="225">
                  <c:v>3675</c:v>
                </c:pt>
                <c:pt idx="226">
                  <c:v>3300</c:v>
                </c:pt>
                <c:pt idx="227">
                  <c:v>2250</c:v>
                </c:pt>
                <c:pt idx="228">
                  <c:v>3298</c:v>
                </c:pt>
                <c:pt idx="229">
                  <c:v>3245</c:v>
                </c:pt>
                <c:pt idx="230">
                  <c:v>2770</c:v>
                </c:pt>
                <c:pt idx="231">
                  <c:v>3383</c:v>
                </c:pt>
                <c:pt idx="232">
                  <c:v>3338</c:v>
                </c:pt>
                <c:pt idx="233">
                  <c:v>3330</c:v>
                </c:pt>
                <c:pt idx="234">
                  <c:v>3098</c:v>
                </c:pt>
                <c:pt idx="235">
                  <c:v>3158</c:v>
                </c:pt>
                <c:pt idx="236">
                  <c:v>3404</c:v>
                </c:pt>
                <c:pt idx="237">
                  <c:v>3038</c:v>
                </c:pt>
                <c:pt idx="238">
                  <c:v>3115</c:v>
                </c:pt>
                <c:pt idx="239">
                  <c:v>2623</c:v>
                </c:pt>
                <c:pt idx="240">
                  <c:v>3013</c:v>
                </c:pt>
                <c:pt idx="241">
                  <c:v>2895</c:v>
                </c:pt>
                <c:pt idx="242">
                  <c:v>1485</c:v>
                </c:pt>
                <c:pt idx="243">
                  <c:v>2770</c:v>
                </c:pt>
                <c:pt idx="244">
                  <c:v>3308</c:v>
                </c:pt>
                <c:pt idx="245">
                  <c:v>3210</c:v>
                </c:pt>
                <c:pt idx="246">
                  <c:v>3116</c:v>
                </c:pt>
                <c:pt idx="247">
                  <c:v>3183</c:v>
                </c:pt>
                <c:pt idx="248">
                  <c:v>3330</c:v>
                </c:pt>
                <c:pt idx="249">
                  <c:v>3113</c:v>
                </c:pt>
                <c:pt idx="250">
                  <c:v>2880</c:v>
                </c:pt>
                <c:pt idx="251">
                  <c:v>3308</c:v>
                </c:pt>
                <c:pt idx="252">
                  <c:v>3428</c:v>
                </c:pt>
                <c:pt idx="253">
                  <c:v>3998</c:v>
                </c:pt>
                <c:pt idx="254">
                  <c:v>3965</c:v>
                </c:pt>
                <c:pt idx="255">
                  <c:v>3515</c:v>
                </c:pt>
                <c:pt idx="256">
                  <c:v>3345</c:v>
                </c:pt>
                <c:pt idx="257">
                  <c:v>3638</c:v>
                </c:pt>
                <c:pt idx="258">
                  <c:v>2655</c:v>
                </c:pt>
                <c:pt idx="259">
                  <c:v>2618</c:v>
                </c:pt>
                <c:pt idx="260">
                  <c:v>3450</c:v>
                </c:pt>
                <c:pt idx="261">
                  <c:v>3188</c:v>
                </c:pt>
                <c:pt idx="262">
                  <c:v>3390</c:v>
                </c:pt>
                <c:pt idx="263">
                  <c:v>3108</c:v>
                </c:pt>
                <c:pt idx="264">
                  <c:v>3825</c:v>
                </c:pt>
                <c:pt idx="265">
                  <c:v>3778</c:v>
                </c:pt>
                <c:pt idx="266">
                  <c:v>3046</c:v>
                </c:pt>
                <c:pt idx="267">
                  <c:v>3333</c:v>
                </c:pt>
                <c:pt idx="268">
                  <c:v>4575</c:v>
                </c:pt>
                <c:pt idx="269">
                  <c:v>3263</c:v>
                </c:pt>
                <c:pt idx="270">
                  <c:v>3113</c:v>
                </c:pt>
                <c:pt idx="271">
                  <c:v>4545</c:v>
                </c:pt>
                <c:pt idx="272">
                  <c:v>3880</c:v>
                </c:pt>
                <c:pt idx="273">
                  <c:v>3303</c:v>
                </c:pt>
                <c:pt idx="274">
                  <c:v>3388</c:v>
                </c:pt>
                <c:pt idx="275">
                  <c:v>3278</c:v>
                </c:pt>
                <c:pt idx="276">
                  <c:v>3376</c:v>
                </c:pt>
                <c:pt idx="277">
                  <c:v>2895</c:v>
                </c:pt>
                <c:pt idx="278">
                  <c:v>3216</c:v>
                </c:pt>
                <c:pt idx="279">
                  <c:v>2930</c:v>
                </c:pt>
                <c:pt idx="280">
                  <c:v>3150</c:v>
                </c:pt>
                <c:pt idx="281">
                  <c:v>3248</c:v>
                </c:pt>
                <c:pt idx="282">
                  <c:v>3983</c:v>
                </c:pt>
                <c:pt idx="283">
                  <c:v>3218</c:v>
                </c:pt>
                <c:pt idx="284">
                  <c:v>2803</c:v>
                </c:pt>
                <c:pt idx="285">
                  <c:v>3038</c:v>
                </c:pt>
                <c:pt idx="286">
                  <c:v>3150</c:v>
                </c:pt>
                <c:pt idx="287">
                  <c:v>3405</c:v>
                </c:pt>
                <c:pt idx="288">
                  <c:v>3548</c:v>
                </c:pt>
                <c:pt idx="289">
                  <c:v>3670</c:v>
                </c:pt>
                <c:pt idx="290">
                  <c:v>2961</c:v>
                </c:pt>
                <c:pt idx="291">
                  <c:v>3530</c:v>
                </c:pt>
                <c:pt idx="292">
                  <c:v>2668</c:v>
                </c:pt>
                <c:pt idx="293">
                  <c:v>3233</c:v>
                </c:pt>
                <c:pt idx="294">
                  <c:v>3750</c:v>
                </c:pt>
                <c:pt idx="295">
                  <c:v>3203</c:v>
                </c:pt>
                <c:pt idx="296">
                  <c:v>2948</c:v>
                </c:pt>
                <c:pt idx="297">
                  <c:v>3621</c:v>
                </c:pt>
                <c:pt idx="298">
                  <c:v>3630</c:v>
                </c:pt>
                <c:pt idx="299">
                  <c:v>3631</c:v>
                </c:pt>
                <c:pt idx="300">
                  <c:v>2836</c:v>
                </c:pt>
                <c:pt idx="301">
                  <c:v>2940</c:v>
                </c:pt>
                <c:pt idx="302">
                  <c:v>3943</c:v>
                </c:pt>
                <c:pt idx="303">
                  <c:v>3378</c:v>
                </c:pt>
                <c:pt idx="304">
                  <c:v>4140</c:v>
                </c:pt>
                <c:pt idx="305">
                  <c:v>2888</c:v>
                </c:pt>
                <c:pt idx="306">
                  <c:v>3030</c:v>
                </c:pt>
                <c:pt idx="307">
                  <c:v>3705</c:v>
                </c:pt>
                <c:pt idx="308">
                  <c:v>3795</c:v>
                </c:pt>
                <c:pt idx="309">
                  <c:v>3160</c:v>
                </c:pt>
                <c:pt idx="310">
                  <c:v>3075</c:v>
                </c:pt>
                <c:pt idx="311">
                  <c:v>2678</c:v>
                </c:pt>
                <c:pt idx="312">
                  <c:v>4113</c:v>
                </c:pt>
                <c:pt idx="313">
                  <c:v>3293</c:v>
                </c:pt>
                <c:pt idx="314">
                  <c:v>2760</c:v>
                </c:pt>
                <c:pt idx="315">
                  <c:v>3720</c:v>
                </c:pt>
                <c:pt idx="316">
                  <c:v>3840</c:v>
                </c:pt>
                <c:pt idx="317">
                  <c:v>3338</c:v>
                </c:pt>
                <c:pt idx="318">
                  <c:v>4373</c:v>
                </c:pt>
                <c:pt idx="319">
                  <c:v>2928</c:v>
                </c:pt>
                <c:pt idx="320">
                  <c:v>3090</c:v>
                </c:pt>
                <c:pt idx="321">
                  <c:v>2740</c:v>
                </c:pt>
                <c:pt idx="322">
                  <c:v>2496</c:v>
                </c:pt>
                <c:pt idx="323">
                  <c:v>3098</c:v>
                </c:pt>
                <c:pt idx="324">
                  <c:v>2933</c:v>
                </c:pt>
                <c:pt idx="325">
                  <c:v>3195</c:v>
                </c:pt>
                <c:pt idx="326">
                  <c:v>3213</c:v>
                </c:pt>
                <c:pt idx="327">
                  <c:v>3015</c:v>
                </c:pt>
                <c:pt idx="328">
                  <c:v>3698</c:v>
                </c:pt>
                <c:pt idx="329">
                  <c:v>3488</c:v>
                </c:pt>
                <c:pt idx="330">
                  <c:v>3335</c:v>
                </c:pt>
                <c:pt idx="331">
                  <c:v>2965</c:v>
                </c:pt>
                <c:pt idx="332">
                  <c:v>3823</c:v>
                </c:pt>
                <c:pt idx="333">
                  <c:v>3443</c:v>
                </c:pt>
                <c:pt idx="334">
                  <c:v>3560</c:v>
                </c:pt>
                <c:pt idx="335">
                  <c:v>3461</c:v>
                </c:pt>
                <c:pt idx="336">
                  <c:v>3178</c:v>
                </c:pt>
                <c:pt idx="337">
                  <c:v>3435</c:v>
                </c:pt>
                <c:pt idx="338">
                  <c:v>3211</c:v>
                </c:pt>
                <c:pt idx="339">
                  <c:v>3635</c:v>
                </c:pt>
                <c:pt idx="340">
                  <c:v>3378</c:v>
                </c:pt>
                <c:pt idx="341">
                  <c:v>3780</c:v>
                </c:pt>
                <c:pt idx="342">
                  <c:v>2715</c:v>
                </c:pt>
                <c:pt idx="343">
                  <c:v>3436</c:v>
                </c:pt>
                <c:pt idx="344">
                  <c:v>3285</c:v>
                </c:pt>
                <c:pt idx="345">
                  <c:v>3203</c:v>
                </c:pt>
                <c:pt idx="346">
                  <c:v>3683</c:v>
                </c:pt>
                <c:pt idx="347">
                  <c:v>3135</c:v>
                </c:pt>
                <c:pt idx="348">
                  <c:v>3213</c:v>
                </c:pt>
                <c:pt idx="349">
                  <c:v>3365</c:v>
                </c:pt>
                <c:pt idx="350">
                  <c:v>3278</c:v>
                </c:pt>
                <c:pt idx="351">
                  <c:v>3150</c:v>
                </c:pt>
                <c:pt idx="352">
                  <c:v>3750</c:v>
                </c:pt>
                <c:pt idx="353">
                  <c:v>3418</c:v>
                </c:pt>
                <c:pt idx="354">
                  <c:v>2910</c:v>
                </c:pt>
                <c:pt idx="355">
                  <c:v>3683</c:v>
                </c:pt>
                <c:pt idx="356">
                  <c:v>2311</c:v>
                </c:pt>
                <c:pt idx="357">
                  <c:v>3368</c:v>
                </c:pt>
                <c:pt idx="358">
                  <c:v>3453</c:v>
                </c:pt>
                <c:pt idx="359">
                  <c:v>3870</c:v>
                </c:pt>
                <c:pt idx="360">
                  <c:v>2921</c:v>
                </c:pt>
                <c:pt idx="361">
                  <c:v>3438</c:v>
                </c:pt>
                <c:pt idx="362">
                  <c:v>3775</c:v>
                </c:pt>
                <c:pt idx="363">
                  <c:v>2945</c:v>
                </c:pt>
                <c:pt idx="364">
                  <c:v>3270</c:v>
                </c:pt>
                <c:pt idx="365">
                  <c:v>3405</c:v>
                </c:pt>
                <c:pt idx="366">
                  <c:v>3533</c:v>
                </c:pt>
                <c:pt idx="367">
                  <c:v>3320</c:v>
                </c:pt>
                <c:pt idx="368">
                  <c:v>3030</c:v>
                </c:pt>
                <c:pt idx="369">
                  <c:v>3563</c:v>
                </c:pt>
                <c:pt idx="370">
                  <c:v>3470</c:v>
                </c:pt>
                <c:pt idx="371">
                  <c:v>3130</c:v>
                </c:pt>
                <c:pt idx="372">
                  <c:v>3660</c:v>
                </c:pt>
                <c:pt idx="373">
                  <c:v>4113</c:v>
                </c:pt>
                <c:pt idx="374">
                  <c:v>2661</c:v>
                </c:pt>
                <c:pt idx="375">
                  <c:v>2115</c:v>
                </c:pt>
                <c:pt idx="376">
                  <c:v>3240</c:v>
                </c:pt>
                <c:pt idx="377">
                  <c:v>3480</c:v>
                </c:pt>
                <c:pt idx="378">
                  <c:v>4048</c:v>
                </c:pt>
                <c:pt idx="379">
                  <c:v>2956</c:v>
                </c:pt>
                <c:pt idx="380">
                  <c:v>2985</c:v>
                </c:pt>
                <c:pt idx="381">
                  <c:v>2745</c:v>
                </c:pt>
                <c:pt idx="382">
                  <c:v>3405</c:v>
                </c:pt>
                <c:pt idx="383">
                  <c:v>3158</c:v>
                </c:pt>
                <c:pt idx="384">
                  <c:v>3138</c:v>
                </c:pt>
                <c:pt idx="385">
                  <c:v>3143</c:v>
                </c:pt>
                <c:pt idx="386">
                  <c:v>2865</c:v>
                </c:pt>
                <c:pt idx="387">
                  <c:v>3853</c:v>
                </c:pt>
                <c:pt idx="388">
                  <c:v>3435</c:v>
                </c:pt>
                <c:pt idx="389">
                  <c:v>3221</c:v>
                </c:pt>
                <c:pt idx="390">
                  <c:v>3320</c:v>
                </c:pt>
                <c:pt idx="391">
                  <c:v>2633</c:v>
                </c:pt>
                <c:pt idx="392">
                  <c:v>3158</c:v>
                </c:pt>
                <c:pt idx="393">
                  <c:v>3353</c:v>
                </c:pt>
                <c:pt idx="394">
                  <c:v>3350</c:v>
                </c:pt>
                <c:pt idx="395">
                  <c:v>2580</c:v>
                </c:pt>
                <c:pt idx="396">
                  <c:v>3633</c:v>
                </c:pt>
                <c:pt idx="397">
                  <c:v>3955</c:v>
                </c:pt>
                <c:pt idx="398">
                  <c:v>4215</c:v>
                </c:pt>
                <c:pt idx="399">
                  <c:v>2733</c:v>
                </c:pt>
                <c:pt idx="400">
                  <c:v>3270</c:v>
                </c:pt>
                <c:pt idx="401">
                  <c:v>3128</c:v>
                </c:pt>
                <c:pt idx="402">
                  <c:v>3515</c:v>
                </c:pt>
                <c:pt idx="403">
                  <c:v>4068</c:v>
                </c:pt>
                <c:pt idx="404">
                  <c:v>3885</c:v>
                </c:pt>
                <c:pt idx="405">
                  <c:v>3410</c:v>
                </c:pt>
                <c:pt idx="406">
                  <c:v>3641</c:v>
                </c:pt>
                <c:pt idx="407">
                  <c:v>4091</c:v>
                </c:pt>
                <c:pt idx="408">
                  <c:v>2708</c:v>
                </c:pt>
                <c:pt idx="409">
                  <c:v>2640</c:v>
                </c:pt>
                <c:pt idx="410">
                  <c:v>2918</c:v>
                </c:pt>
                <c:pt idx="411">
                  <c:v>2983</c:v>
                </c:pt>
                <c:pt idx="412">
                  <c:v>3420</c:v>
                </c:pt>
                <c:pt idx="413">
                  <c:v>3322</c:v>
                </c:pt>
                <c:pt idx="414">
                  <c:v>3553</c:v>
                </c:pt>
                <c:pt idx="415">
                  <c:v>3945</c:v>
                </c:pt>
                <c:pt idx="416">
                  <c:v>3018</c:v>
                </c:pt>
                <c:pt idx="417">
                  <c:v>2870</c:v>
                </c:pt>
                <c:pt idx="418">
                  <c:v>2891</c:v>
                </c:pt>
                <c:pt idx="419">
                  <c:v>3323</c:v>
                </c:pt>
                <c:pt idx="420">
                  <c:v>3155</c:v>
                </c:pt>
                <c:pt idx="421">
                  <c:v>4110</c:v>
                </c:pt>
                <c:pt idx="422">
                  <c:v>3328</c:v>
                </c:pt>
                <c:pt idx="423">
                  <c:v>3015</c:v>
                </c:pt>
                <c:pt idx="424">
                  <c:v>3195</c:v>
                </c:pt>
                <c:pt idx="425">
                  <c:v>2710</c:v>
                </c:pt>
                <c:pt idx="426">
                  <c:v>2890</c:v>
                </c:pt>
                <c:pt idx="427">
                  <c:v>3578</c:v>
                </c:pt>
                <c:pt idx="428">
                  <c:v>2708</c:v>
                </c:pt>
                <c:pt idx="429">
                  <c:v>4100</c:v>
                </c:pt>
                <c:pt idx="430">
                  <c:v>3818</c:v>
                </c:pt>
                <c:pt idx="431">
                  <c:v>3060</c:v>
                </c:pt>
                <c:pt idx="432">
                  <c:v>3765</c:v>
                </c:pt>
                <c:pt idx="433">
                  <c:v>2710</c:v>
                </c:pt>
                <c:pt idx="434">
                  <c:v>3753</c:v>
                </c:pt>
                <c:pt idx="435">
                  <c:v>3943</c:v>
                </c:pt>
                <c:pt idx="436">
                  <c:v>3505</c:v>
                </c:pt>
                <c:pt idx="437">
                  <c:v>3693</c:v>
                </c:pt>
                <c:pt idx="438">
                  <c:v>3150</c:v>
                </c:pt>
                <c:pt idx="439">
                  <c:v>2780</c:v>
                </c:pt>
                <c:pt idx="440">
                  <c:v>2955</c:v>
                </c:pt>
                <c:pt idx="441">
                  <c:v>2948</c:v>
                </c:pt>
                <c:pt idx="442">
                  <c:v>3045</c:v>
                </c:pt>
                <c:pt idx="443">
                  <c:v>3595</c:v>
                </c:pt>
                <c:pt idx="444">
                  <c:v>2985</c:v>
                </c:pt>
                <c:pt idx="445">
                  <c:v>3346</c:v>
                </c:pt>
                <c:pt idx="446">
                  <c:v>3195</c:v>
                </c:pt>
                <c:pt idx="447">
                  <c:v>3073</c:v>
                </c:pt>
                <c:pt idx="448">
                  <c:v>3608</c:v>
                </c:pt>
                <c:pt idx="449">
                  <c:v>2928</c:v>
                </c:pt>
                <c:pt idx="450">
                  <c:v>3525</c:v>
                </c:pt>
                <c:pt idx="451">
                  <c:v>3953</c:v>
                </c:pt>
                <c:pt idx="452">
                  <c:v>3218</c:v>
                </c:pt>
                <c:pt idx="453">
                  <c:v>3848</c:v>
                </c:pt>
                <c:pt idx="454">
                  <c:v>3740</c:v>
                </c:pt>
                <c:pt idx="455">
                  <c:v>3570</c:v>
                </c:pt>
                <c:pt idx="456">
                  <c:v>3218</c:v>
                </c:pt>
                <c:pt idx="457">
                  <c:v>3255</c:v>
                </c:pt>
                <c:pt idx="458">
                  <c:v>3363</c:v>
                </c:pt>
                <c:pt idx="459">
                  <c:v>3286</c:v>
                </c:pt>
                <c:pt idx="460">
                  <c:v>3255</c:v>
                </c:pt>
                <c:pt idx="461">
                  <c:v>3548</c:v>
                </c:pt>
                <c:pt idx="462">
                  <c:v>3181</c:v>
                </c:pt>
                <c:pt idx="463">
                  <c:v>3188</c:v>
                </c:pt>
                <c:pt idx="464">
                  <c:v>3318</c:v>
                </c:pt>
                <c:pt idx="465">
                  <c:v>4030</c:v>
                </c:pt>
                <c:pt idx="466">
                  <c:v>2746</c:v>
                </c:pt>
                <c:pt idx="467">
                  <c:v>3410</c:v>
                </c:pt>
                <c:pt idx="468">
                  <c:v>3943</c:v>
                </c:pt>
                <c:pt idx="469">
                  <c:v>2423</c:v>
                </c:pt>
                <c:pt idx="470">
                  <c:v>3388</c:v>
                </c:pt>
                <c:pt idx="471">
                  <c:v>3280</c:v>
                </c:pt>
                <c:pt idx="472">
                  <c:v>3376</c:v>
                </c:pt>
                <c:pt idx="473">
                  <c:v>3458</c:v>
                </c:pt>
                <c:pt idx="474">
                  <c:v>3710</c:v>
                </c:pt>
                <c:pt idx="475">
                  <c:v>3196</c:v>
                </c:pt>
                <c:pt idx="476">
                  <c:v>3206</c:v>
                </c:pt>
                <c:pt idx="477">
                  <c:v>2881</c:v>
                </c:pt>
                <c:pt idx="478">
                  <c:v>3113</c:v>
                </c:pt>
                <c:pt idx="479">
                  <c:v>3128</c:v>
                </c:pt>
                <c:pt idx="480">
                  <c:v>3203</c:v>
                </c:pt>
                <c:pt idx="481">
                  <c:v>3330</c:v>
                </c:pt>
                <c:pt idx="482">
                  <c:v>4180</c:v>
                </c:pt>
                <c:pt idx="483">
                  <c:v>3368</c:v>
                </c:pt>
                <c:pt idx="484">
                  <c:v>3295</c:v>
                </c:pt>
                <c:pt idx="485">
                  <c:v>3103</c:v>
                </c:pt>
                <c:pt idx="486">
                  <c:v>3373</c:v>
                </c:pt>
                <c:pt idx="487">
                  <c:v>3210</c:v>
                </c:pt>
                <c:pt idx="488">
                  <c:v>2698</c:v>
                </c:pt>
                <c:pt idx="489">
                  <c:v>3633</c:v>
                </c:pt>
                <c:pt idx="490">
                  <c:v>2413</c:v>
                </c:pt>
                <c:pt idx="491">
                  <c:v>3818</c:v>
                </c:pt>
                <c:pt idx="492">
                  <c:v>3420</c:v>
                </c:pt>
                <c:pt idx="493">
                  <c:v>3215</c:v>
                </c:pt>
                <c:pt idx="494">
                  <c:v>2623</c:v>
                </c:pt>
                <c:pt idx="495">
                  <c:v>2643</c:v>
                </c:pt>
                <c:pt idx="496">
                  <c:v>3353</c:v>
                </c:pt>
                <c:pt idx="497">
                  <c:v>3558</c:v>
                </c:pt>
                <c:pt idx="498">
                  <c:v>2828</c:v>
                </c:pt>
                <c:pt idx="499">
                  <c:v>3148</c:v>
                </c:pt>
                <c:pt idx="500">
                  <c:v>3773</c:v>
                </c:pt>
                <c:pt idx="501">
                  <c:v>3405</c:v>
                </c:pt>
                <c:pt idx="502">
                  <c:v>3278</c:v>
                </c:pt>
                <c:pt idx="503">
                  <c:v>2868</c:v>
                </c:pt>
                <c:pt idx="504">
                  <c:v>3900</c:v>
                </c:pt>
                <c:pt idx="505">
                  <c:v>2508</c:v>
                </c:pt>
                <c:pt idx="506">
                  <c:v>3555</c:v>
                </c:pt>
                <c:pt idx="507">
                  <c:v>3630</c:v>
                </c:pt>
                <c:pt idx="508">
                  <c:v>3215</c:v>
                </c:pt>
                <c:pt idx="509">
                  <c:v>3180</c:v>
                </c:pt>
                <c:pt idx="510">
                  <c:v>3938</c:v>
                </c:pt>
                <c:pt idx="511">
                  <c:v>3466</c:v>
                </c:pt>
                <c:pt idx="512">
                  <c:v>2678</c:v>
                </c:pt>
                <c:pt idx="513">
                  <c:v>3223</c:v>
                </c:pt>
                <c:pt idx="514">
                  <c:v>3428</c:v>
                </c:pt>
                <c:pt idx="515">
                  <c:v>3967</c:v>
                </c:pt>
                <c:pt idx="516">
                  <c:v>3525</c:v>
                </c:pt>
                <c:pt idx="517">
                  <c:v>3143</c:v>
                </c:pt>
                <c:pt idx="518">
                  <c:v>3700</c:v>
                </c:pt>
                <c:pt idx="519">
                  <c:v>3245</c:v>
                </c:pt>
                <c:pt idx="520">
                  <c:v>2010</c:v>
                </c:pt>
                <c:pt idx="521">
                  <c:v>3055</c:v>
                </c:pt>
                <c:pt idx="522">
                  <c:v>3458</c:v>
                </c:pt>
                <c:pt idx="523">
                  <c:v>4235</c:v>
                </c:pt>
                <c:pt idx="524">
                  <c:v>3890</c:v>
                </c:pt>
                <c:pt idx="525">
                  <c:v>4005</c:v>
                </c:pt>
                <c:pt idx="526">
                  <c:v>3773</c:v>
                </c:pt>
                <c:pt idx="527">
                  <c:v>3465</c:v>
                </c:pt>
                <c:pt idx="528">
                  <c:v>3460</c:v>
                </c:pt>
                <c:pt idx="529">
                  <c:v>3360</c:v>
                </c:pt>
                <c:pt idx="530">
                  <c:v>3863</c:v>
                </c:pt>
                <c:pt idx="531">
                  <c:v>3105</c:v>
                </c:pt>
                <c:pt idx="532">
                  <c:v>3715</c:v>
                </c:pt>
                <c:pt idx="533">
                  <c:v>3450</c:v>
                </c:pt>
                <c:pt idx="534">
                  <c:v>3735</c:v>
                </c:pt>
                <c:pt idx="535">
                  <c:v>4095</c:v>
                </c:pt>
                <c:pt idx="536">
                  <c:v>2770</c:v>
                </c:pt>
                <c:pt idx="537">
                  <c:v>2760</c:v>
                </c:pt>
                <c:pt idx="538">
                  <c:v>4100</c:v>
                </c:pt>
                <c:pt idx="539">
                  <c:v>2800</c:v>
                </c:pt>
                <c:pt idx="540">
                  <c:v>2865</c:v>
                </c:pt>
                <c:pt idx="541">
                  <c:v>3430</c:v>
                </c:pt>
                <c:pt idx="542">
                  <c:v>4266</c:v>
                </c:pt>
                <c:pt idx="543">
                  <c:v>2911</c:v>
                </c:pt>
                <c:pt idx="544">
                  <c:v>2746</c:v>
                </c:pt>
                <c:pt idx="545">
                  <c:v>2663</c:v>
                </c:pt>
                <c:pt idx="546">
                  <c:v>2940</c:v>
                </c:pt>
                <c:pt idx="547">
                  <c:v>2640</c:v>
                </c:pt>
                <c:pt idx="548">
                  <c:v>2930</c:v>
                </c:pt>
                <c:pt idx="549">
                  <c:v>2955</c:v>
                </c:pt>
                <c:pt idx="550">
                  <c:v>3595</c:v>
                </c:pt>
                <c:pt idx="551">
                  <c:v>2905</c:v>
                </c:pt>
                <c:pt idx="552">
                  <c:v>2533</c:v>
                </c:pt>
                <c:pt idx="553">
                  <c:v>2820</c:v>
                </c:pt>
                <c:pt idx="554">
                  <c:v>2755</c:v>
                </c:pt>
                <c:pt idx="555">
                  <c:v>2806</c:v>
                </c:pt>
                <c:pt idx="556">
                  <c:v>4200</c:v>
                </c:pt>
                <c:pt idx="557">
                  <c:v>2448</c:v>
                </c:pt>
                <c:pt idx="558">
                  <c:v>4095</c:v>
                </c:pt>
                <c:pt idx="559">
                  <c:v>2355</c:v>
                </c:pt>
                <c:pt idx="560">
                  <c:v>4050</c:v>
                </c:pt>
                <c:pt idx="561">
                  <c:v>3990</c:v>
                </c:pt>
                <c:pt idx="562">
                  <c:v>3975</c:v>
                </c:pt>
                <c:pt idx="563">
                  <c:v>2738</c:v>
                </c:pt>
                <c:pt idx="564">
                  <c:v>2848</c:v>
                </c:pt>
                <c:pt idx="565">
                  <c:v>2818</c:v>
                </c:pt>
                <c:pt idx="566">
                  <c:v>2470</c:v>
                </c:pt>
                <c:pt idx="567">
                  <c:v>3855</c:v>
                </c:pt>
                <c:pt idx="568">
                  <c:v>3803</c:v>
                </c:pt>
                <c:pt idx="569">
                  <c:v>2940</c:v>
                </c:pt>
                <c:pt idx="570">
                  <c:v>3791</c:v>
                </c:pt>
                <c:pt idx="571">
                  <c:v>3785</c:v>
                </c:pt>
                <c:pt idx="572">
                  <c:v>3755</c:v>
                </c:pt>
                <c:pt idx="573">
                  <c:v>3745</c:v>
                </c:pt>
                <c:pt idx="574">
                  <c:v>3743</c:v>
                </c:pt>
                <c:pt idx="575">
                  <c:v>2113</c:v>
                </c:pt>
                <c:pt idx="576">
                  <c:v>4350</c:v>
                </c:pt>
                <c:pt idx="577">
                  <c:v>3860</c:v>
                </c:pt>
                <c:pt idx="578">
                  <c:v>2053</c:v>
                </c:pt>
                <c:pt idx="579">
                  <c:v>3705</c:v>
                </c:pt>
                <c:pt idx="580">
                  <c:v>3703</c:v>
                </c:pt>
                <c:pt idx="581">
                  <c:v>2381</c:v>
                </c:pt>
                <c:pt idx="582">
                  <c:v>3670</c:v>
                </c:pt>
                <c:pt idx="583">
                  <c:v>3655</c:v>
                </c:pt>
                <c:pt idx="584">
                  <c:v>3650</c:v>
                </c:pt>
                <c:pt idx="585">
                  <c:v>3643</c:v>
                </c:pt>
                <c:pt idx="586">
                  <c:v>3638</c:v>
                </c:pt>
                <c:pt idx="587">
                  <c:v>3733</c:v>
                </c:pt>
                <c:pt idx="588">
                  <c:v>3725</c:v>
                </c:pt>
                <c:pt idx="589">
                  <c:v>3630</c:v>
                </c:pt>
                <c:pt idx="590">
                  <c:v>3628</c:v>
                </c:pt>
                <c:pt idx="591">
                  <c:v>3628</c:v>
                </c:pt>
                <c:pt idx="592">
                  <c:v>3800</c:v>
                </c:pt>
                <c:pt idx="593">
                  <c:v>3615</c:v>
                </c:pt>
                <c:pt idx="594">
                  <c:v>3600</c:v>
                </c:pt>
                <c:pt idx="595">
                  <c:v>3598</c:v>
                </c:pt>
                <c:pt idx="596">
                  <c:v>1740</c:v>
                </c:pt>
                <c:pt idx="597">
                  <c:v>3583</c:v>
                </c:pt>
                <c:pt idx="598">
                  <c:v>3580</c:v>
                </c:pt>
                <c:pt idx="599">
                  <c:v>2700</c:v>
                </c:pt>
                <c:pt idx="600">
                  <c:v>3565</c:v>
                </c:pt>
                <c:pt idx="601">
                  <c:v>3550</c:v>
                </c:pt>
                <c:pt idx="602">
                  <c:v>3548</c:v>
                </c:pt>
                <c:pt idx="603">
                  <c:v>3543</c:v>
                </c:pt>
                <c:pt idx="604">
                  <c:v>3538</c:v>
                </c:pt>
                <c:pt idx="605">
                  <c:v>3530</c:v>
                </c:pt>
                <c:pt idx="606">
                  <c:v>3525</c:v>
                </c:pt>
                <c:pt idx="607">
                  <c:v>3525</c:v>
                </c:pt>
                <c:pt idx="608">
                  <c:v>3523</c:v>
                </c:pt>
                <c:pt idx="609">
                  <c:v>3950</c:v>
                </c:pt>
                <c:pt idx="610">
                  <c:v>4420</c:v>
                </c:pt>
                <c:pt idx="611">
                  <c:v>3871</c:v>
                </c:pt>
                <c:pt idx="612">
                  <c:v>3503</c:v>
                </c:pt>
                <c:pt idx="613">
                  <c:v>3498</c:v>
                </c:pt>
                <c:pt idx="614">
                  <c:v>3488</c:v>
                </c:pt>
                <c:pt idx="615">
                  <c:v>3480</c:v>
                </c:pt>
                <c:pt idx="616">
                  <c:v>3478</c:v>
                </c:pt>
                <c:pt idx="617">
                  <c:v>3468</c:v>
                </c:pt>
                <c:pt idx="618">
                  <c:v>3460</c:v>
                </c:pt>
                <c:pt idx="619">
                  <c:v>3455</c:v>
                </c:pt>
                <c:pt idx="620">
                  <c:v>1546</c:v>
                </c:pt>
                <c:pt idx="621">
                  <c:v>3435</c:v>
                </c:pt>
                <c:pt idx="622">
                  <c:v>3433</c:v>
                </c:pt>
                <c:pt idx="623">
                  <c:v>755</c:v>
                </c:pt>
                <c:pt idx="624">
                  <c:v>3423</c:v>
                </c:pt>
                <c:pt idx="625">
                  <c:v>3423</c:v>
                </c:pt>
                <c:pt idx="626">
                  <c:v>3420</c:v>
                </c:pt>
                <c:pt idx="627">
                  <c:v>2793</c:v>
                </c:pt>
                <c:pt idx="628">
                  <c:v>3405</c:v>
                </c:pt>
                <c:pt idx="629">
                  <c:v>3405</c:v>
                </c:pt>
                <c:pt idx="630">
                  <c:v>3395</c:v>
                </c:pt>
                <c:pt idx="631">
                  <c:v>3391</c:v>
                </c:pt>
                <c:pt idx="632">
                  <c:v>3390</c:v>
                </c:pt>
                <c:pt idx="633">
                  <c:v>3935</c:v>
                </c:pt>
                <c:pt idx="634">
                  <c:v>3375</c:v>
                </c:pt>
                <c:pt idx="635">
                  <c:v>3360</c:v>
                </c:pt>
                <c:pt idx="636">
                  <c:v>3360</c:v>
                </c:pt>
                <c:pt idx="637">
                  <c:v>3355</c:v>
                </c:pt>
                <c:pt idx="638">
                  <c:v>2655</c:v>
                </c:pt>
                <c:pt idx="639">
                  <c:v>3338</c:v>
                </c:pt>
                <c:pt idx="640">
                  <c:v>3338</c:v>
                </c:pt>
                <c:pt idx="641">
                  <c:v>3330</c:v>
                </c:pt>
                <c:pt idx="642">
                  <c:v>3326</c:v>
                </c:pt>
                <c:pt idx="643">
                  <c:v>3315</c:v>
                </c:pt>
                <c:pt idx="644">
                  <c:v>3315</c:v>
                </c:pt>
                <c:pt idx="645">
                  <c:v>3310</c:v>
                </c:pt>
                <c:pt idx="646">
                  <c:v>3310</c:v>
                </c:pt>
                <c:pt idx="647">
                  <c:v>3308</c:v>
                </c:pt>
                <c:pt idx="648">
                  <c:v>3308</c:v>
                </c:pt>
                <c:pt idx="649">
                  <c:v>3295</c:v>
                </c:pt>
                <c:pt idx="650">
                  <c:v>3295</c:v>
                </c:pt>
                <c:pt idx="651">
                  <c:v>3285</c:v>
                </c:pt>
                <c:pt idx="652">
                  <c:v>3285</c:v>
                </c:pt>
                <c:pt idx="653">
                  <c:v>3271</c:v>
                </c:pt>
                <c:pt idx="654">
                  <c:v>3268</c:v>
                </c:pt>
                <c:pt idx="655">
                  <c:v>3261</c:v>
                </c:pt>
                <c:pt idx="656">
                  <c:v>3260</c:v>
                </c:pt>
                <c:pt idx="657">
                  <c:v>3255</c:v>
                </c:pt>
                <c:pt idx="658">
                  <c:v>3248</c:v>
                </c:pt>
                <c:pt idx="659">
                  <c:v>3236</c:v>
                </c:pt>
                <c:pt idx="660">
                  <c:v>3235</c:v>
                </c:pt>
                <c:pt idx="661">
                  <c:v>3230</c:v>
                </c:pt>
                <c:pt idx="662">
                  <c:v>3225</c:v>
                </c:pt>
                <c:pt idx="663">
                  <c:v>3225</c:v>
                </c:pt>
                <c:pt idx="664">
                  <c:v>3225</c:v>
                </c:pt>
                <c:pt idx="665">
                  <c:v>3218</c:v>
                </c:pt>
                <c:pt idx="666">
                  <c:v>3218</c:v>
                </c:pt>
                <c:pt idx="667">
                  <c:v>3210</c:v>
                </c:pt>
                <c:pt idx="668">
                  <c:v>3203</c:v>
                </c:pt>
                <c:pt idx="669">
                  <c:v>3201</c:v>
                </c:pt>
                <c:pt idx="670">
                  <c:v>3200</c:v>
                </c:pt>
                <c:pt idx="671">
                  <c:v>3195</c:v>
                </c:pt>
                <c:pt idx="672">
                  <c:v>3190</c:v>
                </c:pt>
                <c:pt idx="673">
                  <c:v>3188</c:v>
                </c:pt>
                <c:pt idx="674">
                  <c:v>3188</c:v>
                </c:pt>
                <c:pt idx="675">
                  <c:v>3181</c:v>
                </c:pt>
                <c:pt idx="676">
                  <c:v>3176</c:v>
                </c:pt>
                <c:pt idx="677">
                  <c:v>3175</c:v>
                </c:pt>
                <c:pt idx="678">
                  <c:v>3165</c:v>
                </c:pt>
                <c:pt idx="679">
                  <c:v>3390</c:v>
                </c:pt>
                <c:pt idx="680">
                  <c:v>3630</c:v>
                </c:pt>
                <c:pt idx="681">
                  <c:v>3150</c:v>
                </c:pt>
                <c:pt idx="682">
                  <c:v>3140</c:v>
                </c:pt>
                <c:pt idx="683">
                  <c:v>3135</c:v>
                </c:pt>
                <c:pt idx="684">
                  <c:v>3615</c:v>
                </c:pt>
                <c:pt idx="685">
                  <c:v>3110</c:v>
                </c:pt>
                <c:pt idx="686">
                  <c:v>3095</c:v>
                </c:pt>
                <c:pt idx="687">
                  <c:v>3090</c:v>
                </c:pt>
                <c:pt idx="688">
                  <c:v>3073</c:v>
                </c:pt>
                <c:pt idx="689">
                  <c:v>3068</c:v>
                </c:pt>
                <c:pt idx="690">
                  <c:v>3065</c:v>
                </c:pt>
                <c:pt idx="691">
                  <c:v>3573</c:v>
                </c:pt>
                <c:pt idx="692">
                  <c:v>3060</c:v>
                </c:pt>
                <c:pt idx="693">
                  <c:v>3040</c:v>
                </c:pt>
                <c:pt idx="694">
                  <c:v>3028</c:v>
                </c:pt>
                <c:pt idx="695">
                  <c:v>3023</c:v>
                </c:pt>
                <c:pt idx="696">
                  <c:v>3023</c:v>
                </c:pt>
                <c:pt idx="697">
                  <c:v>3015</c:v>
                </c:pt>
                <c:pt idx="698">
                  <c:v>3008</c:v>
                </c:pt>
                <c:pt idx="699">
                  <c:v>2993</c:v>
                </c:pt>
                <c:pt idx="700">
                  <c:v>2985</c:v>
                </c:pt>
                <c:pt idx="701">
                  <c:v>2985</c:v>
                </c:pt>
                <c:pt idx="702">
                  <c:v>3520</c:v>
                </c:pt>
                <c:pt idx="703">
                  <c:v>3510</c:v>
                </c:pt>
                <c:pt idx="704">
                  <c:v>2970</c:v>
                </c:pt>
                <c:pt idx="705">
                  <c:v>2970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3376"/>
        <c:axId val="139911936"/>
      </c:scatterChart>
      <c:valAx>
        <c:axId val="1398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tot.wor for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911936"/>
        <c:crosses val="autoZero"/>
        <c:crossBetween val="midCat"/>
      </c:valAx>
      <c:valAx>
        <c:axId val="1399119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sleep dorm for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89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711</xdr:row>
      <xdr:rowOff>0</xdr:rowOff>
    </xdr:from>
    <xdr:to>
      <xdr:col>10</xdr:col>
      <xdr:colOff>390524</xdr:colOff>
      <xdr:row>732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5" workbookViewId="0">
      <selection sqref="A1:I21"/>
    </sheetView>
  </sheetViews>
  <sheetFormatPr baseColWidth="10" defaultRowHeight="15" x14ac:dyDescent="0.25"/>
  <cols>
    <col min="1" max="1" width="33.42578125" customWidth="1"/>
    <col min="2" max="2" width="30" customWidth="1"/>
    <col min="3" max="3" width="29.42578125" customWidth="1"/>
    <col min="4" max="4" width="32.5703125" customWidth="1"/>
  </cols>
  <sheetData>
    <row r="1" spans="1:9" x14ac:dyDescent="0.25">
      <c r="A1" t="s">
        <v>49</v>
      </c>
    </row>
    <row r="2" spans="1:9" ht="15.75" thickBot="1" x14ac:dyDescent="0.3"/>
    <row r="3" spans="1:9" x14ac:dyDescent="0.25">
      <c r="A3" s="8" t="s">
        <v>50</v>
      </c>
      <c r="B3" s="8"/>
    </row>
    <row r="4" spans="1:9" x14ac:dyDescent="0.25">
      <c r="A4" s="5" t="s">
        <v>51</v>
      </c>
      <c r="B4" s="5">
        <v>0.32138353369305767</v>
      </c>
    </row>
    <row r="5" spans="1:9" x14ac:dyDescent="0.25">
      <c r="A5" s="5" t="s">
        <v>52</v>
      </c>
      <c r="B5" s="5">
        <v>0.10328737572903675</v>
      </c>
    </row>
    <row r="6" spans="1:9" x14ac:dyDescent="0.25">
      <c r="A6" s="5" t="s">
        <v>53</v>
      </c>
      <c r="B6" s="5">
        <v>0.10201363620592457</v>
      </c>
    </row>
    <row r="7" spans="1:9" x14ac:dyDescent="0.25">
      <c r="A7" s="5" t="s">
        <v>54</v>
      </c>
      <c r="B7" s="5">
        <v>421.13570497354016</v>
      </c>
    </row>
    <row r="8" spans="1:9" ht="15.75" thickBot="1" x14ac:dyDescent="0.3">
      <c r="A8" s="6" t="s">
        <v>55</v>
      </c>
      <c r="B8" s="6">
        <v>706</v>
      </c>
    </row>
    <row r="10" spans="1:9" ht="15.75" thickBot="1" x14ac:dyDescent="0.3">
      <c r="A10" t="s">
        <v>56</v>
      </c>
    </row>
    <row r="11" spans="1:9" x14ac:dyDescent="0.25">
      <c r="A11" s="7"/>
      <c r="B11" s="7" t="s">
        <v>61</v>
      </c>
      <c r="C11" s="7" t="s">
        <v>62</v>
      </c>
      <c r="D11" s="7" t="s">
        <v>63</v>
      </c>
      <c r="E11" s="7" t="s">
        <v>64</v>
      </c>
      <c r="F11" s="7" t="s">
        <v>65</v>
      </c>
    </row>
    <row r="12" spans="1:9" x14ac:dyDescent="0.25">
      <c r="A12" s="5" t="s">
        <v>57</v>
      </c>
      <c r="B12" s="5">
        <v>1</v>
      </c>
      <c r="C12" s="5">
        <v>14381717.232949466</v>
      </c>
      <c r="D12" s="5">
        <v>14381717.232949466</v>
      </c>
      <c r="E12" s="5">
        <v>81.089872658321681</v>
      </c>
      <c r="F12" s="5">
        <v>1.9940949518759154E-18</v>
      </c>
    </row>
    <row r="13" spans="1:9" x14ac:dyDescent="0.25">
      <c r="A13" s="5" t="s">
        <v>58</v>
      </c>
      <c r="B13" s="5">
        <v>704</v>
      </c>
      <c r="C13" s="5">
        <v>124858118.5305067</v>
      </c>
      <c r="D13" s="5">
        <v>177355.28200356066</v>
      </c>
      <c r="E13" s="5"/>
      <c r="F13" s="5"/>
    </row>
    <row r="14" spans="1:9" ht="15.75" thickBot="1" x14ac:dyDescent="0.3">
      <c r="A14" s="6" t="s">
        <v>59</v>
      </c>
      <c r="B14" s="6">
        <v>705</v>
      </c>
      <c r="C14" s="6">
        <v>139239835.76345617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66</v>
      </c>
      <c r="C16" s="7" t="s">
        <v>54</v>
      </c>
      <c r="D16" s="7" t="s">
        <v>67</v>
      </c>
      <c r="E16" s="7" t="s">
        <v>68</v>
      </c>
      <c r="F16" s="7" t="s">
        <v>69</v>
      </c>
      <c r="G16" s="7" t="s">
        <v>70</v>
      </c>
      <c r="H16" s="7" t="s">
        <v>71</v>
      </c>
      <c r="I16" s="7" t="s">
        <v>72</v>
      </c>
    </row>
    <row r="17" spans="1:9" x14ac:dyDescent="0.25">
      <c r="A17" s="5" t="s">
        <v>60</v>
      </c>
      <c r="B17" s="5">
        <v>3586.3769515080935</v>
      </c>
      <c r="C17" s="5">
        <v>38.912427035199968</v>
      </c>
      <c r="D17" s="5">
        <v>92.165337008248713</v>
      </c>
      <c r="E17" s="5">
        <v>0</v>
      </c>
      <c r="F17" s="5">
        <v>3509.9786507394938</v>
      </c>
      <c r="G17" s="5">
        <v>3662.7752522766932</v>
      </c>
      <c r="H17" s="5">
        <v>3509.9786507394938</v>
      </c>
      <c r="I17" s="5">
        <v>3662.7752522766932</v>
      </c>
    </row>
    <row r="18" spans="1:9" ht="15.75" thickBot="1" x14ac:dyDescent="0.3">
      <c r="A18" s="6" t="s">
        <v>73</v>
      </c>
      <c r="B18" s="6">
        <v>-0.15074582411899384</v>
      </c>
      <c r="C18" s="6">
        <v>1.6740251606916529E-2</v>
      </c>
      <c r="D18" s="6">
        <v>-9.004991541268744</v>
      </c>
      <c r="E18" s="6">
        <v>1.9940949518760017E-18</v>
      </c>
      <c r="F18" s="6">
        <v>-0.18361261950161895</v>
      </c>
      <c r="G18" s="6">
        <v>-0.11787902873636874</v>
      </c>
      <c r="H18" s="6">
        <v>-0.18361261950161895</v>
      </c>
      <c r="I18" s="6">
        <v>-0.11787902873636874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9"/>
  <sheetViews>
    <sheetView tabSelected="1" topLeftCell="D11" workbookViewId="0">
      <selection activeCell="I3" sqref="I3"/>
    </sheetView>
  </sheetViews>
  <sheetFormatPr baseColWidth="10" defaultRowHeight="15" x14ac:dyDescent="0.25"/>
  <cols>
    <col min="1" max="1" width="17.140625" style="1" customWidth="1"/>
    <col min="2" max="2" width="11.42578125" style="1"/>
    <col min="3" max="3" width="11.85546875" bestFit="1" customWidth="1"/>
    <col min="13" max="13" width="11.85546875" bestFit="1" customWidth="1"/>
  </cols>
  <sheetData>
    <row r="1" spans="1:14" ht="27.75" customHeight="1" x14ac:dyDescent="0.25">
      <c r="A1" s="1" t="s">
        <v>2</v>
      </c>
      <c r="B1" s="2" t="s">
        <v>3</v>
      </c>
      <c r="C1" t="s">
        <v>14</v>
      </c>
      <c r="D1" t="s">
        <v>13</v>
      </c>
      <c r="L1" t="s">
        <v>6</v>
      </c>
      <c r="M1">
        <f>AVERAGE(x)</f>
        <v>2122.9206798866858</v>
      </c>
    </row>
    <row r="2" spans="1:14" x14ac:dyDescent="0.25">
      <c r="A2" s="1" t="s">
        <v>4</v>
      </c>
      <c r="B2" s="1" t="s">
        <v>0</v>
      </c>
      <c r="C2" t="s">
        <v>15</v>
      </c>
      <c r="D2" t="s">
        <v>17</v>
      </c>
      <c r="E2" t="s">
        <v>30</v>
      </c>
      <c r="F2" t="s">
        <v>44</v>
      </c>
      <c r="G2" t="s">
        <v>45</v>
      </c>
      <c r="L2" t="s">
        <v>7</v>
      </c>
      <c r="M2">
        <f>AVERAGE(y)</f>
        <v>3266.3555240793203</v>
      </c>
    </row>
    <row r="3" spans="1:14" x14ac:dyDescent="0.25">
      <c r="A3" s="1" t="s">
        <v>1</v>
      </c>
      <c r="B3" s="1" t="s">
        <v>5</v>
      </c>
      <c r="L3" t="s">
        <v>8</v>
      </c>
    </row>
    <row r="4" spans="1:14" x14ac:dyDescent="0.25">
      <c r="A4" s="1">
        <v>3438</v>
      </c>
      <c r="B4" s="1">
        <v>3113</v>
      </c>
      <c r="C4">
        <f t="shared" ref="C4:C67" si="0">a+(b*x)</f>
        <v>3068.1128081869924</v>
      </c>
      <c r="D4">
        <f t="shared" ref="D4:D67" si="1">(y-yest)^2</f>
        <v>2014.8599888577344</v>
      </c>
      <c r="E4">
        <f t="shared" ref="E4:E67" si="2">(x)^2/(n-1)</f>
        <v>16765.736170212767</v>
      </c>
      <c r="F4">
        <f t="shared" ref="F4:F67" si="3">(y-yprom)^2</f>
        <v>23517.916765642982</v>
      </c>
      <c r="G4">
        <f t="shared" ref="G4:G67" si="4">(yest-yprom)^2</f>
        <v>39300.174404366218</v>
      </c>
      <c r="K4" t="s">
        <v>9</v>
      </c>
    </row>
    <row r="5" spans="1:14" x14ac:dyDescent="0.25">
      <c r="A5" s="1">
        <v>5020</v>
      </c>
      <c r="B5" s="1">
        <v>2920</v>
      </c>
      <c r="C5">
        <f t="shared" si="0"/>
        <v>2829.6329144307438</v>
      </c>
      <c r="D5">
        <f t="shared" si="1"/>
        <v>8166.2101542812779</v>
      </c>
      <c r="E5">
        <f t="shared" si="2"/>
        <v>35745.248226950353</v>
      </c>
      <c r="F5">
        <f t="shared" si="3"/>
        <v>119962.14906026061</v>
      </c>
      <c r="G5">
        <f t="shared" si="4"/>
        <v>190726.63777826293</v>
      </c>
      <c r="K5" t="s">
        <v>10</v>
      </c>
    </row>
    <row r="6" spans="1:14" x14ac:dyDescent="0.25">
      <c r="A6" s="1">
        <v>2815</v>
      </c>
      <c r="B6" s="1">
        <v>2670</v>
      </c>
      <c r="C6">
        <f t="shared" si="0"/>
        <v>3162.0274566131257</v>
      </c>
      <c r="D6">
        <f t="shared" si="1"/>
        <v>242091.01806118124</v>
      </c>
      <c r="E6">
        <f t="shared" si="2"/>
        <v>11240.035460992907</v>
      </c>
      <c r="F6">
        <f t="shared" si="3"/>
        <v>355639.91109992075</v>
      </c>
      <c r="G6">
        <f t="shared" si="4"/>
        <v>10884.345661230858</v>
      </c>
      <c r="L6" t="s">
        <v>11</v>
      </c>
      <c r="M6">
        <f>yprom-(b*(xprom))</f>
        <v>3586.376951508094</v>
      </c>
      <c r="N6" t="s">
        <v>35</v>
      </c>
    </row>
    <row r="7" spans="1:14" x14ac:dyDescent="0.25">
      <c r="A7" s="1">
        <v>3786</v>
      </c>
      <c r="B7" s="1">
        <v>3083</v>
      </c>
      <c r="C7">
        <f t="shared" si="0"/>
        <v>3015.6532613935824</v>
      </c>
      <c r="D7">
        <f t="shared" si="1"/>
        <v>4535.583200921139</v>
      </c>
      <c r="E7">
        <f t="shared" si="2"/>
        <v>20331.625531914895</v>
      </c>
      <c r="F7">
        <f t="shared" si="3"/>
        <v>33619.248210402198</v>
      </c>
      <c r="G7">
        <f t="shared" si="4"/>
        <v>62851.624515748721</v>
      </c>
      <c r="L7" t="s">
        <v>12</v>
      </c>
      <c r="M7">
        <f>_xlfn.COVARIANCE.S(x,y)/_xlfn.VAR.S(x)</f>
        <v>-0.15074582411899401</v>
      </c>
      <c r="N7" t="s">
        <v>34</v>
      </c>
    </row>
    <row r="8" spans="1:14" x14ac:dyDescent="0.25">
      <c r="A8" s="1">
        <v>2580</v>
      </c>
      <c r="B8" s="1">
        <v>3448</v>
      </c>
      <c r="C8">
        <f t="shared" si="0"/>
        <v>3197.4527252810894</v>
      </c>
      <c r="D8">
        <f t="shared" si="1"/>
        <v>62773.936869073237</v>
      </c>
      <c r="E8">
        <f t="shared" si="2"/>
        <v>9441.7021276595751</v>
      </c>
      <c r="F8">
        <f t="shared" si="3"/>
        <v>32994.715632498395</v>
      </c>
      <c r="G8">
        <f t="shared" si="4"/>
        <v>4747.5956822294802</v>
      </c>
      <c r="L8" t="s">
        <v>31</v>
      </c>
      <c r="M8">
        <f>SUM(xcuad)</f>
        <v>5410884.4595744647</v>
      </c>
    </row>
    <row r="9" spans="1:14" x14ac:dyDescent="0.25">
      <c r="A9" s="1">
        <v>1205</v>
      </c>
      <c r="B9" s="1">
        <v>4063</v>
      </c>
      <c r="C9">
        <f t="shared" si="0"/>
        <v>3404.7282334447063</v>
      </c>
      <c r="D9">
        <f t="shared" si="1"/>
        <v>433321.71864382701</v>
      </c>
      <c r="E9">
        <f t="shared" si="2"/>
        <v>2059.6099290780144</v>
      </c>
      <c r="F9">
        <f t="shared" si="3"/>
        <v>634642.42101493443</v>
      </c>
      <c r="G9">
        <f t="shared" si="4"/>
        <v>19147.006697117602</v>
      </c>
      <c r="L9" t="s">
        <v>23</v>
      </c>
      <c r="M9">
        <f>COUNT(y)</f>
        <v>706</v>
      </c>
    </row>
    <row r="10" spans="1:14" x14ac:dyDescent="0.25">
      <c r="A10" s="1">
        <v>2113</v>
      </c>
      <c r="B10" s="1">
        <v>3180</v>
      </c>
      <c r="C10">
        <f t="shared" si="0"/>
        <v>3267.8510251446596</v>
      </c>
      <c r="D10">
        <f t="shared" si="1"/>
        <v>7717.8026189676157</v>
      </c>
      <c r="E10">
        <f t="shared" si="2"/>
        <v>6333.0056737588657</v>
      </c>
      <c r="F10">
        <f t="shared" si="3"/>
        <v>7457.2765390140639</v>
      </c>
      <c r="G10">
        <f t="shared" si="4"/>
        <v>2.2365234364311011</v>
      </c>
      <c r="K10" t="s">
        <v>16</v>
      </c>
    </row>
    <row r="11" spans="1:14" x14ac:dyDescent="0.25">
      <c r="A11" s="1">
        <v>3608</v>
      </c>
      <c r="B11" s="1">
        <v>2928</v>
      </c>
      <c r="C11">
        <f t="shared" si="0"/>
        <v>3042.4860180867636</v>
      </c>
      <c r="D11">
        <f t="shared" si="1"/>
        <v>13107.048337362758</v>
      </c>
      <c r="E11">
        <f t="shared" si="2"/>
        <v>18464.771631205673</v>
      </c>
      <c r="F11">
        <f t="shared" si="3"/>
        <v>114484.46067499148</v>
      </c>
      <c r="G11">
        <f t="shared" si="4"/>
        <v>50117.555713351379</v>
      </c>
      <c r="K11" s="3" t="s">
        <v>19</v>
      </c>
      <c r="L11" t="s">
        <v>18</v>
      </c>
      <c r="M11">
        <f>SUM(residuales)</f>
        <v>124858118.53050663</v>
      </c>
    </row>
    <row r="12" spans="1:14" x14ac:dyDescent="0.25">
      <c r="A12" s="1">
        <v>2353</v>
      </c>
      <c r="B12" s="1">
        <v>3368</v>
      </c>
      <c r="C12">
        <f t="shared" si="0"/>
        <v>3231.6720273561009</v>
      </c>
      <c r="D12">
        <f t="shared" si="1"/>
        <v>18585.316125195703</v>
      </c>
      <c r="E12">
        <f t="shared" si="2"/>
        <v>7853.3460992907803</v>
      </c>
      <c r="F12">
        <f t="shared" si="3"/>
        <v>10331.599485189641</v>
      </c>
      <c r="G12">
        <f t="shared" si="4"/>
        <v>1202.9449449495694</v>
      </c>
      <c r="K12" s="3" t="s">
        <v>20</v>
      </c>
    </row>
    <row r="13" spans="1:14" x14ac:dyDescent="0.25">
      <c r="A13" s="1">
        <v>2851</v>
      </c>
      <c r="B13" s="1">
        <v>3018</v>
      </c>
      <c r="C13">
        <f t="shared" si="0"/>
        <v>3156.6006069448422</v>
      </c>
      <c r="D13">
        <f t="shared" si="1"/>
        <v>19210.128245478634</v>
      </c>
      <c r="E13">
        <f t="shared" si="2"/>
        <v>11529.363120567376</v>
      </c>
      <c r="F13">
        <f t="shared" si="3"/>
        <v>61680.466340713836</v>
      </c>
      <c r="G13">
        <f t="shared" si="4"/>
        <v>12046.141835196153</v>
      </c>
      <c r="K13" s="3" t="s">
        <v>22</v>
      </c>
      <c r="L13" t="s">
        <v>21</v>
      </c>
      <c r="M13">
        <f>sec/(n-2)</f>
        <v>177355.28200356054</v>
      </c>
    </row>
    <row r="14" spans="1:14" x14ac:dyDescent="0.25">
      <c r="A14" s="1">
        <v>6415</v>
      </c>
      <c r="B14" s="1">
        <v>1575</v>
      </c>
      <c r="C14">
        <f t="shared" si="0"/>
        <v>2619.3424897847472</v>
      </c>
      <c r="D14">
        <f t="shared" si="1"/>
        <v>1090651.2359698047</v>
      </c>
      <c r="E14">
        <f t="shared" si="2"/>
        <v>58371.950354609929</v>
      </c>
      <c r="F14">
        <f t="shared" si="3"/>
        <v>2860683.5088336323</v>
      </c>
      <c r="G14">
        <f t="shared" si="4"/>
        <v>418625.86654707044</v>
      </c>
      <c r="L14" t="s">
        <v>24</v>
      </c>
      <c r="M14">
        <f>SQRT(var.error)</f>
        <v>421.13570497354004</v>
      </c>
    </row>
    <row r="15" spans="1:14" x14ac:dyDescent="0.25">
      <c r="A15" s="1">
        <v>370</v>
      </c>
      <c r="B15" s="1">
        <v>3295</v>
      </c>
      <c r="C15">
        <f t="shared" si="0"/>
        <v>3530.6009965840663</v>
      </c>
      <c r="D15">
        <f t="shared" si="1"/>
        <v>55507.8295914052</v>
      </c>
      <c r="E15">
        <f t="shared" si="2"/>
        <v>194.18439716312056</v>
      </c>
      <c r="F15">
        <f t="shared" si="3"/>
        <v>820.50600077040053</v>
      </c>
      <c r="G15">
        <f t="shared" si="4"/>
        <v>69825.669739256467</v>
      </c>
      <c r="K15" t="s">
        <v>25</v>
      </c>
    </row>
    <row r="16" spans="1:14" x14ac:dyDescent="0.25">
      <c r="A16" s="1">
        <v>2438</v>
      </c>
      <c r="B16" s="1">
        <v>3798</v>
      </c>
      <c r="C16">
        <f t="shared" si="0"/>
        <v>3218.8586323059867</v>
      </c>
      <c r="D16">
        <f t="shared" si="1"/>
        <v>335404.72377449233</v>
      </c>
      <c r="E16">
        <f t="shared" si="2"/>
        <v>8430.9843971631199</v>
      </c>
      <c r="F16">
        <f t="shared" si="3"/>
        <v>282645.84877697419</v>
      </c>
      <c r="G16">
        <f t="shared" si="4"/>
        <v>2255.9547281277623</v>
      </c>
      <c r="I16" t="s">
        <v>27</v>
      </c>
      <c r="L16" t="s">
        <v>26</v>
      </c>
      <c r="M16">
        <f>((var.error*xcuad.sum))/(VAR(x)*(n-1))</f>
        <v>1516.324746532551</v>
      </c>
    </row>
    <row r="17" spans="1:15" x14ac:dyDescent="0.25">
      <c r="A17" s="1">
        <v>2693</v>
      </c>
      <c r="B17" s="1">
        <v>3008</v>
      </c>
      <c r="C17">
        <f t="shared" si="0"/>
        <v>3180.4184471556432</v>
      </c>
      <c r="D17">
        <f t="shared" si="1"/>
        <v>29728.120919563331</v>
      </c>
      <c r="E17">
        <f t="shared" si="2"/>
        <v>10286.878014184396</v>
      </c>
      <c r="F17">
        <f t="shared" si="3"/>
        <v>66747.576822300238</v>
      </c>
      <c r="G17">
        <f t="shared" si="4"/>
        <v>7385.1811901859901</v>
      </c>
      <c r="I17" t="s">
        <v>29</v>
      </c>
      <c r="L17" t="s">
        <v>28</v>
      </c>
      <c r="M17">
        <f>var.error/(VAR(x)*(n-1))</f>
        <v>2.8023602386287164E-4</v>
      </c>
    </row>
    <row r="18" spans="1:15" x14ac:dyDescent="0.25">
      <c r="A18" s="1">
        <v>2526</v>
      </c>
      <c r="B18" s="1">
        <v>3248</v>
      </c>
      <c r="C18">
        <f t="shared" si="0"/>
        <v>3205.5929997835151</v>
      </c>
      <c r="D18">
        <f t="shared" si="1"/>
        <v>1798.3536673609506</v>
      </c>
      <c r="E18">
        <f t="shared" si="2"/>
        <v>9050.6042553191492</v>
      </c>
      <c r="F18">
        <f t="shared" si="3"/>
        <v>336.92526422650644</v>
      </c>
      <c r="G18">
        <f t="shared" si="4"/>
        <v>3692.0843587983145</v>
      </c>
      <c r="L18" t="s">
        <v>32</v>
      </c>
      <c r="M18">
        <f>SQRT(var.a)</f>
        <v>38.940014721781388</v>
      </c>
    </row>
    <row r="19" spans="1:15" x14ac:dyDescent="0.25">
      <c r="A19" s="1">
        <v>2950</v>
      </c>
      <c r="B19" s="1">
        <v>3683</v>
      </c>
      <c r="C19">
        <f t="shared" si="0"/>
        <v>3141.6767703570617</v>
      </c>
      <c r="D19">
        <f t="shared" si="1"/>
        <v>293030.83895106125</v>
      </c>
      <c r="E19">
        <f t="shared" si="2"/>
        <v>12343.971631205673</v>
      </c>
      <c r="F19">
        <f t="shared" si="3"/>
        <v>173592.61931521786</v>
      </c>
      <c r="G19">
        <f t="shared" si="4"/>
        <v>15544.791629735597</v>
      </c>
      <c r="L19" t="s">
        <v>33</v>
      </c>
      <c r="M19">
        <f>SQRT(var.b)</f>
        <v>1.6740251606916536E-2</v>
      </c>
    </row>
    <row r="20" spans="1:15" x14ac:dyDescent="0.25">
      <c r="A20" s="1">
        <v>3003</v>
      </c>
      <c r="B20" s="1">
        <v>3201</v>
      </c>
      <c r="C20">
        <f t="shared" si="0"/>
        <v>3133.6872416787551</v>
      </c>
      <c r="D20">
        <f t="shared" si="1"/>
        <v>4531.0074328143282</v>
      </c>
      <c r="E20">
        <f t="shared" si="2"/>
        <v>12791.502127659574</v>
      </c>
      <c r="F20">
        <f t="shared" si="3"/>
        <v>4271.3445276826124</v>
      </c>
      <c r="G20">
        <f t="shared" si="4"/>
        <v>17600.873155116118</v>
      </c>
      <c r="K20" t="s">
        <v>36</v>
      </c>
    </row>
    <row r="21" spans="1:15" x14ac:dyDescent="0.25">
      <c r="A21" s="1">
        <v>4011</v>
      </c>
      <c r="B21" s="1">
        <v>2580</v>
      </c>
      <c r="C21">
        <f t="shared" si="0"/>
        <v>2981.7354509668089</v>
      </c>
      <c r="D21">
        <f t="shared" si="1"/>
        <v>161391.37256350534</v>
      </c>
      <c r="E21">
        <f t="shared" si="2"/>
        <v>22820.029787234042</v>
      </c>
      <c r="F21">
        <f t="shared" si="3"/>
        <v>471083.90543419839</v>
      </c>
      <c r="G21">
        <f t="shared" si="4"/>
        <v>81008.58601857131</v>
      </c>
      <c r="I21" t="s">
        <v>46</v>
      </c>
      <c r="K21" t="s">
        <v>38</v>
      </c>
      <c r="L21" t="s">
        <v>37</v>
      </c>
      <c r="M21">
        <f>1-(sec/stc)</f>
        <v>0.10328737572903723</v>
      </c>
      <c r="N21" s="4">
        <f>100*rcuad</f>
        <v>10.328737572903723</v>
      </c>
      <c r="O21" t="s">
        <v>47</v>
      </c>
    </row>
    <row r="22" spans="1:15" x14ac:dyDescent="0.25">
      <c r="A22" s="1">
        <v>2300</v>
      </c>
      <c r="B22" s="1">
        <v>3420</v>
      </c>
      <c r="C22">
        <f t="shared" si="0"/>
        <v>3239.6615560344076</v>
      </c>
      <c r="D22">
        <f t="shared" si="1"/>
        <v>32521.954371931122</v>
      </c>
      <c r="E22">
        <f t="shared" si="2"/>
        <v>7503.5460992907801</v>
      </c>
      <c r="F22">
        <f t="shared" si="3"/>
        <v>23606.624980940331</v>
      </c>
      <c r="G22">
        <f t="shared" si="4"/>
        <v>712.56792998282083</v>
      </c>
      <c r="K22" t="s">
        <v>39</v>
      </c>
      <c r="L22" t="s">
        <v>37</v>
      </c>
      <c r="M22">
        <f>src/stc</f>
        <v>0.10328737572903689</v>
      </c>
      <c r="O22" t="s">
        <v>48</v>
      </c>
    </row>
    <row r="23" spans="1:15" x14ac:dyDescent="0.25">
      <c r="A23" s="1">
        <v>1543</v>
      </c>
      <c r="B23" s="1">
        <v>3090</v>
      </c>
      <c r="C23">
        <f t="shared" si="0"/>
        <v>3353.7761448924862</v>
      </c>
      <c r="D23">
        <f t="shared" si="1"/>
        <v>69577.854614341864</v>
      </c>
      <c r="E23">
        <f t="shared" si="2"/>
        <v>3377.0907801418439</v>
      </c>
      <c r="F23">
        <f t="shared" si="3"/>
        <v>31101.270873291713</v>
      </c>
      <c r="G23">
        <f t="shared" si="4"/>
        <v>7642.3649433593346</v>
      </c>
      <c r="J23" s="3" t="s">
        <v>42</v>
      </c>
      <c r="L23" t="s">
        <v>40</v>
      </c>
      <c r="M23">
        <f>SUM(devy)</f>
        <v>139239835.76345617</v>
      </c>
    </row>
    <row r="24" spans="1:15" x14ac:dyDescent="0.25">
      <c r="A24" s="1">
        <v>3473</v>
      </c>
      <c r="B24" s="1">
        <v>2760</v>
      </c>
      <c r="C24">
        <f t="shared" si="0"/>
        <v>3062.8367043428279</v>
      </c>
      <c r="D24">
        <f t="shared" si="1"/>
        <v>91710.069497225384</v>
      </c>
      <c r="E24">
        <f t="shared" si="2"/>
        <v>17108.835460992908</v>
      </c>
      <c r="F24">
        <f t="shared" si="3"/>
        <v>256395.91676564311</v>
      </c>
      <c r="G24">
        <f t="shared" si="4"/>
        <v>41419.909986934857</v>
      </c>
      <c r="J24" s="3" t="s">
        <v>43</v>
      </c>
      <c r="L24" t="s">
        <v>41</v>
      </c>
      <c r="M24">
        <f>SUM(devyest)</f>
        <v>14381717.232949484</v>
      </c>
    </row>
    <row r="25" spans="1:15" x14ac:dyDescent="0.25">
      <c r="A25" s="1">
        <v>3276</v>
      </c>
      <c r="B25" s="1">
        <v>2880</v>
      </c>
      <c r="C25">
        <f t="shared" si="0"/>
        <v>3092.5336316942694</v>
      </c>
      <c r="D25">
        <f t="shared" si="1"/>
        <v>45170.54460115535</v>
      </c>
      <c r="E25">
        <f t="shared" si="2"/>
        <v>15222.944680851064</v>
      </c>
      <c r="F25">
        <f t="shared" si="3"/>
        <v>149270.59098660623</v>
      </c>
      <c r="G25">
        <f t="shared" si="4"/>
        <v>30214.050272320212</v>
      </c>
    </row>
    <row r="26" spans="1:15" x14ac:dyDescent="0.25">
      <c r="A26" s="1">
        <v>2506</v>
      </c>
      <c r="B26" s="1">
        <v>3470</v>
      </c>
      <c r="C26">
        <f t="shared" si="0"/>
        <v>3208.6079162658948</v>
      </c>
      <c r="D26">
        <f t="shared" si="1"/>
        <v>68325.821438857471</v>
      </c>
      <c r="E26">
        <f t="shared" si="2"/>
        <v>8907.8524822695035</v>
      </c>
      <c r="F26">
        <f t="shared" si="3"/>
        <v>41471.072573008307</v>
      </c>
      <c r="G26">
        <f t="shared" si="4"/>
        <v>3334.7862081731992</v>
      </c>
    </row>
    <row r="27" spans="1:15" x14ac:dyDescent="0.25">
      <c r="A27" s="1">
        <v>2651</v>
      </c>
      <c r="B27" s="1">
        <v>2673</v>
      </c>
      <c r="C27">
        <f t="shared" si="0"/>
        <v>3186.749771768641</v>
      </c>
      <c r="D27">
        <f t="shared" si="1"/>
        <v>263938.82799233077</v>
      </c>
      <c r="E27">
        <f t="shared" si="2"/>
        <v>9968.5120567375889</v>
      </c>
      <c r="F27">
        <f t="shared" si="3"/>
        <v>352070.77795544482</v>
      </c>
      <c r="G27">
        <f t="shared" si="4"/>
        <v>6337.0758009492129</v>
      </c>
    </row>
    <row r="28" spans="1:15" x14ac:dyDescent="0.25">
      <c r="A28" s="1">
        <v>4580</v>
      </c>
      <c r="B28" s="1">
        <v>2820</v>
      </c>
      <c r="C28">
        <f t="shared" si="0"/>
        <v>2895.9610770431013</v>
      </c>
      <c r="D28">
        <f t="shared" si="1"/>
        <v>5770.0852255479776</v>
      </c>
      <c r="E28">
        <f t="shared" si="2"/>
        <v>29753.758865248226</v>
      </c>
      <c r="F28">
        <f t="shared" si="3"/>
        <v>199233.25387612465</v>
      </c>
      <c r="G28">
        <f t="shared" si="4"/>
        <v>137192.0463952664</v>
      </c>
    </row>
    <row r="29" spans="1:15" x14ac:dyDescent="0.25">
      <c r="A29" s="1">
        <v>3588</v>
      </c>
      <c r="B29" s="1">
        <v>2873</v>
      </c>
      <c r="C29">
        <f t="shared" si="0"/>
        <v>3045.5009345691433</v>
      </c>
      <c r="D29">
        <f t="shared" si="1"/>
        <v>29756.572427227853</v>
      </c>
      <c r="E29">
        <f t="shared" si="2"/>
        <v>18260.629787234044</v>
      </c>
      <c r="F29">
        <f t="shared" si="3"/>
        <v>154728.56832371672</v>
      </c>
      <c r="G29">
        <f t="shared" si="4"/>
        <v>48776.749707708783</v>
      </c>
    </row>
    <row r="30" spans="1:15" x14ac:dyDescent="0.25">
      <c r="A30" s="1">
        <v>3418</v>
      </c>
      <c r="B30" s="1">
        <v>1905</v>
      </c>
      <c r="C30">
        <f t="shared" si="0"/>
        <v>3071.1277246693726</v>
      </c>
      <c r="D30">
        <f t="shared" si="1"/>
        <v>1359853.870242568</v>
      </c>
      <c r="E30">
        <f t="shared" si="2"/>
        <v>16571.239716312055</v>
      </c>
      <c r="F30">
        <f t="shared" si="3"/>
        <v>1853288.8629412807</v>
      </c>
      <c r="G30">
        <f t="shared" si="4"/>
        <v>38113.89366245077</v>
      </c>
    </row>
    <row r="31" spans="1:15" x14ac:dyDescent="0.25">
      <c r="A31" s="1">
        <v>2250</v>
      </c>
      <c r="B31" s="1">
        <v>2926</v>
      </c>
      <c r="C31">
        <f t="shared" si="0"/>
        <v>3247.1988472403573</v>
      </c>
      <c r="D31">
        <f t="shared" si="1"/>
        <v>103168.69946853437</v>
      </c>
      <c r="E31">
        <f t="shared" si="2"/>
        <v>7180.8510638297876</v>
      </c>
      <c r="F31">
        <f t="shared" si="3"/>
        <v>115841.88277130877</v>
      </c>
      <c r="G31">
        <f t="shared" si="4"/>
        <v>366.97826751246123</v>
      </c>
    </row>
    <row r="32" spans="1:15" x14ac:dyDescent="0.25">
      <c r="A32" s="1">
        <v>2638</v>
      </c>
      <c r="B32" s="1">
        <v>2603</v>
      </c>
      <c r="C32">
        <f t="shared" si="0"/>
        <v>3188.7094674821878</v>
      </c>
      <c r="D32">
        <f t="shared" si="1"/>
        <v>343055.58029826806</v>
      </c>
      <c r="E32">
        <f t="shared" si="2"/>
        <v>9870.9843971631199</v>
      </c>
      <c r="F32">
        <f t="shared" si="3"/>
        <v>440040.55132654967</v>
      </c>
      <c r="G32">
        <f t="shared" si="4"/>
        <v>6028.9101050850923</v>
      </c>
    </row>
    <row r="33" spans="1:7" x14ac:dyDescent="0.25">
      <c r="A33" s="1">
        <v>3173</v>
      </c>
      <c r="B33" s="1">
        <v>3238</v>
      </c>
      <c r="C33">
        <f t="shared" si="0"/>
        <v>3108.0604515785258</v>
      </c>
      <c r="D33">
        <f t="shared" si="1"/>
        <v>16884.286243976647</v>
      </c>
      <c r="E33">
        <f t="shared" si="2"/>
        <v>14280.750354609929</v>
      </c>
      <c r="F33">
        <f t="shared" si="3"/>
        <v>804.03574581291195</v>
      </c>
      <c r="G33">
        <f t="shared" si="4"/>
        <v>25057.329978031787</v>
      </c>
    </row>
    <row r="34" spans="1:7" x14ac:dyDescent="0.25">
      <c r="A34" s="1">
        <v>3446</v>
      </c>
      <c r="B34" s="1">
        <v>3888</v>
      </c>
      <c r="C34">
        <f t="shared" si="0"/>
        <v>3066.9068415940405</v>
      </c>
      <c r="D34">
        <f t="shared" si="1"/>
        <v>674193.97478107398</v>
      </c>
      <c r="E34">
        <f t="shared" si="2"/>
        <v>16843.852482269504</v>
      </c>
      <c r="F34">
        <f t="shared" si="3"/>
        <v>386441.85444269655</v>
      </c>
      <c r="G34">
        <f t="shared" si="4"/>
        <v>39779.776945113932</v>
      </c>
    </row>
    <row r="35" spans="1:7" x14ac:dyDescent="0.25">
      <c r="A35" s="1">
        <v>3588</v>
      </c>
      <c r="B35" s="1">
        <v>2716</v>
      </c>
      <c r="C35">
        <f t="shared" si="0"/>
        <v>3045.5009345691433</v>
      </c>
      <c r="D35">
        <f t="shared" si="1"/>
        <v>108570.86588193884</v>
      </c>
      <c r="E35">
        <f t="shared" si="2"/>
        <v>18260.629787234044</v>
      </c>
      <c r="F35">
        <f t="shared" si="3"/>
        <v>302891.20288462326</v>
      </c>
      <c r="G35">
        <f t="shared" si="4"/>
        <v>48776.749707708783</v>
      </c>
    </row>
    <row r="36" spans="1:7" x14ac:dyDescent="0.25">
      <c r="A36" s="1">
        <v>2961</v>
      </c>
      <c r="B36" s="1">
        <v>3245</v>
      </c>
      <c r="C36">
        <f t="shared" si="0"/>
        <v>3140.0185662917529</v>
      </c>
      <c r="D36">
        <f t="shared" si="1"/>
        <v>11021.101423439079</v>
      </c>
      <c r="E36">
        <f t="shared" si="2"/>
        <v>12436.2</v>
      </c>
      <c r="F36">
        <f t="shared" si="3"/>
        <v>456.0584087024281</v>
      </c>
      <c r="G36">
        <f t="shared" si="4"/>
        <v>15961.02690301758</v>
      </c>
    </row>
    <row r="37" spans="1:7" x14ac:dyDescent="0.25">
      <c r="A37" s="1">
        <v>2778</v>
      </c>
      <c r="B37" s="1">
        <v>3158</v>
      </c>
      <c r="C37">
        <f t="shared" si="0"/>
        <v>3167.6050521055286</v>
      </c>
      <c r="D37">
        <f t="shared" si="1"/>
        <v>92.257025949918571</v>
      </c>
      <c r="E37">
        <f t="shared" si="2"/>
        <v>10946.502127659574</v>
      </c>
      <c r="F37">
        <f t="shared" si="3"/>
        <v>11740.919598504157</v>
      </c>
      <c r="G37">
        <f t="shared" si="4"/>
        <v>9751.6557150466233</v>
      </c>
    </row>
    <row r="38" spans="1:7" x14ac:dyDescent="0.25">
      <c r="A38" s="1">
        <v>3080</v>
      </c>
      <c r="B38" s="1">
        <v>3105</v>
      </c>
      <c r="C38">
        <f t="shared" si="0"/>
        <v>3122.0798132215923</v>
      </c>
      <c r="D38">
        <f t="shared" si="1"/>
        <v>291.72001968447927</v>
      </c>
      <c r="E38">
        <f t="shared" si="2"/>
        <v>13455.886524822696</v>
      </c>
      <c r="F38">
        <f t="shared" si="3"/>
        <v>26035.605150912106</v>
      </c>
      <c r="G38">
        <f t="shared" si="4"/>
        <v>20815.480743502725</v>
      </c>
    </row>
    <row r="39" spans="1:7" x14ac:dyDescent="0.25">
      <c r="A39" s="1">
        <v>3556</v>
      </c>
      <c r="B39" s="1">
        <v>3515</v>
      </c>
      <c r="C39">
        <f t="shared" si="0"/>
        <v>3050.3248009409513</v>
      </c>
      <c r="D39">
        <f t="shared" si="1"/>
        <v>215923.04062056658</v>
      </c>
      <c r="E39">
        <f t="shared" si="2"/>
        <v>17936.363120567377</v>
      </c>
      <c r="F39">
        <f t="shared" si="3"/>
        <v>61824.07540586948</v>
      </c>
      <c r="G39">
        <f t="shared" si="4"/>
        <v>46669.273339686646</v>
      </c>
    </row>
    <row r="40" spans="1:7" x14ac:dyDescent="0.25">
      <c r="A40" s="1">
        <v>2788</v>
      </c>
      <c r="B40" s="1">
        <v>3330</v>
      </c>
      <c r="C40">
        <f t="shared" si="0"/>
        <v>3166.0975938643387</v>
      </c>
      <c r="D40">
        <f t="shared" si="1"/>
        <v>26863.998737059261</v>
      </c>
      <c r="E40">
        <f t="shared" si="2"/>
        <v>11025.452482269504</v>
      </c>
      <c r="F40">
        <f t="shared" si="3"/>
        <v>4050.6193152179812</v>
      </c>
      <c r="G40">
        <f t="shared" si="4"/>
        <v>10051.652570992115</v>
      </c>
    </row>
    <row r="41" spans="1:7" x14ac:dyDescent="0.25">
      <c r="A41" s="1">
        <v>1100</v>
      </c>
      <c r="B41" s="1">
        <v>4153</v>
      </c>
      <c r="C41">
        <f t="shared" si="0"/>
        <v>3420.5565449772007</v>
      </c>
      <c r="D41">
        <f t="shared" si="1"/>
        <v>536473.41480573546</v>
      </c>
      <c r="E41">
        <f t="shared" si="2"/>
        <v>1716.3120567375886</v>
      </c>
      <c r="F41">
        <f t="shared" si="3"/>
        <v>786138.42668065685</v>
      </c>
      <c r="G41">
        <f t="shared" si="4"/>
        <v>23777.954845948556</v>
      </c>
    </row>
    <row r="42" spans="1:7" x14ac:dyDescent="0.25">
      <c r="A42" s="1">
        <v>3116</v>
      </c>
      <c r="B42" s="1">
        <v>2955</v>
      </c>
      <c r="C42">
        <f t="shared" si="0"/>
        <v>3116.6529635533088</v>
      </c>
      <c r="D42">
        <f t="shared" si="1"/>
        <v>26131.680625567395</v>
      </c>
      <c r="E42">
        <f t="shared" si="2"/>
        <v>13772.278014184398</v>
      </c>
      <c r="F42">
        <f t="shared" si="3"/>
        <v>96942.262374708182</v>
      </c>
      <c r="G42">
        <f t="shared" si="4"/>
        <v>22410.856628044119</v>
      </c>
    </row>
    <row r="43" spans="1:7" x14ac:dyDescent="0.25">
      <c r="A43" s="1">
        <v>2506</v>
      </c>
      <c r="B43" s="1">
        <v>2200</v>
      </c>
      <c r="C43">
        <f t="shared" si="0"/>
        <v>3208.6079162658948</v>
      </c>
      <c r="D43">
        <f t="shared" si="1"/>
        <v>1017289.9287542303</v>
      </c>
      <c r="E43">
        <f t="shared" si="2"/>
        <v>8907.8524822695035</v>
      </c>
      <c r="F43">
        <f t="shared" si="3"/>
        <v>1137114.1037344818</v>
      </c>
      <c r="G43">
        <f t="shared" si="4"/>
        <v>3334.7862081731992</v>
      </c>
    </row>
    <row r="44" spans="1:7" x14ac:dyDescent="0.25">
      <c r="A44" s="1">
        <v>2763</v>
      </c>
      <c r="B44" s="1">
        <v>2885</v>
      </c>
      <c r="C44">
        <f t="shared" si="0"/>
        <v>3169.8662394673133</v>
      </c>
      <c r="D44">
        <f t="shared" si="1"/>
        <v>81148.774388248712</v>
      </c>
      <c r="E44">
        <f t="shared" si="2"/>
        <v>10828.608510638298</v>
      </c>
      <c r="F44">
        <f t="shared" si="3"/>
        <v>145432.03574581302</v>
      </c>
      <c r="G44">
        <f t="shared" si="4"/>
        <v>9310.1820449368788</v>
      </c>
    </row>
    <row r="45" spans="1:7" x14ac:dyDescent="0.25">
      <c r="A45" s="1">
        <v>3048</v>
      </c>
      <c r="B45" s="1">
        <v>3345</v>
      </c>
      <c r="C45">
        <f t="shared" si="0"/>
        <v>3126.9036795934003</v>
      </c>
      <c r="D45">
        <f t="shared" si="1"/>
        <v>47566.004974898206</v>
      </c>
      <c r="E45">
        <f t="shared" si="2"/>
        <v>13177.736170212766</v>
      </c>
      <c r="F45">
        <f t="shared" si="3"/>
        <v>6184.953592838373</v>
      </c>
      <c r="G45">
        <f t="shared" si="4"/>
        <v>19446.816930525212</v>
      </c>
    </row>
    <row r="46" spans="1:7" x14ac:dyDescent="0.25">
      <c r="A46" s="1">
        <v>2511</v>
      </c>
      <c r="B46" s="1">
        <v>2765</v>
      </c>
      <c r="C46">
        <f t="shared" si="0"/>
        <v>3207.8541871452999</v>
      </c>
      <c r="D46">
        <f t="shared" si="1"/>
        <v>196119.83107212427</v>
      </c>
      <c r="E46">
        <f t="shared" si="2"/>
        <v>8943.4340425531918</v>
      </c>
      <c r="F46">
        <f t="shared" si="3"/>
        <v>251357.3615248499</v>
      </c>
      <c r="G46">
        <f t="shared" si="4"/>
        <v>3422.4064230677795</v>
      </c>
    </row>
    <row r="47" spans="1:7" x14ac:dyDescent="0.25">
      <c r="A47" s="1">
        <v>3268</v>
      </c>
      <c r="B47" s="1">
        <v>3928</v>
      </c>
      <c r="C47">
        <f t="shared" si="0"/>
        <v>3093.7395982872217</v>
      </c>
      <c r="D47">
        <f t="shared" si="1"/>
        <v>695990.41786596621</v>
      </c>
      <c r="E47">
        <f t="shared" si="2"/>
        <v>15148.686524822695</v>
      </c>
      <c r="F47">
        <f t="shared" si="3"/>
        <v>437773.41251635092</v>
      </c>
      <c r="G47">
        <f t="shared" si="4"/>
        <v>29796.257837063273</v>
      </c>
    </row>
    <row r="48" spans="1:7" x14ac:dyDescent="0.25">
      <c r="A48" s="1">
        <v>3242</v>
      </c>
      <c r="B48" s="1">
        <v>2833</v>
      </c>
      <c r="C48">
        <f t="shared" si="0"/>
        <v>3097.6589897143153</v>
      </c>
      <c r="D48">
        <f t="shared" si="1"/>
        <v>70044.380836602068</v>
      </c>
      <c r="E48">
        <f t="shared" si="2"/>
        <v>14908.601418439715</v>
      </c>
      <c r="F48">
        <f t="shared" si="3"/>
        <v>187797.01025006233</v>
      </c>
      <c r="G48">
        <f t="shared" si="4"/>
        <v>28458.520706763291</v>
      </c>
    </row>
    <row r="49" spans="1:7" x14ac:dyDescent="0.25">
      <c r="A49" s="1">
        <v>2550</v>
      </c>
      <c r="B49" s="1">
        <v>3750</v>
      </c>
      <c r="C49">
        <f t="shared" si="0"/>
        <v>3201.975100004659</v>
      </c>
      <c r="D49">
        <f t="shared" si="1"/>
        <v>300331.29101490352</v>
      </c>
      <c r="E49">
        <f t="shared" si="2"/>
        <v>9223.4042553191484</v>
      </c>
      <c r="F49">
        <f t="shared" si="3"/>
        <v>233911.97908858894</v>
      </c>
      <c r="G49">
        <f t="shared" si="4"/>
        <v>4144.8390040332251</v>
      </c>
    </row>
    <row r="50" spans="1:7" x14ac:dyDescent="0.25">
      <c r="A50" s="1">
        <v>3188</v>
      </c>
      <c r="B50" s="1">
        <v>3328</v>
      </c>
      <c r="C50">
        <f t="shared" si="0"/>
        <v>3105.799264216741</v>
      </c>
      <c r="D50">
        <f t="shared" si="1"/>
        <v>49373.166982621682</v>
      </c>
      <c r="E50">
        <f t="shared" si="2"/>
        <v>14416.090780141843</v>
      </c>
      <c r="F50">
        <f t="shared" si="3"/>
        <v>3800.0414115352623</v>
      </c>
      <c r="G50">
        <f t="shared" si="4"/>
        <v>25778.312581060087</v>
      </c>
    </row>
    <row r="51" spans="1:7" x14ac:dyDescent="0.25">
      <c r="A51" s="1">
        <v>1555</v>
      </c>
      <c r="B51" s="1">
        <v>3795</v>
      </c>
      <c r="C51">
        <f t="shared" si="0"/>
        <v>3351.9671950030584</v>
      </c>
      <c r="D51">
        <f t="shared" si="1"/>
        <v>196278.06630345812</v>
      </c>
      <c r="E51">
        <f t="shared" si="2"/>
        <v>3429.822695035461</v>
      </c>
      <c r="F51">
        <f t="shared" si="3"/>
        <v>279464.98192145012</v>
      </c>
      <c r="G51">
        <f t="shared" si="4"/>
        <v>7329.3581983544191</v>
      </c>
    </row>
    <row r="52" spans="1:7" x14ac:dyDescent="0.25">
      <c r="A52" s="1">
        <v>2743</v>
      </c>
      <c r="B52" s="1">
        <v>3363</v>
      </c>
      <c r="C52">
        <f t="shared" si="0"/>
        <v>3172.8811559496935</v>
      </c>
      <c r="D52">
        <f t="shared" si="1"/>
        <v>36145.174863024768</v>
      </c>
      <c r="E52">
        <f t="shared" si="2"/>
        <v>10672.409929078014</v>
      </c>
      <c r="F52">
        <f t="shared" si="3"/>
        <v>9340.154725982844</v>
      </c>
      <c r="G52">
        <f t="shared" si="4"/>
        <v>8737.4574972329865</v>
      </c>
    </row>
    <row r="53" spans="1:7" x14ac:dyDescent="0.25">
      <c r="A53" s="1">
        <v>5043</v>
      </c>
      <c r="B53" s="1">
        <v>2280</v>
      </c>
      <c r="C53">
        <f t="shared" si="0"/>
        <v>2826.1657604760071</v>
      </c>
      <c r="D53">
        <f t="shared" si="1"/>
        <v>298297.03791633516</v>
      </c>
      <c r="E53">
        <f t="shared" si="2"/>
        <v>36073.544680851061</v>
      </c>
      <c r="F53">
        <f t="shared" si="3"/>
        <v>972897.21988179057</v>
      </c>
      <c r="G53">
        <f t="shared" si="4"/>
        <v>193767.02798114074</v>
      </c>
    </row>
    <row r="54" spans="1:7" x14ac:dyDescent="0.25">
      <c r="A54" s="1">
        <v>3570</v>
      </c>
      <c r="B54" s="1">
        <v>4151</v>
      </c>
      <c r="C54">
        <f t="shared" si="0"/>
        <v>3048.2143594032855</v>
      </c>
      <c r="D54">
        <f t="shared" si="1"/>
        <v>1216136.169106306</v>
      </c>
      <c r="E54">
        <f t="shared" si="2"/>
        <v>18077.872340425532</v>
      </c>
      <c r="F54">
        <f t="shared" si="3"/>
        <v>782595.84877697413</v>
      </c>
      <c r="G54">
        <f t="shared" si="4"/>
        <v>47585.567726216934</v>
      </c>
    </row>
    <row r="55" spans="1:7" x14ac:dyDescent="0.25">
      <c r="A55" s="1">
        <v>2883</v>
      </c>
      <c r="B55" s="1">
        <v>3266</v>
      </c>
      <c r="C55">
        <f t="shared" si="0"/>
        <v>3151.7767405730342</v>
      </c>
      <c r="D55">
        <f t="shared" si="1"/>
        <v>13046.952994119931</v>
      </c>
      <c r="E55">
        <f t="shared" si="2"/>
        <v>11789.629787234042</v>
      </c>
      <c r="F55">
        <f t="shared" si="3"/>
        <v>0.12639737097652964</v>
      </c>
      <c r="G55">
        <f t="shared" si="4"/>
        <v>13128.297629780373</v>
      </c>
    </row>
    <row r="56" spans="1:7" x14ac:dyDescent="0.25">
      <c r="A56" s="1">
        <v>2398</v>
      </c>
      <c r="B56" s="1">
        <v>3570</v>
      </c>
      <c r="C56">
        <f t="shared" si="0"/>
        <v>3224.8884652707466</v>
      </c>
      <c r="D56">
        <f t="shared" si="1"/>
        <v>119101.97140318069</v>
      </c>
      <c r="E56">
        <f t="shared" si="2"/>
        <v>8156.6014184397163</v>
      </c>
      <c r="F56">
        <f t="shared" si="3"/>
        <v>92199.967757144244</v>
      </c>
      <c r="G56">
        <f t="shared" si="4"/>
        <v>1719.5169662337105</v>
      </c>
    </row>
    <row r="57" spans="1:7" x14ac:dyDescent="0.25">
      <c r="A57" s="1">
        <v>2663</v>
      </c>
      <c r="B57" s="1">
        <v>2885</v>
      </c>
      <c r="C57">
        <f t="shared" si="0"/>
        <v>3184.9408218792128</v>
      </c>
      <c r="D57">
        <f t="shared" si="1"/>
        <v>89964.496629577639</v>
      </c>
      <c r="E57">
        <f t="shared" si="2"/>
        <v>10058.963120567376</v>
      </c>
      <c r="F57">
        <f t="shared" si="3"/>
        <v>145432.03574581302</v>
      </c>
      <c r="G57">
        <f t="shared" si="4"/>
        <v>6628.3537343321914</v>
      </c>
    </row>
    <row r="58" spans="1:7" x14ac:dyDescent="0.25">
      <c r="A58" s="1">
        <v>2363</v>
      </c>
      <c r="B58" s="1">
        <v>2879</v>
      </c>
      <c r="C58">
        <f t="shared" si="0"/>
        <v>3230.164569114911</v>
      </c>
      <c r="D58">
        <f t="shared" si="1"/>
        <v>123316.55460166113</v>
      </c>
      <c r="E58">
        <f t="shared" si="2"/>
        <v>7920.2397163120568</v>
      </c>
      <c r="F58">
        <f t="shared" si="3"/>
        <v>150044.30203476487</v>
      </c>
      <c r="G58">
        <f t="shared" si="4"/>
        <v>1309.7852212358971</v>
      </c>
    </row>
    <row r="59" spans="1:7" x14ac:dyDescent="0.25">
      <c r="A59" s="1">
        <v>1800</v>
      </c>
      <c r="B59" s="1">
        <v>2790</v>
      </c>
      <c r="C59">
        <f t="shared" si="0"/>
        <v>3315.0344680939047</v>
      </c>
      <c r="D59">
        <f t="shared" si="1"/>
        <v>275661.19268664945</v>
      </c>
      <c r="E59">
        <f t="shared" si="2"/>
        <v>4595.744680851064</v>
      </c>
      <c r="F59">
        <f t="shared" si="3"/>
        <v>226914.58532088387</v>
      </c>
      <c r="G59">
        <f t="shared" si="4"/>
        <v>2369.6395903750454</v>
      </c>
    </row>
    <row r="60" spans="1:7" x14ac:dyDescent="0.25">
      <c r="A60" s="1">
        <v>2700</v>
      </c>
      <c r="B60" s="1">
        <v>2799</v>
      </c>
      <c r="C60">
        <f t="shared" si="0"/>
        <v>3179.3632263868103</v>
      </c>
      <c r="D60">
        <f t="shared" si="1"/>
        <v>144676.18398738391</v>
      </c>
      <c r="E60">
        <f t="shared" si="2"/>
        <v>10340.425531914894</v>
      </c>
      <c r="F60">
        <f t="shared" si="3"/>
        <v>218421.18588745611</v>
      </c>
      <c r="G60">
        <f t="shared" si="4"/>
        <v>7567.6598578222747</v>
      </c>
    </row>
    <row r="61" spans="1:7" x14ac:dyDescent="0.25">
      <c r="A61" s="1">
        <v>3031</v>
      </c>
      <c r="B61" s="1">
        <v>3173</v>
      </c>
      <c r="C61">
        <f t="shared" si="0"/>
        <v>3129.466358603423</v>
      </c>
      <c r="D61">
        <f t="shared" si="1"/>
        <v>1895.17793324576</v>
      </c>
      <c r="E61">
        <f t="shared" si="2"/>
        <v>13031.150354609928</v>
      </c>
      <c r="F61">
        <f t="shared" si="3"/>
        <v>8715.2538761245487</v>
      </c>
      <c r="G61">
        <f t="shared" si="4"/>
        <v>18738.643624687578</v>
      </c>
    </row>
    <row r="62" spans="1:7" x14ac:dyDescent="0.25">
      <c r="A62" s="1">
        <v>2438</v>
      </c>
      <c r="B62" s="1">
        <v>3308</v>
      </c>
      <c r="C62">
        <f t="shared" si="0"/>
        <v>3218.8586323059867</v>
      </c>
      <c r="D62">
        <f t="shared" si="1"/>
        <v>7946.1834343592773</v>
      </c>
      <c r="E62">
        <f t="shared" si="2"/>
        <v>8430.9843971631199</v>
      </c>
      <c r="F62">
        <f t="shared" si="3"/>
        <v>1734.2623747080734</v>
      </c>
      <c r="G62">
        <f t="shared" si="4"/>
        <v>2255.9547281277623</v>
      </c>
    </row>
    <row r="63" spans="1:7" x14ac:dyDescent="0.25">
      <c r="A63" s="1">
        <v>2620</v>
      </c>
      <c r="B63" s="1">
        <v>3305</v>
      </c>
      <c r="C63">
        <f t="shared" si="0"/>
        <v>3191.4228923163296</v>
      </c>
      <c r="D63">
        <f t="shared" si="1"/>
        <v>12899.759389788067</v>
      </c>
      <c r="E63">
        <f t="shared" si="2"/>
        <v>9736.7375886524824</v>
      </c>
      <c r="F63">
        <f t="shared" si="3"/>
        <v>1493.395519183995</v>
      </c>
      <c r="G63">
        <f t="shared" si="4"/>
        <v>5614.8993029279618</v>
      </c>
    </row>
    <row r="64" spans="1:7" x14ac:dyDescent="0.25">
      <c r="A64" s="1">
        <v>2698</v>
      </c>
      <c r="B64" s="1">
        <v>2975</v>
      </c>
      <c r="C64">
        <f t="shared" si="0"/>
        <v>3179.6647180350483</v>
      </c>
      <c r="D64">
        <f t="shared" si="1"/>
        <v>41887.646808365818</v>
      </c>
      <c r="E64">
        <f t="shared" si="2"/>
        <v>10325.112056737589</v>
      </c>
      <c r="F64">
        <f t="shared" si="3"/>
        <v>84888.041411535378</v>
      </c>
      <c r="G64">
        <f t="shared" si="4"/>
        <v>7515.2958526055854</v>
      </c>
    </row>
    <row r="65" spans="1:7" x14ac:dyDescent="0.25">
      <c r="A65" s="1">
        <v>2970</v>
      </c>
      <c r="B65" s="1">
        <v>3316</v>
      </c>
      <c r="C65">
        <f t="shared" si="0"/>
        <v>3138.6618538746816</v>
      </c>
      <c r="D65">
        <f t="shared" si="1"/>
        <v>31448.818071164787</v>
      </c>
      <c r="E65">
        <f t="shared" si="2"/>
        <v>12511.91489361702</v>
      </c>
      <c r="F65">
        <f t="shared" si="3"/>
        <v>2464.573989438949</v>
      </c>
      <c r="G65">
        <f t="shared" si="4"/>
        <v>16305.673410331032</v>
      </c>
    </row>
    <row r="66" spans="1:7" x14ac:dyDescent="0.25">
      <c r="A66" s="1">
        <v>2430</v>
      </c>
      <c r="B66" s="1">
        <v>3226</v>
      </c>
      <c r="C66">
        <f t="shared" si="0"/>
        <v>3220.0645988989386</v>
      </c>
      <c r="D66">
        <f t="shared" si="1"/>
        <v>35.22898623048107</v>
      </c>
      <c r="E66">
        <f t="shared" si="2"/>
        <v>8375.7446808510631</v>
      </c>
      <c r="F66">
        <f t="shared" si="3"/>
        <v>1628.5683237165986</v>
      </c>
      <c r="G66">
        <f t="shared" si="4"/>
        <v>2142.8497540556959</v>
      </c>
    </row>
    <row r="67" spans="1:7" x14ac:dyDescent="0.25">
      <c r="A67" s="1">
        <v>2250</v>
      </c>
      <c r="B67" s="1">
        <v>3635</v>
      </c>
      <c r="C67">
        <f t="shared" si="0"/>
        <v>3247.1988472403573</v>
      </c>
      <c r="D67">
        <f t="shared" si="1"/>
        <v>150389.73408170775</v>
      </c>
      <c r="E67">
        <f t="shared" si="2"/>
        <v>7180.8510638297876</v>
      </c>
      <c r="F67">
        <f t="shared" si="3"/>
        <v>135898.74962683261</v>
      </c>
      <c r="G67">
        <f t="shared" si="4"/>
        <v>366.97826751246123</v>
      </c>
    </row>
    <row r="68" spans="1:7" x14ac:dyDescent="0.25">
      <c r="A68" s="1">
        <v>2888</v>
      </c>
      <c r="B68" s="1">
        <v>3233</v>
      </c>
      <c r="C68">
        <f t="shared" ref="C68:C131" si="5">a+(b*x)</f>
        <v>3151.0230114524393</v>
      </c>
      <c r="D68">
        <f t="shared" ref="D68:D131" si="6">(y-yest)^2</f>
        <v>6720.2266513269014</v>
      </c>
      <c r="E68">
        <f t="shared" ref="E68:E131" si="7">(x)^2/(n-1)</f>
        <v>11830.558865248227</v>
      </c>
      <c r="F68">
        <f t="shared" ref="F68:F131" si="8">(y-yprom)^2</f>
        <v>1112.5909866061147</v>
      </c>
      <c r="G68">
        <f t="shared" ref="G68:G131" si="9">(yest-yprom)^2</f>
        <v>13301.588468829665</v>
      </c>
    </row>
    <row r="69" spans="1:7" x14ac:dyDescent="0.25">
      <c r="A69" s="1">
        <v>1345</v>
      </c>
      <c r="B69" s="1">
        <v>3348</v>
      </c>
      <c r="C69">
        <f t="shared" si="5"/>
        <v>3383.6238180680471</v>
      </c>
      <c r="D69">
        <f t="shared" si="6"/>
        <v>1269.0564137453159</v>
      </c>
      <c r="E69">
        <f t="shared" si="7"/>
        <v>2565.9929078014184</v>
      </c>
      <c r="F69">
        <f t="shared" si="8"/>
        <v>6665.8204483624513</v>
      </c>
      <c r="G69">
        <f t="shared" si="9"/>
        <v>13751.852775026455</v>
      </c>
    </row>
    <row r="70" spans="1:7" x14ac:dyDescent="0.25">
      <c r="A70" s="1">
        <v>2925</v>
      </c>
      <c r="B70" s="1">
        <v>2630</v>
      </c>
      <c r="C70">
        <f t="shared" si="5"/>
        <v>3145.4454159600364</v>
      </c>
      <c r="D70">
        <f t="shared" si="6"/>
        <v>265683.97683421493</v>
      </c>
      <c r="E70">
        <f t="shared" si="7"/>
        <v>12135.63829787234</v>
      </c>
      <c r="F70">
        <f t="shared" si="8"/>
        <v>404948.35302626638</v>
      </c>
      <c r="G70">
        <f t="shared" si="9"/>
        <v>14619.254245416923</v>
      </c>
    </row>
    <row r="71" spans="1:7" x14ac:dyDescent="0.25">
      <c r="A71" s="1">
        <v>3976</v>
      </c>
      <c r="B71" s="1">
        <v>2858</v>
      </c>
      <c r="C71">
        <f t="shared" si="5"/>
        <v>2987.0115548109738</v>
      </c>
      <c r="D71">
        <f t="shared" si="6"/>
        <v>16643.98127474491</v>
      </c>
      <c r="E71">
        <f t="shared" si="7"/>
        <v>22423.512056737589</v>
      </c>
      <c r="F71">
        <f t="shared" si="8"/>
        <v>166754.23404609633</v>
      </c>
      <c r="G71">
        <f t="shared" si="9"/>
        <v>78033.05316659488</v>
      </c>
    </row>
    <row r="72" spans="1:7" x14ac:dyDescent="0.25">
      <c r="A72" s="1">
        <v>2205</v>
      </c>
      <c r="B72" s="1">
        <v>3203</v>
      </c>
      <c r="C72">
        <f t="shared" si="5"/>
        <v>3253.9824093257121</v>
      </c>
      <c r="D72">
        <f t="shared" si="6"/>
        <v>2599.2060606544528</v>
      </c>
      <c r="E72">
        <f t="shared" si="7"/>
        <v>6896.489361702128</v>
      </c>
      <c r="F72">
        <f t="shared" si="8"/>
        <v>4013.9224313653312</v>
      </c>
      <c r="G72">
        <f t="shared" si="9"/>
        <v>153.09396870595705</v>
      </c>
    </row>
    <row r="73" spans="1:7" x14ac:dyDescent="0.25">
      <c r="A73" s="1">
        <v>1208</v>
      </c>
      <c r="B73" s="1">
        <v>3451</v>
      </c>
      <c r="C73">
        <f t="shared" si="5"/>
        <v>3404.2759959723494</v>
      </c>
      <c r="D73">
        <f t="shared" si="6"/>
        <v>2183.1325523759101</v>
      </c>
      <c r="E73">
        <f t="shared" si="7"/>
        <v>2069.8780141843972</v>
      </c>
      <c r="F73">
        <f t="shared" si="8"/>
        <v>34093.582488022475</v>
      </c>
      <c r="G73">
        <f t="shared" si="9"/>
        <v>19022.056567195836</v>
      </c>
    </row>
    <row r="74" spans="1:7" x14ac:dyDescent="0.25">
      <c r="A74" s="1">
        <v>2905</v>
      </c>
      <c r="B74" s="1">
        <v>3008</v>
      </c>
      <c r="C74">
        <f t="shared" si="5"/>
        <v>3148.4603324424165</v>
      </c>
      <c r="D74">
        <f t="shared" si="6"/>
        <v>19729.10498983417</v>
      </c>
      <c r="E74">
        <f t="shared" si="7"/>
        <v>11970.248226950354</v>
      </c>
      <c r="F74">
        <f t="shared" si="8"/>
        <v>66747.576822300238</v>
      </c>
      <c r="G74">
        <f t="shared" si="9"/>
        <v>13899.276211102258</v>
      </c>
    </row>
    <row r="75" spans="1:7" x14ac:dyDescent="0.25">
      <c r="A75" s="1">
        <v>3825</v>
      </c>
      <c r="B75" s="1">
        <v>2821</v>
      </c>
      <c r="C75">
        <f t="shared" si="5"/>
        <v>3009.774174252942</v>
      </c>
      <c r="D75">
        <f t="shared" si="6"/>
        <v>35635.688864880103</v>
      </c>
      <c r="E75">
        <f t="shared" si="7"/>
        <v>20752.659574468085</v>
      </c>
      <c r="F75">
        <f t="shared" si="8"/>
        <v>198341.54282796601</v>
      </c>
      <c r="G75">
        <f t="shared" si="9"/>
        <v>65833.989078726314</v>
      </c>
    </row>
    <row r="76" spans="1:7" x14ac:dyDescent="0.25">
      <c r="A76" s="1">
        <v>2348</v>
      </c>
      <c r="B76" s="1">
        <v>3525</v>
      </c>
      <c r="C76">
        <f t="shared" si="5"/>
        <v>3232.4257564766958</v>
      </c>
      <c r="D76">
        <f t="shared" si="6"/>
        <v>85599.687973233697</v>
      </c>
      <c r="E76">
        <f t="shared" si="7"/>
        <v>7820.0056737588657</v>
      </c>
      <c r="F76">
        <f t="shared" si="8"/>
        <v>66896.964924283078</v>
      </c>
      <c r="G76">
        <f t="shared" si="9"/>
        <v>1151.2291295681039</v>
      </c>
    </row>
    <row r="77" spans="1:7" x14ac:dyDescent="0.25">
      <c r="A77" s="1">
        <v>1825</v>
      </c>
      <c r="B77" s="1">
        <v>3150</v>
      </c>
      <c r="C77">
        <f t="shared" si="5"/>
        <v>3311.2658224909301</v>
      </c>
      <c r="D77">
        <f t="shared" si="6"/>
        <v>26006.665503676169</v>
      </c>
      <c r="E77">
        <f t="shared" si="7"/>
        <v>4724.2907801418442</v>
      </c>
      <c r="F77">
        <f t="shared" si="8"/>
        <v>13538.607983773281</v>
      </c>
      <c r="G77">
        <f t="shared" si="9"/>
        <v>2016.9349034198419</v>
      </c>
    </row>
    <row r="78" spans="1:7" x14ac:dyDescent="0.25">
      <c r="A78" s="1">
        <v>2563</v>
      </c>
      <c r="B78" s="1">
        <v>3113</v>
      </c>
      <c r="C78">
        <f t="shared" si="5"/>
        <v>3200.0154042911122</v>
      </c>
      <c r="D78">
        <f t="shared" si="6"/>
        <v>7571.6805839457056</v>
      </c>
      <c r="E78">
        <f t="shared" si="7"/>
        <v>9317.686524822695</v>
      </c>
      <c r="F78">
        <f t="shared" si="8"/>
        <v>23517.916765642982</v>
      </c>
      <c r="G78">
        <f t="shared" si="9"/>
        <v>4401.0114935137981</v>
      </c>
    </row>
    <row r="79" spans="1:7" x14ac:dyDescent="0.25">
      <c r="A79" s="1">
        <v>2576</v>
      </c>
      <c r="B79" s="1">
        <v>2816</v>
      </c>
      <c r="C79">
        <f t="shared" si="5"/>
        <v>3198.0557085775654</v>
      </c>
      <c r="D79">
        <f t="shared" si="6"/>
        <v>145966.56445670556</v>
      </c>
      <c r="E79">
        <f t="shared" si="7"/>
        <v>9412.4482269503551</v>
      </c>
      <c r="F79">
        <f t="shared" si="8"/>
        <v>202820.09806875922</v>
      </c>
      <c r="G79">
        <f t="shared" si="9"/>
        <v>4664.8647975737576</v>
      </c>
    </row>
    <row r="80" spans="1:7" x14ac:dyDescent="0.25">
      <c r="A80" s="1">
        <v>2275</v>
      </c>
      <c r="B80" s="1">
        <v>3105</v>
      </c>
      <c r="C80">
        <f t="shared" si="5"/>
        <v>3243.4302016373827</v>
      </c>
      <c r="D80">
        <f t="shared" si="6"/>
        <v>19162.920725366417</v>
      </c>
      <c r="E80">
        <f t="shared" si="7"/>
        <v>7341.312056737589</v>
      </c>
      <c r="F80">
        <f t="shared" si="8"/>
        <v>26035.605150912106</v>
      </c>
      <c r="G80">
        <f t="shared" si="9"/>
        <v>525.57040906680891</v>
      </c>
    </row>
    <row r="81" spans="1:7" x14ac:dyDescent="0.25">
      <c r="A81" s="1">
        <v>3595</v>
      </c>
      <c r="B81" s="1">
        <v>3605</v>
      </c>
      <c r="C81">
        <f t="shared" si="5"/>
        <v>3044.4457138003104</v>
      </c>
      <c r="D81">
        <f t="shared" si="6"/>
        <v>314221.10777684354</v>
      </c>
      <c r="E81">
        <f t="shared" si="7"/>
        <v>18331.950354609929</v>
      </c>
      <c r="F81">
        <f t="shared" si="8"/>
        <v>114680.08107159183</v>
      </c>
      <c r="G81">
        <f t="shared" si="9"/>
        <v>49243.963898066162</v>
      </c>
    </row>
    <row r="82" spans="1:7" x14ac:dyDescent="0.25">
      <c r="A82" s="1">
        <v>2575</v>
      </c>
      <c r="B82" s="1">
        <v>3611</v>
      </c>
      <c r="C82">
        <f t="shared" si="5"/>
        <v>3198.2064544016844</v>
      </c>
      <c r="D82">
        <f t="shared" si="6"/>
        <v>170398.51128762867</v>
      </c>
      <c r="E82">
        <f t="shared" si="7"/>
        <v>9405.1418439716308</v>
      </c>
      <c r="F82">
        <f t="shared" si="8"/>
        <v>118779.81478263998</v>
      </c>
      <c r="G82">
        <f t="shared" si="9"/>
        <v>4644.295697927274</v>
      </c>
    </row>
    <row r="83" spans="1:7" x14ac:dyDescent="0.25">
      <c r="A83" s="1">
        <v>2843</v>
      </c>
      <c r="B83" s="1">
        <v>3128</v>
      </c>
      <c r="C83">
        <f t="shared" si="5"/>
        <v>3157.8065735377941</v>
      </c>
      <c r="D83">
        <f t="shared" si="6"/>
        <v>888.43182606392543</v>
      </c>
      <c r="E83">
        <f t="shared" si="7"/>
        <v>11464.750354609929</v>
      </c>
      <c r="F83">
        <f t="shared" si="8"/>
        <v>19142.251043263372</v>
      </c>
      <c r="G83">
        <f t="shared" si="9"/>
        <v>11782.874663666704</v>
      </c>
    </row>
    <row r="84" spans="1:7" x14ac:dyDescent="0.25">
      <c r="A84" s="1">
        <v>2188</v>
      </c>
      <c r="B84" s="1">
        <v>3213</v>
      </c>
      <c r="C84">
        <f t="shared" si="5"/>
        <v>3256.5450883357353</v>
      </c>
      <c r="D84">
        <f t="shared" si="6"/>
        <v>1896.174718166988</v>
      </c>
      <c r="E84">
        <f t="shared" si="7"/>
        <v>6790.5588652482265</v>
      </c>
      <c r="F84">
        <f t="shared" si="8"/>
        <v>2846.8119497789257</v>
      </c>
      <c r="G84">
        <f t="shared" si="9"/>
        <v>96.244649479010235</v>
      </c>
    </row>
    <row r="85" spans="1:7" x14ac:dyDescent="0.25">
      <c r="A85" s="1">
        <v>0</v>
      </c>
      <c r="B85" s="1">
        <v>3860</v>
      </c>
      <c r="C85">
        <f t="shared" si="5"/>
        <v>3586.376951508094</v>
      </c>
      <c r="D85">
        <f t="shared" si="6"/>
        <v>74869.572666003965</v>
      </c>
      <c r="E85">
        <f t="shared" si="7"/>
        <v>0</v>
      </c>
      <c r="F85">
        <f t="shared" si="8"/>
        <v>352413.76379113848</v>
      </c>
      <c r="G85">
        <f t="shared" si="9"/>
        <v>102413.71401354986</v>
      </c>
    </row>
    <row r="86" spans="1:7" x14ac:dyDescent="0.25">
      <c r="A86" s="1">
        <v>2248</v>
      </c>
      <c r="B86" s="1">
        <v>4275</v>
      </c>
      <c r="C86">
        <f t="shared" si="5"/>
        <v>3247.5003388885953</v>
      </c>
      <c r="D86">
        <f t="shared" si="6"/>
        <v>1055755.5535840516</v>
      </c>
      <c r="E86">
        <f t="shared" si="7"/>
        <v>7168.0907801418443</v>
      </c>
      <c r="F86">
        <f t="shared" si="8"/>
        <v>1017363.6788053027</v>
      </c>
      <c r="G86">
        <f t="shared" si="9"/>
        <v>355.51800857653626</v>
      </c>
    </row>
    <row r="87" spans="1:7" x14ac:dyDescent="0.25">
      <c r="A87" s="1">
        <v>2876</v>
      </c>
      <c r="B87" s="1">
        <v>3076</v>
      </c>
      <c r="C87">
        <f t="shared" si="5"/>
        <v>3152.8319613418671</v>
      </c>
      <c r="D87">
        <f t="shared" si="6"/>
        <v>5903.1502836381605</v>
      </c>
      <c r="E87">
        <f t="shared" si="7"/>
        <v>11732.448226950355</v>
      </c>
      <c r="F87">
        <f t="shared" si="8"/>
        <v>36235.22554751268</v>
      </c>
      <c r="G87">
        <f t="shared" si="9"/>
        <v>12887.599296604467</v>
      </c>
    </row>
    <row r="88" spans="1:7" x14ac:dyDescent="0.25">
      <c r="A88" s="1">
        <v>2758</v>
      </c>
      <c r="B88" s="1">
        <v>4313</v>
      </c>
      <c r="C88">
        <f t="shared" si="5"/>
        <v>3170.6199685879083</v>
      </c>
      <c r="D88">
        <f t="shared" si="6"/>
        <v>1305032.1361690918</v>
      </c>
      <c r="E88">
        <f t="shared" si="7"/>
        <v>10789.452482269504</v>
      </c>
      <c r="F88">
        <f t="shared" si="8"/>
        <v>1095464.6589752743</v>
      </c>
      <c r="G88">
        <f t="shared" si="9"/>
        <v>9165.2965852492289</v>
      </c>
    </row>
    <row r="89" spans="1:7" x14ac:dyDescent="0.25">
      <c r="A89" s="1">
        <v>2578</v>
      </c>
      <c r="B89" s="1">
        <v>2885</v>
      </c>
      <c r="C89">
        <f t="shared" si="5"/>
        <v>3197.7542169293274</v>
      </c>
      <c r="D89">
        <f t="shared" si="6"/>
        <v>97815.200207076792</v>
      </c>
      <c r="E89">
        <f t="shared" si="7"/>
        <v>9427.0695035460994</v>
      </c>
      <c r="F89">
        <f t="shared" si="8"/>
        <v>145432.03574581302</v>
      </c>
      <c r="G89">
        <f t="shared" si="9"/>
        <v>4706.1393426876621</v>
      </c>
    </row>
    <row r="90" spans="1:7" x14ac:dyDescent="0.25">
      <c r="A90" s="1">
        <v>2163</v>
      </c>
      <c r="B90" s="1">
        <v>3165</v>
      </c>
      <c r="C90">
        <f t="shared" si="5"/>
        <v>3260.3137339387099</v>
      </c>
      <c r="D90">
        <f t="shared" si="6"/>
        <v>9084.7078773391804</v>
      </c>
      <c r="E90">
        <f t="shared" si="7"/>
        <v>6636.2680851063833</v>
      </c>
      <c r="F90">
        <f t="shared" si="8"/>
        <v>10272.942261393673</v>
      </c>
      <c r="G90">
        <f t="shared" si="9"/>
        <v>36.503228103176717</v>
      </c>
    </row>
    <row r="91" spans="1:7" x14ac:dyDescent="0.25">
      <c r="A91" s="1">
        <v>4075</v>
      </c>
      <c r="B91" s="1">
        <v>3105</v>
      </c>
      <c r="C91">
        <f t="shared" si="5"/>
        <v>2972.0877182231934</v>
      </c>
      <c r="D91">
        <f t="shared" si="6"/>
        <v>17665.674647117234</v>
      </c>
      <c r="E91">
        <f t="shared" si="7"/>
        <v>23554.078014184397</v>
      </c>
      <c r="F91">
        <f t="shared" si="8"/>
        <v>26035.605150912106</v>
      </c>
      <c r="G91">
        <f t="shared" si="9"/>
        <v>86593.541563379171</v>
      </c>
    </row>
    <row r="92" spans="1:7" x14ac:dyDescent="0.25">
      <c r="A92" s="1">
        <v>2388</v>
      </c>
      <c r="B92" s="1">
        <v>3063</v>
      </c>
      <c r="C92">
        <f t="shared" si="5"/>
        <v>3226.3959235119364</v>
      </c>
      <c r="D92">
        <f t="shared" si="6"/>
        <v>26698.227820318574</v>
      </c>
      <c r="E92">
        <f t="shared" si="7"/>
        <v>8088.7148936170215</v>
      </c>
      <c r="F92">
        <f t="shared" si="8"/>
        <v>41353.469173575009</v>
      </c>
      <c r="G92">
        <f t="shared" si="9"/>
        <v>1596.7696775048644</v>
      </c>
    </row>
    <row r="93" spans="1:7" x14ac:dyDescent="0.25">
      <c r="A93" s="1">
        <v>2048</v>
      </c>
      <c r="B93" s="1">
        <v>3368</v>
      </c>
      <c r="C93">
        <f t="shared" si="5"/>
        <v>3277.6495037123941</v>
      </c>
      <c r="D93">
        <f t="shared" si="6"/>
        <v>8163.212179416686</v>
      </c>
      <c r="E93">
        <f t="shared" si="7"/>
        <v>5949.3673758865252</v>
      </c>
      <c r="F93">
        <f t="shared" si="8"/>
        <v>10331.599485189641</v>
      </c>
      <c r="G93">
        <f t="shared" si="9"/>
        <v>127.55397595228652</v>
      </c>
    </row>
    <row r="94" spans="1:7" x14ac:dyDescent="0.25">
      <c r="A94" s="1">
        <v>2935</v>
      </c>
      <c r="B94" s="1">
        <v>3415</v>
      </c>
      <c r="C94">
        <f t="shared" si="5"/>
        <v>3143.9379577188465</v>
      </c>
      <c r="D94">
        <f t="shared" si="6"/>
        <v>73474.63076562983</v>
      </c>
      <c r="E94">
        <f t="shared" si="7"/>
        <v>12218.758865248226</v>
      </c>
      <c r="F94">
        <f t="shared" si="8"/>
        <v>22095.180221733535</v>
      </c>
      <c r="G94">
        <f t="shared" si="9"/>
        <v>14986.060553620995</v>
      </c>
    </row>
    <row r="95" spans="1:7" x14ac:dyDescent="0.25">
      <c r="A95" s="1">
        <v>2400</v>
      </c>
      <c r="B95" s="1">
        <v>3508</v>
      </c>
      <c r="C95">
        <f t="shared" si="5"/>
        <v>3224.5869736225081</v>
      </c>
      <c r="D95">
        <f t="shared" si="6"/>
        <v>80322.943520448898</v>
      </c>
      <c r="E95">
        <f t="shared" si="7"/>
        <v>8170.2127659574471</v>
      </c>
      <c r="F95">
        <f t="shared" si="8"/>
        <v>58392.052742979962</v>
      </c>
      <c r="G95">
        <f t="shared" si="9"/>
        <v>1744.6118072632612</v>
      </c>
    </row>
    <row r="96" spans="1:7" x14ac:dyDescent="0.25">
      <c r="A96" s="1">
        <v>2325</v>
      </c>
      <c r="B96" s="1">
        <v>2788</v>
      </c>
      <c r="C96">
        <f t="shared" si="5"/>
        <v>3235.8929104314329</v>
      </c>
      <c r="D96">
        <f t="shared" si="6"/>
        <v>200608.05921473959</v>
      </c>
      <c r="E96">
        <f t="shared" si="7"/>
        <v>7667.5531914893618</v>
      </c>
      <c r="F96">
        <f t="shared" si="8"/>
        <v>228824.00741720115</v>
      </c>
      <c r="G96">
        <f t="shared" si="9"/>
        <v>927.97083026045186</v>
      </c>
    </row>
    <row r="97" spans="1:7" x14ac:dyDescent="0.25">
      <c r="A97" s="1">
        <v>2108</v>
      </c>
      <c r="B97" s="1">
        <v>3180</v>
      </c>
      <c r="C97">
        <f t="shared" si="5"/>
        <v>3268.6047542652545</v>
      </c>
      <c r="D97">
        <f t="shared" si="6"/>
        <v>7850.8024784061427</v>
      </c>
      <c r="E97">
        <f t="shared" si="7"/>
        <v>6303.0695035460994</v>
      </c>
      <c r="F97">
        <f t="shared" si="8"/>
        <v>7457.2765390140639</v>
      </c>
      <c r="G97">
        <f t="shared" si="9"/>
        <v>5.0590364293178931</v>
      </c>
    </row>
    <row r="98" spans="1:7" x14ac:dyDescent="0.25">
      <c r="A98" s="1">
        <v>2483</v>
      </c>
      <c r="B98" s="1">
        <v>3123</v>
      </c>
      <c r="C98">
        <f t="shared" si="5"/>
        <v>3212.0750702206319</v>
      </c>
      <c r="D98">
        <f t="shared" si="6"/>
        <v>7934.3681348105065</v>
      </c>
      <c r="E98">
        <f t="shared" si="7"/>
        <v>8745.0907801418434</v>
      </c>
      <c r="F98">
        <f t="shared" si="8"/>
        <v>20550.806284056576</v>
      </c>
      <c r="G98">
        <f t="shared" si="9"/>
        <v>2946.3676711051962</v>
      </c>
    </row>
    <row r="99" spans="1:7" x14ac:dyDescent="0.25">
      <c r="A99" s="1">
        <v>1913</v>
      </c>
      <c r="B99" s="1">
        <v>3388</v>
      </c>
      <c r="C99">
        <f t="shared" si="5"/>
        <v>3298.0001899684585</v>
      </c>
      <c r="D99">
        <f t="shared" si="6"/>
        <v>8099.965805713563</v>
      </c>
      <c r="E99">
        <f t="shared" si="7"/>
        <v>5190.8780141843972</v>
      </c>
      <c r="F99">
        <f t="shared" si="8"/>
        <v>14797.37852201683</v>
      </c>
      <c r="G99">
        <f t="shared" si="9"/>
        <v>1001.3848792351865</v>
      </c>
    </row>
    <row r="100" spans="1:7" x14ac:dyDescent="0.25">
      <c r="A100" s="1">
        <v>1738</v>
      </c>
      <c r="B100" s="1">
        <v>3610</v>
      </c>
      <c r="C100">
        <f t="shared" si="5"/>
        <v>3324.3807091892822</v>
      </c>
      <c r="D100">
        <f t="shared" si="6"/>
        <v>81578.379283217364</v>
      </c>
      <c r="E100">
        <f t="shared" si="7"/>
        <v>4284.6014184397163</v>
      </c>
      <c r="F100">
        <f t="shared" si="8"/>
        <v>118091.52583079862</v>
      </c>
      <c r="G100">
        <f t="shared" si="9"/>
        <v>3366.9221070453518</v>
      </c>
    </row>
    <row r="101" spans="1:7" x14ac:dyDescent="0.25">
      <c r="A101" s="1">
        <v>3671</v>
      </c>
      <c r="B101" s="1">
        <v>3351</v>
      </c>
      <c r="C101">
        <f t="shared" si="5"/>
        <v>3032.9890311672671</v>
      </c>
      <c r="D101">
        <f t="shared" si="6"/>
        <v>101130.97629793345</v>
      </c>
      <c r="E101">
        <f t="shared" si="7"/>
        <v>19115.235460992906</v>
      </c>
      <c r="F101">
        <f t="shared" si="8"/>
        <v>7164.6873038865297</v>
      </c>
      <c r="G101">
        <f t="shared" si="9"/>
        <v>54459.920014071387</v>
      </c>
    </row>
    <row r="102" spans="1:7" x14ac:dyDescent="0.25">
      <c r="A102" s="1">
        <v>3225</v>
      </c>
      <c r="B102" s="1">
        <v>2653</v>
      </c>
      <c r="C102">
        <f t="shared" si="5"/>
        <v>3100.2216687243381</v>
      </c>
      <c r="D102">
        <f t="shared" si="6"/>
        <v>200007.22097658159</v>
      </c>
      <c r="E102">
        <f t="shared" si="7"/>
        <v>14752.659574468085</v>
      </c>
      <c r="F102">
        <f t="shared" si="8"/>
        <v>376204.99891861761</v>
      </c>
      <c r="G102">
        <f t="shared" si="9"/>
        <v>27600.457895110143</v>
      </c>
    </row>
    <row r="103" spans="1:7" x14ac:dyDescent="0.25">
      <c r="A103" s="1">
        <v>4058</v>
      </c>
      <c r="B103" s="1">
        <v>3413</v>
      </c>
      <c r="C103">
        <f t="shared" si="5"/>
        <v>2974.6503972332162</v>
      </c>
      <c r="D103">
        <f t="shared" si="6"/>
        <v>192150.3742457972</v>
      </c>
      <c r="E103">
        <f t="shared" si="7"/>
        <v>23357.963120567376</v>
      </c>
      <c r="F103">
        <f t="shared" si="8"/>
        <v>21504.602318050816</v>
      </c>
      <c r="G103">
        <f t="shared" si="9"/>
        <v>85091.881028301694</v>
      </c>
    </row>
    <row r="104" spans="1:7" x14ac:dyDescent="0.25">
      <c r="A104" s="1">
        <v>2713</v>
      </c>
      <c r="B104" s="1">
        <v>3218</v>
      </c>
      <c r="C104">
        <f t="shared" si="5"/>
        <v>3177.403530673263</v>
      </c>
      <c r="D104">
        <f t="shared" si="6"/>
        <v>1648.073321796694</v>
      </c>
      <c r="E104">
        <f t="shared" si="7"/>
        <v>10440.239716312057</v>
      </c>
      <c r="F104">
        <f t="shared" si="8"/>
        <v>2338.256708985723</v>
      </c>
      <c r="G104">
        <f t="shared" si="9"/>
        <v>7912.457130911248</v>
      </c>
    </row>
    <row r="105" spans="1:7" x14ac:dyDescent="0.25">
      <c r="A105" s="1">
        <v>2982</v>
      </c>
      <c r="B105" s="1">
        <v>3045</v>
      </c>
      <c r="C105">
        <f t="shared" si="5"/>
        <v>3136.8529039852538</v>
      </c>
      <c r="D105">
        <f t="shared" si="6"/>
        <v>8436.9559705242464</v>
      </c>
      <c r="E105">
        <f t="shared" si="7"/>
        <v>12613.225531914894</v>
      </c>
      <c r="F105">
        <f t="shared" si="8"/>
        <v>48998.268040430536</v>
      </c>
      <c r="G105">
        <f t="shared" si="9"/>
        <v>16770.928611228119</v>
      </c>
    </row>
    <row r="106" spans="1:7" x14ac:dyDescent="0.25">
      <c r="A106" s="1">
        <v>3025</v>
      </c>
      <c r="B106" s="1">
        <v>3433</v>
      </c>
      <c r="C106">
        <f t="shared" si="5"/>
        <v>3130.3708335481369</v>
      </c>
      <c r="D106">
        <f t="shared" si="6"/>
        <v>91584.412387349439</v>
      </c>
      <c r="E106">
        <f t="shared" si="7"/>
        <v>12979.609929078015</v>
      </c>
      <c r="F106">
        <f t="shared" si="8"/>
        <v>27770.381354878005</v>
      </c>
      <c r="G106">
        <f t="shared" si="9"/>
        <v>18491.836058861703</v>
      </c>
    </row>
    <row r="107" spans="1:7" x14ac:dyDescent="0.25">
      <c r="A107" s="1">
        <v>2213</v>
      </c>
      <c r="B107" s="1">
        <v>3730</v>
      </c>
      <c r="C107">
        <f t="shared" si="5"/>
        <v>3252.7764427327602</v>
      </c>
      <c r="D107">
        <f t="shared" si="6"/>
        <v>227742.32361079851</v>
      </c>
      <c r="E107">
        <f t="shared" si="7"/>
        <v>6946.6226950354612</v>
      </c>
      <c r="F107">
        <f t="shared" si="8"/>
        <v>214966.20005176176</v>
      </c>
      <c r="G107">
        <f t="shared" si="9"/>
        <v>184.39145021649611</v>
      </c>
    </row>
    <row r="108" spans="1:7" x14ac:dyDescent="0.25">
      <c r="A108" s="1">
        <v>2125</v>
      </c>
      <c r="B108" s="1">
        <v>2970</v>
      </c>
      <c r="C108">
        <f t="shared" si="5"/>
        <v>3266.0420752552318</v>
      </c>
      <c r="D108">
        <f t="shared" si="6"/>
        <v>87640.910321424322</v>
      </c>
      <c r="E108">
        <f t="shared" si="7"/>
        <v>6405.1418439716308</v>
      </c>
      <c r="F108">
        <f t="shared" si="8"/>
        <v>87826.596652328575</v>
      </c>
      <c r="G108">
        <f t="shared" si="9"/>
        <v>9.8250165322452176E-2</v>
      </c>
    </row>
    <row r="109" spans="1:7" x14ac:dyDescent="0.25">
      <c r="A109" s="1">
        <v>2313</v>
      </c>
      <c r="B109" s="1">
        <v>3475</v>
      </c>
      <c r="C109">
        <f t="shared" si="5"/>
        <v>3237.7018603208608</v>
      </c>
      <c r="D109">
        <f t="shared" si="6"/>
        <v>56310.407095180279</v>
      </c>
      <c r="E109">
        <f t="shared" si="7"/>
        <v>7588.608510638298</v>
      </c>
      <c r="F109">
        <f t="shared" si="8"/>
        <v>43532.517332215102</v>
      </c>
      <c r="G109">
        <f t="shared" si="9"/>
        <v>821.03244678285625</v>
      </c>
    </row>
    <row r="110" spans="1:7" x14ac:dyDescent="0.25">
      <c r="A110" s="1">
        <v>3140</v>
      </c>
      <c r="B110" s="1">
        <v>3430</v>
      </c>
      <c r="C110">
        <f t="shared" si="5"/>
        <v>3113.0350637744527</v>
      </c>
      <c r="D110">
        <f t="shared" si="6"/>
        <v>100466.77079646524</v>
      </c>
      <c r="E110">
        <f t="shared" si="7"/>
        <v>13985.248226950354</v>
      </c>
      <c r="F110">
        <f t="shared" si="8"/>
        <v>26779.514499353925</v>
      </c>
      <c r="G110">
        <f t="shared" si="9"/>
        <v>23507.163548096461</v>
      </c>
    </row>
    <row r="111" spans="1:7" x14ac:dyDescent="0.25">
      <c r="A111" s="1">
        <v>625</v>
      </c>
      <c r="B111" s="1">
        <v>2910</v>
      </c>
      <c r="C111">
        <f t="shared" si="5"/>
        <v>3492.1608114337228</v>
      </c>
      <c r="D111">
        <f t="shared" si="6"/>
        <v>338911.21036917053</v>
      </c>
      <c r="E111">
        <f t="shared" si="7"/>
        <v>554.07801418439715</v>
      </c>
      <c r="F111">
        <f t="shared" si="8"/>
        <v>126989.25954184702</v>
      </c>
      <c r="G111">
        <f t="shared" si="9"/>
        <v>50988.027797204275</v>
      </c>
    </row>
    <row r="112" spans="1:7" x14ac:dyDescent="0.25">
      <c r="A112" s="1">
        <v>2350</v>
      </c>
      <c r="B112" s="1">
        <v>3570</v>
      </c>
      <c r="C112">
        <f t="shared" si="5"/>
        <v>3232.1242648284579</v>
      </c>
      <c r="D112">
        <f t="shared" si="6"/>
        <v>114160.01241771008</v>
      </c>
      <c r="E112">
        <f t="shared" si="7"/>
        <v>7833.333333333333</v>
      </c>
      <c r="F112">
        <f t="shared" si="8"/>
        <v>92199.967757144244</v>
      </c>
      <c r="G112">
        <f t="shared" si="9"/>
        <v>1171.7791098997541</v>
      </c>
    </row>
    <row r="113" spans="1:7" x14ac:dyDescent="0.25">
      <c r="A113" s="1">
        <v>2745</v>
      </c>
      <c r="B113" s="1">
        <v>3060</v>
      </c>
      <c r="C113">
        <f t="shared" si="5"/>
        <v>3172.5796643014555</v>
      </c>
      <c r="D113">
        <f t="shared" si="6"/>
        <v>12674.180814228419</v>
      </c>
      <c r="E113">
        <f t="shared" si="7"/>
        <v>10687.978723404256</v>
      </c>
      <c r="F113">
        <f t="shared" si="8"/>
        <v>42582.602318050929</v>
      </c>
      <c r="G113">
        <f t="shared" si="9"/>
        <v>8793.9118770777532</v>
      </c>
    </row>
    <row r="114" spans="1:7" x14ac:dyDescent="0.25">
      <c r="A114" s="1">
        <v>2038</v>
      </c>
      <c r="B114" s="1">
        <v>3495</v>
      </c>
      <c r="C114">
        <f t="shared" si="5"/>
        <v>3279.156961953584</v>
      </c>
      <c r="D114">
        <f t="shared" si="6"/>
        <v>46588.2170731066</v>
      </c>
      <c r="E114">
        <f t="shared" si="7"/>
        <v>5891.4099290780141</v>
      </c>
      <c r="F114">
        <f t="shared" si="8"/>
        <v>52278.296369042291</v>
      </c>
      <c r="G114">
        <f t="shared" si="9"/>
        <v>163.8768116486327</v>
      </c>
    </row>
    <row r="115" spans="1:7" x14ac:dyDescent="0.25">
      <c r="A115" s="1">
        <v>2880</v>
      </c>
      <c r="B115" s="1">
        <v>2970</v>
      </c>
      <c r="C115">
        <f t="shared" si="5"/>
        <v>3152.2289780453912</v>
      </c>
      <c r="D115">
        <f t="shared" si="6"/>
        <v>33207.400439467652</v>
      </c>
      <c r="E115">
        <f t="shared" si="7"/>
        <v>11765.106382978724</v>
      </c>
      <c r="F115">
        <f t="shared" si="8"/>
        <v>87826.596652328575</v>
      </c>
      <c r="G115">
        <f t="shared" si="9"/>
        <v>13024.868509634542</v>
      </c>
    </row>
    <row r="116" spans="1:7" x14ac:dyDescent="0.25">
      <c r="A116" s="1">
        <v>3331</v>
      </c>
      <c r="B116" s="1">
        <v>3008</v>
      </c>
      <c r="C116">
        <f t="shared" si="5"/>
        <v>3084.2426113677247</v>
      </c>
      <c r="D116">
        <f t="shared" si="6"/>
        <v>5812.9357881699107</v>
      </c>
      <c r="E116">
        <f t="shared" si="7"/>
        <v>15738.384397163121</v>
      </c>
      <c r="F116">
        <f t="shared" si="8"/>
        <v>66747.576822300238</v>
      </c>
      <c r="G116">
        <f t="shared" si="9"/>
        <v>33165.112976301214</v>
      </c>
    </row>
    <row r="117" spans="1:7" x14ac:dyDescent="0.25">
      <c r="A117" s="1">
        <v>1175</v>
      </c>
      <c r="B117" s="1">
        <v>3428</v>
      </c>
      <c r="C117">
        <f t="shared" si="5"/>
        <v>3409.2506081682759</v>
      </c>
      <c r="D117">
        <f t="shared" si="6"/>
        <v>351.53969405952228</v>
      </c>
      <c r="E117">
        <f t="shared" si="7"/>
        <v>1958.3333333333333</v>
      </c>
      <c r="F117">
        <f t="shared" si="8"/>
        <v>26128.936595671206</v>
      </c>
      <c r="G117">
        <f t="shared" si="9"/>
        <v>20419.005056789701</v>
      </c>
    </row>
    <row r="118" spans="1:7" x14ac:dyDescent="0.25">
      <c r="A118" s="1">
        <v>1605</v>
      </c>
      <c r="B118" s="1">
        <v>3288</v>
      </c>
      <c r="C118">
        <f t="shared" si="5"/>
        <v>3344.4299037971086</v>
      </c>
      <c r="D118">
        <f t="shared" si="6"/>
        <v>3184.3340425509359</v>
      </c>
      <c r="E118">
        <f t="shared" si="7"/>
        <v>3653.9361702127658</v>
      </c>
      <c r="F118">
        <f t="shared" si="8"/>
        <v>468.48333788088439</v>
      </c>
      <c r="G118">
        <f t="shared" si="9"/>
        <v>6095.6087683174028</v>
      </c>
    </row>
    <row r="119" spans="1:7" x14ac:dyDescent="0.25">
      <c r="A119" s="1">
        <v>3146</v>
      </c>
      <c r="B119" s="1">
        <v>2400</v>
      </c>
      <c r="C119">
        <f t="shared" si="5"/>
        <v>3112.1305888297388</v>
      </c>
      <c r="D119">
        <f t="shared" si="6"/>
        <v>507129.97554699052</v>
      </c>
      <c r="E119">
        <f t="shared" si="7"/>
        <v>14038.74609929078</v>
      </c>
      <c r="F119">
        <f t="shared" si="8"/>
        <v>750571.89410275372</v>
      </c>
      <c r="G119">
        <f t="shared" si="9"/>
        <v>23785.33065273759</v>
      </c>
    </row>
    <row r="120" spans="1:7" x14ac:dyDescent="0.25">
      <c r="A120" s="1">
        <v>3135</v>
      </c>
      <c r="B120" s="1">
        <v>3070</v>
      </c>
      <c r="C120">
        <f t="shared" si="5"/>
        <v>3113.7887928950477</v>
      </c>
      <c r="D120">
        <f t="shared" si="6"/>
        <v>1917.4583832053768</v>
      </c>
      <c r="E120">
        <f t="shared" si="7"/>
        <v>13940.744680851063</v>
      </c>
      <c r="F120">
        <f t="shared" si="8"/>
        <v>38555.491836464527</v>
      </c>
      <c r="G120">
        <f t="shared" si="9"/>
        <v>23276.607464254103</v>
      </c>
    </row>
    <row r="121" spans="1:7" x14ac:dyDescent="0.25">
      <c r="A121" s="1">
        <v>4065</v>
      </c>
      <c r="B121" s="1">
        <v>2250</v>
      </c>
      <c r="C121">
        <f t="shared" si="5"/>
        <v>2973.5951764643833</v>
      </c>
      <c r="D121">
        <f t="shared" si="6"/>
        <v>523589.97940252197</v>
      </c>
      <c r="E121">
        <f t="shared" si="7"/>
        <v>23438.617021276597</v>
      </c>
      <c r="F121">
        <f t="shared" si="8"/>
        <v>1032978.5513265497</v>
      </c>
      <c r="G121">
        <f t="shared" si="9"/>
        <v>85708.621135618756</v>
      </c>
    </row>
    <row r="122" spans="1:7" x14ac:dyDescent="0.25">
      <c r="A122" s="1">
        <v>2968</v>
      </c>
      <c r="B122" s="1">
        <v>3323</v>
      </c>
      <c r="C122">
        <f t="shared" si="5"/>
        <v>3138.9633455229196</v>
      </c>
      <c r="D122">
        <f t="shared" si="6"/>
        <v>33869.490191116296</v>
      </c>
      <c r="E122">
        <f t="shared" si="7"/>
        <v>12495.069503546099</v>
      </c>
      <c r="F122">
        <f t="shared" si="8"/>
        <v>3208.5966523284651</v>
      </c>
      <c r="G122">
        <f t="shared" si="9"/>
        <v>16228.767157345885</v>
      </c>
    </row>
    <row r="123" spans="1:7" x14ac:dyDescent="0.25">
      <c r="A123" s="1">
        <v>2791</v>
      </c>
      <c r="B123" s="1">
        <v>3023</v>
      </c>
      <c r="C123">
        <f t="shared" si="5"/>
        <v>3165.6453563919817</v>
      </c>
      <c r="D123">
        <f t="shared" si="6"/>
        <v>20347.697700195487</v>
      </c>
      <c r="E123">
        <f t="shared" si="7"/>
        <v>11049.192907801418</v>
      </c>
      <c r="F123">
        <f t="shared" si="8"/>
        <v>59221.911099920631</v>
      </c>
      <c r="G123">
        <f t="shared" si="9"/>
        <v>10142.537875611844</v>
      </c>
    </row>
    <row r="124" spans="1:7" x14ac:dyDescent="0.25">
      <c r="A124" s="1">
        <v>2398</v>
      </c>
      <c r="B124" s="1">
        <v>3505</v>
      </c>
      <c r="C124">
        <f t="shared" si="5"/>
        <v>3224.8884652707466</v>
      </c>
      <c r="D124">
        <f t="shared" si="6"/>
        <v>78462.471888377753</v>
      </c>
      <c r="E124">
        <f t="shared" si="7"/>
        <v>8156.6014184397163</v>
      </c>
      <c r="F124">
        <f t="shared" si="8"/>
        <v>56951.185887455882</v>
      </c>
      <c r="G124">
        <f t="shared" si="9"/>
        <v>1719.5169662337105</v>
      </c>
    </row>
    <row r="125" spans="1:7" x14ac:dyDescent="0.25">
      <c r="A125" s="1">
        <v>1588</v>
      </c>
      <c r="B125" s="1">
        <v>3503</v>
      </c>
      <c r="C125">
        <f t="shared" si="5"/>
        <v>3346.9925828071314</v>
      </c>
      <c r="D125">
        <f t="shared" si="6"/>
        <v>24338.314219189757</v>
      </c>
      <c r="E125">
        <f t="shared" si="7"/>
        <v>3576.941843971631</v>
      </c>
      <c r="F125">
        <f t="shared" si="8"/>
        <v>56000.607983773167</v>
      </c>
      <c r="G125">
        <f t="shared" si="9"/>
        <v>6502.3352402724577</v>
      </c>
    </row>
    <row r="126" spans="1:7" x14ac:dyDescent="0.25">
      <c r="A126" s="1">
        <v>2611</v>
      </c>
      <c r="B126" s="1">
        <v>3370</v>
      </c>
      <c r="C126">
        <f t="shared" si="5"/>
        <v>3192.7796047334004</v>
      </c>
      <c r="D126">
        <f t="shared" si="6"/>
        <v>31407.068498449782</v>
      </c>
      <c r="E126">
        <f t="shared" si="7"/>
        <v>9669.9588652482271</v>
      </c>
      <c r="F126">
        <f t="shared" si="8"/>
        <v>10742.17738887236</v>
      </c>
      <c r="G126">
        <f t="shared" si="9"/>
        <v>5413.4159075972993</v>
      </c>
    </row>
    <row r="127" spans="1:7" x14ac:dyDescent="0.25">
      <c r="A127" s="1">
        <v>2948</v>
      </c>
      <c r="B127" s="1">
        <v>3120</v>
      </c>
      <c r="C127">
        <f t="shared" si="5"/>
        <v>3141.9782620052997</v>
      </c>
      <c r="D127">
        <f t="shared" si="6"/>
        <v>483.04400077360089</v>
      </c>
      <c r="E127">
        <f t="shared" si="7"/>
        <v>12327.239716312057</v>
      </c>
      <c r="F127">
        <f t="shared" si="8"/>
        <v>21419.939428532496</v>
      </c>
      <c r="G127">
        <f t="shared" si="9"/>
        <v>15469.703321029594</v>
      </c>
    </row>
    <row r="128" spans="1:7" x14ac:dyDescent="0.25">
      <c r="A128" s="1">
        <v>3038</v>
      </c>
      <c r="B128" s="1">
        <v>3308</v>
      </c>
      <c r="C128">
        <f t="shared" si="5"/>
        <v>3128.4111378345901</v>
      </c>
      <c r="D128">
        <f t="shared" si="6"/>
        <v>32252.159413866582</v>
      </c>
      <c r="E128">
        <f t="shared" si="7"/>
        <v>13091.409929078014</v>
      </c>
      <c r="F128">
        <f t="shared" si="8"/>
        <v>1734.2623747080734</v>
      </c>
      <c r="G128">
        <f t="shared" si="9"/>
        <v>19028.653696435293</v>
      </c>
    </row>
    <row r="129" spans="1:7" x14ac:dyDescent="0.25">
      <c r="A129" s="1">
        <v>1655</v>
      </c>
      <c r="B129" s="1">
        <v>3398</v>
      </c>
      <c r="C129">
        <f t="shared" si="5"/>
        <v>3336.8926125911589</v>
      </c>
      <c r="D129">
        <f t="shared" si="6"/>
        <v>3734.1127959341889</v>
      </c>
      <c r="E129">
        <f t="shared" si="7"/>
        <v>3885.1418439716313</v>
      </c>
      <c r="F129">
        <f t="shared" si="8"/>
        <v>17330.268040430423</v>
      </c>
      <c r="G129">
        <f t="shared" si="9"/>
        <v>4975.4808557269598</v>
      </c>
    </row>
    <row r="130" spans="1:7" x14ac:dyDescent="0.25">
      <c r="A130" s="1">
        <v>2560</v>
      </c>
      <c r="B130" s="1">
        <v>3333</v>
      </c>
      <c r="C130">
        <f t="shared" si="5"/>
        <v>3200.4676417634691</v>
      </c>
      <c r="D130">
        <f t="shared" si="6"/>
        <v>17564.825979736146</v>
      </c>
      <c r="E130">
        <f t="shared" si="7"/>
        <v>9295.8865248226957</v>
      </c>
      <c r="F130">
        <f t="shared" si="8"/>
        <v>4441.4861707420596</v>
      </c>
      <c r="G130">
        <f t="shared" si="9"/>
        <v>4341.2130360674482</v>
      </c>
    </row>
    <row r="131" spans="1:7" x14ac:dyDescent="0.25">
      <c r="A131" s="1">
        <v>1175</v>
      </c>
      <c r="B131" s="1">
        <v>2728</v>
      </c>
      <c r="C131">
        <f t="shared" si="5"/>
        <v>3409.2506081682759</v>
      </c>
      <c r="D131">
        <f t="shared" si="6"/>
        <v>464102.39112964581</v>
      </c>
      <c r="E131">
        <f t="shared" si="7"/>
        <v>1958.3333333333333</v>
      </c>
      <c r="F131">
        <f t="shared" si="8"/>
        <v>289826.67030671961</v>
      </c>
      <c r="G131">
        <f t="shared" si="9"/>
        <v>20419.005056789701</v>
      </c>
    </row>
    <row r="132" spans="1:7" x14ac:dyDescent="0.25">
      <c r="A132" s="1">
        <v>1350</v>
      </c>
      <c r="B132" s="1">
        <v>3256</v>
      </c>
      <c r="C132">
        <f t="shared" ref="C132:C195" si="10">a+(b*x)</f>
        <v>3382.8700889474521</v>
      </c>
      <c r="D132">
        <f t="shared" ref="D132:D195" si="11">(y-yest)^2</f>
        <v>16096.019469534416</v>
      </c>
      <c r="E132">
        <f t="shared" ref="E132:E195" si="12">(x)^2/(n-1)</f>
        <v>2585.1063829787236</v>
      </c>
      <c r="F132">
        <f t="shared" ref="F132:F195" si="13">(y-yprom)^2</f>
        <v>107.23687895738205</v>
      </c>
      <c r="G132">
        <f t="shared" ref="G132:G195" si="14">(yest-yprom)^2</f>
        <v>13575.643826410107</v>
      </c>
    </row>
    <row r="133" spans="1:7" x14ac:dyDescent="0.25">
      <c r="A133" s="1">
        <v>3598</v>
      </c>
      <c r="B133" s="1">
        <v>3250</v>
      </c>
      <c r="C133">
        <f t="shared" si="10"/>
        <v>3043.9934763279534</v>
      </c>
      <c r="D133">
        <f t="shared" si="11"/>
        <v>42438.687795441481</v>
      </c>
      <c r="E133">
        <f t="shared" si="12"/>
        <v>18362.558865248226</v>
      </c>
      <c r="F133">
        <f t="shared" si="13"/>
        <v>267.50316790922534</v>
      </c>
      <c r="G133">
        <f t="shared" si="14"/>
        <v>49444.880280181147</v>
      </c>
    </row>
    <row r="134" spans="1:7" x14ac:dyDescent="0.25">
      <c r="A134" s="1">
        <v>2638</v>
      </c>
      <c r="B134" s="1">
        <v>2915</v>
      </c>
      <c r="C134">
        <f t="shared" si="10"/>
        <v>3188.7094674821878</v>
      </c>
      <c r="D134">
        <f t="shared" si="11"/>
        <v>74916.872589382852</v>
      </c>
      <c r="E134">
        <f t="shared" si="12"/>
        <v>9870.9843971631199</v>
      </c>
      <c r="F134">
        <f t="shared" si="13"/>
        <v>123450.7043010538</v>
      </c>
      <c r="G134">
        <f t="shared" si="14"/>
        <v>6028.9101050850923</v>
      </c>
    </row>
    <row r="135" spans="1:7" x14ac:dyDescent="0.25">
      <c r="A135" s="1">
        <v>3230</v>
      </c>
      <c r="B135" s="1">
        <v>4170</v>
      </c>
      <c r="C135">
        <f t="shared" si="10"/>
        <v>3099.4679396037432</v>
      </c>
      <c r="D135">
        <f t="shared" si="11"/>
        <v>1146038.8923362549</v>
      </c>
      <c r="E135">
        <f t="shared" si="12"/>
        <v>14798.439716312057</v>
      </c>
      <c r="F135">
        <f t="shared" si="13"/>
        <v>816573.33886195987</v>
      </c>
      <c r="G135">
        <f t="shared" si="14"/>
        <v>27851.465852092886</v>
      </c>
    </row>
    <row r="136" spans="1:7" x14ac:dyDescent="0.25">
      <c r="A136" s="1">
        <v>3311</v>
      </c>
      <c r="B136" s="1">
        <v>3030</v>
      </c>
      <c r="C136">
        <f t="shared" si="10"/>
        <v>3087.2575278501049</v>
      </c>
      <c r="D136">
        <f t="shared" si="11"/>
        <v>3278.4244955055392</v>
      </c>
      <c r="E136">
        <f t="shared" si="12"/>
        <v>15549.958865248227</v>
      </c>
      <c r="F136">
        <f t="shared" si="13"/>
        <v>55863.933762810149</v>
      </c>
      <c r="G136">
        <f t="shared" si="14"/>
        <v>32076.092253320043</v>
      </c>
    </row>
    <row r="137" spans="1:7" x14ac:dyDescent="0.25">
      <c r="A137" s="1">
        <v>2218</v>
      </c>
      <c r="B137" s="1">
        <v>3668</v>
      </c>
      <c r="C137">
        <f t="shared" si="10"/>
        <v>3252.0227136121653</v>
      </c>
      <c r="D137">
        <f t="shared" si="11"/>
        <v>173037.10279058668</v>
      </c>
      <c r="E137">
        <f t="shared" si="12"/>
        <v>6978.0482269503545</v>
      </c>
      <c r="F137">
        <f t="shared" si="13"/>
        <v>161318.28503759747</v>
      </c>
      <c r="G137">
        <f t="shared" si="14"/>
        <v>205.42945588738831</v>
      </c>
    </row>
    <row r="138" spans="1:7" x14ac:dyDescent="0.25">
      <c r="A138" s="1">
        <v>3699</v>
      </c>
      <c r="B138" s="1">
        <v>2303</v>
      </c>
      <c r="C138">
        <f t="shared" si="10"/>
        <v>3028.768148091935</v>
      </c>
      <c r="D138">
        <f t="shared" si="11"/>
        <v>526739.40478479688</v>
      </c>
      <c r="E138">
        <f t="shared" si="12"/>
        <v>19407.944680851066</v>
      </c>
      <c r="F138">
        <f t="shared" si="13"/>
        <v>928053.86577414186</v>
      </c>
      <c r="G138">
        <f t="shared" si="14"/>
        <v>56447.761228571166</v>
      </c>
    </row>
    <row r="139" spans="1:7" x14ac:dyDescent="0.25">
      <c r="A139" s="1">
        <v>3569</v>
      </c>
      <c r="B139" s="1">
        <v>3618</v>
      </c>
      <c r="C139">
        <f t="shared" si="10"/>
        <v>3048.3651052274045</v>
      </c>
      <c r="D139">
        <f t="shared" si="11"/>
        <v>324483.91334258602</v>
      </c>
      <c r="E139">
        <f t="shared" si="12"/>
        <v>18067.74609929078</v>
      </c>
      <c r="F139">
        <f t="shared" si="13"/>
        <v>123653.8374455295</v>
      </c>
      <c r="G139">
        <f t="shared" si="14"/>
        <v>47519.822711233697</v>
      </c>
    </row>
    <row r="140" spans="1:7" x14ac:dyDescent="0.25">
      <c r="A140" s="1">
        <v>1775</v>
      </c>
      <c r="B140" s="1">
        <v>3316</v>
      </c>
      <c r="C140">
        <f t="shared" si="10"/>
        <v>3318.8031136968793</v>
      </c>
      <c r="D140">
        <f t="shared" si="11"/>
        <v>7.8574463976325388</v>
      </c>
      <c r="E140">
        <f t="shared" si="12"/>
        <v>4468.9716312056735</v>
      </c>
      <c r="F140">
        <f t="shared" si="13"/>
        <v>2464.573989438949</v>
      </c>
      <c r="G140">
        <f t="shared" si="14"/>
        <v>2750.749656691889</v>
      </c>
    </row>
    <row r="141" spans="1:7" x14ac:dyDescent="0.25">
      <c r="A141" s="1">
        <v>283</v>
      </c>
      <c r="B141" s="1">
        <v>3601</v>
      </c>
      <c r="C141">
        <f t="shared" si="10"/>
        <v>3543.7158832824189</v>
      </c>
      <c r="D141">
        <f t="shared" si="11"/>
        <v>3281.4700281134578</v>
      </c>
      <c r="E141">
        <f t="shared" si="12"/>
        <v>113.60141843971631</v>
      </c>
      <c r="F141">
        <f t="shared" si="13"/>
        <v>111986.92526422639</v>
      </c>
      <c r="G141">
        <f t="shared" si="14"/>
        <v>76928.768857271876</v>
      </c>
    </row>
    <row r="142" spans="1:7" x14ac:dyDescent="0.25">
      <c r="A142" s="1">
        <v>400</v>
      </c>
      <c r="B142" s="1">
        <v>2413</v>
      </c>
      <c r="C142">
        <f t="shared" si="10"/>
        <v>3526.0786218604962</v>
      </c>
      <c r="D142">
        <f t="shared" si="11"/>
        <v>1238944.0184428615</v>
      </c>
      <c r="E142">
        <f t="shared" si="12"/>
        <v>226.95035460992906</v>
      </c>
      <c r="F142">
        <f t="shared" si="13"/>
        <v>728215.65047669131</v>
      </c>
      <c r="G142">
        <f t="shared" si="14"/>
        <v>67456.087521050285</v>
      </c>
    </row>
    <row r="143" spans="1:7" x14ac:dyDescent="0.25">
      <c r="A143" s="1">
        <v>3533</v>
      </c>
      <c r="B143" s="1">
        <v>2771</v>
      </c>
      <c r="C143">
        <f t="shared" si="10"/>
        <v>3053.7919548956879</v>
      </c>
      <c r="D143">
        <f t="shared" si="11"/>
        <v>79971.289753724792</v>
      </c>
      <c r="E143">
        <f t="shared" si="12"/>
        <v>17705.090780141843</v>
      </c>
      <c r="F143">
        <f t="shared" si="13"/>
        <v>245377.09523589804</v>
      </c>
      <c r="G143">
        <f t="shared" si="14"/>
        <v>45183.270944084856</v>
      </c>
    </row>
    <row r="144" spans="1:7" x14ac:dyDescent="0.25">
      <c r="A144" s="1">
        <v>2638</v>
      </c>
      <c r="B144" s="1">
        <v>3383</v>
      </c>
      <c r="C144">
        <f t="shared" si="10"/>
        <v>3188.7094674821878</v>
      </c>
      <c r="D144">
        <f t="shared" si="11"/>
        <v>37748.811026055024</v>
      </c>
      <c r="E144">
        <f t="shared" si="12"/>
        <v>9870.9843971631199</v>
      </c>
      <c r="F144">
        <f t="shared" si="13"/>
        <v>13605.933762810033</v>
      </c>
      <c r="G144">
        <f t="shared" si="14"/>
        <v>6028.9101050850923</v>
      </c>
    </row>
    <row r="145" spans="1:7" x14ac:dyDescent="0.25">
      <c r="A145" s="1">
        <v>1175</v>
      </c>
      <c r="B145" s="1">
        <v>3808</v>
      </c>
      <c r="C145">
        <f t="shared" si="10"/>
        <v>3409.2506081682759</v>
      </c>
      <c r="D145">
        <f t="shared" si="11"/>
        <v>159001.07748616984</v>
      </c>
      <c r="E145">
        <f t="shared" si="12"/>
        <v>1958.3333333333333</v>
      </c>
      <c r="F145">
        <f t="shared" si="13"/>
        <v>293378.73829538783</v>
      </c>
      <c r="G145">
        <f t="shared" si="14"/>
        <v>20419.005056789701</v>
      </c>
    </row>
    <row r="146" spans="1:7" x14ac:dyDescent="0.25">
      <c r="A146" s="1">
        <v>2426</v>
      </c>
      <c r="B146" s="1">
        <v>3363</v>
      </c>
      <c r="C146">
        <f t="shared" si="10"/>
        <v>3220.6675821954145</v>
      </c>
      <c r="D146">
        <f t="shared" si="11"/>
        <v>20258.517158099079</v>
      </c>
      <c r="E146">
        <f t="shared" si="12"/>
        <v>8348.1929078014182</v>
      </c>
      <c r="F146">
        <f t="shared" si="13"/>
        <v>9340.154725982844</v>
      </c>
      <c r="G146">
        <f t="shared" si="14"/>
        <v>2087.3880335871495</v>
      </c>
    </row>
    <row r="147" spans="1:7" x14ac:dyDescent="0.25">
      <c r="A147" s="1">
        <v>2113</v>
      </c>
      <c r="B147" s="1">
        <v>3675</v>
      </c>
      <c r="C147">
        <f t="shared" si="10"/>
        <v>3267.8510251446596</v>
      </c>
      <c r="D147">
        <f t="shared" si="11"/>
        <v>165770.28772575461</v>
      </c>
      <c r="E147">
        <f t="shared" si="12"/>
        <v>6333.0056737588657</v>
      </c>
      <c r="F147">
        <f t="shared" si="13"/>
        <v>166990.307700487</v>
      </c>
      <c r="G147">
        <f t="shared" si="14"/>
        <v>2.2365234364311011</v>
      </c>
    </row>
    <row r="148" spans="1:7" x14ac:dyDescent="0.25">
      <c r="A148" s="1">
        <v>2477</v>
      </c>
      <c r="B148" s="1">
        <v>3120</v>
      </c>
      <c r="C148">
        <f t="shared" si="10"/>
        <v>3212.9795451653458</v>
      </c>
      <c r="D148">
        <f t="shared" si="11"/>
        <v>8645.1958191545837</v>
      </c>
      <c r="E148">
        <f t="shared" si="12"/>
        <v>8702.8780141843963</v>
      </c>
      <c r="F148">
        <f t="shared" si="13"/>
        <v>21419.939428532496</v>
      </c>
      <c r="G148">
        <f t="shared" si="14"/>
        <v>2848.9951250250451</v>
      </c>
    </row>
    <row r="149" spans="1:7" x14ac:dyDescent="0.25">
      <c r="A149" s="1">
        <v>2375</v>
      </c>
      <c r="B149" s="1">
        <v>3536</v>
      </c>
      <c r="C149">
        <f t="shared" si="10"/>
        <v>3228.3556192254832</v>
      </c>
      <c r="D149">
        <f t="shared" si="11"/>
        <v>94645.065022135866</v>
      </c>
      <c r="E149">
        <f t="shared" si="12"/>
        <v>8000.8865248226948</v>
      </c>
      <c r="F149">
        <f t="shared" si="13"/>
        <v>72708.143394538027</v>
      </c>
      <c r="G149">
        <f t="shared" si="14"/>
        <v>1443.9927689006688</v>
      </c>
    </row>
    <row r="150" spans="1:7" x14ac:dyDescent="0.25">
      <c r="A150" s="1">
        <v>2813</v>
      </c>
      <c r="B150" s="1">
        <v>3253</v>
      </c>
      <c r="C150">
        <f t="shared" si="10"/>
        <v>3162.3289482613636</v>
      </c>
      <c r="D150">
        <f t="shared" si="11"/>
        <v>8221.2396233904747</v>
      </c>
      <c r="E150">
        <f t="shared" si="12"/>
        <v>11224.069503546099</v>
      </c>
      <c r="F150">
        <f t="shared" si="13"/>
        <v>178.37002343330369</v>
      </c>
      <c r="G150">
        <f t="shared" si="14"/>
        <v>10821.528476409085</v>
      </c>
    </row>
    <row r="151" spans="1:7" x14ac:dyDescent="0.25">
      <c r="A151" s="1">
        <v>2625</v>
      </c>
      <c r="B151" s="1">
        <v>2885</v>
      </c>
      <c r="C151">
        <f t="shared" si="10"/>
        <v>3190.6691631957347</v>
      </c>
      <c r="D151">
        <f t="shared" si="11"/>
        <v>93433.637328780664</v>
      </c>
      <c r="E151">
        <f t="shared" si="12"/>
        <v>9773.9361702127662</v>
      </c>
      <c r="F151">
        <f t="shared" si="13"/>
        <v>145432.03574581302</v>
      </c>
      <c r="G151">
        <f t="shared" si="14"/>
        <v>5728.4252238003592</v>
      </c>
    </row>
    <row r="152" spans="1:7" x14ac:dyDescent="0.25">
      <c r="A152" s="1">
        <v>3018</v>
      </c>
      <c r="B152" s="1">
        <v>2560</v>
      </c>
      <c r="C152">
        <f t="shared" si="10"/>
        <v>3131.4260543169698</v>
      </c>
      <c r="D152">
        <f t="shared" si="11"/>
        <v>326527.73555226059</v>
      </c>
      <c r="E152">
        <f t="shared" si="12"/>
        <v>12919.608510638298</v>
      </c>
      <c r="F152">
        <f t="shared" si="13"/>
        <v>498938.12639737123</v>
      </c>
      <c r="G152">
        <f t="shared" si="14"/>
        <v>18205.961810349039</v>
      </c>
    </row>
    <row r="153" spans="1:7" x14ac:dyDescent="0.25">
      <c r="A153" s="1">
        <v>4335</v>
      </c>
      <c r="B153" s="1">
        <v>2985</v>
      </c>
      <c r="C153">
        <f t="shared" si="10"/>
        <v>2932.893803952255</v>
      </c>
      <c r="D153">
        <f t="shared" si="11"/>
        <v>2715.0556665660383</v>
      </c>
      <c r="E153">
        <f t="shared" si="12"/>
        <v>26655.638297872341</v>
      </c>
      <c r="F153">
        <f t="shared" si="13"/>
        <v>79160.930929948969</v>
      </c>
      <c r="G153">
        <f t="shared" si="14"/>
        <v>111196.71879010122</v>
      </c>
    </row>
    <row r="154" spans="1:7" x14ac:dyDescent="0.25">
      <c r="A154" s="1">
        <v>3105</v>
      </c>
      <c r="B154" s="1">
        <v>3095</v>
      </c>
      <c r="C154">
        <f t="shared" si="10"/>
        <v>3118.3111676186177</v>
      </c>
      <c r="D154">
        <f t="shared" si="11"/>
        <v>543.41053574328919</v>
      </c>
      <c r="E154">
        <f t="shared" si="12"/>
        <v>13675.212765957447</v>
      </c>
      <c r="F154">
        <f t="shared" si="13"/>
        <v>29362.715632498512</v>
      </c>
      <c r="G154">
        <f t="shared" si="14"/>
        <v>21917.131479863576</v>
      </c>
    </row>
    <row r="155" spans="1:7" x14ac:dyDescent="0.25">
      <c r="A155" s="1">
        <v>3194</v>
      </c>
      <c r="B155" s="1">
        <v>2985</v>
      </c>
      <c r="C155">
        <f t="shared" si="10"/>
        <v>3104.8947892720271</v>
      </c>
      <c r="D155">
        <f t="shared" si="11"/>
        <v>14374.760494583781</v>
      </c>
      <c r="E155">
        <f t="shared" si="12"/>
        <v>14470.405673758865</v>
      </c>
      <c r="F155">
        <f t="shared" si="13"/>
        <v>79160.930929948969</v>
      </c>
      <c r="G155">
        <f t="shared" si="14"/>
        <v>26069.56888451106</v>
      </c>
    </row>
    <row r="156" spans="1:7" x14ac:dyDescent="0.25">
      <c r="A156" s="1">
        <v>2713</v>
      </c>
      <c r="B156" s="1">
        <v>2243</v>
      </c>
      <c r="C156">
        <f t="shared" si="10"/>
        <v>3177.403530673263</v>
      </c>
      <c r="D156">
        <f t="shared" si="11"/>
        <v>873109.95813465968</v>
      </c>
      <c r="E156">
        <f t="shared" si="12"/>
        <v>10440.239716312057</v>
      </c>
      <c r="F156">
        <f t="shared" si="13"/>
        <v>1047256.5286636603</v>
      </c>
      <c r="G156">
        <f t="shared" si="14"/>
        <v>7912.457130911248</v>
      </c>
    </row>
    <row r="157" spans="1:7" x14ac:dyDescent="0.25">
      <c r="A157" s="1">
        <v>2338</v>
      </c>
      <c r="B157" s="1">
        <v>2838</v>
      </c>
      <c r="C157">
        <f t="shared" si="10"/>
        <v>3233.9332147178861</v>
      </c>
      <c r="D157">
        <f t="shared" si="11"/>
        <v>156763.11051683972</v>
      </c>
      <c r="E157">
        <f t="shared" si="12"/>
        <v>7753.5375886524826</v>
      </c>
      <c r="F157">
        <f t="shared" si="13"/>
        <v>183488.45500926912</v>
      </c>
      <c r="G157">
        <f t="shared" si="14"/>
        <v>1051.2061443285402</v>
      </c>
    </row>
    <row r="158" spans="1:7" x14ac:dyDescent="0.25">
      <c r="A158" s="1">
        <v>938</v>
      </c>
      <c r="B158" s="1">
        <v>3375</v>
      </c>
      <c r="C158">
        <f t="shared" si="10"/>
        <v>3444.9773684844777</v>
      </c>
      <c r="D158">
        <f t="shared" si="11"/>
        <v>4896.8321000123678</v>
      </c>
      <c r="E158">
        <f t="shared" si="12"/>
        <v>1248.0056737588652</v>
      </c>
      <c r="F158">
        <f t="shared" si="13"/>
        <v>11803.622148079157</v>
      </c>
      <c r="G158">
        <f t="shared" si="14"/>
        <v>31905.763298700258</v>
      </c>
    </row>
    <row r="159" spans="1:7" x14ac:dyDescent="0.25">
      <c r="A159" s="1">
        <v>3151</v>
      </c>
      <c r="B159" s="1">
        <v>3355</v>
      </c>
      <c r="C159">
        <f t="shared" si="10"/>
        <v>3111.3768597091439</v>
      </c>
      <c r="D159">
        <f t="shared" si="11"/>
        <v>59352.234485178153</v>
      </c>
      <c r="E159">
        <f t="shared" si="12"/>
        <v>14083.405673758865</v>
      </c>
      <c r="F159">
        <f t="shared" si="13"/>
        <v>7857.8431112519675</v>
      </c>
      <c r="G159">
        <f t="shared" si="14"/>
        <v>24018.386409963776</v>
      </c>
    </row>
    <row r="160" spans="1:7" x14ac:dyDescent="0.25">
      <c r="A160" s="1">
        <v>0</v>
      </c>
      <c r="B160" s="1">
        <v>3743</v>
      </c>
      <c r="C160">
        <f t="shared" si="10"/>
        <v>3586.376951508094</v>
      </c>
      <c r="D160">
        <f t="shared" si="11"/>
        <v>24530.779318897952</v>
      </c>
      <c r="E160">
        <f t="shared" si="12"/>
        <v>0</v>
      </c>
      <c r="F160">
        <f t="shared" si="13"/>
        <v>227189.95642569943</v>
      </c>
      <c r="G160">
        <f t="shared" si="14"/>
        <v>102413.71401354986</v>
      </c>
    </row>
    <row r="161" spans="1:7" x14ac:dyDescent="0.25">
      <c r="A161" s="1">
        <v>3695</v>
      </c>
      <c r="B161" s="1">
        <v>2701</v>
      </c>
      <c r="C161">
        <f t="shared" si="10"/>
        <v>3029.371131388411</v>
      </c>
      <c r="D161">
        <f t="shared" si="11"/>
        <v>107827.59992930506</v>
      </c>
      <c r="E161">
        <f t="shared" si="12"/>
        <v>19365.992907801417</v>
      </c>
      <c r="F161">
        <f t="shared" si="13"/>
        <v>319626.86860700289</v>
      </c>
      <c r="G161">
        <f t="shared" si="14"/>
        <v>56161.602379079115</v>
      </c>
    </row>
    <row r="162" spans="1:7" x14ac:dyDescent="0.25">
      <c r="A162" s="1">
        <v>2575</v>
      </c>
      <c r="B162" s="1">
        <v>2943</v>
      </c>
      <c r="C162">
        <f t="shared" si="10"/>
        <v>3198.2064544016844</v>
      </c>
      <c r="D162">
        <f t="shared" si="11"/>
        <v>65130.334368279</v>
      </c>
      <c r="E162">
        <f t="shared" si="12"/>
        <v>9405.1418439716308</v>
      </c>
      <c r="F162">
        <f t="shared" si="13"/>
        <v>104558.79495261188</v>
      </c>
      <c r="G162">
        <f t="shared" si="14"/>
        <v>4644.295697927274</v>
      </c>
    </row>
    <row r="163" spans="1:7" x14ac:dyDescent="0.25">
      <c r="A163" s="1">
        <v>2380</v>
      </c>
      <c r="B163" s="1">
        <v>3463</v>
      </c>
      <c r="C163">
        <f t="shared" si="10"/>
        <v>3227.6018901048883</v>
      </c>
      <c r="D163">
        <f t="shared" si="11"/>
        <v>55412.270142191082</v>
      </c>
      <c r="E163">
        <f t="shared" si="12"/>
        <v>8034.6099290780139</v>
      </c>
      <c r="F163">
        <f t="shared" si="13"/>
        <v>38669.049910118789</v>
      </c>
      <c r="G163">
        <f t="shared" si="14"/>
        <v>1501.8441462242483</v>
      </c>
    </row>
    <row r="164" spans="1:7" x14ac:dyDescent="0.25">
      <c r="A164" s="1">
        <v>2781</v>
      </c>
      <c r="B164" s="1">
        <v>2723</v>
      </c>
      <c r="C164">
        <f t="shared" si="10"/>
        <v>3167.1528146331716</v>
      </c>
      <c r="D164">
        <f t="shared" si="11"/>
        <v>197271.7227465685</v>
      </c>
      <c r="E164">
        <f t="shared" si="12"/>
        <v>10970.157446808511</v>
      </c>
      <c r="F164">
        <f t="shared" si="13"/>
        <v>295235.22554751282</v>
      </c>
      <c r="G164">
        <f t="shared" si="14"/>
        <v>9841.177561456996</v>
      </c>
    </row>
    <row r="165" spans="1:7" x14ac:dyDescent="0.25">
      <c r="A165" s="1">
        <v>2088</v>
      </c>
      <c r="B165" s="1">
        <v>3875</v>
      </c>
      <c r="C165">
        <f t="shared" si="10"/>
        <v>3271.6196707476347</v>
      </c>
      <c r="D165">
        <f t="shared" si="11"/>
        <v>364067.82172869274</v>
      </c>
      <c r="E165">
        <f t="shared" si="12"/>
        <v>6184.0340425531913</v>
      </c>
      <c r="F165">
        <f t="shared" si="13"/>
        <v>370448.0980687589</v>
      </c>
      <c r="G165">
        <f t="shared" si="14"/>
        <v>27.711240145525856</v>
      </c>
    </row>
    <row r="166" spans="1:7" x14ac:dyDescent="0.25">
      <c r="A166" s="1">
        <v>2892</v>
      </c>
      <c r="B166" s="1">
        <v>3115</v>
      </c>
      <c r="C166">
        <f t="shared" si="10"/>
        <v>3150.4200281559633</v>
      </c>
      <c r="D166">
        <f t="shared" si="11"/>
        <v>1254.5783945692356</v>
      </c>
      <c r="E166">
        <f t="shared" si="12"/>
        <v>11863.353191489361</v>
      </c>
      <c r="F166">
        <f t="shared" si="13"/>
        <v>22908.494669325701</v>
      </c>
      <c r="G166">
        <f t="shared" si="14"/>
        <v>13441.039214994713</v>
      </c>
    </row>
    <row r="167" spans="1:7" x14ac:dyDescent="0.25">
      <c r="A167" s="1">
        <v>1188</v>
      </c>
      <c r="B167" s="1">
        <v>2756</v>
      </c>
      <c r="C167">
        <f t="shared" si="10"/>
        <v>3407.2909124547291</v>
      </c>
      <c r="D167">
        <f t="shared" si="11"/>
        <v>424179.85264611361</v>
      </c>
      <c r="E167">
        <f t="shared" si="12"/>
        <v>2001.9063829787235</v>
      </c>
      <c r="F167">
        <f t="shared" si="13"/>
        <v>260462.76095827765</v>
      </c>
      <c r="G167">
        <f t="shared" si="14"/>
        <v>19862.78369652732</v>
      </c>
    </row>
    <row r="168" spans="1:7" x14ac:dyDescent="0.25">
      <c r="A168" s="1">
        <v>2088</v>
      </c>
      <c r="B168" s="1">
        <v>3398</v>
      </c>
      <c r="C168">
        <f t="shared" si="10"/>
        <v>3271.6196707476347</v>
      </c>
      <c r="D168">
        <f t="shared" si="11"/>
        <v>15971.98762193626</v>
      </c>
      <c r="E168">
        <f t="shared" si="12"/>
        <v>6184.0340425531913</v>
      </c>
      <c r="F168">
        <f t="shared" si="13"/>
        <v>17330.268040430423</v>
      </c>
      <c r="G168">
        <f t="shared" si="14"/>
        <v>27.711240145525856</v>
      </c>
    </row>
    <row r="169" spans="1:7" x14ac:dyDescent="0.25">
      <c r="A169" s="1">
        <v>3480</v>
      </c>
      <c r="B169" s="1">
        <v>3098</v>
      </c>
      <c r="C169">
        <f t="shared" si="10"/>
        <v>3061.7814835739946</v>
      </c>
      <c r="D169">
        <f t="shared" si="11"/>
        <v>1311.7809321008235</v>
      </c>
      <c r="E169">
        <f t="shared" si="12"/>
        <v>17177.872340425532</v>
      </c>
      <c r="F169">
        <f t="shared" si="13"/>
        <v>28343.582488022588</v>
      </c>
      <c r="G169">
        <f t="shared" si="14"/>
        <v>41850.538048674636</v>
      </c>
    </row>
    <row r="170" spans="1:7" x14ac:dyDescent="0.25">
      <c r="A170" s="1">
        <v>2588</v>
      </c>
      <c r="B170" s="1">
        <v>2991</v>
      </c>
      <c r="C170">
        <f t="shared" si="10"/>
        <v>3196.2467586881376</v>
      </c>
      <c r="D170">
        <f t="shared" si="11"/>
        <v>42126.23195198657</v>
      </c>
      <c r="E170">
        <f t="shared" si="12"/>
        <v>9500.3460992907803</v>
      </c>
      <c r="F170">
        <f t="shared" si="13"/>
        <v>75820.664640997129</v>
      </c>
      <c r="G170">
        <f t="shared" si="14"/>
        <v>4915.2389846758988</v>
      </c>
    </row>
    <row r="171" spans="1:7" x14ac:dyDescent="0.25">
      <c r="A171" s="1">
        <v>2688</v>
      </c>
      <c r="B171" s="1">
        <v>3215</v>
      </c>
      <c r="C171">
        <f t="shared" si="10"/>
        <v>3181.1721762762381</v>
      </c>
      <c r="D171">
        <f t="shared" si="11"/>
        <v>1144.3216578859062</v>
      </c>
      <c r="E171">
        <f t="shared" si="12"/>
        <v>10248.714893617022</v>
      </c>
      <c r="F171">
        <f t="shared" si="13"/>
        <v>2637.3898534616446</v>
      </c>
      <c r="G171">
        <f t="shared" si="14"/>
        <v>7256.202742940859</v>
      </c>
    </row>
    <row r="172" spans="1:7" x14ac:dyDescent="0.25">
      <c r="A172" s="1">
        <v>1445</v>
      </c>
      <c r="B172" s="1">
        <v>3611</v>
      </c>
      <c r="C172">
        <f t="shared" si="10"/>
        <v>3368.5492356561476</v>
      </c>
      <c r="D172">
        <f t="shared" si="11"/>
        <v>58782.373130918233</v>
      </c>
      <c r="E172">
        <f t="shared" si="12"/>
        <v>2961.7375886524824</v>
      </c>
      <c r="F172">
        <f t="shared" si="13"/>
        <v>118779.81478263998</v>
      </c>
      <c r="G172">
        <f t="shared" si="14"/>
        <v>10443.554685847777</v>
      </c>
    </row>
    <row r="173" spans="1:7" x14ac:dyDescent="0.25">
      <c r="A173" s="1">
        <v>3050</v>
      </c>
      <c r="B173" s="1">
        <v>3305</v>
      </c>
      <c r="C173">
        <f t="shared" si="10"/>
        <v>3126.6021879451623</v>
      </c>
      <c r="D173">
        <f t="shared" si="11"/>
        <v>31825.779345953189</v>
      </c>
      <c r="E173">
        <f t="shared" si="12"/>
        <v>13195.035460992907</v>
      </c>
      <c r="F173">
        <f t="shared" si="13"/>
        <v>1493.395519183995</v>
      </c>
      <c r="G173">
        <f t="shared" si="14"/>
        <v>19530.99496062694</v>
      </c>
    </row>
    <row r="174" spans="1:7" x14ac:dyDescent="0.25">
      <c r="A174" s="1">
        <v>2250</v>
      </c>
      <c r="B174" s="1">
        <v>3367</v>
      </c>
      <c r="C174">
        <f t="shared" si="10"/>
        <v>3247.1988472403573</v>
      </c>
      <c r="D174">
        <f t="shared" si="11"/>
        <v>14352.31620253925</v>
      </c>
      <c r="E174">
        <f t="shared" si="12"/>
        <v>7180.8510638297876</v>
      </c>
      <c r="F174">
        <f t="shared" si="13"/>
        <v>10129.310533348282</v>
      </c>
      <c r="G174">
        <f t="shared" si="14"/>
        <v>366.97826751246123</v>
      </c>
    </row>
    <row r="175" spans="1:7" x14ac:dyDescent="0.25">
      <c r="A175" s="1">
        <v>2763</v>
      </c>
      <c r="B175" s="1">
        <v>2618</v>
      </c>
      <c r="C175">
        <f t="shared" si="10"/>
        <v>3169.8662394673133</v>
      </c>
      <c r="D175">
        <f t="shared" si="11"/>
        <v>304556.34626379405</v>
      </c>
      <c r="E175">
        <f t="shared" si="12"/>
        <v>10828.608510638298</v>
      </c>
      <c r="F175">
        <f t="shared" si="13"/>
        <v>420364.88560417003</v>
      </c>
      <c r="G175">
        <f t="shared" si="14"/>
        <v>9310.1820449368788</v>
      </c>
    </row>
    <row r="176" spans="1:7" x14ac:dyDescent="0.25">
      <c r="A176" s="1">
        <v>3008</v>
      </c>
      <c r="B176" s="1">
        <v>3475</v>
      </c>
      <c r="C176">
        <f t="shared" si="10"/>
        <v>3132.9335125581601</v>
      </c>
      <c r="D176">
        <f t="shared" si="11"/>
        <v>117009.48183079838</v>
      </c>
      <c r="E176">
        <f t="shared" si="12"/>
        <v>12834.133333333333</v>
      </c>
      <c r="F176">
        <f t="shared" si="13"/>
        <v>43532.517332215102</v>
      </c>
      <c r="G176">
        <f t="shared" si="14"/>
        <v>17801.433158352585</v>
      </c>
    </row>
    <row r="177" spans="1:7" x14ac:dyDescent="0.25">
      <c r="A177" s="1">
        <v>2941</v>
      </c>
      <c r="B177" s="1">
        <v>3618</v>
      </c>
      <c r="C177">
        <f t="shared" si="10"/>
        <v>3143.0334827741326</v>
      </c>
      <c r="D177">
        <f t="shared" si="11"/>
        <v>225593.19248567018</v>
      </c>
      <c r="E177">
        <f t="shared" si="12"/>
        <v>12268.767375886524</v>
      </c>
      <c r="F177">
        <f t="shared" si="13"/>
        <v>123653.8374455295</v>
      </c>
      <c r="G177">
        <f t="shared" si="14"/>
        <v>15208.325871678413</v>
      </c>
    </row>
    <row r="178" spans="1:7" x14ac:dyDescent="0.25">
      <c r="A178" s="1">
        <v>650</v>
      </c>
      <c r="B178" s="1">
        <v>3460</v>
      </c>
      <c r="C178">
        <f t="shared" si="10"/>
        <v>3488.3921658307477</v>
      </c>
      <c r="D178">
        <f t="shared" si="11"/>
        <v>806.11508056067566</v>
      </c>
      <c r="E178">
        <f t="shared" si="12"/>
        <v>599.29078014184392</v>
      </c>
      <c r="F178">
        <f t="shared" si="13"/>
        <v>37498.183054594709</v>
      </c>
      <c r="G178">
        <f t="shared" si="14"/>
        <v>49300.270280251709</v>
      </c>
    </row>
    <row r="179" spans="1:7" x14ac:dyDescent="0.25">
      <c r="A179" s="1">
        <v>2700</v>
      </c>
      <c r="B179" s="1">
        <v>3250</v>
      </c>
      <c r="C179">
        <f t="shared" si="10"/>
        <v>3179.3632263868103</v>
      </c>
      <c r="D179">
        <f t="shared" si="11"/>
        <v>4989.5537864810112</v>
      </c>
      <c r="E179">
        <f t="shared" si="12"/>
        <v>10340.425531914894</v>
      </c>
      <c r="F179">
        <f t="shared" si="13"/>
        <v>267.50316790922534</v>
      </c>
      <c r="G179">
        <f t="shared" si="14"/>
        <v>7567.6598578222747</v>
      </c>
    </row>
    <row r="180" spans="1:7" x14ac:dyDescent="0.25">
      <c r="A180" s="1">
        <v>2775</v>
      </c>
      <c r="B180" s="1">
        <v>2648</v>
      </c>
      <c r="C180">
        <f t="shared" si="10"/>
        <v>3168.0572895778855</v>
      </c>
      <c r="D180">
        <f t="shared" si="11"/>
        <v>270459.58444309665</v>
      </c>
      <c r="E180">
        <f t="shared" si="12"/>
        <v>10922.872340425532</v>
      </c>
      <c r="F180">
        <f t="shared" si="13"/>
        <v>382363.55415941082</v>
      </c>
      <c r="G180">
        <f t="shared" si="14"/>
        <v>9662.5429060990591</v>
      </c>
    </row>
    <row r="181" spans="1:7" x14ac:dyDescent="0.25">
      <c r="A181" s="1">
        <v>2313</v>
      </c>
      <c r="B181" s="1">
        <v>3045</v>
      </c>
      <c r="C181">
        <f t="shared" si="10"/>
        <v>3237.7018603208608</v>
      </c>
      <c r="D181">
        <f t="shared" si="11"/>
        <v>37134.006971120529</v>
      </c>
      <c r="E181">
        <f t="shared" si="12"/>
        <v>7588.608510638298</v>
      </c>
      <c r="F181">
        <f t="shared" si="13"/>
        <v>48998.268040430536</v>
      </c>
      <c r="G181">
        <f t="shared" si="14"/>
        <v>821.03244678285625</v>
      </c>
    </row>
    <row r="182" spans="1:7" x14ac:dyDescent="0.25">
      <c r="A182" s="1">
        <v>3003</v>
      </c>
      <c r="B182" s="1">
        <v>3065</v>
      </c>
      <c r="C182">
        <f t="shared" si="10"/>
        <v>3133.6872416787551</v>
      </c>
      <c r="D182">
        <f t="shared" si="11"/>
        <v>4717.9371694357078</v>
      </c>
      <c r="E182">
        <f t="shared" si="12"/>
        <v>12791.502127659574</v>
      </c>
      <c r="F182">
        <f t="shared" si="13"/>
        <v>40544.047077257725</v>
      </c>
      <c r="G182">
        <f t="shared" si="14"/>
        <v>17600.873155116118</v>
      </c>
    </row>
    <row r="183" spans="1:7" x14ac:dyDescent="0.25">
      <c r="A183" s="1">
        <v>2301</v>
      </c>
      <c r="B183" s="1">
        <v>2875</v>
      </c>
      <c r="C183">
        <f t="shared" si="10"/>
        <v>3239.5108102102886</v>
      </c>
      <c r="D183">
        <f t="shared" si="11"/>
        <v>132868.13076016103</v>
      </c>
      <c r="E183">
        <f t="shared" si="12"/>
        <v>7510.0723404255323</v>
      </c>
      <c r="F183">
        <f t="shared" si="13"/>
        <v>153159.14622739944</v>
      </c>
      <c r="G183">
        <f t="shared" si="14"/>
        <v>720.63866271018253</v>
      </c>
    </row>
    <row r="184" spans="1:7" x14ac:dyDescent="0.25">
      <c r="A184" s="1">
        <v>1806</v>
      </c>
      <c r="B184" s="1">
        <v>3090</v>
      </c>
      <c r="C184">
        <f t="shared" si="10"/>
        <v>3314.1299931491908</v>
      </c>
      <c r="D184">
        <f t="shared" si="11"/>
        <v>50234.25382905631</v>
      </c>
      <c r="E184">
        <f t="shared" si="12"/>
        <v>4626.4340425531918</v>
      </c>
      <c r="F184">
        <f t="shared" si="13"/>
        <v>31101.270873291713</v>
      </c>
      <c r="G184">
        <f t="shared" si="14"/>
        <v>2282.3998949080151</v>
      </c>
    </row>
    <row r="185" spans="1:7" x14ac:dyDescent="0.25">
      <c r="A185" s="1">
        <v>2366</v>
      </c>
      <c r="B185" s="1">
        <v>2798</v>
      </c>
      <c r="C185">
        <f t="shared" si="10"/>
        <v>3229.7123316425541</v>
      </c>
      <c r="D185">
        <f t="shared" si="11"/>
        <v>186375.53729225061</v>
      </c>
      <c r="E185">
        <f t="shared" si="12"/>
        <v>7940.3631205673755</v>
      </c>
      <c r="F185">
        <f t="shared" si="13"/>
        <v>219356.89693561476</v>
      </c>
      <c r="G185">
        <f t="shared" si="14"/>
        <v>1342.7235519578785</v>
      </c>
    </row>
    <row r="186" spans="1:7" x14ac:dyDescent="0.25">
      <c r="A186" s="1">
        <v>2466</v>
      </c>
      <c r="B186" s="1">
        <v>3610</v>
      </c>
      <c r="C186">
        <f t="shared" si="10"/>
        <v>3214.6377492306547</v>
      </c>
      <c r="D186">
        <f t="shared" si="11"/>
        <v>156311.30933340272</v>
      </c>
      <c r="E186">
        <f t="shared" si="12"/>
        <v>8625.7531914893625</v>
      </c>
      <c r="F186">
        <f t="shared" si="13"/>
        <v>118091.52583079862</v>
      </c>
      <c r="G186">
        <f t="shared" si="14"/>
        <v>2674.7282352972693</v>
      </c>
    </row>
    <row r="187" spans="1:7" x14ac:dyDescent="0.25">
      <c r="A187" s="1">
        <v>2648</v>
      </c>
      <c r="B187" s="1">
        <v>3403</v>
      </c>
      <c r="C187">
        <f t="shared" si="10"/>
        <v>3187.202009240998</v>
      </c>
      <c r="D187">
        <f t="shared" si="11"/>
        <v>46568.772815622317</v>
      </c>
      <c r="E187">
        <f t="shared" si="12"/>
        <v>9945.9631205673759</v>
      </c>
      <c r="F187">
        <f t="shared" si="13"/>
        <v>18671.712799637222</v>
      </c>
      <c r="G187">
        <f t="shared" si="14"/>
        <v>6265.2789112605051</v>
      </c>
    </row>
    <row r="188" spans="1:7" x14ac:dyDescent="0.25">
      <c r="A188" s="1">
        <v>2010</v>
      </c>
      <c r="B188" s="1">
        <v>3656</v>
      </c>
      <c r="C188">
        <f t="shared" si="10"/>
        <v>3283.377845028916</v>
      </c>
      <c r="D188">
        <f t="shared" si="11"/>
        <v>138847.27037529455</v>
      </c>
      <c r="E188">
        <f t="shared" si="12"/>
        <v>5730.6382978723404</v>
      </c>
      <c r="F188">
        <f t="shared" si="13"/>
        <v>151822.81761550118</v>
      </c>
      <c r="G188">
        <f t="shared" si="14"/>
        <v>289.75941051104547</v>
      </c>
    </row>
    <row r="189" spans="1:7" x14ac:dyDescent="0.25">
      <c r="A189" s="1">
        <v>1760</v>
      </c>
      <c r="B189" s="1">
        <v>3348</v>
      </c>
      <c r="C189">
        <f t="shared" si="10"/>
        <v>3321.0643010586646</v>
      </c>
      <c r="D189">
        <f t="shared" si="11"/>
        <v>725.53187745825869</v>
      </c>
      <c r="E189">
        <f t="shared" si="12"/>
        <v>4393.7588652482273</v>
      </c>
      <c r="F189">
        <f t="shared" si="13"/>
        <v>6665.8204483624513</v>
      </c>
      <c r="G189">
        <f t="shared" si="14"/>
        <v>2993.0502785756321</v>
      </c>
    </row>
    <row r="190" spans="1:7" x14ac:dyDescent="0.25">
      <c r="A190" s="1">
        <v>3135</v>
      </c>
      <c r="B190" s="1">
        <v>3130</v>
      </c>
      <c r="C190">
        <f t="shared" si="10"/>
        <v>3113.7887928950477</v>
      </c>
      <c r="D190">
        <f t="shared" si="11"/>
        <v>262.8032357996571</v>
      </c>
      <c r="E190">
        <f t="shared" si="12"/>
        <v>13940.744680851063</v>
      </c>
      <c r="F190">
        <f t="shared" si="13"/>
        <v>18592.828946946091</v>
      </c>
      <c r="G190">
        <f t="shared" si="14"/>
        <v>23276.607464254103</v>
      </c>
    </row>
    <row r="191" spans="1:7" x14ac:dyDescent="0.25">
      <c r="A191" s="1">
        <v>1485</v>
      </c>
      <c r="B191" s="1">
        <v>3213</v>
      </c>
      <c r="C191">
        <f t="shared" si="10"/>
        <v>3362.5194026913878</v>
      </c>
      <c r="D191">
        <f t="shared" si="11"/>
        <v>22356.051781189377</v>
      </c>
      <c r="E191">
        <f t="shared" si="12"/>
        <v>3127.9787234042551</v>
      </c>
      <c r="F191">
        <f t="shared" si="13"/>
        <v>2846.8119497789257</v>
      </c>
      <c r="G191">
        <f t="shared" si="14"/>
        <v>9247.4915497164511</v>
      </c>
    </row>
    <row r="192" spans="1:7" x14ac:dyDescent="0.25">
      <c r="A192" s="1">
        <v>2463</v>
      </c>
      <c r="B192" s="1">
        <v>3855</v>
      </c>
      <c r="C192">
        <f t="shared" si="10"/>
        <v>3215.0899867030116</v>
      </c>
      <c r="D192">
        <f t="shared" si="11"/>
        <v>409484.82511775184</v>
      </c>
      <c r="E192">
        <f t="shared" si="12"/>
        <v>8604.7787234042553</v>
      </c>
      <c r="F192">
        <f t="shared" si="13"/>
        <v>346502.31903193169</v>
      </c>
      <c r="G192">
        <f t="shared" si="14"/>
        <v>2628.1553224816998</v>
      </c>
    </row>
    <row r="193" spans="1:7" x14ac:dyDescent="0.25">
      <c r="A193" s="1">
        <v>2351</v>
      </c>
      <c r="B193" s="1">
        <v>3138</v>
      </c>
      <c r="C193">
        <f t="shared" si="10"/>
        <v>3231.9735190043389</v>
      </c>
      <c r="D193">
        <f t="shared" si="11"/>
        <v>8831.0222740588379</v>
      </c>
      <c r="E193">
        <f t="shared" si="12"/>
        <v>7840.001418439716</v>
      </c>
      <c r="F193">
        <f t="shared" si="13"/>
        <v>16475.140561676966</v>
      </c>
      <c r="G193">
        <f t="shared" si="14"/>
        <v>1182.1222729760473</v>
      </c>
    </row>
    <row r="194" spans="1:7" x14ac:dyDescent="0.25">
      <c r="A194" s="1">
        <v>2975</v>
      </c>
      <c r="B194" s="1">
        <v>3203</v>
      </c>
      <c r="C194">
        <f t="shared" si="10"/>
        <v>3137.9081247540867</v>
      </c>
      <c r="D194">
        <f t="shared" si="11"/>
        <v>4236.9522230295461</v>
      </c>
      <c r="E194">
        <f t="shared" si="12"/>
        <v>12554.078014184397</v>
      </c>
      <c r="F194">
        <f t="shared" si="13"/>
        <v>4013.9224313653312</v>
      </c>
      <c r="G194">
        <f t="shared" si="14"/>
        <v>16498.734393416027</v>
      </c>
    </row>
    <row r="195" spans="1:7" x14ac:dyDescent="0.25">
      <c r="A195" s="1">
        <v>1283</v>
      </c>
      <c r="B195" s="1">
        <v>2930</v>
      </c>
      <c r="C195">
        <f t="shared" si="10"/>
        <v>3392.9700591634246</v>
      </c>
      <c r="D195">
        <f t="shared" si="11"/>
        <v>214341.27568178487</v>
      </c>
      <c r="E195">
        <f t="shared" si="12"/>
        <v>2334.8780141843972</v>
      </c>
      <c r="F195">
        <f t="shared" si="13"/>
        <v>113135.0385786742</v>
      </c>
      <c r="G195">
        <f t="shared" si="14"/>
        <v>16031.240494563883</v>
      </c>
    </row>
    <row r="196" spans="1:7" x14ac:dyDescent="0.25">
      <c r="A196" s="1">
        <v>2488</v>
      </c>
      <c r="B196" s="1">
        <v>2448</v>
      </c>
      <c r="C196">
        <f t="shared" ref="C196:C259" si="15">a+(b*x)</f>
        <v>3211.321341100037</v>
      </c>
      <c r="D196">
        <f t="shared" ref="D196:D259" si="16">(y-yest)^2</f>
        <v>582659.46977875906</v>
      </c>
      <c r="E196">
        <f t="shared" ref="E196:E259" si="17">(x)^2/(n-1)</f>
        <v>8780.3460992907803</v>
      </c>
      <c r="F196">
        <f t="shared" ref="F196:F259" si="18">(y-yprom)^2</f>
        <v>669705.763791139</v>
      </c>
      <c r="G196">
        <f t="shared" ref="G196:G259" si="19">(yest-yprom)^2</f>
        <v>3028.7612961972341</v>
      </c>
    </row>
    <row r="197" spans="1:7" x14ac:dyDescent="0.25">
      <c r="A197" s="1">
        <v>826</v>
      </c>
      <c r="B197" s="1">
        <v>3556</v>
      </c>
      <c r="C197">
        <f t="shared" si="15"/>
        <v>3461.8609007858049</v>
      </c>
      <c r="D197">
        <f t="shared" si="16"/>
        <v>8862.1700008600656</v>
      </c>
      <c r="E197">
        <f t="shared" si="17"/>
        <v>967.76737588652486</v>
      </c>
      <c r="F197">
        <f t="shared" si="18"/>
        <v>83893.922431365223</v>
      </c>
      <c r="G197">
        <f t="shared" si="19"/>
        <v>38222.35232114447</v>
      </c>
    </row>
    <row r="198" spans="1:7" x14ac:dyDescent="0.25">
      <c r="A198" s="1">
        <v>2575</v>
      </c>
      <c r="B198" s="1">
        <v>3660</v>
      </c>
      <c r="C198">
        <f t="shared" si="15"/>
        <v>3198.2064544016844</v>
      </c>
      <c r="D198">
        <f t="shared" si="16"/>
        <v>213253.27875626361</v>
      </c>
      <c r="E198">
        <f t="shared" si="17"/>
        <v>9405.1418439716308</v>
      </c>
      <c r="F198">
        <f t="shared" si="18"/>
        <v>154955.97342286661</v>
      </c>
      <c r="G198">
        <f t="shared" si="19"/>
        <v>4644.295697927274</v>
      </c>
    </row>
    <row r="199" spans="1:7" x14ac:dyDescent="0.25">
      <c r="A199" s="1">
        <v>2326</v>
      </c>
      <c r="B199" s="1">
        <v>2536</v>
      </c>
      <c r="C199">
        <f t="shared" si="15"/>
        <v>3235.742164607314</v>
      </c>
      <c r="D199">
        <f t="shared" si="16"/>
        <v>489639.09692932927</v>
      </c>
      <c r="E199">
        <f t="shared" si="17"/>
        <v>7674.1503546099293</v>
      </c>
      <c r="F199">
        <f t="shared" si="18"/>
        <v>533419.19155317859</v>
      </c>
      <c r="G199">
        <f t="shared" si="19"/>
        <v>937.1777781622792</v>
      </c>
    </row>
    <row r="200" spans="1:7" x14ac:dyDescent="0.25">
      <c r="A200" s="1">
        <v>2700</v>
      </c>
      <c r="B200" s="1">
        <v>2828</v>
      </c>
      <c r="C200">
        <f t="shared" si="15"/>
        <v>3179.3632263868103</v>
      </c>
      <c r="D200">
        <f t="shared" si="16"/>
        <v>123456.11685694891</v>
      </c>
      <c r="E200">
        <f t="shared" si="17"/>
        <v>10340.425531914894</v>
      </c>
      <c r="F200">
        <f t="shared" si="18"/>
        <v>192155.56549085554</v>
      </c>
      <c r="G200">
        <f t="shared" si="19"/>
        <v>7567.6598578222747</v>
      </c>
    </row>
    <row r="201" spans="1:7" x14ac:dyDescent="0.25">
      <c r="A201" s="1">
        <v>1350</v>
      </c>
      <c r="B201" s="1">
        <v>3103</v>
      </c>
      <c r="C201">
        <f t="shared" si="15"/>
        <v>3382.8700889474521</v>
      </c>
      <c r="D201">
        <f t="shared" si="16"/>
        <v>78327.266687454772</v>
      </c>
      <c r="E201">
        <f t="shared" si="17"/>
        <v>2585.1063829787236</v>
      </c>
      <c r="F201">
        <f t="shared" si="18"/>
        <v>26685.027247229387</v>
      </c>
      <c r="G201">
        <f t="shared" si="19"/>
        <v>13575.643826410107</v>
      </c>
    </row>
    <row r="202" spans="1:7" x14ac:dyDescent="0.25">
      <c r="A202" s="1">
        <v>1175</v>
      </c>
      <c r="B202" s="1">
        <v>3730</v>
      </c>
      <c r="C202">
        <f t="shared" si="15"/>
        <v>3409.2506081682759</v>
      </c>
      <c r="D202">
        <f t="shared" si="16"/>
        <v>102880.17236042088</v>
      </c>
      <c r="E202">
        <f t="shared" si="17"/>
        <v>1958.3333333333333</v>
      </c>
      <c r="F202">
        <f t="shared" si="18"/>
        <v>214966.20005176176</v>
      </c>
      <c r="G202">
        <f t="shared" si="19"/>
        <v>20419.005056789701</v>
      </c>
    </row>
    <row r="203" spans="1:7" x14ac:dyDescent="0.25">
      <c r="A203" s="1">
        <v>2353</v>
      </c>
      <c r="B203" s="1">
        <v>2840</v>
      </c>
      <c r="C203">
        <f t="shared" si="15"/>
        <v>3231.6720273561009</v>
      </c>
      <c r="D203">
        <f t="shared" si="16"/>
        <v>153406.97701323824</v>
      </c>
      <c r="E203">
        <f t="shared" si="17"/>
        <v>7853.3460992907803</v>
      </c>
      <c r="F203">
        <f t="shared" si="18"/>
        <v>181779.03291295187</v>
      </c>
      <c r="G203">
        <f t="shared" si="19"/>
        <v>1202.9449449495694</v>
      </c>
    </row>
    <row r="204" spans="1:7" x14ac:dyDescent="0.25">
      <c r="A204" s="1">
        <v>1563</v>
      </c>
      <c r="B204" s="1">
        <v>3210</v>
      </c>
      <c r="C204">
        <f t="shared" si="15"/>
        <v>3350.7612284101065</v>
      </c>
      <c r="D204">
        <f t="shared" si="16"/>
        <v>19813.723423522166</v>
      </c>
      <c r="E204">
        <f t="shared" si="17"/>
        <v>3465.2042553191491</v>
      </c>
      <c r="F204">
        <f t="shared" si="18"/>
        <v>3175.9450942548474</v>
      </c>
      <c r="G204">
        <f t="shared" si="19"/>
        <v>7124.3229235760991</v>
      </c>
    </row>
    <row r="205" spans="1:7" x14ac:dyDescent="0.25">
      <c r="A205" s="1">
        <v>600</v>
      </c>
      <c r="B205" s="1">
        <v>3650</v>
      </c>
      <c r="C205">
        <f t="shared" si="15"/>
        <v>3495.9294570366974</v>
      </c>
      <c r="D205">
        <f t="shared" si="16"/>
        <v>23737.732209006877</v>
      </c>
      <c r="E205">
        <f t="shared" si="17"/>
        <v>510.63829787234044</v>
      </c>
      <c r="F205">
        <f t="shared" si="18"/>
        <v>147183.083904453</v>
      </c>
      <c r="G205">
        <f t="shared" si="19"/>
        <v>52704.190693518278</v>
      </c>
    </row>
    <row r="206" spans="1:7" x14ac:dyDescent="0.25">
      <c r="A206" s="1">
        <v>2501</v>
      </c>
      <c r="B206" s="1">
        <v>2708</v>
      </c>
      <c r="C206">
        <f t="shared" si="15"/>
        <v>3209.3616453864897</v>
      </c>
      <c r="D206">
        <f t="shared" si="16"/>
        <v>251363.49946464828</v>
      </c>
      <c r="E206">
        <f t="shared" si="17"/>
        <v>8872.3418439716315</v>
      </c>
      <c r="F206">
        <f t="shared" si="18"/>
        <v>311760.8912698924</v>
      </c>
      <c r="G206">
        <f t="shared" si="19"/>
        <v>3248.3022084530839</v>
      </c>
    </row>
    <row r="207" spans="1:7" x14ac:dyDescent="0.25">
      <c r="A207" s="1">
        <v>2250</v>
      </c>
      <c r="B207" s="1">
        <v>3530</v>
      </c>
      <c r="C207">
        <f t="shared" si="15"/>
        <v>3247.1988472403573</v>
      </c>
      <c r="D207">
        <f t="shared" si="16"/>
        <v>79976.492002182771</v>
      </c>
      <c r="E207">
        <f t="shared" si="17"/>
        <v>7180.8510638297876</v>
      </c>
      <c r="F207">
        <f t="shared" si="18"/>
        <v>69508.409683489866</v>
      </c>
      <c r="G207">
        <f t="shared" si="19"/>
        <v>366.97826751246123</v>
      </c>
    </row>
    <row r="208" spans="1:7" x14ac:dyDescent="0.25">
      <c r="A208" s="1">
        <v>1533</v>
      </c>
      <c r="B208" s="1">
        <v>4695</v>
      </c>
      <c r="C208">
        <f t="shared" si="15"/>
        <v>3355.283603133676</v>
      </c>
      <c r="D208">
        <f t="shared" si="16"/>
        <v>1794840.0240324857</v>
      </c>
      <c r="E208">
        <f t="shared" si="17"/>
        <v>3333.4595744680851</v>
      </c>
      <c r="F208">
        <f t="shared" si="18"/>
        <v>2041025.0385786737</v>
      </c>
      <c r="G208">
        <f t="shared" si="19"/>
        <v>7908.2032442977452</v>
      </c>
    </row>
    <row r="209" spans="1:7" x14ac:dyDescent="0.25">
      <c r="A209" s="1">
        <v>2513</v>
      </c>
      <c r="B209" s="1">
        <v>3639</v>
      </c>
      <c r="C209">
        <f t="shared" si="15"/>
        <v>3207.5526954970619</v>
      </c>
      <c r="D209">
        <f t="shared" si="16"/>
        <v>186146.77656285098</v>
      </c>
      <c r="E209">
        <f t="shared" si="17"/>
        <v>8957.686524822695</v>
      </c>
      <c r="F209">
        <f t="shared" si="18"/>
        <v>138863.90543419804</v>
      </c>
      <c r="G209">
        <f t="shared" si="19"/>
        <v>3457.7726492744619</v>
      </c>
    </row>
    <row r="210" spans="1:7" x14ac:dyDescent="0.25">
      <c r="A210" s="1">
        <v>2896</v>
      </c>
      <c r="B210" s="1">
        <v>2335</v>
      </c>
      <c r="C210">
        <f t="shared" si="15"/>
        <v>3149.8170448594874</v>
      </c>
      <c r="D210">
        <f t="shared" si="16"/>
        <v>663926.81659354793</v>
      </c>
      <c r="E210">
        <f t="shared" si="17"/>
        <v>11896.192907801418</v>
      </c>
      <c r="F210">
        <f t="shared" si="18"/>
        <v>867423.1122330653</v>
      </c>
      <c r="G210">
        <f t="shared" si="19"/>
        <v>13581.21713887142</v>
      </c>
    </row>
    <row r="211" spans="1:7" x14ac:dyDescent="0.25">
      <c r="A211" s="1">
        <v>2550</v>
      </c>
      <c r="B211" s="1">
        <v>2813</v>
      </c>
      <c r="C211">
        <f t="shared" si="15"/>
        <v>3201.975100004659</v>
      </c>
      <c r="D211">
        <f t="shared" si="16"/>
        <v>151301.62842363448</v>
      </c>
      <c r="E211">
        <f t="shared" si="17"/>
        <v>9223.4042553191484</v>
      </c>
      <c r="F211">
        <f t="shared" si="18"/>
        <v>205531.23121323515</v>
      </c>
      <c r="G211">
        <f t="shared" si="19"/>
        <v>4144.8390040332251</v>
      </c>
    </row>
    <row r="212" spans="1:7" x14ac:dyDescent="0.25">
      <c r="A212" s="1">
        <v>2747</v>
      </c>
      <c r="B212" s="1">
        <v>3088</v>
      </c>
      <c r="C212">
        <f t="shared" si="15"/>
        <v>3172.2781726532176</v>
      </c>
      <c r="D212">
        <f t="shared" si="16"/>
        <v>7102.8103857655469</v>
      </c>
      <c r="E212">
        <f t="shared" si="17"/>
        <v>10703.558865248227</v>
      </c>
      <c r="F212">
        <f t="shared" si="18"/>
        <v>31810.692969608994</v>
      </c>
      <c r="G212">
        <f t="shared" si="19"/>
        <v>8850.5480513504317</v>
      </c>
    </row>
    <row r="213" spans="1:7" x14ac:dyDescent="0.25">
      <c r="A213" s="1">
        <v>2127</v>
      </c>
      <c r="B213" s="1">
        <v>3710</v>
      </c>
      <c r="C213">
        <f t="shared" si="15"/>
        <v>3265.7405836069938</v>
      </c>
      <c r="D213">
        <f t="shared" si="16"/>
        <v>197366.42905385446</v>
      </c>
      <c r="E213">
        <f t="shared" si="17"/>
        <v>6417.2042553191486</v>
      </c>
      <c r="F213">
        <f t="shared" si="18"/>
        <v>196820.42101493457</v>
      </c>
      <c r="G213">
        <f t="shared" si="19"/>
        <v>0.37815178450508041</v>
      </c>
    </row>
    <row r="214" spans="1:7" x14ac:dyDescent="0.25">
      <c r="A214" s="1">
        <v>1125</v>
      </c>
      <c r="B214" s="1">
        <v>3293</v>
      </c>
      <c r="C214">
        <f t="shared" si="15"/>
        <v>3416.7878993742256</v>
      </c>
      <c r="D214">
        <f t="shared" si="16"/>
        <v>15323.444031483406</v>
      </c>
      <c r="E214">
        <f t="shared" si="17"/>
        <v>1795.2127659574469</v>
      </c>
      <c r="F214">
        <f t="shared" si="18"/>
        <v>709.92809708768164</v>
      </c>
      <c r="G214">
        <f t="shared" si="19"/>
        <v>22629.899536867248</v>
      </c>
    </row>
    <row r="215" spans="1:7" x14ac:dyDescent="0.25">
      <c r="A215" s="1">
        <v>1125</v>
      </c>
      <c r="B215" s="1">
        <v>3261</v>
      </c>
      <c r="C215">
        <f t="shared" si="15"/>
        <v>3416.7878993742256</v>
      </c>
      <c r="D215">
        <f t="shared" si="16"/>
        <v>24269.869591433846</v>
      </c>
      <c r="E215">
        <f t="shared" si="17"/>
        <v>1795.2127659574469</v>
      </c>
      <c r="F215">
        <f t="shared" si="18"/>
        <v>28.681638164179287</v>
      </c>
      <c r="G215">
        <f t="shared" si="19"/>
        <v>22629.899536867248</v>
      </c>
    </row>
    <row r="216" spans="1:7" x14ac:dyDescent="0.25">
      <c r="A216" s="1">
        <v>3692</v>
      </c>
      <c r="B216" s="1">
        <v>3540</v>
      </c>
      <c r="C216">
        <f t="shared" si="15"/>
        <v>3029.8233688607679</v>
      </c>
      <c r="D216">
        <f t="shared" si="16"/>
        <v>260280.19496057607</v>
      </c>
      <c r="E216">
        <f t="shared" si="17"/>
        <v>19334.558865248226</v>
      </c>
      <c r="F216">
        <f t="shared" si="18"/>
        <v>74881.299201903472</v>
      </c>
      <c r="G216">
        <f t="shared" si="19"/>
        <v>55947.460452333347</v>
      </c>
    </row>
    <row r="217" spans="1:7" x14ac:dyDescent="0.25">
      <c r="A217" s="1">
        <v>2225</v>
      </c>
      <c r="B217" s="1">
        <v>3176</v>
      </c>
      <c r="C217">
        <f t="shared" si="15"/>
        <v>3250.9674928433324</v>
      </c>
      <c r="D217">
        <f t="shared" si="16"/>
        <v>5620.1249832150897</v>
      </c>
      <c r="E217">
        <f t="shared" si="17"/>
        <v>7022.1631205673757</v>
      </c>
      <c r="F217">
        <f t="shared" si="18"/>
        <v>8164.1207316486261</v>
      </c>
      <c r="G217">
        <f t="shared" si="19"/>
        <v>236.7915053197396</v>
      </c>
    </row>
    <row r="218" spans="1:7" x14ac:dyDescent="0.25">
      <c r="A218" s="1">
        <v>2375</v>
      </c>
      <c r="B218" s="1">
        <v>3060</v>
      </c>
      <c r="C218">
        <f t="shared" si="15"/>
        <v>3228.3556192254832</v>
      </c>
      <c r="D218">
        <f t="shared" si="16"/>
        <v>28343.614524795896</v>
      </c>
      <c r="E218">
        <f t="shared" si="17"/>
        <v>8000.8865248226948</v>
      </c>
      <c r="F218">
        <f t="shared" si="18"/>
        <v>42582.602318050929</v>
      </c>
      <c r="G218">
        <f t="shared" si="19"/>
        <v>1443.9927689006688</v>
      </c>
    </row>
    <row r="219" spans="1:7" x14ac:dyDescent="0.25">
      <c r="A219" s="1">
        <v>2100</v>
      </c>
      <c r="B219" s="1">
        <v>3590</v>
      </c>
      <c r="C219">
        <f t="shared" si="15"/>
        <v>3269.8107208582064</v>
      </c>
      <c r="D219">
        <f t="shared" si="16"/>
        <v>102521.17447734141</v>
      </c>
      <c r="E219">
        <f t="shared" si="17"/>
        <v>6255.3191489361698</v>
      </c>
      <c r="F219">
        <f t="shared" si="18"/>
        <v>104745.74679397144</v>
      </c>
      <c r="G219">
        <f t="shared" si="19"/>
        <v>11.93838478082521</v>
      </c>
    </row>
    <row r="220" spans="1:7" x14ac:dyDescent="0.25">
      <c r="A220" s="1">
        <v>2243</v>
      </c>
      <c r="B220" s="1">
        <v>2923</v>
      </c>
      <c r="C220">
        <f t="shared" si="15"/>
        <v>3248.2540680091906</v>
      </c>
      <c r="D220">
        <f t="shared" si="16"/>
        <v>105790.20875652721</v>
      </c>
      <c r="E220">
        <f t="shared" si="17"/>
        <v>7136.2397163120568</v>
      </c>
      <c r="F220">
        <f t="shared" si="18"/>
        <v>117893.01591578468</v>
      </c>
      <c r="G220">
        <f t="shared" si="19"/>
        <v>327.66271185883329</v>
      </c>
    </row>
    <row r="221" spans="1:7" x14ac:dyDescent="0.25">
      <c r="A221" s="1">
        <v>2275</v>
      </c>
      <c r="B221" s="1">
        <v>3020</v>
      </c>
      <c r="C221">
        <f t="shared" si="15"/>
        <v>3243.4302016373827</v>
      </c>
      <c r="D221">
        <f t="shared" si="16"/>
        <v>49921.055003721471</v>
      </c>
      <c r="E221">
        <f t="shared" si="17"/>
        <v>7341.312056737589</v>
      </c>
      <c r="F221">
        <f t="shared" si="18"/>
        <v>60691.044244396551</v>
      </c>
      <c r="G221">
        <f t="shared" si="19"/>
        <v>525.57040906680891</v>
      </c>
    </row>
    <row r="222" spans="1:7" x14ac:dyDescent="0.25">
      <c r="A222" s="1">
        <v>2393</v>
      </c>
      <c r="B222" s="1">
        <v>3110</v>
      </c>
      <c r="C222">
        <f t="shared" si="15"/>
        <v>3225.642194391341</v>
      </c>
      <c r="D222">
        <f t="shared" si="16"/>
        <v>13373.117123644708</v>
      </c>
      <c r="E222">
        <f t="shared" si="17"/>
        <v>8122.6226950354612</v>
      </c>
      <c r="F222">
        <f t="shared" si="18"/>
        <v>24447.049910118902</v>
      </c>
      <c r="G222">
        <f t="shared" si="19"/>
        <v>1657.5752142820918</v>
      </c>
    </row>
    <row r="223" spans="1:7" x14ac:dyDescent="0.25">
      <c r="A223" s="1">
        <v>2408</v>
      </c>
      <c r="B223" s="1">
        <v>3898</v>
      </c>
      <c r="C223">
        <f t="shared" si="15"/>
        <v>3223.3810070295563</v>
      </c>
      <c r="D223">
        <f t="shared" si="16"/>
        <v>455110.78567645565</v>
      </c>
      <c r="E223">
        <f t="shared" si="17"/>
        <v>8224.7716312056746</v>
      </c>
      <c r="F223">
        <f t="shared" si="18"/>
        <v>398974.74396111013</v>
      </c>
      <c r="G223">
        <f t="shared" si="19"/>
        <v>1846.8091156604582</v>
      </c>
    </row>
    <row r="224" spans="1:7" x14ac:dyDescent="0.25">
      <c r="A224" s="1">
        <v>2413</v>
      </c>
      <c r="B224" s="1">
        <v>2841</v>
      </c>
      <c r="C224">
        <f t="shared" si="15"/>
        <v>3222.6272779089613</v>
      </c>
      <c r="D224">
        <f t="shared" si="16"/>
        <v>145639.37924420359</v>
      </c>
      <c r="E224">
        <f t="shared" si="17"/>
        <v>8258.9631205673759</v>
      </c>
      <c r="F224">
        <f t="shared" si="18"/>
        <v>180927.32186479322</v>
      </c>
      <c r="G224">
        <f t="shared" si="19"/>
        <v>1912.1595131355116</v>
      </c>
    </row>
    <row r="225" spans="1:7" x14ac:dyDescent="0.25">
      <c r="A225" s="1">
        <v>2420</v>
      </c>
      <c r="B225" s="1">
        <v>3278</v>
      </c>
      <c r="C225">
        <f t="shared" si="15"/>
        <v>3221.5720571401284</v>
      </c>
      <c r="D225">
        <f t="shared" si="16"/>
        <v>3184.11273539693</v>
      </c>
      <c r="E225">
        <f t="shared" si="17"/>
        <v>8306.9503546099295</v>
      </c>
      <c r="F225">
        <f t="shared" si="18"/>
        <v>135.5938194672899</v>
      </c>
      <c r="G225">
        <f t="shared" si="19"/>
        <v>2005.5589110936885</v>
      </c>
    </row>
    <row r="226" spans="1:7" x14ac:dyDescent="0.25">
      <c r="A226" s="1">
        <v>1263</v>
      </c>
      <c r="B226" s="1">
        <v>3151</v>
      </c>
      <c r="C226">
        <f t="shared" si="15"/>
        <v>3395.9849756458043</v>
      </c>
      <c r="D226">
        <f t="shared" si="16"/>
        <v>60017.638292175325</v>
      </c>
      <c r="E226">
        <f t="shared" si="17"/>
        <v>2262.6510638297873</v>
      </c>
      <c r="F226">
        <f t="shared" si="18"/>
        <v>13306.896935614641</v>
      </c>
      <c r="G226">
        <f t="shared" si="19"/>
        <v>16803.794713427425</v>
      </c>
    </row>
    <row r="227" spans="1:7" x14ac:dyDescent="0.25">
      <c r="A227" s="1">
        <v>2765</v>
      </c>
      <c r="B227" s="1">
        <v>3165</v>
      </c>
      <c r="C227">
        <f t="shared" si="15"/>
        <v>3169.5647478190754</v>
      </c>
      <c r="D227">
        <f t="shared" si="16"/>
        <v>20.836922651753298</v>
      </c>
      <c r="E227">
        <f t="shared" si="17"/>
        <v>10844.290780141844</v>
      </c>
      <c r="F227">
        <f t="shared" si="18"/>
        <v>10272.942261393673</v>
      </c>
      <c r="G227">
        <f t="shared" si="19"/>
        <v>9368.4543690607898</v>
      </c>
    </row>
    <row r="228" spans="1:7" x14ac:dyDescent="0.25">
      <c r="A228" s="1">
        <v>2100</v>
      </c>
      <c r="B228" s="1">
        <v>3720</v>
      </c>
      <c r="C228">
        <f t="shared" si="15"/>
        <v>3269.8107208582064</v>
      </c>
      <c r="D228">
        <f t="shared" si="16"/>
        <v>202670.38705420773</v>
      </c>
      <c r="E228">
        <f t="shared" si="17"/>
        <v>6255.3191489361698</v>
      </c>
      <c r="F228">
        <f t="shared" si="18"/>
        <v>205793.31053334818</v>
      </c>
      <c r="G228">
        <f t="shared" si="19"/>
        <v>11.93838478082521</v>
      </c>
    </row>
    <row r="229" spans="1:7" x14ac:dyDescent="0.25">
      <c r="A229" s="1">
        <v>2425</v>
      </c>
      <c r="B229" s="1">
        <v>3675</v>
      </c>
      <c r="C229">
        <f t="shared" si="15"/>
        <v>3220.8183280195335</v>
      </c>
      <c r="D229">
        <f t="shared" si="16"/>
        <v>206280.99116297206</v>
      </c>
      <c r="E229">
        <f t="shared" si="17"/>
        <v>8341.3120567375881</v>
      </c>
      <c r="F229">
        <f t="shared" si="18"/>
        <v>166990.307700487</v>
      </c>
      <c r="G229">
        <f t="shared" si="19"/>
        <v>2073.6362249874592</v>
      </c>
    </row>
    <row r="230" spans="1:7" x14ac:dyDescent="0.25">
      <c r="A230" s="1">
        <v>3213</v>
      </c>
      <c r="B230" s="1">
        <v>3300</v>
      </c>
      <c r="C230">
        <f t="shared" si="15"/>
        <v>3102.0306186137664</v>
      </c>
      <c r="D230">
        <f t="shared" si="16"/>
        <v>39191.875966448031</v>
      </c>
      <c r="E230">
        <f t="shared" si="17"/>
        <v>14643.07659574468</v>
      </c>
      <c r="F230">
        <f t="shared" si="18"/>
        <v>1131.9507599771978</v>
      </c>
      <c r="G230">
        <f t="shared" si="19"/>
        <v>27002.674556263231</v>
      </c>
    </row>
    <row r="231" spans="1:7" x14ac:dyDescent="0.25">
      <c r="A231" s="1">
        <v>1200</v>
      </c>
      <c r="B231" s="1">
        <v>2250</v>
      </c>
      <c r="C231">
        <f t="shared" si="15"/>
        <v>3405.4819625653013</v>
      </c>
      <c r="D231">
        <f t="shared" si="16"/>
        <v>1335138.5658137603</v>
      </c>
      <c r="E231">
        <f t="shared" si="17"/>
        <v>2042.5531914893618</v>
      </c>
      <c r="F231">
        <f t="shared" si="18"/>
        <v>1032978.5513265497</v>
      </c>
      <c r="G231">
        <f t="shared" si="19"/>
        <v>19356.165885793456</v>
      </c>
    </row>
    <row r="232" spans="1:7" x14ac:dyDescent="0.25">
      <c r="A232" s="1">
        <v>2276</v>
      </c>
      <c r="B232" s="1">
        <v>3298</v>
      </c>
      <c r="C232">
        <f t="shared" si="15"/>
        <v>3243.2794558132637</v>
      </c>
      <c r="D232">
        <f t="shared" si="16"/>
        <v>2994.3379560925637</v>
      </c>
      <c r="E232">
        <f t="shared" si="17"/>
        <v>7347.7673758865249</v>
      </c>
      <c r="F232">
        <f t="shared" si="18"/>
        <v>1001.3728562944789</v>
      </c>
      <c r="G232">
        <f t="shared" si="19"/>
        <v>532.50492661970486</v>
      </c>
    </row>
    <row r="233" spans="1:7" x14ac:dyDescent="0.25">
      <c r="A233" s="1">
        <v>2475</v>
      </c>
      <c r="B233" s="1">
        <v>3245</v>
      </c>
      <c r="C233">
        <f t="shared" si="15"/>
        <v>3213.2810368135838</v>
      </c>
      <c r="D233">
        <f t="shared" si="16"/>
        <v>1006.0926256212264</v>
      </c>
      <c r="E233">
        <f t="shared" si="17"/>
        <v>8688.8297872340427</v>
      </c>
      <c r="F233">
        <f t="shared" si="18"/>
        <v>456.0584087024281</v>
      </c>
      <c r="G233">
        <f t="shared" si="19"/>
        <v>2816.9011985208235</v>
      </c>
    </row>
    <row r="234" spans="1:7" x14ac:dyDescent="0.25">
      <c r="A234" s="1">
        <v>2300</v>
      </c>
      <c r="B234" s="1">
        <v>2770</v>
      </c>
      <c r="C234">
        <f t="shared" si="15"/>
        <v>3239.6615560344076</v>
      </c>
      <c r="D234">
        <f t="shared" si="16"/>
        <v>220581.97721666095</v>
      </c>
      <c r="E234">
        <f t="shared" si="17"/>
        <v>7503.5460992907801</v>
      </c>
      <c r="F234">
        <f t="shared" si="18"/>
        <v>246368.80628405669</v>
      </c>
      <c r="G234">
        <f t="shared" si="19"/>
        <v>712.56792998282083</v>
      </c>
    </row>
    <row r="235" spans="1:7" x14ac:dyDescent="0.25">
      <c r="A235" s="1">
        <v>2188</v>
      </c>
      <c r="B235" s="1">
        <v>3383</v>
      </c>
      <c r="C235">
        <f t="shared" si="15"/>
        <v>3256.5450883357353</v>
      </c>
      <c r="D235">
        <f t="shared" si="16"/>
        <v>15990.844684016996</v>
      </c>
      <c r="E235">
        <f t="shared" si="17"/>
        <v>6790.5588652482265</v>
      </c>
      <c r="F235">
        <f t="shared" si="18"/>
        <v>13605.933762810033</v>
      </c>
      <c r="G235">
        <f t="shared" si="19"/>
        <v>96.244649479010235</v>
      </c>
    </row>
    <row r="236" spans="1:7" x14ac:dyDescent="0.25">
      <c r="A236" s="1">
        <v>2313</v>
      </c>
      <c r="B236" s="1">
        <v>3338</v>
      </c>
      <c r="C236">
        <f t="shared" si="15"/>
        <v>3237.7018603208608</v>
      </c>
      <c r="D236">
        <f t="shared" si="16"/>
        <v>10059.716823096125</v>
      </c>
      <c r="E236">
        <f t="shared" si="17"/>
        <v>7588.608510638298</v>
      </c>
      <c r="F236">
        <f t="shared" si="18"/>
        <v>5132.9309299488568</v>
      </c>
      <c r="G236">
        <f t="shared" si="19"/>
        <v>821.03244678285625</v>
      </c>
    </row>
    <row r="237" spans="1:7" x14ac:dyDescent="0.25">
      <c r="A237" s="1">
        <v>2300</v>
      </c>
      <c r="B237" s="1">
        <v>3330</v>
      </c>
      <c r="C237">
        <f t="shared" si="15"/>
        <v>3239.6615560344076</v>
      </c>
      <c r="D237">
        <f t="shared" si="16"/>
        <v>8161.0344581244835</v>
      </c>
      <c r="E237">
        <f t="shared" si="17"/>
        <v>7503.5460992907801</v>
      </c>
      <c r="F237">
        <f t="shared" si="18"/>
        <v>4050.6193152179812</v>
      </c>
      <c r="G237">
        <f t="shared" si="19"/>
        <v>712.56792998282083</v>
      </c>
    </row>
    <row r="238" spans="1:7" x14ac:dyDescent="0.25">
      <c r="A238" s="1">
        <v>2828</v>
      </c>
      <c r="B238" s="1">
        <v>3098</v>
      </c>
      <c r="C238">
        <f t="shared" si="15"/>
        <v>3160.0677608995788</v>
      </c>
      <c r="D238">
        <f t="shared" si="16"/>
        <v>3852.4069430872883</v>
      </c>
      <c r="E238">
        <f t="shared" si="17"/>
        <v>11344.090780141843</v>
      </c>
      <c r="F238">
        <f t="shared" si="18"/>
        <v>28343.582488022588</v>
      </c>
      <c r="G238">
        <f t="shared" si="19"/>
        <v>11297.088601752799</v>
      </c>
    </row>
    <row r="239" spans="1:7" x14ac:dyDescent="0.25">
      <c r="A239" s="1">
        <v>2200</v>
      </c>
      <c r="B239" s="1">
        <v>3158</v>
      </c>
      <c r="C239">
        <f t="shared" si="15"/>
        <v>3254.736138446307</v>
      </c>
      <c r="D239">
        <f t="shared" si="16"/>
        <v>9357.8804815030744</v>
      </c>
      <c r="E239">
        <f t="shared" si="17"/>
        <v>6865.2482269503544</v>
      </c>
      <c r="F239">
        <f t="shared" si="18"/>
        <v>11740.919598504157</v>
      </c>
      <c r="G239">
        <f t="shared" si="19"/>
        <v>135.01012248867542</v>
      </c>
    </row>
    <row r="240" spans="1:7" x14ac:dyDescent="0.25">
      <c r="A240" s="1">
        <v>3748</v>
      </c>
      <c r="B240" s="1">
        <v>3404</v>
      </c>
      <c r="C240">
        <f t="shared" si="15"/>
        <v>3021.3816027101043</v>
      </c>
      <c r="D240">
        <f t="shared" si="16"/>
        <v>146396.83794468848</v>
      </c>
      <c r="E240">
        <f t="shared" si="17"/>
        <v>19925.537588652482</v>
      </c>
      <c r="F240">
        <f t="shared" si="18"/>
        <v>18946.00175147858</v>
      </c>
      <c r="G240">
        <f t="shared" si="19"/>
        <v>60012.222151010814</v>
      </c>
    </row>
    <row r="241" spans="1:7" x14ac:dyDescent="0.25">
      <c r="A241" s="1">
        <v>2681</v>
      </c>
      <c r="B241" s="1">
        <v>3038</v>
      </c>
      <c r="C241">
        <f t="shared" si="15"/>
        <v>3182.227397045071</v>
      </c>
      <c r="D241">
        <f t="shared" si="16"/>
        <v>20801.542058396564</v>
      </c>
      <c r="E241">
        <f t="shared" si="17"/>
        <v>10195.405673758865</v>
      </c>
      <c r="F241">
        <f t="shared" si="18"/>
        <v>52146.245377541025</v>
      </c>
      <c r="G241">
        <f t="shared" si="19"/>
        <v>7077.5417582907785</v>
      </c>
    </row>
    <row r="242" spans="1:7" x14ac:dyDescent="0.25">
      <c r="A242" s="1">
        <v>1860</v>
      </c>
      <c r="B242" s="1">
        <v>3115</v>
      </c>
      <c r="C242">
        <f t="shared" si="15"/>
        <v>3305.9897186467651</v>
      </c>
      <c r="D242">
        <f t="shared" si="16"/>
        <v>36477.072628770511</v>
      </c>
      <c r="E242">
        <f t="shared" si="17"/>
        <v>4907.2340425531911</v>
      </c>
      <c r="F242">
        <f t="shared" si="18"/>
        <v>22908.494669325701</v>
      </c>
      <c r="G242">
        <f t="shared" si="19"/>
        <v>1570.869379010076</v>
      </c>
    </row>
    <row r="243" spans="1:7" x14ac:dyDescent="0.25">
      <c r="A243" s="1">
        <v>4325</v>
      </c>
      <c r="B243" s="1">
        <v>2623</v>
      </c>
      <c r="C243">
        <f t="shared" si="15"/>
        <v>2934.4012621934448</v>
      </c>
      <c r="D243">
        <f t="shared" si="16"/>
        <v>96970.746095670576</v>
      </c>
      <c r="E243">
        <f t="shared" si="17"/>
        <v>26532.801418439718</v>
      </c>
      <c r="F243">
        <f t="shared" si="18"/>
        <v>413906.33036337682</v>
      </c>
      <c r="G243">
        <f t="shared" si="19"/>
        <v>110193.63198419637</v>
      </c>
    </row>
    <row r="244" spans="1:7" x14ac:dyDescent="0.25">
      <c r="A244" s="1">
        <v>2313</v>
      </c>
      <c r="B244" s="1">
        <v>3013</v>
      </c>
      <c r="C244">
        <f t="shared" si="15"/>
        <v>3237.7018603208608</v>
      </c>
      <c r="D244">
        <f t="shared" si="16"/>
        <v>50490.926031655617</v>
      </c>
      <c r="E244">
        <f t="shared" si="17"/>
        <v>7588.608510638298</v>
      </c>
      <c r="F244">
        <f t="shared" si="18"/>
        <v>64189.021581507033</v>
      </c>
      <c r="G244">
        <f t="shared" si="19"/>
        <v>821.03244678285625</v>
      </c>
    </row>
    <row r="245" spans="1:7" x14ac:dyDescent="0.25">
      <c r="A245" s="1">
        <v>3411</v>
      </c>
      <c r="B245" s="1">
        <v>2895</v>
      </c>
      <c r="C245">
        <f t="shared" si="15"/>
        <v>3072.1829454382055</v>
      </c>
      <c r="D245">
        <f t="shared" si="16"/>
        <v>31393.796154158099</v>
      </c>
      <c r="E245">
        <f t="shared" si="17"/>
        <v>16503.434042553192</v>
      </c>
      <c r="F245">
        <f t="shared" si="18"/>
        <v>137904.92526422662</v>
      </c>
      <c r="G245">
        <f t="shared" si="19"/>
        <v>37702.990296139913</v>
      </c>
    </row>
    <row r="246" spans="1:7" x14ac:dyDescent="0.25">
      <c r="A246" s="1">
        <v>2075</v>
      </c>
      <c r="B246" s="1">
        <v>1485</v>
      </c>
      <c r="C246">
        <f t="shared" si="15"/>
        <v>3273.5793664611815</v>
      </c>
      <c r="D246">
        <f t="shared" si="16"/>
        <v>3199016.1501306812</v>
      </c>
      <c r="E246">
        <f t="shared" si="17"/>
        <v>6107.2695035460993</v>
      </c>
      <c r="F246">
        <f t="shared" si="18"/>
        <v>3173227.5031679096</v>
      </c>
      <c r="G246">
        <f t="shared" si="19"/>
        <v>52.183898757974553</v>
      </c>
    </row>
    <row r="247" spans="1:7" x14ac:dyDescent="0.25">
      <c r="A247" s="1">
        <v>2587</v>
      </c>
      <c r="B247" s="1">
        <v>2770</v>
      </c>
      <c r="C247">
        <f t="shared" si="15"/>
        <v>3196.3975045122565</v>
      </c>
      <c r="D247">
        <f t="shared" si="16"/>
        <v>181814.83185427985</v>
      </c>
      <c r="E247">
        <f t="shared" si="17"/>
        <v>9493.0056737588657</v>
      </c>
      <c r="F247">
        <f t="shared" si="18"/>
        <v>246368.80628405669</v>
      </c>
      <c r="G247">
        <f t="shared" si="19"/>
        <v>4894.1245017456713</v>
      </c>
    </row>
    <row r="248" spans="1:7" x14ac:dyDescent="0.25">
      <c r="A248" s="1">
        <v>2975</v>
      </c>
      <c r="B248" s="1">
        <v>3308</v>
      </c>
      <c r="C248">
        <f t="shared" si="15"/>
        <v>3137.9081247540867</v>
      </c>
      <c r="D248">
        <f t="shared" si="16"/>
        <v>28931.246024671349</v>
      </c>
      <c r="E248">
        <f t="shared" si="17"/>
        <v>12554.078014184397</v>
      </c>
      <c r="F248">
        <f t="shared" si="18"/>
        <v>1734.2623747080734</v>
      </c>
      <c r="G248">
        <f t="shared" si="19"/>
        <v>16498.734393416027</v>
      </c>
    </row>
    <row r="249" spans="1:7" x14ac:dyDescent="0.25">
      <c r="A249" s="1">
        <v>2125</v>
      </c>
      <c r="B249" s="1">
        <v>3210</v>
      </c>
      <c r="C249">
        <f t="shared" si="15"/>
        <v>3266.0420752552318</v>
      </c>
      <c r="D249">
        <f t="shared" si="16"/>
        <v>3140.7141989130637</v>
      </c>
      <c r="E249">
        <f t="shared" si="17"/>
        <v>6405.1418439716308</v>
      </c>
      <c r="F249">
        <f t="shared" si="18"/>
        <v>3175.9450942548474</v>
      </c>
      <c r="G249">
        <f t="shared" si="19"/>
        <v>9.8250165322452176E-2</v>
      </c>
    </row>
    <row r="250" spans="1:7" x14ac:dyDescent="0.25">
      <c r="A250" s="1">
        <v>2628</v>
      </c>
      <c r="B250" s="1">
        <v>3116</v>
      </c>
      <c r="C250">
        <f t="shared" si="15"/>
        <v>3190.2169257233777</v>
      </c>
      <c r="D250">
        <f t="shared" si="16"/>
        <v>5508.1520638293623</v>
      </c>
      <c r="E250">
        <f t="shared" si="17"/>
        <v>9796.2893617021273</v>
      </c>
      <c r="F250">
        <f t="shared" si="18"/>
        <v>22606.783621167058</v>
      </c>
      <c r="G250">
        <f t="shared" si="19"/>
        <v>5797.086159607542</v>
      </c>
    </row>
    <row r="251" spans="1:7" x14ac:dyDescent="0.25">
      <c r="A251" s="1">
        <v>2388</v>
      </c>
      <c r="B251" s="1">
        <v>3183</v>
      </c>
      <c r="C251">
        <f t="shared" si="15"/>
        <v>3226.3959235119364</v>
      </c>
      <c r="D251">
        <f t="shared" si="16"/>
        <v>1883.2061774538358</v>
      </c>
      <c r="E251">
        <f t="shared" si="17"/>
        <v>8088.7148936170215</v>
      </c>
      <c r="F251">
        <f t="shared" si="18"/>
        <v>6948.1433945381423</v>
      </c>
      <c r="G251">
        <f t="shared" si="19"/>
        <v>1596.7696775048644</v>
      </c>
    </row>
    <row r="252" spans="1:7" x14ac:dyDescent="0.25">
      <c r="A252" s="1">
        <v>2866</v>
      </c>
      <c r="B252" s="1">
        <v>3330</v>
      </c>
      <c r="C252">
        <f t="shared" si="15"/>
        <v>3154.339419583057</v>
      </c>
      <c r="D252">
        <f t="shared" si="16"/>
        <v>30856.639512417314</v>
      </c>
      <c r="E252">
        <f t="shared" si="17"/>
        <v>11651.001418439717</v>
      </c>
      <c r="F252">
        <f t="shared" si="18"/>
        <v>4050.6193152179812</v>
      </c>
      <c r="G252">
        <f t="shared" si="19"/>
        <v>12547.607666517784</v>
      </c>
    </row>
    <row r="253" spans="1:7" x14ac:dyDescent="0.25">
      <c r="A253" s="1">
        <v>2173</v>
      </c>
      <c r="B253" s="1">
        <v>3113</v>
      </c>
      <c r="C253">
        <f t="shared" si="15"/>
        <v>3258.8062756975201</v>
      </c>
      <c r="D253">
        <f t="shared" si="16"/>
        <v>21259.470032781224</v>
      </c>
      <c r="E253">
        <f t="shared" si="17"/>
        <v>6697.7716312056737</v>
      </c>
      <c r="F253">
        <f t="shared" si="18"/>
        <v>23517.916765642982</v>
      </c>
      <c r="G253">
        <f t="shared" si="19"/>
        <v>56.991151130113323</v>
      </c>
    </row>
    <row r="254" spans="1:7" x14ac:dyDescent="0.25">
      <c r="A254" s="1">
        <v>2450</v>
      </c>
      <c r="B254" s="1">
        <v>2880</v>
      </c>
      <c r="C254">
        <f t="shared" si="15"/>
        <v>3217.0496824165584</v>
      </c>
      <c r="D254">
        <f t="shared" si="16"/>
        <v>113602.4884171029</v>
      </c>
      <c r="E254">
        <f t="shared" si="17"/>
        <v>8514.1843971631206</v>
      </c>
      <c r="F254">
        <f t="shared" si="18"/>
        <v>149270.59098660623</v>
      </c>
      <c r="G254">
        <f t="shared" si="19"/>
        <v>2431.0660220733421</v>
      </c>
    </row>
    <row r="255" spans="1:7" x14ac:dyDescent="0.25">
      <c r="A255" s="1">
        <v>1613</v>
      </c>
      <c r="B255" s="1">
        <v>3308</v>
      </c>
      <c r="C255">
        <f t="shared" si="15"/>
        <v>3343.2239372041568</v>
      </c>
      <c r="D255">
        <f t="shared" si="16"/>
        <v>1240.7257521623783</v>
      </c>
      <c r="E255">
        <f t="shared" si="17"/>
        <v>3690.4524822695034</v>
      </c>
      <c r="F255">
        <f t="shared" si="18"/>
        <v>1734.2623747080734</v>
      </c>
      <c r="G255">
        <f t="shared" si="19"/>
        <v>5908.752936330533</v>
      </c>
    </row>
    <row r="256" spans="1:7" x14ac:dyDescent="0.25">
      <c r="A256" s="1">
        <v>3150</v>
      </c>
      <c r="B256" s="1">
        <v>3428</v>
      </c>
      <c r="C256">
        <f t="shared" si="15"/>
        <v>3111.5276055332629</v>
      </c>
      <c r="D256">
        <f t="shared" si="16"/>
        <v>100154.77645951006</v>
      </c>
      <c r="E256">
        <f t="shared" si="17"/>
        <v>14074.468085106382</v>
      </c>
      <c r="F256">
        <f t="shared" si="18"/>
        <v>26128.936595671206</v>
      </c>
      <c r="G256">
        <f t="shared" si="19"/>
        <v>23971.684361304582</v>
      </c>
    </row>
    <row r="257" spans="1:7" x14ac:dyDescent="0.25">
      <c r="A257" s="1">
        <v>1350</v>
      </c>
      <c r="B257" s="1">
        <v>3998</v>
      </c>
      <c r="C257">
        <f t="shared" si="15"/>
        <v>3382.8700889474521</v>
      </c>
      <c r="D257">
        <f t="shared" si="16"/>
        <v>378384.80747151544</v>
      </c>
      <c r="E257">
        <f t="shared" si="17"/>
        <v>2585.1063829787236</v>
      </c>
      <c r="F257">
        <f t="shared" si="18"/>
        <v>535303.63914524612</v>
      </c>
      <c r="G257">
        <f t="shared" si="19"/>
        <v>13575.643826410107</v>
      </c>
    </row>
    <row r="258" spans="1:7" x14ac:dyDescent="0.25">
      <c r="A258" s="1">
        <v>700</v>
      </c>
      <c r="B258" s="1">
        <v>3965</v>
      </c>
      <c r="C258">
        <f t="shared" si="15"/>
        <v>3480.854874624798</v>
      </c>
      <c r="D258">
        <f t="shared" si="16"/>
        <v>234396.50242457009</v>
      </c>
      <c r="E258">
        <f t="shared" si="17"/>
        <v>695.03546099290782</v>
      </c>
      <c r="F258">
        <f t="shared" si="18"/>
        <v>488104.10373448121</v>
      </c>
      <c r="G258">
        <f t="shared" si="19"/>
        <v>46009.971384431716</v>
      </c>
    </row>
    <row r="259" spans="1:7" x14ac:dyDescent="0.25">
      <c r="A259" s="1">
        <v>2250</v>
      </c>
      <c r="B259" s="1">
        <v>3515</v>
      </c>
      <c r="C259">
        <f t="shared" si="15"/>
        <v>3247.1988472403573</v>
      </c>
      <c r="D259">
        <f t="shared" si="16"/>
        <v>71717.457419393497</v>
      </c>
      <c r="E259">
        <f t="shared" si="17"/>
        <v>7180.8510638297876</v>
      </c>
      <c r="F259">
        <f t="shared" si="18"/>
        <v>61824.07540586948</v>
      </c>
      <c r="G259">
        <f t="shared" si="19"/>
        <v>366.97826751246123</v>
      </c>
    </row>
    <row r="260" spans="1:7" x14ac:dyDescent="0.25">
      <c r="A260" s="1">
        <v>1955</v>
      </c>
      <c r="B260" s="1">
        <v>3345</v>
      </c>
      <c r="C260">
        <f t="shared" ref="C260:C323" si="20">a+(b*x)</f>
        <v>3291.6688653554606</v>
      </c>
      <c r="D260">
        <f t="shared" ref="D260:D323" si="21">(y-yest)^2</f>
        <v>2844.2099224739864</v>
      </c>
      <c r="E260">
        <f t="shared" ref="E260:E323" si="22">(x)^2/(n-1)</f>
        <v>5421.312056737589</v>
      </c>
      <c r="F260">
        <f t="shared" ref="F260:F323" si="23">(y-yprom)^2</f>
        <v>6184.953592838373</v>
      </c>
      <c r="G260">
        <f t="shared" ref="G260:G323" si="24">(yest-yprom)^2</f>
        <v>640.76524656235142</v>
      </c>
    </row>
    <row r="261" spans="1:7" x14ac:dyDescent="0.25">
      <c r="A261" s="1">
        <v>2125</v>
      </c>
      <c r="B261" s="1">
        <v>3638</v>
      </c>
      <c r="C261">
        <f t="shared" si="20"/>
        <v>3266.0420752552318</v>
      </c>
      <c r="D261">
        <f t="shared" si="21"/>
        <v>138352.69778043465</v>
      </c>
      <c r="E261">
        <f t="shared" si="22"/>
        <v>6405.1418439716308</v>
      </c>
      <c r="F261">
        <f t="shared" si="23"/>
        <v>138119.61648235668</v>
      </c>
      <c r="G261">
        <f t="shared" si="24"/>
        <v>9.8250165322452176E-2</v>
      </c>
    </row>
    <row r="262" spans="1:7" x14ac:dyDescent="0.25">
      <c r="A262" s="1">
        <v>938</v>
      </c>
      <c r="B262" s="1">
        <v>2655</v>
      </c>
      <c r="C262">
        <f t="shared" si="20"/>
        <v>3444.9773684844777</v>
      </c>
      <c r="D262">
        <f t="shared" si="21"/>
        <v>624064.24271766015</v>
      </c>
      <c r="E262">
        <f t="shared" si="22"/>
        <v>1248.0056737588652</v>
      </c>
      <c r="F262">
        <f t="shared" si="23"/>
        <v>373755.57682230033</v>
      </c>
      <c r="G262">
        <f t="shared" si="24"/>
        <v>31905.763298700258</v>
      </c>
    </row>
    <row r="263" spans="1:7" x14ac:dyDescent="0.25">
      <c r="A263" s="1">
        <v>3869</v>
      </c>
      <c r="B263" s="1">
        <v>2618</v>
      </c>
      <c r="C263">
        <f t="shared" si="20"/>
        <v>3003.1413579917062</v>
      </c>
      <c r="D263">
        <f t="shared" si="21"/>
        <v>148333.86563569558</v>
      </c>
      <c r="E263">
        <f t="shared" si="22"/>
        <v>21232.852482269504</v>
      </c>
      <c r="F263">
        <f t="shared" si="23"/>
        <v>420364.88560417003</v>
      </c>
      <c r="G263">
        <f t="shared" si="24"/>
        <v>69281.697229198107</v>
      </c>
    </row>
    <row r="264" spans="1:7" x14ac:dyDescent="0.25">
      <c r="A264" s="1">
        <v>2450</v>
      </c>
      <c r="B264" s="1">
        <v>3450</v>
      </c>
      <c r="C264">
        <f t="shared" si="20"/>
        <v>3217.0496824165584</v>
      </c>
      <c r="D264">
        <f t="shared" si="21"/>
        <v>54265.850462226292</v>
      </c>
      <c r="E264">
        <f t="shared" si="22"/>
        <v>8514.1843971631206</v>
      </c>
      <c r="F264">
        <f t="shared" si="23"/>
        <v>33725.293536181118</v>
      </c>
      <c r="G264">
        <f t="shared" si="24"/>
        <v>2431.0660220733421</v>
      </c>
    </row>
    <row r="265" spans="1:7" x14ac:dyDescent="0.25">
      <c r="A265" s="1">
        <v>2353</v>
      </c>
      <c r="B265" s="1">
        <v>3188</v>
      </c>
      <c r="C265">
        <f t="shared" si="20"/>
        <v>3231.6720273561009</v>
      </c>
      <c r="D265">
        <f t="shared" si="21"/>
        <v>1907.2459733920252</v>
      </c>
      <c r="E265">
        <f t="shared" si="22"/>
        <v>7853.3460992907803</v>
      </c>
      <c r="F265">
        <f t="shared" si="23"/>
        <v>6139.5881537449395</v>
      </c>
      <c r="G265">
        <f t="shared" si="24"/>
        <v>1202.9449449495694</v>
      </c>
    </row>
    <row r="266" spans="1:7" x14ac:dyDescent="0.25">
      <c r="A266" s="1">
        <v>2563</v>
      </c>
      <c r="B266" s="1">
        <v>3390</v>
      </c>
      <c r="C266">
        <f t="shared" si="20"/>
        <v>3200.0154042911122</v>
      </c>
      <c r="D266">
        <f t="shared" si="21"/>
        <v>36094.14660666955</v>
      </c>
      <c r="E266">
        <f t="shared" si="22"/>
        <v>9317.686524822695</v>
      </c>
      <c r="F266">
        <f t="shared" si="23"/>
        <v>15287.956425699549</v>
      </c>
      <c r="G266">
        <f t="shared" si="24"/>
        <v>4401.0114935137981</v>
      </c>
    </row>
    <row r="267" spans="1:7" x14ac:dyDescent="0.25">
      <c r="A267" s="1">
        <v>1863</v>
      </c>
      <c r="B267" s="1">
        <v>3108</v>
      </c>
      <c r="C267">
        <f t="shared" si="20"/>
        <v>3305.5374811744082</v>
      </c>
      <c r="D267">
        <f t="shared" si="21"/>
        <v>39021.056468729665</v>
      </c>
      <c r="E267">
        <f t="shared" si="22"/>
        <v>4923.0765957446811</v>
      </c>
      <c r="F267">
        <f t="shared" si="23"/>
        <v>25076.472006436183</v>
      </c>
      <c r="G267">
        <f t="shared" si="24"/>
        <v>1535.2257618013098</v>
      </c>
    </row>
    <row r="268" spans="1:7" x14ac:dyDescent="0.25">
      <c r="A268" s="1">
        <v>2143</v>
      </c>
      <c r="B268" s="1">
        <v>3825</v>
      </c>
      <c r="C268">
        <f t="shared" si="20"/>
        <v>3263.3286504210896</v>
      </c>
      <c r="D268">
        <f t="shared" si="21"/>
        <v>315474.70493779454</v>
      </c>
      <c r="E268">
        <f t="shared" si="22"/>
        <v>6514.1120567375883</v>
      </c>
      <c r="F268">
        <f t="shared" si="23"/>
        <v>312083.65047669091</v>
      </c>
      <c r="G268">
        <f t="shared" si="24"/>
        <v>9.161964142890719</v>
      </c>
    </row>
    <row r="269" spans="1:7" x14ac:dyDescent="0.25">
      <c r="A269" s="1">
        <v>1571</v>
      </c>
      <c r="B269" s="1">
        <v>3778</v>
      </c>
      <c r="C269">
        <f t="shared" si="20"/>
        <v>3349.5552618171541</v>
      </c>
      <c r="D269">
        <f t="shared" si="21"/>
        <v>183564.89367656736</v>
      </c>
      <c r="E269">
        <f t="shared" si="22"/>
        <v>3500.7673758865249</v>
      </c>
      <c r="F269">
        <f t="shared" si="23"/>
        <v>261780.06974014701</v>
      </c>
      <c r="G269">
        <f t="shared" si="24"/>
        <v>6922.1963596443356</v>
      </c>
    </row>
    <row r="270" spans="1:7" x14ac:dyDescent="0.25">
      <c r="A270" s="1">
        <v>2571</v>
      </c>
      <c r="B270" s="1">
        <v>3046</v>
      </c>
      <c r="C270">
        <f t="shared" si="20"/>
        <v>3198.8094376981603</v>
      </c>
      <c r="D270">
        <f t="shared" si="21"/>
        <v>23350.724249627936</v>
      </c>
      <c r="E270">
        <f t="shared" si="22"/>
        <v>9375.9446808510638</v>
      </c>
      <c r="F270">
        <f t="shared" si="23"/>
        <v>48556.556992271901</v>
      </c>
      <c r="G270">
        <f t="shared" si="24"/>
        <v>4562.4737854111236</v>
      </c>
    </row>
    <row r="271" spans="1:7" x14ac:dyDescent="0.25">
      <c r="A271" s="1">
        <v>1818</v>
      </c>
      <c r="B271" s="1">
        <v>3333</v>
      </c>
      <c r="C271">
        <f t="shared" si="20"/>
        <v>3312.321043259763</v>
      </c>
      <c r="D271">
        <f t="shared" si="21"/>
        <v>427.61925186459433</v>
      </c>
      <c r="E271">
        <f t="shared" si="22"/>
        <v>4688.1191489361699</v>
      </c>
      <c r="F271">
        <f t="shared" si="23"/>
        <v>4441.4861707420596</v>
      </c>
      <c r="G271">
        <f t="shared" si="24"/>
        <v>2112.8289535276454</v>
      </c>
    </row>
    <row r="272" spans="1:7" x14ac:dyDescent="0.25">
      <c r="A272" s="1">
        <v>0</v>
      </c>
      <c r="B272" s="1">
        <v>4575</v>
      </c>
      <c r="C272">
        <f t="shared" si="20"/>
        <v>3586.376951508094</v>
      </c>
      <c r="D272">
        <f t="shared" si="21"/>
        <v>977375.53200942965</v>
      </c>
      <c r="E272">
        <f t="shared" si="22"/>
        <v>0</v>
      </c>
      <c r="F272">
        <f t="shared" si="23"/>
        <v>1712550.3643577106</v>
      </c>
      <c r="G272">
        <f t="shared" si="24"/>
        <v>102413.71401354986</v>
      </c>
    </row>
    <row r="273" spans="1:7" x14ac:dyDescent="0.25">
      <c r="A273" s="1">
        <v>2250</v>
      </c>
      <c r="B273" s="1">
        <v>3263</v>
      </c>
      <c r="C273">
        <f t="shared" si="20"/>
        <v>3247.1988472403573</v>
      </c>
      <c r="D273">
        <f t="shared" si="21"/>
        <v>249.67642853356469</v>
      </c>
      <c r="E273">
        <f t="shared" si="22"/>
        <v>7180.8510638297876</v>
      </c>
      <c r="F273">
        <f t="shared" si="23"/>
        <v>11.259541846898184</v>
      </c>
      <c r="G273">
        <f t="shared" si="24"/>
        <v>366.97826751246123</v>
      </c>
    </row>
    <row r="274" spans="1:7" x14ac:dyDescent="0.25">
      <c r="A274" s="1">
        <v>2313</v>
      </c>
      <c r="B274" s="1">
        <v>3113</v>
      </c>
      <c r="C274">
        <f t="shared" si="20"/>
        <v>3237.7018603208608</v>
      </c>
      <c r="D274">
        <f t="shared" si="21"/>
        <v>15550.553967483467</v>
      </c>
      <c r="E274">
        <f t="shared" si="22"/>
        <v>7588.608510638298</v>
      </c>
      <c r="F274">
        <f t="shared" si="23"/>
        <v>23517.916765642982</v>
      </c>
      <c r="G274">
        <f t="shared" si="24"/>
        <v>821.03244678285625</v>
      </c>
    </row>
    <row r="275" spans="1:7" x14ac:dyDescent="0.25">
      <c r="A275" s="1">
        <v>835</v>
      </c>
      <c r="B275" s="1">
        <v>4545</v>
      </c>
      <c r="C275">
        <f t="shared" si="20"/>
        <v>3460.504188368734</v>
      </c>
      <c r="D275">
        <f t="shared" si="21"/>
        <v>1176131.1654457583</v>
      </c>
      <c r="E275">
        <f t="shared" si="22"/>
        <v>988.9716312056737</v>
      </c>
      <c r="F275">
        <f t="shared" si="23"/>
        <v>1634931.6958024697</v>
      </c>
      <c r="G275">
        <f t="shared" si="24"/>
        <v>37693.703845363489</v>
      </c>
    </row>
    <row r="276" spans="1:7" x14ac:dyDescent="0.25">
      <c r="A276" s="1">
        <v>2830</v>
      </c>
      <c r="B276" s="1">
        <v>3880</v>
      </c>
      <c r="C276">
        <f t="shared" si="20"/>
        <v>3159.7662692513409</v>
      </c>
      <c r="D276">
        <f t="shared" si="21"/>
        <v>518736.62690813199</v>
      </c>
      <c r="E276">
        <f t="shared" si="22"/>
        <v>11360.141843971631</v>
      </c>
      <c r="F276">
        <f t="shared" si="23"/>
        <v>376559.54282796569</v>
      </c>
      <c r="G276">
        <f t="shared" si="24"/>
        <v>11361.269244783931</v>
      </c>
    </row>
    <row r="277" spans="1:7" x14ac:dyDescent="0.25">
      <c r="A277" s="1">
        <v>2226</v>
      </c>
      <c r="B277" s="1">
        <v>3303</v>
      </c>
      <c r="C277">
        <f t="shared" si="20"/>
        <v>3250.8167470192134</v>
      </c>
      <c r="D277">
        <f t="shared" si="21"/>
        <v>2723.0918916567757</v>
      </c>
      <c r="E277">
        <f t="shared" si="22"/>
        <v>7028.4765957446807</v>
      </c>
      <c r="F277">
        <f t="shared" si="23"/>
        <v>1342.8176155012761</v>
      </c>
      <c r="G277">
        <f t="shared" si="24"/>
        <v>241.45359252370429</v>
      </c>
    </row>
    <row r="278" spans="1:7" x14ac:dyDescent="0.25">
      <c r="A278" s="1">
        <v>2325</v>
      </c>
      <c r="B278" s="1">
        <v>3388</v>
      </c>
      <c r="C278">
        <f t="shared" si="20"/>
        <v>3235.8929104314329</v>
      </c>
      <c r="D278">
        <f t="shared" si="21"/>
        <v>23136.566697020084</v>
      </c>
      <c r="E278">
        <f t="shared" si="22"/>
        <v>7667.5531914893618</v>
      </c>
      <c r="F278">
        <f t="shared" si="23"/>
        <v>14797.37852201683</v>
      </c>
      <c r="G278">
        <f t="shared" si="24"/>
        <v>927.97083026045186</v>
      </c>
    </row>
    <row r="279" spans="1:7" x14ac:dyDescent="0.25">
      <c r="A279" s="1">
        <v>2140</v>
      </c>
      <c r="B279" s="1">
        <v>3278</v>
      </c>
      <c r="C279">
        <f t="shared" si="20"/>
        <v>3263.7808878934466</v>
      </c>
      <c r="D279">
        <f t="shared" si="21"/>
        <v>202.18314909873459</v>
      </c>
      <c r="E279">
        <f t="shared" si="22"/>
        <v>6495.8865248226948</v>
      </c>
      <c r="F279">
        <f t="shared" si="23"/>
        <v>135.5938194672899</v>
      </c>
      <c r="G279">
        <f t="shared" si="24"/>
        <v>6.6287514896103481</v>
      </c>
    </row>
    <row r="280" spans="1:7" x14ac:dyDescent="0.25">
      <c r="A280" s="1">
        <v>2592</v>
      </c>
      <c r="B280" s="1">
        <v>3376</v>
      </c>
      <c r="C280">
        <f t="shared" si="20"/>
        <v>3195.6437753916616</v>
      </c>
      <c r="D280">
        <f t="shared" si="21"/>
        <v>32528.367754973402</v>
      </c>
      <c r="E280">
        <f t="shared" si="22"/>
        <v>9529.7361702127655</v>
      </c>
      <c r="F280">
        <f t="shared" si="23"/>
        <v>12021.911099920517</v>
      </c>
      <c r="G280">
        <f t="shared" si="24"/>
        <v>5000.1514024665958</v>
      </c>
    </row>
    <row r="281" spans="1:7" x14ac:dyDescent="0.25">
      <c r="A281" s="1">
        <v>2313</v>
      </c>
      <c r="B281" s="1">
        <v>2895</v>
      </c>
      <c r="C281">
        <f t="shared" si="20"/>
        <v>3237.7018603208608</v>
      </c>
      <c r="D281">
        <f t="shared" si="21"/>
        <v>117444.56506737876</v>
      </c>
      <c r="E281">
        <f t="shared" si="22"/>
        <v>7588.608510638298</v>
      </c>
      <c r="F281">
        <f t="shared" si="23"/>
        <v>137904.92526422662</v>
      </c>
      <c r="G281">
        <f t="shared" si="24"/>
        <v>821.03244678285625</v>
      </c>
    </row>
    <row r="282" spans="1:7" x14ac:dyDescent="0.25">
      <c r="A282" s="1">
        <v>2263</v>
      </c>
      <c r="B282" s="1">
        <v>3216</v>
      </c>
      <c r="C282">
        <f t="shared" si="20"/>
        <v>3245.2391515268105</v>
      </c>
      <c r="D282">
        <f t="shared" si="21"/>
        <v>854.92798200778327</v>
      </c>
      <c r="E282">
        <f t="shared" si="22"/>
        <v>7264.0695035460994</v>
      </c>
      <c r="F282">
        <f t="shared" si="23"/>
        <v>2535.6788053030041</v>
      </c>
      <c r="G282">
        <f t="shared" si="24"/>
        <v>445.90118977638929</v>
      </c>
    </row>
    <row r="283" spans="1:7" x14ac:dyDescent="0.25">
      <c r="A283" s="1">
        <v>2100</v>
      </c>
      <c r="B283" s="1">
        <v>2930</v>
      </c>
      <c r="C283">
        <f t="shared" si="20"/>
        <v>3269.8107208582064</v>
      </c>
      <c r="D283">
        <f t="shared" si="21"/>
        <v>115471.32601017389</v>
      </c>
      <c r="E283">
        <f t="shared" si="22"/>
        <v>6255.3191489361698</v>
      </c>
      <c r="F283">
        <f t="shared" si="23"/>
        <v>113135.0385786742</v>
      </c>
      <c r="G283">
        <f t="shared" si="24"/>
        <v>11.93838478082521</v>
      </c>
    </row>
    <row r="284" spans="1:7" x14ac:dyDescent="0.25">
      <c r="A284" s="1">
        <v>1075</v>
      </c>
      <c r="B284" s="1">
        <v>3150</v>
      </c>
      <c r="C284">
        <f t="shared" si="20"/>
        <v>3424.3251905801753</v>
      </c>
      <c r="D284">
        <f t="shared" si="21"/>
        <v>75254.310186849514</v>
      </c>
      <c r="E284">
        <f t="shared" si="22"/>
        <v>1639.1843971631206</v>
      </c>
      <c r="F284">
        <f t="shared" si="23"/>
        <v>13538.607983773281</v>
      </c>
      <c r="G284">
        <f t="shared" si="24"/>
        <v>24954.415534391366</v>
      </c>
    </row>
    <row r="285" spans="1:7" x14ac:dyDescent="0.25">
      <c r="A285" s="1">
        <v>2238</v>
      </c>
      <c r="B285" s="1">
        <v>3248</v>
      </c>
      <c r="C285">
        <f t="shared" si="20"/>
        <v>3249.0077971297851</v>
      </c>
      <c r="D285">
        <f t="shared" si="21"/>
        <v>1.0156550548030929</v>
      </c>
      <c r="E285">
        <f t="shared" si="22"/>
        <v>7104.4595744680855</v>
      </c>
      <c r="F285">
        <f t="shared" si="23"/>
        <v>336.92526422650644</v>
      </c>
      <c r="G285">
        <f t="shared" si="24"/>
        <v>300.94363031562887</v>
      </c>
    </row>
    <row r="286" spans="1:7" x14ac:dyDescent="0.25">
      <c r="A286" s="1">
        <v>1168</v>
      </c>
      <c r="B286" s="1">
        <v>3983</v>
      </c>
      <c r="C286">
        <f t="shared" si="20"/>
        <v>3410.3058289371088</v>
      </c>
      <c r="D286">
        <f t="shared" si="21"/>
        <v>327978.61356941209</v>
      </c>
      <c r="E286">
        <f t="shared" si="22"/>
        <v>1935.0695035460992</v>
      </c>
      <c r="F286">
        <f t="shared" si="23"/>
        <v>513579.3048676257</v>
      </c>
      <c r="G286">
        <f t="shared" si="24"/>
        <v>20721.690268650254</v>
      </c>
    </row>
    <row r="287" spans="1:7" x14ac:dyDescent="0.25">
      <c r="A287" s="1">
        <v>1900</v>
      </c>
      <c r="B287" s="1">
        <v>3218</v>
      </c>
      <c r="C287">
        <f t="shared" si="20"/>
        <v>3299.9598856820053</v>
      </c>
      <c r="D287">
        <f t="shared" si="21"/>
        <v>6717.4228610073742</v>
      </c>
      <c r="E287">
        <f t="shared" si="22"/>
        <v>5120.567375886525</v>
      </c>
      <c r="F287">
        <f t="shared" si="23"/>
        <v>2338.256708985723</v>
      </c>
      <c r="G287">
        <f t="shared" si="24"/>
        <v>1129.2531187240102</v>
      </c>
    </row>
    <row r="288" spans="1:7" x14ac:dyDescent="0.25">
      <c r="A288" s="1">
        <v>2376</v>
      </c>
      <c r="B288" s="1">
        <v>2803</v>
      </c>
      <c r="C288">
        <f t="shared" si="20"/>
        <v>3228.2048734013642</v>
      </c>
      <c r="D288">
        <f t="shared" si="21"/>
        <v>180799.18436427019</v>
      </c>
      <c r="E288">
        <f t="shared" si="22"/>
        <v>8007.6255319148941</v>
      </c>
      <c r="F288">
        <f t="shared" si="23"/>
        <v>214698.34169482155</v>
      </c>
      <c r="G288">
        <f t="shared" si="24"/>
        <v>1455.4721471514274</v>
      </c>
    </row>
    <row r="289" spans="1:7" x14ac:dyDescent="0.25">
      <c r="A289" s="1">
        <v>1800</v>
      </c>
      <c r="B289" s="1">
        <v>3038</v>
      </c>
      <c r="C289">
        <f t="shared" si="20"/>
        <v>3315.0344680939047</v>
      </c>
      <c r="D289">
        <f t="shared" si="21"/>
        <v>76748.096512072705</v>
      </c>
      <c r="E289">
        <f t="shared" si="22"/>
        <v>4595.744680851064</v>
      </c>
      <c r="F289">
        <f t="shared" si="23"/>
        <v>52146.245377541025</v>
      </c>
      <c r="G289">
        <f t="shared" si="24"/>
        <v>2369.6395903750454</v>
      </c>
    </row>
    <row r="290" spans="1:7" x14ac:dyDescent="0.25">
      <c r="A290" s="1">
        <v>2965</v>
      </c>
      <c r="B290" s="1">
        <v>3150</v>
      </c>
      <c r="C290">
        <f t="shared" si="20"/>
        <v>3139.415582995277</v>
      </c>
      <c r="D290">
        <f t="shared" si="21"/>
        <v>112.02988332987017</v>
      </c>
      <c r="E290">
        <f t="shared" si="22"/>
        <v>12469.82269503546</v>
      </c>
      <c r="F290">
        <f t="shared" si="23"/>
        <v>13538.607983773281</v>
      </c>
      <c r="G290">
        <f t="shared" si="24"/>
        <v>16113.748642420387</v>
      </c>
    </row>
    <row r="291" spans="1:7" x14ac:dyDescent="0.25">
      <c r="A291" s="1">
        <v>3466</v>
      </c>
      <c r="B291" s="1">
        <v>3405</v>
      </c>
      <c r="C291">
        <f t="shared" si="20"/>
        <v>3063.8919251116608</v>
      </c>
      <c r="D291">
        <f t="shared" si="21"/>
        <v>116354.7187540288</v>
      </c>
      <c r="E291">
        <f t="shared" si="22"/>
        <v>17039.937588652483</v>
      </c>
      <c r="F291">
        <f t="shared" si="23"/>
        <v>19222.290703319941</v>
      </c>
      <c r="G291">
        <f t="shared" si="24"/>
        <v>40991.508906937226</v>
      </c>
    </row>
    <row r="292" spans="1:7" x14ac:dyDescent="0.25">
      <c r="A292" s="1">
        <v>1538</v>
      </c>
      <c r="B292" s="1">
        <v>3548</v>
      </c>
      <c r="C292">
        <f t="shared" si="20"/>
        <v>3354.5298740130811</v>
      </c>
      <c r="D292">
        <f t="shared" si="21"/>
        <v>37430.68964939427</v>
      </c>
      <c r="E292">
        <f t="shared" si="22"/>
        <v>3355.2397163120568</v>
      </c>
      <c r="F292">
        <f t="shared" si="23"/>
        <v>79323.610816634347</v>
      </c>
      <c r="G292">
        <f t="shared" si="24"/>
        <v>7774.7159862413073</v>
      </c>
    </row>
    <row r="293" spans="1:7" x14ac:dyDescent="0.25">
      <c r="A293" s="1">
        <v>2600</v>
      </c>
      <c r="B293" s="1">
        <v>3670</v>
      </c>
      <c r="C293">
        <f t="shared" si="20"/>
        <v>3194.4378087987097</v>
      </c>
      <c r="D293">
        <f t="shared" si="21"/>
        <v>226159.39770017256</v>
      </c>
      <c r="E293">
        <f t="shared" si="22"/>
        <v>9588.6524822695028</v>
      </c>
      <c r="F293">
        <f t="shared" si="23"/>
        <v>162928.86294128018</v>
      </c>
      <c r="G293">
        <f t="shared" si="24"/>
        <v>5172.1577711829623</v>
      </c>
    </row>
    <row r="294" spans="1:7" x14ac:dyDescent="0.25">
      <c r="A294" s="1">
        <v>1675</v>
      </c>
      <c r="B294" s="1">
        <v>2961</v>
      </c>
      <c r="C294">
        <f t="shared" si="20"/>
        <v>3333.8776961087788</v>
      </c>
      <c r="D294">
        <f t="shared" si="21"/>
        <v>139037.77625539075</v>
      </c>
      <c r="E294">
        <f t="shared" si="22"/>
        <v>3979.6099290780144</v>
      </c>
      <c r="F294">
        <f t="shared" si="23"/>
        <v>93241.996085756342</v>
      </c>
      <c r="G294">
        <f t="shared" si="24"/>
        <v>4559.2437155757862</v>
      </c>
    </row>
    <row r="295" spans="1:7" x14ac:dyDescent="0.25">
      <c r="A295" s="1">
        <v>1113</v>
      </c>
      <c r="B295" s="1">
        <v>3530</v>
      </c>
      <c r="C295">
        <f t="shared" si="20"/>
        <v>3418.5968492636534</v>
      </c>
      <c r="D295">
        <f t="shared" si="21"/>
        <v>12410.661993985153</v>
      </c>
      <c r="E295">
        <f t="shared" si="22"/>
        <v>1757.1191489361702</v>
      </c>
      <c r="F295">
        <f t="shared" si="23"/>
        <v>69508.409683489866</v>
      </c>
      <c r="G295">
        <f t="shared" si="24"/>
        <v>23177.421093881876</v>
      </c>
    </row>
    <row r="296" spans="1:7" x14ac:dyDescent="0.25">
      <c r="A296" s="1">
        <v>2400</v>
      </c>
      <c r="B296" s="1">
        <v>2668</v>
      </c>
      <c r="C296">
        <f t="shared" si="20"/>
        <v>3224.5869736225081</v>
      </c>
      <c r="D296">
        <f t="shared" si="21"/>
        <v>309789.05920626258</v>
      </c>
      <c r="E296">
        <f t="shared" si="22"/>
        <v>8170.2127659574471</v>
      </c>
      <c r="F296">
        <f t="shared" si="23"/>
        <v>358029.33319623803</v>
      </c>
      <c r="G296">
        <f t="shared" si="24"/>
        <v>1744.6118072632612</v>
      </c>
    </row>
    <row r="297" spans="1:7" x14ac:dyDescent="0.25">
      <c r="A297" s="1">
        <v>2288</v>
      </c>
      <c r="B297" s="1">
        <v>3233</v>
      </c>
      <c r="C297">
        <f t="shared" si="20"/>
        <v>3241.4705059238358</v>
      </c>
      <c r="D297">
        <f t="shared" si="21"/>
        <v>71.749470605738139</v>
      </c>
      <c r="E297">
        <f t="shared" si="22"/>
        <v>7425.4524822695039</v>
      </c>
      <c r="F297">
        <f t="shared" si="23"/>
        <v>1112.5909866061147</v>
      </c>
      <c r="G297">
        <f t="shared" si="24"/>
        <v>619.26412859878974</v>
      </c>
    </row>
    <row r="298" spans="1:7" x14ac:dyDescent="0.25">
      <c r="A298" s="1">
        <v>2226</v>
      </c>
      <c r="B298" s="1">
        <v>3750</v>
      </c>
      <c r="C298">
        <f t="shared" si="20"/>
        <v>3250.8167470192134</v>
      </c>
      <c r="D298">
        <f t="shared" si="21"/>
        <v>249183.92005648001</v>
      </c>
      <c r="E298">
        <f t="shared" si="22"/>
        <v>7028.4765957446807</v>
      </c>
      <c r="F298">
        <f t="shared" si="23"/>
        <v>233911.97908858894</v>
      </c>
      <c r="G298">
        <f t="shared" si="24"/>
        <v>241.45359252370429</v>
      </c>
    </row>
    <row r="299" spans="1:7" x14ac:dyDescent="0.25">
      <c r="A299" s="1">
        <v>2001</v>
      </c>
      <c r="B299" s="1">
        <v>3203</v>
      </c>
      <c r="C299">
        <f t="shared" si="20"/>
        <v>3284.7345574459869</v>
      </c>
      <c r="D299">
        <f t="shared" si="21"/>
        <v>6680.5378808913274</v>
      </c>
      <c r="E299">
        <f t="shared" si="22"/>
        <v>5679.4340425531918</v>
      </c>
      <c r="F299">
        <f t="shared" si="23"/>
        <v>4013.9224313653312</v>
      </c>
      <c r="G299">
        <f t="shared" si="24"/>
        <v>337.78886749304388</v>
      </c>
    </row>
    <row r="300" spans="1:7" x14ac:dyDescent="0.25">
      <c r="A300" s="1">
        <v>2480</v>
      </c>
      <c r="B300" s="1">
        <v>2948</v>
      </c>
      <c r="C300">
        <f t="shared" si="20"/>
        <v>3212.5273076929889</v>
      </c>
      <c r="D300">
        <f t="shared" si="21"/>
        <v>69974.696515301213</v>
      </c>
      <c r="E300">
        <f t="shared" si="22"/>
        <v>8723.9716312056735</v>
      </c>
      <c r="F300">
        <f t="shared" si="23"/>
        <v>101350.23971181868</v>
      </c>
      <c r="G300">
        <f t="shared" si="24"/>
        <v>2897.4768793337166</v>
      </c>
    </row>
    <row r="301" spans="1:7" x14ac:dyDescent="0.25">
      <c r="A301" s="1">
        <v>2588</v>
      </c>
      <c r="B301" s="1">
        <v>3621</v>
      </c>
      <c r="C301">
        <f t="shared" si="20"/>
        <v>3196.2467586881376</v>
      </c>
      <c r="D301">
        <f t="shared" si="21"/>
        <v>180415.31600493324</v>
      </c>
      <c r="E301">
        <f t="shared" si="22"/>
        <v>9500.3460992907803</v>
      </c>
      <c r="F301">
        <f t="shared" si="23"/>
        <v>125772.70430105359</v>
      </c>
      <c r="G301">
        <f t="shared" si="24"/>
        <v>4915.2389846758988</v>
      </c>
    </row>
    <row r="302" spans="1:7" x14ac:dyDescent="0.25">
      <c r="A302" s="1">
        <v>1213</v>
      </c>
      <c r="B302" s="1">
        <v>3630</v>
      </c>
      <c r="C302">
        <f t="shared" si="20"/>
        <v>3403.522266851754</v>
      </c>
      <c r="D302">
        <f t="shared" si="21"/>
        <v>51292.163611968121</v>
      </c>
      <c r="E302">
        <f t="shared" si="22"/>
        <v>2087.0482269503545</v>
      </c>
      <c r="F302">
        <f t="shared" si="23"/>
        <v>132237.30486762582</v>
      </c>
      <c r="G302">
        <f t="shared" si="24"/>
        <v>18814.715322799002</v>
      </c>
    </row>
    <row r="303" spans="1:7" x14ac:dyDescent="0.25">
      <c r="A303" s="1">
        <v>1650</v>
      </c>
      <c r="B303" s="1">
        <v>3631</v>
      </c>
      <c r="C303">
        <f t="shared" si="20"/>
        <v>3337.6463417117538</v>
      </c>
      <c r="D303">
        <f t="shared" si="21"/>
        <v>86056.36883109709</v>
      </c>
      <c r="E303">
        <f t="shared" si="22"/>
        <v>3861.7021276595747</v>
      </c>
      <c r="F303">
        <f t="shared" si="23"/>
        <v>132965.59381946718</v>
      </c>
      <c r="G303">
        <f t="shared" si="24"/>
        <v>5082.3806787009016</v>
      </c>
    </row>
    <row r="304" spans="1:7" x14ac:dyDescent="0.25">
      <c r="A304" s="1">
        <v>2263</v>
      </c>
      <c r="B304" s="1">
        <v>2836</v>
      </c>
      <c r="C304">
        <f t="shared" si="20"/>
        <v>3245.2391515268105</v>
      </c>
      <c r="D304">
        <f t="shared" si="21"/>
        <v>167476.68314238376</v>
      </c>
      <c r="E304">
        <f t="shared" si="22"/>
        <v>7264.0695035460994</v>
      </c>
      <c r="F304">
        <f t="shared" si="23"/>
        <v>185205.87710558641</v>
      </c>
      <c r="G304">
        <f t="shared" si="24"/>
        <v>445.90118977638929</v>
      </c>
    </row>
    <row r="305" spans="1:7" x14ac:dyDescent="0.25">
      <c r="A305" s="1">
        <v>2163</v>
      </c>
      <c r="B305" s="1">
        <v>2940</v>
      </c>
      <c r="C305">
        <f t="shared" si="20"/>
        <v>3260.3137339387099</v>
      </c>
      <c r="D305">
        <f t="shared" si="21"/>
        <v>102600.88814975864</v>
      </c>
      <c r="E305">
        <f t="shared" si="22"/>
        <v>6636.2680851063833</v>
      </c>
      <c r="F305">
        <f t="shared" si="23"/>
        <v>106507.9280970878</v>
      </c>
      <c r="G305">
        <f t="shared" si="24"/>
        <v>36.503228103176717</v>
      </c>
    </row>
    <row r="306" spans="1:7" x14ac:dyDescent="0.25">
      <c r="A306" s="1">
        <v>958</v>
      </c>
      <c r="B306" s="1">
        <v>3943</v>
      </c>
      <c r="C306">
        <f t="shared" si="20"/>
        <v>3441.9624520020975</v>
      </c>
      <c r="D306">
        <f t="shared" si="21"/>
        <v>251038.62450375044</v>
      </c>
      <c r="E306">
        <f t="shared" si="22"/>
        <v>1301.7929078014186</v>
      </c>
      <c r="F306">
        <f t="shared" si="23"/>
        <v>457847.74679397134</v>
      </c>
      <c r="G306">
        <f t="shared" si="24"/>
        <v>30837.793134475476</v>
      </c>
    </row>
    <row r="307" spans="1:7" x14ac:dyDescent="0.25">
      <c r="A307" s="1">
        <v>3185</v>
      </c>
      <c r="B307" s="1">
        <v>3378</v>
      </c>
      <c r="C307">
        <f t="shared" si="20"/>
        <v>3106.2515016890979</v>
      </c>
      <c r="D307">
        <f t="shared" si="21"/>
        <v>73847.246334230338</v>
      </c>
      <c r="E307">
        <f t="shared" si="22"/>
        <v>14388.971631205673</v>
      </c>
      <c r="F307">
        <f t="shared" si="23"/>
        <v>12464.489003603236</v>
      </c>
      <c r="G307">
        <f t="shared" si="24"/>
        <v>25633.29798552881</v>
      </c>
    </row>
    <row r="308" spans="1:7" x14ac:dyDescent="0.25">
      <c r="A308" s="1">
        <v>0</v>
      </c>
      <c r="B308" s="1">
        <v>4140</v>
      </c>
      <c r="C308">
        <f t="shared" si="20"/>
        <v>3586.376951508094</v>
      </c>
      <c r="D308">
        <f t="shared" si="21"/>
        <v>306498.47982147138</v>
      </c>
      <c r="E308">
        <f t="shared" si="22"/>
        <v>0</v>
      </c>
      <c r="F308">
        <f t="shared" si="23"/>
        <v>763254.67030671914</v>
      </c>
      <c r="G308">
        <f t="shared" si="24"/>
        <v>102413.71401354986</v>
      </c>
    </row>
    <row r="309" spans="1:7" x14ac:dyDescent="0.25">
      <c r="A309" s="1">
        <v>2931</v>
      </c>
      <c r="B309" s="1">
        <v>2888</v>
      </c>
      <c r="C309">
        <f t="shared" si="20"/>
        <v>3144.5409410153225</v>
      </c>
      <c r="D309">
        <f t="shared" si="21"/>
        <v>65813.254417027158</v>
      </c>
      <c r="E309">
        <f t="shared" si="22"/>
        <v>12185.476595744682</v>
      </c>
      <c r="F309">
        <f t="shared" si="23"/>
        <v>143152.90260133712</v>
      </c>
      <c r="G309">
        <f t="shared" si="24"/>
        <v>14838.792647055623</v>
      </c>
    </row>
    <row r="310" spans="1:7" x14ac:dyDescent="0.25">
      <c r="A310" s="1">
        <v>1138</v>
      </c>
      <c r="B310" s="1">
        <v>3030</v>
      </c>
      <c r="C310">
        <f t="shared" si="20"/>
        <v>3414.8282036606788</v>
      </c>
      <c r="D310">
        <f t="shared" si="21"/>
        <v>148092.74633270488</v>
      </c>
      <c r="E310">
        <f t="shared" si="22"/>
        <v>1836.9418439716312</v>
      </c>
      <c r="F310">
        <f t="shared" si="23"/>
        <v>55863.933762810149</v>
      </c>
      <c r="G310">
        <f t="shared" si="24"/>
        <v>22044.136582068761</v>
      </c>
    </row>
    <row r="311" spans="1:7" x14ac:dyDescent="0.25">
      <c r="A311" s="1">
        <v>2363</v>
      </c>
      <c r="B311" s="1">
        <v>3705</v>
      </c>
      <c r="C311">
        <f t="shared" si="20"/>
        <v>3230.164569114911</v>
      </c>
      <c r="D311">
        <f t="shared" si="21"/>
        <v>225468.6864238281</v>
      </c>
      <c r="E311">
        <f t="shared" si="22"/>
        <v>7920.2397163120568</v>
      </c>
      <c r="F311">
        <f t="shared" si="23"/>
        <v>192408.97625572779</v>
      </c>
      <c r="G311">
        <f t="shared" si="24"/>
        <v>1309.7852212358971</v>
      </c>
    </row>
    <row r="312" spans="1:7" x14ac:dyDescent="0.25">
      <c r="A312" s="1">
        <v>1298</v>
      </c>
      <c r="B312" s="1">
        <v>3795</v>
      </c>
      <c r="C312">
        <f t="shared" si="20"/>
        <v>3390.7088718016398</v>
      </c>
      <c r="D312">
        <f t="shared" si="21"/>
        <v>163451.3163399029</v>
      </c>
      <c r="E312">
        <f t="shared" si="22"/>
        <v>2389.7929078014186</v>
      </c>
      <c r="F312">
        <f t="shared" si="23"/>
        <v>279464.98192145012</v>
      </c>
      <c r="G312">
        <f t="shared" si="24"/>
        <v>15463.755089748114</v>
      </c>
    </row>
    <row r="313" spans="1:7" x14ac:dyDescent="0.25">
      <c r="A313" s="1">
        <v>3103</v>
      </c>
      <c r="B313" s="1">
        <v>3160</v>
      </c>
      <c r="C313">
        <f t="shared" si="20"/>
        <v>3118.6126592668556</v>
      </c>
      <c r="D313">
        <f t="shared" si="21"/>
        <v>1712.9119729613899</v>
      </c>
      <c r="E313">
        <f t="shared" si="22"/>
        <v>13657.601418439715</v>
      </c>
      <c r="F313">
        <f t="shared" si="23"/>
        <v>11311.497502186876</v>
      </c>
      <c r="G313">
        <f t="shared" si="24"/>
        <v>21827.954102994201</v>
      </c>
    </row>
    <row r="314" spans="1:7" x14ac:dyDescent="0.25">
      <c r="A314" s="1">
        <v>3261</v>
      </c>
      <c r="B314" s="1">
        <v>3075</v>
      </c>
      <c r="C314">
        <f t="shared" si="20"/>
        <v>3094.7948190560546</v>
      </c>
      <c r="D314">
        <f t="shared" si="21"/>
        <v>391.83486146194315</v>
      </c>
      <c r="E314">
        <f t="shared" si="22"/>
        <v>15083.859574468084</v>
      </c>
      <c r="F314">
        <f t="shared" si="23"/>
        <v>36616.936595671323</v>
      </c>
      <c r="G314">
        <f t="shared" si="24"/>
        <v>29433.075508079968</v>
      </c>
    </row>
    <row r="315" spans="1:7" x14ac:dyDescent="0.25">
      <c r="A315" s="1">
        <v>2755</v>
      </c>
      <c r="B315" s="1">
        <v>2678</v>
      </c>
      <c r="C315">
        <f t="shared" si="20"/>
        <v>3171.0722060602657</v>
      </c>
      <c r="D315">
        <f t="shared" si="21"/>
        <v>243120.20038913708</v>
      </c>
      <c r="E315">
        <f t="shared" si="22"/>
        <v>10765.992907801419</v>
      </c>
      <c r="F315">
        <f t="shared" si="23"/>
        <v>346162.22271465161</v>
      </c>
      <c r="G315">
        <f t="shared" si="24"/>
        <v>9078.9106927202956</v>
      </c>
    </row>
    <row r="316" spans="1:7" x14ac:dyDescent="0.25">
      <c r="A316" s="1">
        <v>2488</v>
      </c>
      <c r="B316" s="1">
        <v>4113</v>
      </c>
      <c r="C316">
        <f t="shared" si="20"/>
        <v>3211.321341100037</v>
      </c>
      <c r="D316">
        <f t="shared" si="21"/>
        <v>813024.40391563589</v>
      </c>
      <c r="E316">
        <f t="shared" si="22"/>
        <v>8780.3460992907803</v>
      </c>
      <c r="F316">
        <f t="shared" si="23"/>
        <v>716806.86860700243</v>
      </c>
      <c r="G316">
        <f t="shared" si="24"/>
        <v>3028.7612961972341</v>
      </c>
    </row>
    <row r="317" spans="1:7" x14ac:dyDescent="0.25">
      <c r="A317" s="1">
        <v>2058</v>
      </c>
      <c r="B317" s="1">
        <v>3293</v>
      </c>
      <c r="C317">
        <f t="shared" si="20"/>
        <v>3276.1420454712043</v>
      </c>
      <c r="D317">
        <f t="shared" si="21"/>
        <v>284.19063089494495</v>
      </c>
      <c r="E317">
        <f t="shared" si="22"/>
        <v>6007.608510638298</v>
      </c>
      <c r="F317">
        <f t="shared" si="23"/>
        <v>709.92809708768164</v>
      </c>
      <c r="G317">
        <f t="shared" si="24"/>
        <v>95.77600095380275</v>
      </c>
    </row>
    <row r="318" spans="1:7" x14ac:dyDescent="0.25">
      <c r="A318" s="1">
        <v>2695</v>
      </c>
      <c r="B318" s="1">
        <v>2760</v>
      </c>
      <c r="C318">
        <f t="shared" si="20"/>
        <v>3180.1169555074052</v>
      </c>
      <c r="D318">
        <f t="shared" si="21"/>
        <v>176498.2563048111</v>
      </c>
      <c r="E318">
        <f t="shared" si="22"/>
        <v>10302.163120567377</v>
      </c>
      <c r="F318">
        <f t="shared" si="23"/>
        <v>256395.91676564311</v>
      </c>
      <c r="G318">
        <f t="shared" si="24"/>
        <v>7437.0907093328924</v>
      </c>
    </row>
    <row r="319" spans="1:7" x14ac:dyDescent="0.25">
      <c r="A319" s="1">
        <v>2113</v>
      </c>
      <c r="B319" s="1">
        <v>3720</v>
      </c>
      <c r="C319">
        <f t="shared" si="20"/>
        <v>3267.8510251446596</v>
      </c>
      <c r="D319">
        <f t="shared" si="21"/>
        <v>204438.69546273522</v>
      </c>
      <c r="E319">
        <f t="shared" si="22"/>
        <v>6333.0056737588657</v>
      </c>
      <c r="F319">
        <f t="shared" si="23"/>
        <v>205793.31053334818</v>
      </c>
      <c r="G319">
        <f t="shared" si="24"/>
        <v>2.2365234364311011</v>
      </c>
    </row>
    <row r="320" spans="1:7" x14ac:dyDescent="0.25">
      <c r="A320" s="1">
        <v>1538</v>
      </c>
      <c r="B320" s="1">
        <v>3840</v>
      </c>
      <c r="C320">
        <f t="shared" si="20"/>
        <v>3354.5298740130811</v>
      </c>
      <c r="D320">
        <f t="shared" si="21"/>
        <v>235681.24322575491</v>
      </c>
      <c r="E320">
        <f t="shared" si="22"/>
        <v>3355.2397163120568</v>
      </c>
      <c r="F320">
        <f t="shared" si="23"/>
        <v>329067.98475431133</v>
      </c>
      <c r="G320">
        <f t="shared" si="24"/>
        <v>7774.7159862413073</v>
      </c>
    </row>
    <row r="321" spans="1:7" x14ac:dyDescent="0.25">
      <c r="A321" s="1">
        <v>1323</v>
      </c>
      <c r="B321" s="1">
        <v>3338</v>
      </c>
      <c r="C321">
        <f t="shared" si="20"/>
        <v>3386.9402261986647</v>
      </c>
      <c r="D321">
        <f t="shared" si="21"/>
        <v>2395.1457403764698</v>
      </c>
      <c r="E321">
        <f t="shared" si="22"/>
        <v>2482.736170212766</v>
      </c>
      <c r="F321">
        <f t="shared" si="23"/>
        <v>5132.9309299488568</v>
      </c>
      <c r="G321">
        <f t="shared" si="24"/>
        <v>14540.670385211035</v>
      </c>
    </row>
    <row r="322" spans="1:7" x14ac:dyDescent="0.25">
      <c r="A322" s="1">
        <v>0</v>
      </c>
      <c r="B322" s="1">
        <v>4373</v>
      </c>
      <c r="C322">
        <f t="shared" si="20"/>
        <v>3586.376951508094</v>
      </c>
      <c r="D322">
        <f t="shared" si="21"/>
        <v>618775.82041869953</v>
      </c>
      <c r="E322">
        <f t="shared" si="22"/>
        <v>0</v>
      </c>
      <c r="F322">
        <f t="shared" si="23"/>
        <v>1224661.996085756</v>
      </c>
      <c r="G322">
        <f t="shared" si="24"/>
        <v>102413.71401354986</v>
      </c>
    </row>
    <row r="323" spans="1:7" x14ac:dyDescent="0.25">
      <c r="A323" s="1">
        <v>2735</v>
      </c>
      <c r="B323" s="1">
        <v>2928</v>
      </c>
      <c r="C323">
        <f t="shared" si="20"/>
        <v>3174.0871225426454</v>
      </c>
      <c r="D323">
        <f t="shared" si="21"/>
        <v>60558.871881318963</v>
      </c>
      <c r="E323">
        <f t="shared" si="22"/>
        <v>10610.248226950354</v>
      </c>
      <c r="F323">
        <f t="shared" si="23"/>
        <v>114484.46067499148</v>
      </c>
      <c r="G323">
        <f t="shared" si="24"/>
        <v>8513.4579221330714</v>
      </c>
    </row>
    <row r="324" spans="1:7" x14ac:dyDescent="0.25">
      <c r="A324" s="1">
        <v>3225</v>
      </c>
      <c r="B324" s="1">
        <v>3090</v>
      </c>
      <c r="C324">
        <f t="shared" ref="C324:C387" si="25">a+(b*x)</f>
        <v>3100.2216687243381</v>
      </c>
      <c r="D324">
        <f t="shared" ref="D324:D387" si="26">(y-yest)^2</f>
        <v>104.48251151011142</v>
      </c>
      <c r="E324">
        <f t="shared" ref="E324:E387" si="27">(x)^2/(n-1)</f>
        <v>14752.659574468085</v>
      </c>
      <c r="F324">
        <f t="shared" ref="F324:F387" si="28">(y-yprom)^2</f>
        <v>31101.270873291713</v>
      </c>
      <c r="G324">
        <f t="shared" ref="G324:G387" si="29">(yest-yprom)^2</f>
        <v>27600.457895110143</v>
      </c>
    </row>
    <row r="325" spans="1:7" x14ac:dyDescent="0.25">
      <c r="A325" s="1">
        <v>2375</v>
      </c>
      <c r="B325" s="1">
        <v>2740</v>
      </c>
      <c r="C325">
        <f t="shared" si="25"/>
        <v>3228.3556192254832</v>
      </c>
      <c r="D325">
        <f t="shared" si="26"/>
        <v>238491.21082910517</v>
      </c>
      <c r="E325">
        <f t="shared" si="27"/>
        <v>8000.8865248226948</v>
      </c>
      <c r="F325">
        <f t="shared" si="28"/>
        <v>277050.1377288159</v>
      </c>
      <c r="G325">
        <f t="shared" si="29"/>
        <v>1443.9927689006688</v>
      </c>
    </row>
    <row r="326" spans="1:7" x14ac:dyDescent="0.25">
      <c r="A326" s="1">
        <v>1762</v>
      </c>
      <c r="B326" s="1">
        <v>2496</v>
      </c>
      <c r="C326">
        <f t="shared" si="25"/>
        <v>3320.7628094104266</v>
      </c>
      <c r="D326">
        <f t="shared" si="26"/>
        <v>680233.69178657967</v>
      </c>
      <c r="E326">
        <f t="shared" si="27"/>
        <v>4403.7503546099288</v>
      </c>
      <c r="F326">
        <f t="shared" si="28"/>
        <v>593447.63347952417</v>
      </c>
      <c r="G326">
        <f t="shared" si="29"/>
        <v>2960.1526971004173</v>
      </c>
    </row>
    <row r="327" spans="1:7" x14ac:dyDescent="0.25">
      <c r="A327" s="1">
        <v>2601</v>
      </c>
      <c r="B327" s="1">
        <v>3098</v>
      </c>
      <c r="C327">
        <f t="shared" si="25"/>
        <v>3194.2870629745903</v>
      </c>
      <c r="D327">
        <f t="shared" si="26"/>
        <v>9271.1984962727183</v>
      </c>
      <c r="E327">
        <f t="shared" si="27"/>
        <v>9596.0297872340434</v>
      </c>
      <c r="F327">
        <f t="shared" si="28"/>
        <v>28343.582488022588</v>
      </c>
      <c r="G327">
        <f t="shared" si="29"/>
        <v>5193.8630860039775</v>
      </c>
    </row>
    <row r="328" spans="1:7" x14ac:dyDescent="0.25">
      <c r="A328" s="1">
        <v>2513</v>
      </c>
      <c r="B328" s="1">
        <v>2933</v>
      </c>
      <c r="C328">
        <f t="shared" si="25"/>
        <v>3207.5526954970619</v>
      </c>
      <c r="D328">
        <f t="shared" si="26"/>
        <v>75379.182604702393</v>
      </c>
      <c r="E328">
        <f t="shared" si="27"/>
        <v>8957.686524822695</v>
      </c>
      <c r="F328">
        <f t="shared" si="28"/>
        <v>111125.90543419828</v>
      </c>
      <c r="G328">
        <f t="shared" si="29"/>
        <v>3457.7726492744619</v>
      </c>
    </row>
    <row r="329" spans="1:7" x14ac:dyDescent="0.25">
      <c r="A329" s="1">
        <v>1755</v>
      </c>
      <c r="B329" s="1">
        <v>3195</v>
      </c>
      <c r="C329">
        <f t="shared" si="25"/>
        <v>3321.8180301792595</v>
      </c>
      <c r="D329">
        <f t="shared" si="26"/>
        <v>16082.812778547572</v>
      </c>
      <c r="E329">
        <f t="shared" si="27"/>
        <v>4368.8297872340427</v>
      </c>
      <c r="F329">
        <f t="shared" si="28"/>
        <v>5091.6108166344557</v>
      </c>
      <c r="G329">
        <f t="shared" si="29"/>
        <v>3076.0895828857952</v>
      </c>
    </row>
    <row r="330" spans="1:7" x14ac:dyDescent="0.25">
      <c r="A330" s="1">
        <v>2288</v>
      </c>
      <c r="B330" s="1">
        <v>3213</v>
      </c>
      <c r="C330">
        <f t="shared" si="25"/>
        <v>3241.4705059238358</v>
      </c>
      <c r="D330">
        <f t="shared" si="26"/>
        <v>810.56970755917189</v>
      </c>
      <c r="E330">
        <f t="shared" si="27"/>
        <v>7425.4524822695039</v>
      </c>
      <c r="F330">
        <f t="shared" si="28"/>
        <v>2846.8119497789257</v>
      </c>
      <c r="G330">
        <f t="shared" si="29"/>
        <v>619.26412859878974</v>
      </c>
    </row>
    <row r="331" spans="1:7" x14ac:dyDescent="0.25">
      <c r="A331" s="1">
        <v>2640</v>
      </c>
      <c r="B331" s="1">
        <v>3015</v>
      </c>
      <c r="C331">
        <f t="shared" si="25"/>
        <v>3188.4079758339499</v>
      </c>
      <c r="D331">
        <f t="shared" si="26"/>
        <v>30070.326082827745</v>
      </c>
      <c r="E331">
        <f t="shared" si="27"/>
        <v>9885.9574468085102</v>
      </c>
      <c r="F331">
        <f t="shared" si="28"/>
        <v>63179.599485189756</v>
      </c>
      <c r="G331">
        <f t="shared" si="29"/>
        <v>6075.820277464346</v>
      </c>
    </row>
    <row r="332" spans="1:7" x14ac:dyDescent="0.25">
      <c r="A332" s="1">
        <v>2518</v>
      </c>
      <c r="B332" s="1">
        <v>3698</v>
      </c>
      <c r="C332">
        <f t="shared" si="25"/>
        <v>3206.798966376467</v>
      </c>
      <c r="D332">
        <f t="shared" si="26"/>
        <v>241278.45543282721</v>
      </c>
      <c r="E332">
        <f t="shared" si="27"/>
        <v>8993.3673758865243</v>
      </c>
      <c r="F332">
        <f t="shared" si="28"/>
        <v>186316.95359283825</v>
      </c>
      <c r="G332">
        <f t="shared" si="29"/>
        <v>3546.9835654132944</v>
      </c>
    </row>
    <row r="333" spans="1:7" x14ac:dyDescent="0.25">
      <c r="A333" s="1">
        <v>1880</v>
      </c>
      <c r="B333" s="1">
        <v>3488</v>
      </c>
      <c r="C333">
        <f t="shared" si="25"/>
        <v>3302.9748021643854</v>
      </c>
      <c r="D333">
        <f t="shared" si="26"/>
        <v>34234.323834108305</v>
      </c>
      <c r="E333">
        <f t="shared" si="27"/>
        <v>5013.333333333333</v>
      </c>
      <c r="F333">
        <f t="shared" si="28"/>
        <v>49126.273706152773</v>
      </c>
      <c r="G333">
        <f t="shared" si="29"/>
        <v>1340.9715274713335</v>
      </c>
    </row>
    <row r="334" spans="1:7" x14ac:dyDescent="0.25">
      <c r="A334" s="1">
        <v>2438</v>
      </c>
      <c r="B334" s="1">
        <v>3335</v>
      </c>
      <c r="C334">
        <f t="shared" si="25"/>
        <v>3218.8586323059867</v>
      </c>
      <c r="D334">
        <f t="shared" si="26"/>
        <v>13488.817289835995</v>
      </c>
      <c r="E334">
        <f t="shared" si="27"/>
        <v>8430.9843971631199</v>
      </c>
      <c r="F334">
        <f t="shared" si="28"/>
        <v>4712.0640744247785</v>
      </c>
      <c r="G334">
        <f t="shared" si="29"/>
        <v>2255.9547281277623</v>
      </c>
    </row>
    <row r="335" spans="1:7" x14ac:dyDescent="0.25">
      <c r="A335" s="1">
        <v>2551</v>
      </c>
      <c r="B335" s="1">
        <v>2965</v>
      </c>
      <c r="C335">
        <f t="shared" si="25"/>
        <v>3201.8243541805405</v>
      </c>
      <c r="D335">
        <f t="shared" si="26"/>
        <v>56085.774733030077</v>
      </c>
      <c r="E335">
        <f t="shared" si="27"/>
        <v>9230.6397163120564</v>
      </c>
      <c r="F335">
        <f t="shared" si="28"/>
        <v>90815.151893121787</v>
      </c>
      <c r="G335">
        <f t="shared" si="29"/>
        <v>4164.2718885051854</v>
      </c>
    </row>
    <row r="336" spans="1:7" x14ac:dyDescent="0.25">
      <c r="A336" s="1">
        <v>2300</v>
      </c>
      <c r="B336" s="1">
        <v>3823</v>
      </c>
      <c r="C336">
        <f t="shared" si="25"/>
        <v>3239.6615560344076</v>
      </c>
      <c r="D336">
        <f t="shared" si="26"/>
        <v>340283.74020819861</v>
      </c>
      <c r="E336">
        <f t="shared" si="27"/>
        <v>7503.5460992907801</v>
      </c>
      <c r="F336">
        <f t="shared" si="28"/>
        <v>309853.07257300819</v>
      </c>
      <c r="G336">
        <f t="shared" si="29"/>
        <v>712.56792998282083</v>
      </c>
    </row>
    <row r="337" spans="1:7" x14ac:dyDescent="0.25">
      <c r="A337" s="1">
        <v>2996</v>
      </c>
      <c r="B337" s="1">
        <v>3443</v>
      </c>
      <c r="C337">
        <f t="shared" si="25"/>
        <v>3134.742462447588</v>
      </c>
      <c r="D337">
        <f t="shared" si="26"/>
        <v>95022.709457876714</v>
      </c>
      <c r="E337">
        <f t="shared" si="27"/>
        <v>12731.937588652483</v>
      </c>
      <c r="F337">
        <f t="shared" si="28"/>
        <v>31203.2708732916</v>
      </c>
      <c r="G337">
        <f t="shared" si="29"/>
        <v>17321.997992078166</v>
      </c>
    </row>
    <row r="338" spans="1:7" x14ac:dyDescent="0.25">
      <c r="A338" s="1">
        <v>2513</v>
      </c>
      <c r="B338" s="1">
        <v>3560</v>
      </c>
      <c r="C338">
        <f t="shared" si="25"/>
        <v>3207.5526954970619</v>
      </c>
      <c r="D338">
        <f t="shared" si="26"/>
        <v>124219.10245138677</v>
      </c>
      <c r="E338">
        <f t="shared" si="27"/>
        <v>8957.686524822695</v>
      </c>
      <c r="F338">
        <f t="shared" si="28"/>
        <v>86227.078238730654</v>
      </c>
      <c r="G338">
        <f t="shared" si="29"/>
        <v>3457.7726492744619</v>
      </c>
    </row>
    <row r="339" spans="1:7" x14ac:dyDescent="0.25">
      <c r="A339" s="1">
        <v>2300</v>
      </c>
      <c r="B339" s="1">
        <v>3461</v>
      </c>
      <c r="C339">
        <f t="shared" si="25"/>
        <v>3239.6615560344076</v>
      </c>
      <c r="D339">
        <f t="shared" si="26"/>
        <v>48990.706777109699</v>
      </c>
      <c r="E339">
        <f t="shared" si="27"/>
        <v>7503.5460992907801</v>
      </c>
      <c r="F339">
        <f t="shared" si="28"/>
        <v>37886.472006436066</v>
      </c>
      <c r="G339">
        <f t="shared" si="29"/>
        <v>712.56792998282083</v>
      </c>
    </row>
    <row r="340" spans="1:7" x14ac:dyDescent="0.25">
      <c r="A340" s="1">
        <v>2656</v>
      </c>
      <c r="B340" s="1">
        <v>3178</v>
      </c>
      <c r="C340">
        <f t="shared" si="25"/>
        <v>3185.9960426480457</v>
      </c>
      <c r="D340">
        <f t="shared" si="26"/>
        <v>63.936698029365033</v>
      </c>
      <c r="E340">
        <f t="shared" si="27"/>
        <v>10006.150354609928</v>
      </c>
      <c r="F340">
        <f t="shared" si="28"/>
        <v>7806.698635331345</v>
      </c>
      <c r="G340">
        <f t="shared" si="29"/>
        <v>6457.6462559033698</v>
      </c>
    </row>
    <row r="341" spans="1:7" x14ac:dyDescent="0.25">
      <c r="A341" s="1">
        <v>1920</v>
      </c>
      <c r="B341" s="1">
        <v>3435</v>
      </c>
      <c r="C341">
        <f t="shared" si="25"/>
        <v>3296.9449691996256</v>
      </c>
      <c r="D341">
        <f t="shared" si="26"/>
        <v>19059.19152929233</v>
      </c>
      <c r="E341">
        <f t="shared" si="27"/>
        <v>5228.9361702127662</v>
      </c>
      <c r="F341">
        <f t="shared" si="28"/>
        <v>28440.959258560724</v>
      </c>
      <c r="G341">
        <f t="shared" si="29"/>
        <v>935.7141527681697</v>
      </c>
    </row>
    <row r="342" spans="1:7" x14ac:dyDescent="0.25">
      <c r="A342" s="1">
        <v>1275</v>
      </c>
      <c r="B342" s="1">
        <v>3211</v>
      </c>
      <c r="C342">
        <f t="shared" si="25"/>
        <v>3394.1760257563765</v>
      </c>
      <c r="D342">
        <f t="shared" si="26"/>
        <v>33553.456411900697</v>
      </c>
      <c r="E342">
        <f t="shared" si="27"/>
        <v>2305.8510638297871</v>
      </c>
      <c r="F342">
        <f t="shared" si="28"/>
        <v>3064.2340460962068</v>
      </c>
      <c r="G342">
        <f t="shared" si="29"/>
        <v>16338.080648974326</v>
      </c>
    </row>
    <row r="343" spans="1:7" x14ac:dyDescent="0.25">
      <c r="A343" s="1">
        <v>465</v>
      </c>
      <c r="B343" s="1">
        <v>3635</v>
      </c>
      <c r="C343">
        <f t="shared" si="25"/>
        <v>3516.2801432927617</v>
      </c>
      <c r="D343">
        <f t="shared" si="26"/>
        <v>14094.404376587183</v>
      </c>
      <c r="E343">
        <f t="shared" si="27"/>
        <v>306.70212765957444</v>
      </c>
      <c r="F343">
        <f t="shared" si="28"/>
        <v>135898.74962683261</v>
      </c>
      <c r="G343">
        <f t="shared" si="29"/>
        <v>62462.315288983722</v>
      </c>
    </row>
    <row r="344" spans="1:7" x14ac:dyDescent="0.25">
      <c r="A344" s="1">
        <v>1125</v>
      </c>
      <c r="B344" s="1">
        <v>3378</v>
      </c>
      <c r="C344">
        <f t="shared" si="25"/>
        <v>3416.7878993742256</v>
      </c>
      <c r="D344">
        <f t="shared" si="26"/>
        <v>1504.501137865052</v>
      </c>
      <c r="E344">
        <f t="shared" si="27"/>
        <v>1795.2127659574469</v>
      </c>
      <c r="F344">
        <f t="shared" si="28"/>
        <v>12464.489003603236</v>
      </c>
      <c r="G344">
        <f t="shared" si="29"/>
        <v>22629.899536867248</v>
      </c>
    </row>
    <row r="345" spans="1:7" x14ac:dyDescent="0.25">
      <c r="A345" s="1">
        <v>1050</v>
      </c>
      <c r="B345" s="1">
        <v>3780</v>
      </c>
      <c r="C345">
        <f t="shared" si="25"/>
        <v>3428.0938361831504</v>
      </c>
      <c r="D345">
        <f t="shared" si="26"/>
        <v>123837.94813229138</v>
      </c>
      <c r="E345">
        <f t="shared" si="27"/>
        <v>1563.8297872340424</v>
      </c>
      <c r="F345">
        <f t="shared" si="28"/>
        <v>263830.64764382975</v>
      </c>
      <c r="G345">
        <f t="shared" si="29"/>
        <v>26159.281602195966</v>
      </c>
    </row>
    <row r="346" spans="1:7" x14ac:dyDescent="0.25">
      <c r="A346" s="1">
        <v>2850</v>
      </c>
      <c r="B346" s="1">
        <v>2715</v>
      </c>
      <c r="C346">
        <f t="shared" si="25"/>
        <v>3156.7513527689612</v>
      </c>
      <c r="D346">
        <f t="shared" si="26"/>
        <v>195144.25767320718</v>
      </c>
      <c r="E346">
        <f t="shared" si="27"/>
        <v>11521.276595744681</v>
      </c>
      <c r="F346">
        <f t="shared" si="28"/>
        <v>303992.9139327819</v>
      </c>
      <c r="G346">
        <f t="shared" si="29"/>
        <v>12013.074368630547</v>
      </c>
    </row>
    <row r="347" spans="1:7" x14ac:dyDescent="0.25">
      <c r="A347" s="1">
        <v>2250</v>
      </c>
      <c r="B347" s="1">
        <v>3436</v>
      </c>
      <c r="C347">
        <f t="shared" si="25"/>
        <v>3247.1988472403573</v>
      </c>
      <c r="D347">
        <f t="shared" si="26"/>
        <v>35645.875283369947</v>
      </c>
      <c r="E347">
        <f t="shared" si="27"/>
        <v>7180.8510638297876</v>
      </c>
      <c r="F347">
        <f t="shared" si="28"/>
        <v>28779.248210402082</v>
      </c>
      <c r="G347">
        <f t="shared" si="29"/>
        <v>366.97826751246123</v>
      </c>
    </row>
    <row r="348" spans="1:7" x14ac:dyDescent="0.25">
      <c r="A348" s="1">
        <v>2451</v>
      </c>
      <c r="B348" s="1">
        <v>3285</v>
      </c>
      <c r="C348">
        <f t="shared" si="25"/>
        <v>3216.8989365924394</v>
      </c>
      <c r="D348">
        <f t="shared" si="26"/>
        <v>4637.7548372405836</v>
      </c>
      <c r="E348">
        <f t="shared" si="27"/>
        <v>8521.1361702127651</v>
      </c>
      <c r="F348">
        <f t="shared" si="28"/>
        <v>347.61648235680605</v>
      </c>
      <c r="G348">
        <f t="shared" si="29"/>
        <v>2445.954045847498</v>
      </c>
    </row>
    <row r="349" spans="1:7" x14ac:dyDescent="0.25">
      <c r="A349" s="1">
        <v>2463</v>
      </c>
      <c r="B349" s="1">
        <v>3203</v>
      </c>
      <c r="C349">
        <f t="shared" si="25"/>
        <v>3215.0899867030116</v>
      </c>
      <c r="D349">
        <f t="shared" si="26"/>
        <v>146.16777847899775</v>
      </c>
      <c r="E349">
        <f t="shared" si="27"/>
        <v>8604.7787234042553</v>
      </c>
      <c r="F349">
        <f t="shared" si="28"/>
        <v>4013.9224313653312</v>
      </c>
      <c r="G349">
        <f t="shared" si="29"/>
        <v>2628.1553224816998</v>
      </c>
    </row>
    <row r="350" spans="1:7" x14ac:dyDescent="0.25">
      <c r="A350" s="1">
        <v>2150</v>
      </c>
      <c r="B350" s="1">
        <v>3683</v>
      </c>
      <c r="C350">
        <f t="shared" si="25"/>
        <v>3262.2734296522567</v>
      </c>
      <c r="D350">
        <f t="shared" si="26"/>
        <v>177010.84699657458</v>
      </c>
      <c r="E350">
        <f t="shared" si="27"/>
        <v>6556.7375886524824</v>
      </c>
      <c r="F350">
        <f t="shared" si="28"/>
        <v>173592.61931521786</v>
      </c>
      <c r="G350">
        <f t="shared" si="29"/>
        <v>16.663494911463427</v>
      </c>
    </row>
    <row r="351" spans="1:7" x14ac:dyDescent="0.25">
      <c r="A351" s="1">
        <v>2325</v>
      </c>
      <c r="B351" s="1">
        <v>3135</v>
      </c>
      <c r="C351">
        <f t="shared" si="25"/>
        <v>3235.8929104314329</v>
      </c>
      <c r="D351">
        <f t="shared" si="26"/>
        <v>10179.379375325148</v>
      </c>
      <c r="E351">
        <f t="shared" si="27"/>
        <v>7667.5531914893618</v>
      </c>
      <c r="F351">
        <f t="shared" si="28"/>
        <v>17254.27370615289</v>
      </c>
      <c r="G351">
        <f t="shared" si="29"/>
        <v>927.97083026045186</v>
      </c>
    </row>
    <row r="352" spans="1:7" x14ac:dyDescent="0.25">
      <c r="A352" s="1">
        <v>3273</v>
      </c>
      <c r="B352" s="1">
        <v>3213</v>
      </c>
      <c r="C352">
        <f t="shared" si="25"/>
        <v>3092.9858691666268</v>
      </c>
      <c r="D352">
        <f t="shared" si="26"/>
        <v>14403.39159969002</v>
      </c>
      <c r="E352">
        <f t="shared" si="27"/>
        <v>15195.07659574468</v>
      </c>
      <c r="F352">
        <f t="shared" si="28"/>
        <v>2846.8119497789257</v>
      </c>
      <c r="G352">
        <f t="shared" si="29"/>
        <v>30057.03724454642</v>
      </c>
    </row>
    <row r="353" spans="1:7" x14ac:dyDescent="0.25">
      <c r="A353" s="1">
        <v>2203</v>
      </c>
      <c r="B353" s="1">
        <v>3365</v>
      </c>
      <c r="C353">
        <f t="shared" si="25"/>
        <v>3254.28390097395</v>
      </c>
      <c r="D353">
        <f t="shared" si="26"/>
        <v>12258.054583546102</v>
      </c>
      <c r="E353">
        <f t="shared" si="27"/>
        <v>6883.9843971631208</v>
      </c>
      <c r="F353">
        <f t="shared" si="28"/>
        <v>9730.7326296655629</v>
      </c>
      <c r="G353">
        <f t="shared" si="29"/>
        <v>145.72408439810854</v>
      </c>
    </row>
    <row r="354" spans="1:7" x14ac:dyDescent="0.25">
      <c r="A354" s="1">
        <v>1853</v>
      </c>
      <c r="B354" s="1">
        <v>3278</v>
      </c>
      <c r="C354">
        <f t="shared" si="25"/>
        <v>3307.044939415598</v>
      </c>
      <c r="D354">
        <f t="shared" si="26"/>
        <v>843.6085056557605</v>
      </c>
      <c r="E354">
        <f t="shared" si="27"/>
        <v>4870.3673758865252</v>
      </c>
      <c r="F354">
        <f t="shared" si="28"/>
        <v>135.5938194672899</v>
      </c>
      <c r="G354">
        <f t="shared" si="29"/>
        <v>1655.6285204081159</v>
      </c>
    </row>
    <row r="355" spans="1:7" x14ac:dyDescent="0.25">
      <c r="A355" s="1">
        <v>3616</v>
      </c>
      <c r="B355" s="1">
        <v>3150</v>
      </c>
      <c r="C355">
        <f t="shared" si="25"/>
        <v>3041.2800514938117</v>
      </c>
      <c r="D355">
        <f t="shared" si="26"/>
        <v>11820.027203188236</v>
      </c>
      <c r="E355">
        <f t="shared" si="27"/>
        <v>18546.74609929078</v>
      </c>
      <c r="F355">
        <f t="shared" si="28"/>
        <v>13538.607983773281</v>
      </c>
      <c r="G355">
        <f t="shared" si="29"/>
        <v>50658.968359590021</v>
      </c>
    </row>
    <row r="356" spans="1:7" x14ac:dyDescent="0.25">
      <c r="A356" s="1">
        <v>1963</v>
      </c>
      <c r="B356" s="1">
        <v>3750</v>
      </c>
      <c r="C356">
        <f t="shared" si="25"/>
        <v>3290.4628987625088</v>
      </c>
      <c r="D356">
        <f t="shared" si="26"/>
        <v>211174.34741375627</v>
      </c>
      <c r="E356">
        <f t="shared" si="27"/>
        <v>5465.7716312056737</v>
      </c>
      <c r="F356">
        <f t="shared" si="28"/>
        <v>233911.97908858894</v>
      </c>
      <c r="G356">
        <f t="shared" si="29"/>
        <v>581.16551411563694</v>
      </c>
    </row>
    <row r="357" spans="1:7" x14ac:dyDescent="0.25">
      <c r="A357" s="1">
        <v>1126</v>
      </c>
      <c r="B357" s="1">
        <v>3418</v>
      </c>
      <c r="C357">
        <f t="shared" si="25"/>
        <v>3416.6371535501066</v>
      </c>
      <c r="D357">
        <f t="shared" si="26"/>
        <v>1.8573504459869568</v>
      </c>
      <c r="E357">
        <f t="shared" si="27"/>
        <v>1798.4056737588653</v>
      </c>
      <c r="F357">
        <f t="shared" si="28"/>
        <v>22996.047077257612</v>
      </c>
      <c r="G357">
        <f t="shared" si="29"/>
        <v>22584.568156394722</v>
      </c>
    </row>
    <row r="358" spans="1:7" x14ac:dyDescent="0.25">
      <c r="A358" s="1">
        <v>2450</v>
      </c>
      <c r="B358" s="1">
        <v>2910</v>
      </c>
      <c r="C358">
        <f t="shared" si="25"/>
        <v>3217.0496824165584</v>
      </c>
      <c r="D358">
        <f t="shared" si="26"/>
        <v>94279.507472109384</v>
      </c>
      <c r="E358">
        <f t="shared" si="27"/>
        <v>8514.1843971631206</v>
      </c>
      <c r="F358">
        <f t="shared" si="28"/>
        <v>126989.25954184702</v>
      </c>
      <c r="G358">
        <f t="shared" si="29"/>
        <v>2431.0660220733421</v>
      </c>
    </row>
    <row r="359" spans="1:7" x14ac:dyDescent="0.25">
      <c r="A359" s="1">
        <v>1125</v>
      </c>
      <c r="B359" s="1">
        <v>3683</v>
      </c>
      <c r="C359">
        <f t="shared" si="25"/>
        <v>3416.7878993742256</v>
      </c>
      <c r="D359">
        <f t="shared" si="26"/>
        <v>70868.882519587423</v>
      </c>
      <c r="E359">
        <f t="shared" si="27"/>
        <v>1795.2127659574469</v>
      </c>
      <c r="F359">
        <f t="shared" si="28"/>
        <v>173592.61931521786</v>
      </c>
      <c r="G359">
        <f t="shared" si="29"/>
        <v>22629.899536867248</v>
      </c>
    </row>
    <row r="360" spans="1:7" x14ac:dyDescent="0.25">
      <c r="A360" s="1">
        <v>3996</v>
      </c>
      <c r="B360" s="1">
        <v>2311</v>
      </c>
      <c r="C360">
        <f t="shared" si="25"/>
        <v>2983.9966383285937</v>
      </c>
      <c r="D360">
        <f t="shared" si="26"/>
        <v>452924.47520158795</v>
      </c>
      <c r="E360">
        <f t="shared" si="27"/>
        <v>22649.668085106383</v>
      </c>
      <c r="F360">
        <f t="shared" si="28"/>
        <v>912704.17738887272</v>
      </c>
      <c r="G360">
        <f t="shared" si="29"/>
        <v>79726.540362391868</v>
      </c>
    </row>
    <row r="361" spans="1:7" x14ac:dyDescent="0.25">
      <c r="A361" s="1">
        <v>3071</v>
      </c>
      <c r="B361" s="1">
        <v>3368</v>
      </c>
      <c r="C361">
        <f t="shared" si="25"/>
        <v>3123.4365256386632</v>
      </c>
      <c r="D361">
        <f t="shared" si="26"/>
        <v>59811.292991688257</v>
      </c>
      <c r="E361">
        <f t="shared" si="27"/>
        <v>13377.363120567376</v>
      </c>
      <c r="F361">
        <f t="shared" si="28"/>
        <v>10331.599485189641</v>
      </c>
      <c r="G361">
        <f t="shared" si="29"/>
        <v>20425.840115280549</v>
      </c>
    </row>
    <row r="362" spans="1:7" x14ac:dyDescent="0.25">
      <c r="A362" s="1">
        <v>2325</v>
      </c>
      <c r="B362" s="1">
        <v>3453</v>
      </c>
      <c r="C362">
        <f t="shared" si="25"/>
        <v>3235.8929104314329</v>
      </c>
      <c r="D362">
        <f t="shared" si="26"/>
        <v>47135.4883409338</v>
      </c>
      <c r="E362">
        <f t="shared" si="27"/>
        <v>7667.5531914893618</v>
      </c>
      <c r="F362">
        <f t="shared" si="28"/>
        <v>34836.160391705191</v>
      </c>
      <c r="G362">
        <f t="shared" si="29"/>
        <v>927.97083026045186</v>
      </c>
    </row>
    <row r="363" spans="1:7" x14ac:dyDescent="0.25">
      <c r="A363" s="1">
        <v>2253</v>
      </c>
      <c r="B363" s="1">
        <v>3870</v>
      </c>
      <c r="C363">
        <f t="shared" si="25"/>
        <v>3246.7466097680003</v>
      </c>
      <c r="D363">
        <f t="shared" si="26"/>
        <v>388444.78843568126</v>
      </c>
      <c r="E363">
        <f t="shared" si="27"/>
        <v>7200.0127659574464</v>
      </c>
      <c r="F363">
        <f t="shared" si="28"/>
        <v>364386.65330955206</v>
      </c>
      <c r="G363">
        <f t="shared" si="29"/>
        <v>384.50952046868832</v>
      </c>
    </row>
    <row r="364" spans="1:7" x14ac:dyDescent="0.25">
      <c r="A364" s="1">
        <v>2263</v>
      </c>
      <c r="B364" s="1">
        <v>2921</v>
      </c>
      <c r="C364">
        <f t="shared" si="25"/>
        <v>3245.2391515268105</v>
      </c>
      <c r="D364">
        <f t="shared" si="26"/>
        <v>105131.02738282597</v>
      </c>
      <c r="E364">
        <f t="shared" si="27"/>
        <v>7264.0695035460994</v>
      </c>
      <c r="F364">
        <f t="shared" si="28"/>
        <v>119270.43801210196</v>
      </c>
      <c r="G364">
        <f t="shared" si="29"/>
        <v>445.90118977638929</v>
      </c>
    </row>
    <row r="365" spans="1:7" x14ac:dyDescent="0.25">
      <c r="A365" s="1">
        <v>2206</v>
      </c>
      <c r="B365" s="1">
        <v>3438</v>
      </c>
      <c r="C365">
        <f t="shared" si="25"/>
        <v>3253.8316635015931</v>
      </c>
      <c r="D365">
        <f t="shared" si="26"/>
        <v>33917.976168590438</v>
      </c>
      <c r="E365">
        <f t="shared" si="27"/>
        <v>6902.74609929078</v>
      </c>
      <c r="F365">
        <f t="shared" si="28"/>
        <v>29461.826114084801</v>
      </c>
      <c r="G365">
        <f t="shared" si="29"/>
        <v>156.84708377034926</v>
      </c>
    </row>
    <row r="366" spans="1:7" x14ac:dyDescent="0.25">
      <c r="A366" s="1">
        <v>2711</v>
      </c>
      <c r="B366" s="1">
        <v>3775</v>
      </c>
      <c r="C366">
        <f t="shared" si="25"/>
        <v>3177.705022321501</v>
      </c>
      <c r="D366">
        <f t="shared" si="26"/>
        <v>356761.2903599586</v>
      </c>
      <c r="E366">
        <f t="shared" si="27"/>
        <v>10424.852482269504</v>
      </c>
      <c r="F366">
        <f t="shared" si="28"/>
        <v>258719.20288462294</v>
      </c>
      <c r="G366">
        <f t="shared" si="29"/>
        <v>7858.9114619131151</v>
      </c>
    </row>
    <row r="367" spans="1:7" x14ac:dyDescent="0.25">
      <c r="A367" s="1">
        <v>1263</v>
      </c>
      <c r="B367" s="1">
        <v>2945</v>
      </c>
      <c r="C367">
        <f t="shared" si="25"/>
        <v>3395.9849756458043</v>
      </c>
      <c r="D367">
        <f t="shared" si="26"/>
        <v>203387.4482582467</v>
      </c>
      <c r="E367">
        <f t="shared" si="27"/>
        <v>2262.6510638297873</v>
      </c>
      <c r="F367">
        <f t="shared" si="28"/>
        <v>103269.37285629459</v>
      </c>
      <c r="G367">
        <f t="shared" si="29"/>
        <v>16803.794713427425</v>
      </c>
    </row>
    <row r="368" spans="1:7" x14ac:dyDescent="0.25">
      <c r="A368" s="1">
        <v>1960</v>
      </c>
      <c r="B368" s="1">
        <v>3270</v>
      </c>
      <c r="C368">
        <f t="shared" si="25"/>
        <v>3290.9151362348657</v>
      </c>
      <c r="D368">
        <f t="shared" si="26"/>
        <v>437.4429237229927</v>
      </c>
      <c r="E368">
        <f t="shared" si="27"/>
        <v>5449.078014184397</v>
      </c>
      <c r="F368">
        <f t="shared" si="28"/>
        <v>13.282204736414325</v>
      </c>
      <c r="G368">
        <f t="shared" si="29"/>
        <v>603.17454923081516</v>
      </c>
    </row>
    <row r="369" spans="1:7" x14ac:dyDescent="0.25">
      <c r="A369" s="1">
        <v>1470</v>
      </c>
      <c r="B369" s="1">
        <v>3405</v>
      </c>
      <c r="C369">
        <f t="shared" si="25"/>
        <v>3364.7805900531725</v>
      </c>
      <c r="D369">
        <f t="shared" si="26"/>
        <v>1617.6009364709632</v>
      </c>
      <c r="E369">
        <f t="shared" si="27"/>
        <v>3065.1063829787236</v>
      </c>
      <c r="F369">
        <f t="shared" si="28"/>
        <v>19222.290703319941</v>
      </c>
      <c r="G369">
        <f t="shared" si="29"/>
        <v>9687.4936119571721</v>
      </c>
    </row>
    <row r="370" spans="1:7" x14ac:dyDescent="0.25">
      <c r="A370" s="1">
        <v>2980</v>
      </c>
      <c r="B370" s="1">
        <v>3533</v>
      </c>
      <c r="C370">
        <f t="shared" si="25"/>
        <v>3137.1543956334917</v>
      </c>
      <c r="D370">
        <f t="shared" si="26"/>
        <v>156693.7424962862</v>
      </c>
      <c r="E370">
        <f t="shared" si="27"/>
        <v>12596.312056737588</v>
      </c>
      <c r="F370">
        <f t="shared" si="28"/>
        <v>71099.276539013954</v>
      </c>
      <c r="G370">
        <f t="shared" si="29"/>
        <v>16692.931591675486</v>
      </c>
    </row>
    <row r="371" spans="1:7" x14ac:dyDescent="0.25">
      <c r="A371" s="1">
        <v>2085</v>
      </c>
      <c r="B371" s="1">
        <v>3320</v>
      </c>
      <c r="C371">
        <f t="shared" si="25"/>
        <v>3272.0719082199912</v>
      </c>
      <c r="D371">
        <f t="shared" si="26"/>
        <v>2297.1019816729472</v>
      </c>
      <c r="E371">
        <f t="shared" si="27"/>
        <v>6166.2765957446809</v>
      </c>
      <c r="F371">
        <f t="shared" si="28"/>
        <v>2877.7297968043868</v>
      </c>
      <c r="G371">
        <f t="shared" si="29"/>
        <v>32.677047643714076</v>
      </c>
    </row>
    <row r="372" spans="1:7" x14ac:dyDescent="0.25">
      <c r="A372" s="1">
        <v>2270</v>
      </c>
      <c r="B372" s="1">
        <v>3030</v>
      </c>
      <c r="C372">
        <f t="shared" si="25"/>
        <v>3244.1839307579776</v>
      </c>
      <c r="D372">
        <f t="shared" si="26"/>
        <v>45874.756194938134</v>
      </c>
      <c r="E372">
        <f t="shared" si="27"/>
        <v>7309.078014184397</v>
      </c>
      <c r="F372">
        <f t="shared" si="28"/>
        <v>55863.933762810149</v>
      </c>
      <c r="G372">
        <f t="shared" si="29"/>
        <v>491.57955040700813</v>
      </c>
    </row>
    <row r="373" spans="1:7" x14ac:dyDescent="0.25">
      <c r="A373" s="1">
        <v>3391</v>
      </c>
      <c r="B373" s="1">
        <v>3563</v>
      </c>
      <c r="C373">
        <f t="shared" si="25"/>
        <v>3075.1978619205852</v>
      </c>
      <c r="D373">
        <f t="shared" si="26"/>
        <v>237950.92591484849</v>
      </c>
      <c r="E373">
        <f t="shared" si="27"/>
        <v>16310.469503546099</v>
      </c>
      <c r="F373">
        <f t="shared" si="28"/>
        <v>87997.945094254726</v>
      </c>
      <c r="G373">
        <f t="shared" si="29"/>
        <v>36541.251801993101</v>
      </c>
    </row>
    <row r="374" spans="1:7" x14ac:dyDescent="0.25">
      <c r="A374" s="1">
        <v>1660</v>
      </c>
      <c r="B374" s="1">
        <v>3470</v>
      </c>
      <c r="C374">
        <f t="shared" si="25"/>
        <v>3336.138883470564</v>
      </c>
      <c r="D374">
        <f t="shared" si="26"/>
        <v>17918.798518507247</v>
      </c>
      <c r="E374">
        <f t="shared" si="27"/>
        <v>3908.6524822695037</v>
      </c>
      <c r="F374">
        <f t="shared" si="28"/>
        <v>41471.072573008307</v>
      </c>
      <c r="G374">
        <f t="shared" si="29"/>
        <v>4869.7172479274832</v>
      </c>
    </row>
    <row r="375" spans="1:7" x14ac:dyDescent="0.25">
      <c r="A375" s="1">
        <v>2450</v>
      </c>
      <c r="B375" s="1">
        <v>3130</v>
      </c>
      <c r="C375">
        <f t="shared" si="25"/>
        <v>3217.0496824165584</v>
      </c>
      <c r="D375">
        <f t="shared" si="26"/>
        <v>7577.6472088236815</v>
      </c>
      <c r="E375">
        <f t="shared" si="27"/>
        <v>8514.1843971631206</v>
      </c>
      <c r="F375">
        <f t="shared" si="28"/>
        <v>18592.828946946091</v>
      </c>
      <c r="G375">
        <f t="shared" si="29"/>
        <v>2431.0660220733421</v>
      </c>
    </row>
    <row r="376" spans="1:7" x14ac:dyDescent="0.25">
      <c r="A376" s="1">
        <v>1163</v>
      </c>
      <c r="B376" s="1">
        <v>3660</v>
      </c>
      <c r="C376">
        <f t="shared" si="25"/>
        <v>3411.0595580577037</v>
      </c>
      <c r="D376">
        <f t="shared" si="26"/>
        <v>61971.343634425779</v>
      </c>
      <c r="E376">
        <f t="shared" si="27"/>
        <v>1918.5375886524823</v>
      </c>
      <c r="F376">
        <f t="shared" si="28"/>
        <v>154955.97342286661</v>
      </c>
      <c r="G376">
        <f t="shared" si="29"/>
        <v>20939.257449617151</v>
      </c>
    </row>
    <row r="377" spans="1:7" x14ac:dyDescent="0.25">
      <c r="A377" s="1">
        <v>1288</v>
      </c>
      <c r="B377" s="1">
        <v>4113</v>
      </c>
      <c r="C377">
        <f t="shared" si="25"/>
        <v>3392.2163300428297</v>
      </c>
      <c r="D377">
        <f t="shared" si="26"/>
        <v>519529.09887692705</v>
      </c>
      <c r="E377">
        <f t="shared" si="27"/>
        <v>2353.1120567375888</v>
      </c>
      <c r="F377">
        <f t="shared" si="28"/>
        <v>716806.86860700243</v>
      </c>
      <c r="G377">
        <f t="shared" si="29"/>
        <v>15840.942477784161</v>
      </c>
    </row>
    <row r="378" spans="1:7" x14ac:dyDescent="0.25">
      <c r="A378" s="1">
        <v>2485</v>
      </c>
      <c r="B378" s="1">
        <v>2661</v>
      </c>
      <c r="C378">
        <f t="shared" si="25"/>
        <v>3211.7735785723939</v>
      </c>
      <c r="D378">
        <f t="shared" si="26"/>
        <v>303351.534853441</v>
      </c>
      <c r="E378">
        <f t="shared" si="27"/>
        <v>8759.1843971631206</v>
      </c>
      <c r="F378">
        <f t="shared" si="28"/>
        <v>366455.31053334853</v>
      </c>
      <c r="G378">
        <f t="shared" si="29"/>
        <v>2979.1887753210754</v>
      </c>
    </row>
    <row r="379" spans="1:7" x14ac:dyDescent="0.25">
      <c r="A379" s="1">
        <v>2050</v>
      </c>
      <c r="B379" s="1">
        <v>2115</v>
      </c>
      <c r="C379">
        <f t="shared" si="25"/>
        <v>3277.3480120641561</v>
      </c>
      <c r="D379">
        <f t="shared" si="26"/>
        <v>1351052.9011494957</v>
      </c>
      <c r="E379">
        <f t="shared" si="27"/>
        <v>5960.9929078014184</v>
      </c>
      <c r="F379">
        <f t="shared" si="28"/>
        <v>1325619.5428279662</v>
      </c>
      <c r="G379">
        <f t="shared" si="29"/>
        <v>120.83479209676078</v>
      </c>
    </row>
    <row r="380" spans="1:7" x14ac:dyDescent="0.25">
      <c r="A380" s="1">
        <v>1038</v>
      </c>
      <c r="B380" s="1">
        <v>3240</v>
      </c>
      <c r="C380">
        <f t="shared" si="25"/>
        <v>3429.9027860725782</v>
      </c>
      <c r="D380">
        <f t="shared" si="26"/>
        <v>36063.068158127418</v>
      </c>
      <c r="E380">
        <f t="shared" si="27"/>
        <v>1528.2893617021277</v>
      </c>
      <c r="F380">
        <f t="shared" si="28"/>
        <v>694.61364949563085</v>
      </c>
      <c r="G380">
        <f t="shared" si="29"/>
        <v>26747.706905491359</v>
      </c>
    </row>
    <row r="381" spans="1:7" x14ac:dyDescent="0.25">
      <c r="A381" s="1">
        <v>1213</v>
      </c>
      <c r="B381" s="1">
        <v>3480</v>
      </c>
      <c r="C381">
        <f t="shared" si="25"/>
        <v>3403.522266851754</v>
      </c>
      <c r="D381">
        <f t="shared" si="26"/>
        <v>5848.8436674943232</v>
      </c>
      <c r="E381">
        <f t="shared" si="27"/>
        <v>2087.0482269503545</v>
      </c>
      <c r="F381">
        <f t="shared" si="28"/>
        <v>45643.962091421898</v>
      </c>
      <c r="G381">
        <f t="shared" si="29"/>
        <v>18814.715322799002</v>
      </c>
    </row>
    <row r="382" spans="1:7" x14ac:dyDescent="0.25">
      <c r="A382" s="1">
        <v>1558</v>
      </c>
      <c r="B382" s="1">
        <v>4048</v>
      </c>
      <c r="C382">
        <f t="shared" si="25"/>
        <v>3351.5149575307014</v>
      </c>
      <c r="D382">
        <f t="shared" si="26"/>
        <v>485091.41438346071</v>
      </c>
      <c r="E382">
        <f t="shared" si="27"/>
        <v>3443.0695035460994</v>
      </c>
      <c r="F382">
        <f t="shared" si="28"/>
        <v>610968.08673731412</v>
      </c>
      <c r="G382">
        <f t="shared" si="29"/>
        <v>7252.1291057602093</v>
      </c>
    </row>
    <row r="383" spans="1:7" x14ac:dyDescent="0.25">
      <c r="A383" s="1">
        <v>1175</v>
      </c>
      <c r="B383" s="1">
        <v>2956</v>
      </c>
      <c r="C383">
        <f t="shared" si="25"/>
        <v>3409.2506081682759</v>
      </c>
      <c r="D383">
        <f t="shared" si="26"/>
        <v>205436.11380491196</v>
      </c>
      <c r="E383">
        <f t="shared" si="27"/>
        <v>1958.3333333333333</v>
      </c>
      <c r="F383">
        <f t="shared" si="28"/>
        <v>96320.551326549554</v>
      </c>
      <c r="G383">
        <f t="shared" si="29"/>
        <v>20419.005056789701</v>
      </c>
    </row>
    <row r="384" spans="1:7" x14ac:dyDescent="0.25">
      <c r="A384" s="1">
        <v>0</v>
      </c>
      <c r="B384" s="1">
        <v>2985</v>
      </c>
      <c r="C384">
        <f t="shared" si="25"/>
        <v>3586.376951508094</v>
      </c>
      <c r="D384">
        <f t="shared" si="26"/>
        <v>361654.23780516838</v>
      </c>
      <c r="E384">
        <f t="shared" si="27"/>
        <v>0</v>
      </c>
      <c r="F384">
        <f t="shared" si="28"/>
        <v>79160.930929948969</v>
      </c>
      <c r="G384">
        <f t="shared" si="29"/>
        <v>102413.71401354986</v>
      </c>
    </row>
    <row r="385" spans="1:7" x14ac:dyDescent="0.25">
      <c r="A385" s="1">
        <v>0</v>
      </c>
      <c r="B385" s="1">
        <v>2745</v>
      </c>
      <c r="C385">
        <f t="shared" si="25"/>
        <v>3586.376951508094</v>
      </c>
      <c r="D385">
        <f t="shared" si="26"/>
        <v>707915.1745290535</v>
      </c>
      <c r="E385">
        <f t="shared" si="27"/>
        <v>0</v>
      </c>
      <c r="F385">
        <f t="shared" si="28"/>
        <v>271811.58248802269</v>
      </c>
      <c r="G385">
        <f t="shared" si="29"/>
        <v>102413.71401354986</v>
      </c>
    </row>
    <row r="386" spans="1:7" x14ac:dyDescent="0.25">
      <c r="A386" s="1">
        <v>2460</v>
      </c>
      <c r="B386" s="1">
        <v>3405</v>
      </c>
      <c r="C386">
        <f t="shared" si="25"/>
        <v>3215.5422241753686</v>
      </c>
      <c r="D386">
        <f t="shared" si="26"/>
        <v>35894.248820416295</v>
      </c>
      <c r="E386">
        <f t="shared" si="27"/>
        <v>8583.8297872340427</v>
      </c>
      <c r="F386">
        <f t="shared" si="28"/>
        <v>19222.290703319941</v>
      </c>
      <c r="G386">
        <f t="shared" si="29"/>
        <v>2581.991447128938</v>
      </c>
    </row>
    <row r="387" spans="1:7" x14ac:dyDescent="0.25">
      <c r="A387" s="1">
        <v>2325</v>
      </c>
      <c r="B387" s="1">
        <v>3158</v>
      </c>
      <c r="C387">
        <f t="shared" si="25"/>
        <v>3235.8929104314329</v>
      </c>
      <c r="D387">
        <f t="shared" si="26"/>
        <v>6067.3054954792342</v>
      </c>
      <c r="E387">
        <f t="shared" si="27"/>
        <v>7667.5531914893618</v>
      </c>
      <c r="F387">
        <f t="shared" si="28"/>
        <v>11740.919598504157</v>
      </c>
      <c r="G387">
        <f t="shared" si="29"/>
        <v>927.97083026045186</v>
      </c>
    </row>
    <row r="388" spans="1:7" x14ac:dyDescent="0.25">
      <c r="A388" s="1">
        <v>2488</v>
      </c>
      <c r="B388" s="1">
        <v>3138</v>
      </c>
      <c r="C388">
        <f t="shared" ref="C388:C451" si="30">a+(b*x)</f>
        <v>3211.321341100037</v>
      </c>
      <c r="D388">
        <f t="shared" ref="D388:D451" si="31">(y-yest)^2</f>
        <v>5376.019060707973</v>
      </c>
      <c r="E388">
        <f t="shared" ref="E388:E451" si="32">(x)^2/(n-1)</f>
        <v>8780.3460992907803</v>
      </c>
      <c r="F388">
        <f t="shared" ref="F388:F451" si="33">(y-yprom)^2</f>
        <v>16475.140561676966</v>
      </c>
      <c r="G388">
        <f t="shared" ref="G388:G451" si="34">(yest-yprom)^2</f>
        <v>3028.7612961972341</v>
      </c>
    </row>
    <row r="389" spans="1:7" x14ac:dyDescent="0.25">
      <c r="A389" s="1">
        <v>2288</v>
      </c>
      <c r="B389" s="1">
        <v>3143</v>
      </c>
      <c r="C389">
        <f t="shared" si="30"/>
        <v>3241.4705059238358</v>
      </c>
      <c r="D389">
        <f t="shared" si="31"/>
        <v>9696.4405368961907</v>
      </c>
      <c r="E389">
        <f t="shared" si="32"/>
        <v>7425.4524822695039</v>
      </c>
      <c r="F389">
        <f t="shared" si="33"/>
        <v>15216.585320883765</v>
      </c>
      <c r="G389">
        <f t="shared" si="34"/>
        <v>619.26412859878974</v>
      </c>
    </row>
    <row r="390" spans="1:7" x14ac:dyDescent="0.25">
      <c r="A390" s="1">
        <v>2251</v>
      </c>
      <c r="B390" s="1">
        <v>2865</v>
      </c>
      <c r="C390">
        <f t="shared" si="30"/>
        <v>3247.0481014162383</v>
      </c>
      <c r="D390">
        <f t="shared" si="31"/>
        <v>145960.75179575229</v>
      </c>
      <c r="E390">
        <f t="shared" si="32"/>
        <v>7187.235460992908</v>
      </c>
      <c r="F390">
        <f t="shared" si="33"/>
        <v>161086.25670898583</v>
      </c>
      <c r="G390">
        <f t="shared" si="34"/>
        <v>372.77656989089161</v>
      </c>
    </row>
    <row r="391" spans="1:7" x14ac:dyDescent="0.25">
      <c r="A391" s="1">
        <v>1173</v>
      </c>
      <c r="B391" s="1">
        <v>3853</v>
      </c>
      <c r="C391">
        <f t="shared" si="30"/>
        <v>3409.5520998165139</v>
      </c>
      <c r="D391">
        <f t="shared" si="31"/>
        <v>196646.04017714306</v>
      </c>
      <c r="E391">
        <f t="shared" si="32"/>
        <v>1951.672340425532</v>
      </c>
      <c r="F391">
        <f t="shared" si="33"/>
        <v>344151.74112824898</v>
      </c>
      <c r="G391">
        <f t="shared" si="34"/>
        <v>20505.259302857823</v>
      </c>
    </row>
    <row r="392" spans="1:7" x14ac:dyDescent="0.25">
      <c r="A392" s="1">
        <v>2946</v>
      </c>
      <c r="B392" s="1">
        <v>3435</v>
      </c>
      <c r="C392">
        <f t="shared" si="30"/>
        <v>3142.2797536535377</v>
      </c>
      <c r="D392">
        <f t="shared" si="31"/>
        <v>85685.142621133593</v>
      </c>
      <c r="E392">
        <f t="shared" si="32"/>
        <v>12310.51914893617</v>
      </c>
      <c r="F392">
        <f t="shared" si="33"/>
        <v>28440.959258560724</v>
      </c>
      <c r="G392">
        <f t="shared" si="34"/>
        <v>15394.796806751507</v>
      </c>
    </row>
    <row r="393" spans="1:7" x14ac:dyDescent="0.25">
      <c r="A393" s="1">
        <v>1150</v>
      </c>
      <c r="B393" s="1">
        <v>3221</v>
      </c>
      <c r="C393">
        <f t="shared" si="30"/>
        <v>3413.019253771251</v>
      </c>
      <c r="D393">
        <f t="shared" si="31"/>
        <v>36871.393818868084</v>
      </c>
      <c r="E393">
        <f t="shared" si="32"/>
        <v>1875.886524822695</v>
      </c>
      <c r="F393">
        <f t="shared" si="33"/>
        <v>2057.1235645098013</v>
      </c>
      <c r="G393">
        <f t="shared" si="34"/>
        <v>21510.249607147718</v>
      </c>
    </row>
    <row r="394" spans="1:7" x14ac:dyDescent="0.25">
      <c r="A394" s="1">
        <v>2193</v>
      </c>
      <c r="B394" s="1">
        <v>3320</v>
      </c>
      <c r="C394">
        <f t="shared" si="30"/>
        <v>3255.7913592151399</v>
      </c>
      <c r="D394">
        <f t="shared" si="31"/>
        <v>4122.7495514392012</v>
      </c>
      <c r="E394">
        <f t="shared" si="32"/>
        <v>6821.6297872340429</v>
      </c>
      <c r="F394">
        <f t="shared" si="33"/>
        <v>2877.7297968043868</v>
      </c>
      <c r="G394">
        <f t="shared" si="34"/>
        <v>111.60157927758335</v>
      </c>
    </row>
    <row r="395" spans="1:7" x14ac:dyDescent="0.25">
      <c r="A395" s="1">
        <v>2663</v>
      </c>
      <c r="B395" s="1">
        <v>2633</v>
      </c>
      <c r="C395">
        <f t="shared" si="30"/>
        <v>3184.9408218792128</v>
      </c>
      <c r="D395">
        <f t="shared" si="31"/>
        <v>304638.67085670086</v>
      </c>
      <c r="E395">
        <f t="shared" si="32"/>
        <v>10058.963120567376</v>
      </c>
      <c r="F395">
        <f t="shared" si="33"/>
        <v>401139.21988179046</v>
      </c>
      <c r="G395">
        <f t="shared" si="34"/>
        <v>6628.3537343321914</v>
      </c>
    </row>
    <row r="396" spans="1:7" x14ac:dyDescent="0.25">
      <c r="A396" s="1">
        <v>2413</v>
      </c>
      <c r="B396" s="1">
        <v>3158</v>
      </c>
      <c r="C396">
        <f t="shared" si="30"/>
        <v>3222.6272779089613</v>
      </c>
      <c r="D396">
        <f t="shared" si="31"/>
        <v>4176.6850499221218</v>
      </c>
      <c r="E396">
        <f t="shared" si="32"/>
        <v>8258.9631205673759</v>
      </c>
      <c r="F396">
        <f t="shared" si="33"/>
        <v>11740.919598504157</v>
      </c>
      <c r="G396">
        <f t="shared" si="34"/>
        <v>1912.1595131355116</v>
      </c>
    </row>
    <row r="397" spans="1:7" x14ac:dyDescent="0.25">
      <c r="A397" s="1">
        <v>2475</v>
      </c>
      <c r="B397" s="1">
        <v>3353</v>
      </c>
      <c r="C397">
        <f t="shared" si="30"/>
        <v>3213.2810368135838</v>
      </c>
      <c r="D397">
        <f t="shared" si="31"/>
        <v>19521.388673887126</v>
      </c>
      <c r="E397">
        <f t="shared" si="32"/>
        <v>8688.8297872340427</v>
      </c>
      <c r="F397">
        <f t="shared" si="33"/>
        <v>7507.2652075692486</v>
      </c>
      <c r="G397">
        <f t="shared" si="34"/>
        <v>2816.9011985208235</v>
      </c>
    </row>
    <row r="398" spans="1:7" x14ac:dyDescent="0.25">
      <c r="A398" s="1">
        <v>2050</v>
      </c>
      <c r="B398" s="1">
        <v>3350</v>
      </c>
      <c r="C398">
        <f t="shared" si="30"/>
        <v>3277.3480120641561</v>
      </c>
      <c r="D398">
        <f t="shared" si="31"/>
        <v>5278.3113510300018</v>
      </c>
      <c r="E398">
        <f t="shared" si="32"/>
        <v>5960.9929078014184</v>
      </c>
      <c r="F398">
        <f t="shared" si="33"/>
        <v>6996.3983520451702</v>
      </c>
      <c r="G398">
        <f t="shared" si="34"/>
        <v>120.83479209676078</v>
      </c>
    </row>
    <row r="399" spans="1:7" x14ac:dyDescent="0.25">
      <c r="A399" s="1">
        <v>2575</v>
      </c>
      <c r="B399" s="1">
        <v>2580</v>
      </c>
      <c r="C399">
        <f t="shared" si="30"/>
        <v>3198.2064544016844</v>
      </c>
      <c r="D399">
        <f t="shared" si="31"/>
        <v>382179.22026390187</v>
      </c>
      <c r="E399">
        <f t="shared" si="32"/>
        <v>9405.1418439716308</v>
      </c>
      <c r="F399">
        <f t="shared" si="33"/>
        <v>471083.90543419839</v>
      </c>
      <c r="G399">
        <f t="shared" si="34"/>
        <v>4644.295697927274</v>
      </c>
    </row>
    <row r="400" spans="1:7" x14ac:dyDescent="0.25">
      <c r="A400" s="1">
        <v>2170</v>
      </c>
      <c r="B400" s="1">
        <v>3633</v>
      </c>
      <c r="C400">
        <f t="shared" si="30"/>
        <v>3259.258513169877</v>
      </c>
      <c r="D400">
        <f t="shared" si="31"/>
        <v>139682.69897799101</v>
      </c>
      <c r="E400">
        <f t="shared" si="32"/>
        <v>6679.2907801418442</v>
      </c>
      <c r="F400">
        <f t="shared" si="33"/>
        <v>134428.17172314989</v>
      </c>
      <c r="G400">
        <f t="shared" si="34"/>
        <v>50.367563848756788</v>
      </c>
    </row>
    <row r="401" spans="1:7" x14ac:dyDescent="0.25">
      <c r="A401" s="1">
        <v>1763</v>
      </c>
      <c r="B401" s="1">
        <v>3955</v>
      </c>
      <c r="C401">
        <f t="shared" si="30"/>
        <v>3320.6120635863076</v>
      </c>
      <c r="D401">
        <f t="shared" si="31"/>
        <v>402448.05386722303</v>
      </c>
      <c r="E401">
        <f t="shared" si="32"/>
        <v>4408.7503546099288</v>
      </c>
      <c r="F401">
        <f t="shared" si="33"/>
        <v>474231.21421606763</v>
      </c>
      <c r="G401">
        <f t="shared" si="34"/>
        <v>2943.7720792732775</v>
      </c>
    </row>
    <row r="402" spans="1:7" x14ac:dyDescent="0.25">
      <c r="A402" s="1">
        <v>2525</v>
      </c>
      <c r="B402" s="1">
        <v>4215</v>
      </c>
      <c r="C402">
        <f t="shared" si="30"/>
        <v>3205.7437456076341</v>
      </c>
      <c r="D402">
        <f t="shared" si="31"/>
        <v>1018598.1870301081</v>
      </c>
      <c r="E402">
        <f t="shared" si="32"/>
        <v>9043.4397163120575</v>
      </c>
      <c r="F402">
        <f t="shared" si="33"/>
        <v>899926.34169482114</v>
      </c>
      <c r="G402">
        <f t="shared" si="34"/>
        <v>3673.7876895007621</v>
      </c>
    </row>
    <row r="403" spans="1:7" x14ac:dyDescent="0.25">
      <c r="A403" s="1">
        <v>3226</v>
      </c>
      <c r="B403" s="1">
        <v>2733</v>
      </c>
      <c r="C403">
        <f t="shared" si="30"/>
        <v>3100.0709229002191</v>
      </c>
      <c r="D403">
        <f t="shared" si="31"/>
        <v>134741.0624388186</v>
      </c>
      <c r="E403">
        <f t="shared" si="32"/>
        <v>14761.809929078014</v>
      </c>
      <c r="F403">
        <f t="shared" si="33"/>
        <v>284468.11506592639</v>
      </c>
      <c r="G403">
        <f t="shared" si="34"/>
        <v>27650.568589292736</v>
      </c>
    </row>
    <row r="404" spans="1:7" x14ac:dyDescent="0.25">
      <c r="A404" s="1">
        <v>0</v>
      </c>
      <c r="B404" s="1">
        <v>3270</v>
      </c>
      <c r="C404">
        <f t="shared" si="30"/>
        <v>3586.376951508094</v>
      </c>
      <c r="D404">
        <f t="shared" si="31"/>
        <v>100094.37544555483</v>
      </c>
      <c r="E404">
        <f t="shared" si="32"/>
        <v>0</v>
      </c>
      <c r="F404">
        <f t="shared" si="33"/>
        <v>13.282204736414325</v>
      </c>
      <c r="G404">
        <f t="shared" si="34"/>
        <v>102413.71401354986</v>
      </c>
    </row>
    <row r="405" spans="1:7" x14ac:dyDescent="0.25">
      <c r="A405" s="1">
        <v>2173</v>
      </c>
      <c r="B405" s="1">
        <v>3128</v>
      </c>
      <c r="C405">
        <f t="shared" si="30"/>
        <v>3258.8062756975201</v>
      </c>
      <c r="D405">
        <f t="shared" si="31"/>
        <v>17110.281761855626</v>
      </c>
      <c r="E405">
        <f t="shared" si="32"/>
        <v>6697.7716312056737</v>
      </c>
      <c r="F405">
        <f t="shared" si="33"/>
        <v>19142.251043263372</v>
      </c>
      <c r="G405">
        <f t="shared" si="34"/>
        <v>56.991151130113323</v>
      </c>
    </row>
    <row r="406" spans="1:7" x14ac:dyDescent="0.25">
      <c r="A406" s="1">
        <v>2843</v>
      </c>
      <c r="B406" s="1">
        <v>3515</v>
      </c>
      <c r="C406">
        <f t="shared" si="30"/>
        <v>3157.8065735377941</v>
      </c>
      <c r="D406">
        <f t="shared" si="31"/>
        <v>127587.14390781132</v>
      </c>
      <c r="E406">
        <f t="shared" si="32"/>
        <v>11464.750354609929</v>
      </c>
      <c r="F406">
        <f t="shared" si="33"/>
        <v>61824.07540586948</v>
      </c>
      <c r="G406">
        <f t="shared" si="34"/>
        <v>11782.874663666704</v>
      </c>
    </row>
    <row r="407" spans="1:7" x14ac:dyDescent="0.25">
      <c r="A407" s="1">
        <v>2568</v>
      </c>
      <c r="B407" s="1">
        <v>4068</v>
      </c>
      <c r="C407">
        <f t="shared" si="30"/>
        <v>3199.2616751705173</v>
      </c>
      <c r="D407">
        <f t="shared" si="31"/>
        <v>754706.27702753583</v>
      </c>
      <c r="E407">
        <f t="shared" si="32"/>
        <v>9354.0765957446802</v>
      </c>
      <c r="F407">
        <f t="shared" si="33"/>
        <v>642633.86577414128</v>
      </c>
      <c r="G407">
        <f t="shared" si="34"/>
        <v>4501.584561397287</v>
      </c>
    </row>
    <row r="408" spans="1:7" x14ac:dyDescent="0.25">
      <c r="A408" s="1">
        <v>913</v>
      </c>
      <c r="B408" s="1">
        <v>3885</v>
      </c>
      <c r="C408">
        <f t="shared" si="30"/>
        <v>3448.7460140874523</v>
      </c>
      <c r="D408">
        <f t="shared" si="31"/>
        <v>190317.54022458536</v>
      </c>
      <c r="E408">
        <f t="shared" si="32"/>
        <v>1182.3673758865248</v>
      </c>
      <c r="F408">
        <f t="shared" si="33"/>
        <v>382720.98758717248</v>
      </c>
      <c r="G408">
        <f t="shared" si="34"/>
        <v>33266.290845406504</v>
      </c>
    </row>
    <row r="409" spans="1:7" x14ac:dyDescent="0.25">
      <c r="A409" s="1">
        <v>1497</v>
      </c>
      <c r="B409" s="1">
        <v>3410</v>
      </c>
      <c r="C409">
        <f t="shared" si="30"/>
        <v>3360.7104528019599</v>
      </c>
      <c r="D409">
        <f t="shared" si="31"/>
        <v>2429.4594629878184</v>
      </c>
      <c r="E409">
        <f t="shared" si="32"/>
        <v>3178.736170212766</v>
      </c>
      <c r="F409">
        <f t="shared" si="33"/>
        <v>20633.735462526736</v>
      </c>
      <c r="G409">
        <f t="shared" si="34"/>
        <v>8902.8525742544134</v>
      </c>
    </row>
    <row r="410" spans="1:7" x14ac:dyDescent="0.25">
      <c r="A410" s="1">
        <v>2686</v>
      </c>
      <c r="B410" s="1">
        <v>3641</v>
      </c>
      <c r="C410">
        <f t="shared" si="30"/>
        <v>3181.4736679244761</v>
      </c>
      <c r="D410">
        <f t="shared" si="31"/>
        <v>211164.44987078465</v>
      </c>
      <c r="E410">
        <f t="shared" si="32"/>
        <v>10233.469503546099</v>
      </c>
      <c r="F410">
        <f t="shared" si="33"/>
        <v>140358.48333788078</v>
      </c>
      <c r="G410">
        <f t="shared" si="34"/>
        <v>7204.9295042916574</v>
      </c>
    </row>
    <row r="411" spans="1:7" x14ac:dyDescent="0.25">
      <c r="A411" s="1">
        <v>75</v>
      </c>
      <c r="B411" s="1">
        <v>4091</v>
      </c>
      <c r="C411">
        <f t="shared" si="30"/>
        <v>3575.0710146991696</v>
      </c>
      <c r="D411">
        <f t="shared" si="31"/>
        <v>266182.71787354449</v>
      </c>
      <c r="E411">
        <f t="shared" si="32"/>
        <v>7.9787234042553195</v>
      </c>
      <c r="F411">
        <f t="shared" si="33"/>
        <v>680038.51166649256</v>
      </c>
      <c r="G411">
        <f t="shared" si="34"/>
        <v>95305.254148654276</v>
      </c>
    </row>
    <row r="412" spans="1:7" x14ac:dyDescent="0.25">
      <c r="A412" s="1">
        <v>2325</v>
      </c>
      <c r="B412" s="1">
        <v>2708</v>
      </c>
      <c r="C412">
        <f t="shared" si="30"/>
        <v>3235.8929104314329</v>
      </c>
      <c r="D412">
        <f t="shared" si="31"/>
        <v>278670.92488376889</v>
      </c>
      <c r="E412">
        <f t="shared" si="32"/>
        <v>7667.5531914893618</v>
      </c>
      <c r="F412">
        <f t="shared" si="33"/>
        <v>311760.8912698924</v>
      </c>
      <c r="G412">
        <f t="shared" si="34"/>
        <v>927.97083026045186</v>
      </c>
    </row>
    <row r="413" spans="1:7" x14ac:dyDescent="0.25">
      <c r="A413" s="1">
        <v>2538</v>
      </c>
      <c r="B413" s="1">
        <v>2640</v>
      </c>
      <c r="C413">
        <f t="shared" si="30"/>
        <v>3203.7840498940873</v>
      </c>
      <c r="D413">
        <f t="shared" si="31"/>
        <v>317852.45491497871</v>
      </c>
      <c r="E413">
        <f t="shared" si="32"/>
        <v>9136.7999999999993</v>
      </c>
      <c r="F413">
        <f t="shared" si="33"/>
        <v>392321.24254467996</v>
      </c>
      <c r="G413">
        <f t="shared" si="34"/>
        <v>3915.18938171328</v>
      </c>
    </row>
    <row r="414" spans="1:7" x14ac:dyDescent="0.25">
      <c r="A414" s="1">
        <v>2038</v>
      </c>
      <c r="B414" s="1">
        <v>2918</v>
      </c>
      <c r="C414">
        <f t="shared" si="30"/>
        <v>3279.156961953584</v>
      </c>
      <c r="D414">
        <f t="shared" si="31"/>
        <v>130434.3511675425</v>
      </c>
      <c r="E414">
        <f t="shared" si="32"/>
        <v>5891.4099290780141</v>
      </c>
      <c r="F414">
        <f t="shared" si="33"/>
        <v>121351.57115657789</v>
      </c>
      <c r="G414">
        <f t="shared" si="34"/>
        <v>163.8768116486327</v>
      </c>
    </row>
    <row r="415" spans="1:7" x14ac:dyDescent="0.25">
      <c r="A415" s="1">
        <v>2025</v>
      </c>
      <c r="B415" s="1">
        <v>2983</v>
      </c>
      <c r="C415">
        <f t="shared" si="30"/>
        <v>3281.1166576671312</v>
      </c>
      <c r="D415">
        <f t="shared" si="31"/>
        <v>88873.541578621502</v>
      </c>
      <c r="E415">
        <f t="shared" si="32"/>
        <v>5816.489361702128</v>
      </c>
      <c r="F415">
        <f t="shared" si="33"/>
        <v>80290.353026266253</v>
      </c>
      <c r="G415">
        <f t="shared" si="34"/>
        <v>217.89106479720044</v>
      </c>
    </row>
    <row r="416" spans="1:7" x14ac:dyDescent="0.25">
      <c r="A416" s="1">
        <v>2205</v>
      </c>
      <c r="B416" s="1">
        <v>3420</v>
      </c>
      <c r="C416">
        <f t="shared" si="30"/>
        <v>3253.9824093257121</v>
      </c>
      <c r="D416">
        <f t="shared" si="31"/>
        <v>27561.840413295417</v>
      </c>
      <c r="E416">
        <f t="shared" si="32"/>
        <v>6896.489361702128</v>
      </c>
      <c r="F416">
        <f t="shared" si="33"/>
        <v>23606.624980940331</v>
      </c>
      <c r="G416">
        <f t="shared" si="34"/>
        <v>153.09396870595705</v>
      </c>
    </row>
    <row r="417" spans="1:7" x14ac:dyDescent="0.25">
      <c r="A417" s="1">
        <v>1838</v>
      </c>
      <c r="B417" s="1">
        <v>3322</v>
      </c>
      <c r="C417">
        <f t="shared" si="30"/>
        <v>3309.3061267773828</v>
      </c>
      <c r="D417">
        <f t="shared" si="31"/>
        <v>161.13441739187761</v>
      </c>
      <c r="E417">
        <f t="shared" si="32"/>
        <v>4791.8354609929074</v>
      </c>
      <c r="F417">
        <f t="shared" si="33"/>
        <v>3096.3077004871056</v>
      </c>
      <c r="G417">
        <f t="shared" si="34"/>
        <v>1844.7542721268171</v>
      </c>
    </row>
    <row r="418" spans="1:7" x14ac:dyDescent="0.25">
      <c r="A418" s="1">
        <v>1570</v>
      </c>
      <c r="B418" s="1">
        <v>3553</v>
      </c>
      <c r="C418">
        <f t="shared" si="30"/>
        <v>3349.7060076412736</v>
      </c>
      <c r="D418">
        <f t="shared" si="31"/>
        <v>41328.447329149916</v>
      </c>
      <c r="E418">
        <f t="shared" si="32"/>
        <v>3496.3120567375886</v>
      </c>
      <c r="F418">
        <f t="shared" si="33"/>
        <v>82165.055575841136</v>
      </c>
      <c r="G418">
        <f t="shared" si="34"/>
        <v>6947.3031100114467</v>
      </c>
    </row>
    <row r="419" spans="1:7" x14ac:dyDescent="0.25">
      <c r="A419" s="1">
        <v>1125</v>
      </c>
      <c r="B419" s="1">
        <v>3945</v>
      </c>
      <c r="C419">
        <f t="shared" si="30"/>
        <v>3416.7878993742256</v>
      </c>
      <c r="D419">
        <f t="shared" si="31"/>
        <v>279008.0232474932</v>
      </c>
      <c r="E419">
        <f t="shared" si="32"/>
        <v>1795.2127659574469</v>
      </c>
      <c r="F419">
        <f t="shared" si="33"/>
        <v>460558.32469765405</v>
      </c>
      <c r="G419">
        <f t="shared" si="34"/>
        <v>22629.899536867248</v>
      </c>
    </row>
    <row r="420" spans="1:7" x14ac:dyDescent="0.25">
      <c r="A420" s="1">
        <v>2388</v>
      </c>
      <c r="B420" s="1">
        <v>3018</v>
      </c>
      <c r="C420">
        <f t="shared" si="30"/>
        <v>3226.3959235119364</v>
      </c>
      <c r="D420">
        <f t="shared" si="31"/>
        <v>43428.860936392855</v>
      </c>
      <c r="E420">
        <f t="shared" si="32"/>
        <v>8088.7148936170215</v>
      </c>
      <c r="F420">
        <f t="shared" si="33"/>
        <v>61680.466340713836</v>
      </c>
      <c r="G420">
        <f t="shared" si="34"/>
        <v>1596.7696775048644</v>
      </c>
    </row>
    <row r="421" spans="1:7" x14ac:dyDescent="0.25">
      <c r="A421" s="1">
        <v>1830</v>
      </c>
      <c r="B421" s="1">
        <v>2870</v>
      </c>
      <c r="C421">
        <f t="shared" si="30"/>
        <v>3310.5120933703347</v>
      </c>
      <c r="D421">
        <f t="shared" si="31"/>
        <v>194050.90440551448</v>
      </c>
      <c r="E421">
        <f t="shared" si="32"/>
        <v>4750.2127659574471</v>
      </c>
      <c r="F421">
        <f t="shared" si="33"/>
        <v>157097.70146819262</v>
      </c>
      <c r="G421">
        <f t="shared" si="34"/>
        <v>1949.8026115521577</v>
      </c>
    </row>
    <row r="422" spans="1:7" x14ac:dyDescent="0.25">
      <c r="A422" s="1">
        <v>2163</v>
      </c>
      <c r="B422" s="1">
        <v>2891</v>
      </c>
      <c r="C422">
        <f t="shared" si="30"/>
        <v>3260.3137339387099</v>
      </c>
      <c r="D422">
        <f t="shared" si="31"/>
        <v>136392.6340757522</v>
      </c>
      <c r="E422">
        <f t="shared" si="32"/>
        <v>6636.2680851063833</v>
      </c>
      <c r="F422">
        <f t="shared" si="33"/>
        <v>140891.76945686119</v>
      </c>
      <c r="G422">
        <f t="shared" si="34"/>
        <v>36.503228103176717</v>
      </c>
    </row>
    <row r="423" spans="1:7" x14ac:dyDescent="0.25">
      <c r="A423" s="1">
        <v>1370</v>
      </c>
      <c r="B423" s="1">
        <v>3323</v>
      </c>
      <c r="C423">
        <f t="shared" si="30"/>
        <v>3379.855172465072</v>
      </c>
      <c r="D423">
        <f t="shared" si="31"/>
        <v>3232.5106360330783</v>
      </c>
      <c r="E423">
        <f t="shared" si="32"/>
        <v>2662.2695035460993</v>
      </c>
      <c r="F423">
        <f t="shared" si="33"/>
        <v>3208.5966523284651</v>
      </c>
      <c r="G423">
        <f t="shared" si="34"/>
        <v>12882.170183689268</v>
      </c>
    </row>
    <row r="424" spans="1:7" x14ac:dyDescent="0.25">
      <c r="A424" s="1">
        <v>3075</v>
      </c>
      <c r="B424" s="1">
        <v>3155</v>
      </c>
      <c r="C424">
        <f t="shared" si="30"/>
        <v>3122.8335423421872</v>
      </c>
      <c r="D424">
        <f t="shared" si="31"/>
        <v>1034.6809982518619</v>
      </c>
      <c r="E424">
        <f t="shared" si="32"/>
        <v>13412.234042553191</v>
      </c>
      <c r="F424">
        <f t="shared" si="33"/>
        <v>12400.052742980079</v>
      </c>
      <c r="G424">
        <f t="shared" si="34"/>
        <v>20598.559241753952</v>
      </c>
    </row>
    <row r="425" spans="1:7" x14ac:dyDescent="0.25">
      <c r="A425" s="1">
        <v>2505</v>
      </c>
      <c r="B425" s="1">
        <v>4110</v>
      </c>
      <c r="C425">
        <f t="shared" si="30"/>
        <v>3208.7586620900138</v>
      </c>
      <c r="D425">
        <f t="shared" si="31"/>
        <v>812235.9491577819</v>
      </c>
      <c r="E425">
        <f t="shared" si="32"/>
        <v>8900.7446808510631</v>
      </c>
      <c r="F425">
        <f t="shared" si="33"/>
        <v>711736.0017514783</v>
      </c>
      <c r="G425">
        <f t="shared" si="34"/>
        <v>3317.3985110152189</v>
      </c>
    </row>
    <row r="426" spans="1:7" x14ac:dyDescent="0.25">
      <c r="A426" s="1">
        <v>2146</v>
      </c>
      <c r="B426" s="1">
        <v>3328</v>
      </c>
      <c r="C426">
        <f t="shared" si="30"/>
        <v>3262.8764129487326</v>
      </c>
      <c r="D426">
        <f t="shared" si="31"/>
        <v>4241.0815904239962</v>
      </c>
      <c r="E426">
        <f t="shared" si="32"/>
        <v>6532.3631205673755</v>
      </c>
      <c r="F426">
        <f t="shared" si="33"/>
        <v>3800.0414115352623</v>
      </c>
      <c r="G426">
        <f t="shared" si="34"/>
        <v>12.104214258978708</v>
      </c>
    </row>
    <row r="427" spans="1:7" x14ac:dyDescent="0.25">
      <c r="A427" s="1">
        <v>1975</v>
      </c>
      <c r="B427" s="1">
        <v>3015</v>
      </c>
      <c r="C427">
        <f t="shared" si="30"/>
        <v>3288.6539488730809</v>
      </c>
      <c r="D427">
        <f t="shared" si="31"/>
        <v>74886.483733830799</v>
      </c>
      <c r="E427">
        <f t="shared" si="32"/>
        <v>5532.8014184397161</v>
      </c>
      <c r="F427">
        <f t="shared" si="33"/>
        <v>63179.599485189756</v>
      </c>
      <c r="G427">
        <f t="shared" si="34"/>
        <v>497.21974828300011</v>
      </c>
    </row>
    <row r="428" spans="1:7" x14ac:dyDescent="0.25">
      <c r="A428" s="1">
        <v>1650</v>
      </c>
      <c r="B428" s="1">
        <v>3195</v>
      </c>
      <c r="C428">
        <f t="shared" si="30"/>
        <v>3337.6463417117538</v>
      </c>
      <c r="D428">
        <f t="shared" si="31"/>
        <v>20347.978803746446</v>
      </c>
      <c r="E428">
        <f t="shared" si="32"/>
        <v>3861.7021276595747</v>
      </c>
      <c r="F428">
        <f t="shared" si="33"/>
        <v>5091.6108166344557</v>
      </c>
      <c r="G428">
        <f t="shared" si="34"/>
        <v>5082.3806787009016</v>
      </c>
    </row>
    <row r="429" spans="1:7" x14ac:dyDescent="0.25">
      <c r="A429" s="1">
        <v>2775</v>
      </c>
      <c r="B429" s="1">
        <v>2710</v>
      </c>
      <c r="C429">
        <f t="shared" si="30"/>
        <v>3168.0572895778855</v>
      </c>
      <c r="D429">
        <f t="shared" si="31"/>
        <v>209816.48053543887</v>
      </c>
      <c r="E429">
        <f t="shared" si="32"/>
        <v>10922.872340425532</v>
      </c>
      <c r="F429">
        <f t="shared" si="33"/>
        <v>309531.46917357511</v>
      </c>
      <c r="G429">
        <f t="shared" si="34"/>
        <v>9662.5429060990591</v>
      </c>
    </row>
    <row r="430" spans="1:7" x14ac:dyDescent="0.25">
      <c r="A430" s="1">
        <v>2380</v>
      </c>
      <c r="B430" s="1">
        <v>2890</v>
      </c>
      <c r="C430">
        <f t="shared" si="30"/>
        <v>3227.6018901048883</v>
      </c>
      <c r="D430">
        <f t="shared" si="31"/>
        <v>113975.03620239308</v>
      </c>
      <c r="E430">
        <f t="shared" si="32"/>
        <v>8034.6099290780139</v>
      </c>
      <c r="F430">
        <f t="shared" si="33"/>
        <v>141643.48050501983</v>
      </c>
      <c r="G430">
        <f t="shared" si="34"/>
        <v>1501.8441462242483</v>
      </c>
    </row>
    <row r="431" spans="1:7" x14ac:dyDescent="0.25">
      <c r="A431" s="1">
        <v>1321</v>
      </c>
      <c r="B431" s="1">
        <v>3578</v>
      </c>
      <c r="C431">
        <f t="shared" si="30"/>
        <v>3387.2417178469027</v>
      </c>
      <c r="D431">
        <f t="shared" si="31"/>
        <v>36388.722210000677</v>
      </c>
      <c r="E431">
        <f t="shared" si="32"/>
        <v>2475.235460992908</v>
      </c>
      <c r="F431">
        <f t="shared" si="33"/>
        <v>97122.27937187512</v>
      </c>
      <c r="G431">
        <f t="shared" si="34"/>
        <v>14613.471843613484</v>
      </c>
    </row>
    <row r="432" spans="1:7" x14ac:dyDescent="0.25">
      <c r="A432" s="1">
        <v>2458</v>
      </c>
      <c r="B432" s="1">
        <v>2708</v>
      </c>
      <c r="C432">
        <f t="shared" si="30"/>
        <v>3215.8437158236065</v>
      </c>
      <c r="D432">
        <f t="shared" si="31"/>
        <v>257905.23970152804</v>
      </c>
      <c r="E432">
        <f t="shared" si="32"/>
        <v>8569.8780141843963</v>
      </c>
      <c r="F432">
        <f t="shared" si="33"/>
        <v>311760.8912698924</v>
      </c>
      <c r="G432">
        <f t="shared" si="34"/>
        <v>2551.4427732619897</v>
      </c>
    </row>
    <row r="433" spans="1:7" x14ac:dyDescent="0.25">
      <c r="A433" s="1">
        <v>3170</v>
      </c>
      <c r="B433" s="1">
        <v>4100</v>
      </c>
      <c r="C433">
        <f t="shared" si="30"/>
        <v>3108.5126890508827</v>
      </c>
      <c r="D433">
        <f t="shared" si="31"/>
        <v>983047.08777311153</v>
      </c>
      <c r="E433">
        <f t="shared" si="32"/>
        <v>14253.758865248226</v>
      </c>
      <c r="F433">
        <f t="shared" si="33"/>
        <v>694963.11223306472</v>
      </c>
      <c r="G433">
        <f t="shared" si="34"/>
        <v>24914.360569814551</v>
      </c>
    </row>
    <row r="434" spans="1:7" x14ac:dyDescent="0.25">
      <c r="A434" s="1">
        <v>360</v>
      </c>
      <c r="B434" s="1">
        <v>3818</v>
      </c>
      <c r="C434">
        <f t="shared" si="30"/>
        <v>3532.1084548252561</v>
      </c>
      <c r="D434">
        <f t="shared" si="31"/>
        <v>81733.975602402628</v>
      </c>
      <c r="E434">
        <f t="shared" si="32"/>
        <v>183.82978723404256</v>
      </c>
      <c r="F434">
        <f t="shared" si="33"/>
        <v>304311.6278138014</v>
      </c>
      <c r="G434">
        <f t="shared" si="34"/>
        <v>70624.620200054167</v>
      </c>
    </row>
    <row r="435" spans="1:7" x14ac:dyDescent="0.25">
      <c r="A435" s="1">
        <v>750</v>
      </c>
      <c r="B435" s="1">
        <v>3060</v>
      </c>
      <c r="C435">
        <f t="shared" si="30"/>
        <v>3473.3175834188482</v>
      </c>
      <c r="D435">
        <f t="shared" si="31"/>
        <v>170831.42476319658</v>
      </c>
      <c r="E435">
        <f t="shared" si="32"/>
        <v>797.87234042553189</v>
      </c>
      <c r="F435">
        <f t="shared" si="33"/>
        <v>42582.602318050929</v>
      </c>
      <c r="G435">
        <f t="shared" si="34"/>
        <v>42833.294006058299</v>
      </c>
    </row>
    <row r="436" spans="1:7" x14ac:dyDescent="0.25">
      <c r="A436" s="1">
        <v>2100</v>
      </c>
      <c r="B436" s="1">
        <v>3765</v>
      </c>
      <c r="C436">
        <f t="shared" si="30"/>
        <v>3269.8107208582064</v>
      </c>
      <c r="D436">
        <f t="shared" si="31"/>
        <v>245212.42217696915</v>
      </c>
      <c r="E436">
        <f t="shared" si="32"/>
        <v>6255.3191489361698</v>
      </c>
      <c r="F436">
        <f t="shared" si="33"/>
        <v>248646.31336620933</v>
      </c>
      <c r="G436">
        <f t="shared" si="34"/>
        <v>11.93838478082521</v>
      </c>
    </row>
    <row r="437" spans="1:7" x14ac:dyDescent="0.25">
      <c r="A437" s="1">
        <v>2368</v>
      </c>
      <c r="B437" s="1">
        <v>2710</v>
      </c>
      <c r="C437">
        <f t="shared" si="30"/>
        <v>3229.4108399943161</v>
      </c>
      <c r="D437">
        <f t="shared" si="31"/>
        <v>269787.62070360105</v>
      </c>
      <c r="E437">
        <f t="shared" si="32"/>
        <v>7953.7929078014186</v>
      </c>
      <c r="F437">
        <f t="shared" si="33"/>
        <v>309531.46917357511</v>
      </c>
      <c r="G437">
        <f t="shared" si="34"/>
        <v>1364.9096821407593</v>
      </c>
    </row>
    <row r="438" spans="1:7" x14ac:dyDescent="0.25">
      <c r="A438" s="1">
        <v>1325</v>
      </c>
      <c r="B438" s="1">
        <v>3753</v>
      </c>
      <c r="C438">
        <f t="shared" si="30"/>
        <v>3386.6387345504268</v>
      </c>
      <c r="D438">
        <f t="shared" si="31"/>
        <v>134220.57682181266</v>
      </c>
      <c r="E438">
        <f t="shared" si="32"/>
        <v>2490.2482269503548</v>
      </c>
      <c r="F438">
        <f t="shared" si="33"/>
        <v>236822.84594411304</v>
      </c>
      <c r="G438">
        <f t="shared" si="34"/>
        <v>14468.050721236501</v>
      </c>
    </row>
    <row r="439" spans="1:7" x14ac:dyDescent="0.25">
      <c r="A439" s="1">
        <v>2451</v>
      </c>
      <c r="B439" s="1">
        <v>3943</v>
      </c>
      <c r="C439">
        <f t="shared" si="30"/>
        <v>3216.8989365924394</v>
      </c>
      <c r="D439">
        <f t="shared" si="31"/>
        <v>527222.75428159023</v>
      </c>
      <c r="E439">
        <f t="shared" si="32"/>
        <v>8521.1361702127651</v>
      </c>
      <c r="F439">
        <f t="shared" si="33"/>
        <v>457847.74679397134</v>
      </c>
      <c r="G439">
        <f t="shared" si="34"/>
        <v>2445.954045847498</v>
      </c>
    </row>
    <row r="440" spans="1:7" x14ac:dyDescent="0.25">
      <c r="A440" s="1">
        <v>1993</v>
      </c>
      <c r="B440" s="1">
        <v>3505</v>
      </c>
      <c r="C440">
        <f t="shared" si="30"/>
        <v>3285.9405240389387</v>
      </c>
      <c r="D440">
        <f t="shared" si="31"/>
        <v>47987.054008334773</v>
      </c>
      <c r="E440">
        <f t="shared" si="32"/>
        <v>5634.1120567375883</v>
      </c>
      <c r="F440">
        <f t="shared" si="33"/>
        <v>56951.185887455882</v>
      </c>
      <c r="G440">
        <f t="shared" si="34"/>
        <v>383.57222341825553</v>
      </c>
    </row>
    <row r="441" spans="1:7" x14ac:dyDescent="0.25">
      <c r="A441" s="1">
        <v>2533</v>
      </c>
      <c r="B441" s="1">
        <v>3693</v>
      </c>
      <c r="C441">
        <f t="shared" si="30"/>
        <v>3204.5377790146822</v>
      </c>
      <c r="D441">
        <f t="shared" si="31"/>
        <v>238595.34132990945</v>
      </c>
      <c r="E441">
        <f t="shared" si="32"/>
        <v>9100.8354609929083</v>
      </c>
      <c r="F441">
        <f t="shared" si="33"/>
        <v>182025.50883363147</v>
      </c>
      <c r="G441">
        <f t="shared" si="34"/>
        <v>3821.4336048765849</v>
      </c>
    </row>
    <row r="442" spans="1:7" x14ac:dyDescent="0.25">
      <c r="A442" s="1">
        <v>1671</v>
      </c>
      <c r="B442" s="1">
        <v>3150</v>
      </c>
      <c r="C442">
        <f t="shared" si="30"/>
        <v>3334.4806794052552</v>
      </c>
      <c r="D442">
        <f t="shared" si="31"/>
        <v>34033.121073824535</v>
      </c>
      <c r="E442">
        <f t="shared" si="32"/>
        <v>3960.6255319148936</v>
      </c>
      <c r="F442">
        <f t="shared" si="33"/>
        <v>13538.607983773281</v>
      </c>
      <c r="G442">
        <f t="shared" si="34"/>
        <v>4641.0367881827542</v>
      </c>
    </row>
    <row r="443" spans="1:7" x14ac:dyDescent="0.25">
      <c r="A443" s="1">
        <v>1950</v>
      </c>
      <c r="B443" s="1">
        <v>2780</v>
      </c>
      <c r="C443">
        <f t="shared" si="30"/>
        <v>3292.4225944760556</v>
      </c>
      <c r="D443">
        <f t="shared" si="31"/>
        <v>262576.9153295721</v>
      </c>
      <c r="E443">
        <f t="shared" si="32"/>
        <v>5393.6170212765956</v>
      </c>
      <c r="F443">
        <f t="shared" si="33"/>
        <v>236541.69580247029</v>
      </c>
      <c r="G443">
        <f t="shared" si="34"/>
        <v>679.49215906835332</v>
      </c>
    </row>
    <row r="444" spans="1:7" x14ac:dyDescent="0.25">
      <c r="A444" s="1">
        <v>1313</v>
      </c>
      <c r="B444" s="1">
        <v>2955</v>
      </c>
      <c r="C444">
        <f t="shared" si="30"/>
        <v>3388.447684439855</v>
      </c>
      <c r="D444">
        <f t="shared" si="31"/>
        <v>187876.89514627215</v>
      </c>
      <c r="E444">
        <f t="shared" si="32"/>
        <v>2445.3460992907803</v>
      </c>
      <c r="F444">
        <f t="shared" si="33"/>
        <v>96942.262374708182</v>
      </c>
      <c r="G444">
        <f t="shared" si="34"/>
        <v>14906.495621502536</v>
      </c>
    </row>
    <row r="445" spans="1:7" x14ac:dyDescent="0.25">
      <c r="A445" s="1">
        <v>1813</v>
      </c>
      <c r="B445" s="1">
        <v>2948</v>
      </c>
      <c r="C445">
        <f t="shared" si="30"/>
        <v>3313.0747723803579</v>
      </c>
      <c r="D445">
        <f t="shared" si="31"/>
        <v>133279.58942857012</v>
      </c>
      <c r="E445">
        <f t="shared" si="32"/>
        <v>4662.3673758865252</v>
      </c>
      <c r="F445">
        <f t="shared" si="33"/>
        <v>101350.23971181868</v>
      </c>
      <c r="G445">
        <f t="shared" si="34"/>
        <v>2182.6881618140069</v>
      </c>
    </row>
    <row r="446" spans="1:7" x14ac:dyDescent="0.25">
      <c r="A446" s="1">
        <v>2049</v>
      </c>
      <c r="B446" s="1">
        <v>3045</v>
      </c>
      <c r="C446">
        <f t="shared" si="30"/>
        <v>3277.4987578882751</v>
      </c>
      <c r="D446">
        <f t="shared" si="31"/>
        <v>54055.672419590774</v>
      </c>
      <c r="E446">
        <f t="shared" si="32"/>
        <v>5955.1787234042549</v>
      </c>
      <c r="F446">
        <f t="shared" si="33"/>
        <v>48998.268040430536</v>
      </c>
      <c r="G446">
        <f t="shared" si="34"/>
        <v>124.17165972103435</v>
      </c>
    </row>
    <row r="447" spans="1:7" x14ac:dyDescent="0.25">
      <c r="A447" s="1">
        <v>1963</v>
      </c>
      <c r="B447" s="1">
        <v>3595</v>
      </c>
      <c r="C447">
        <f t="shared" si="30"/>
        <v>3290.4628987625088</v>
      </c>
      <c r="D447">
        <f t="shared" si="31"/>
        <v>92742.846030133995</v>
      </c>
      <c r="E447">
        <f t="shared" si="32"/>
        <v>5465.7716312056737</v>
      </c>
      <c r="F447">
        <f t="shared" si="33"/>
        <v>108007.19155317823</v>
      </c>
      <c r="G447">
        <f t="shared" si="34"/>
        <v>581.16551411563694</v>
      </c>
    </row>
    <row r="448" spans="1:7" x14ac:dyDescent="0.25">
      <c r="A448" s="1">
        <v>0</v>
      </c>
      <c r="B448" s="1">
        <v>2985</v>
      </c>
      <c r="C448">
        <f t="shared" si="30"/>
        <v>3586.376951508094</v>
      </c>
      <c r="D448">
        <f t="shared" si="31"/>
        <v>361654.23780516838</v>
      </c>
      <c r="E448">
        <f t="shared" si="32"/>
        <v>0</v>
      </c>
      <c r="F448">
        <f t="shared" si="33"/>
        <v>79160.930929948969</v>
      </c>
      <c r="G448">
        <f t="shared" si="34"/>
        <v>102413.71401354986</v>
      </c>
    </row>
    <row r="449" spans="1:7" x14ac:dyDescent="0.25">
      <c r="A449" s="1">
        <v>2288</v>
      </c>
      <c r="B449" s="1">
        <v>3346</v>
      </c>
      <c r="C449">
        <f t="shared" si="30"/>
        <v>3241.4705059238358</v>
      </c>
      <c r="D449">
        <f t="shared" si="31"/>
        <v>10926.415131818838</v>
      </c>
      <c r="E449">
        <f t="shared" si="32"/>
        <v>7425.4524822695039</v>
      </c>
      <c r="F449">
        <f t="shared" si="33"/>
        <v>6343.2425446797324</v>
      </c>
      <c r="G449">
        <f t="shared" si="34"/>
        <v>619.26412859878974</v>
      </c>
    </row>
    <row r="450" spans="1:7" x14ac:dyDescent="0.25">
      <c r="A450" s="1">
        <v>2195</v>
      </c>
      <c r="B450" s="1">
        <v>3195</v>
      </c>
      <c r="C450">
        <f t="shared" si="30"/>
        <v>3255.4898675669019</v>
      </c>
      <c r="D450">
        <f t="shared" si="31"/>
        <v>3659.0240782613328</v>
      </c>
      <c r="E450">
        <f t="shared" si="32"/>
        <v>6834.078014184397</v>
      </c>
      <c r="F450">
        <f t="shared" si="33"/>
        <v>5091.6108166344557</v>
      </c>
      <c r="G450">
        <f t="shared" si="34"/>
        <v>118.06249144585939</v>
      </c>
    </row>
    <row r="451" spans="1:7" x14ac:dyDescent="0.25">
      <c r="A451" s="1">
        <v>2088</v>
      </c>
      <c r="B451" s="1">
        <v>3073</v>
      </c>
      <c r="C451">
        <f t="shared" si="30"/>
        <v>3271.6196707476347</v>
      </c>
      <c r="D451">
        <f t="shared" si="31"/>
        <v>39449.773607898816</v>
      </c>
      <c r="E451">
        <f t="shared" si="32"/>
        <v>6184.0340425531913</v>
      </c>
      <c r="F451">
        <f t="shared" si="33"/>
        <v>37386.3586919886</v>
      </c>
      <c r="G451">
        <f t="shared" si="34"/>
        <v>27.711240145525856</v>
      </c>
    </row>
    <row r="452" spans="1:7" x14ac:dyDescent="0.25">
      <c r="A452" s="1">
        <v>2100</v>
      </c>
      <c r="B452" s="1">
        <v>3608</v>
      </c>
      <c r="C452">
        <f t="shared" ref="C452:C515" si="35">a+(b*x)</f>
        <v>3269.8107208582064</v>
      </c>
      <c r="D452">
        <f t="shared" ref="D452:D515" si="36">(y-yest)^2</f>
        <v>114371.98852644597</v>
      </c>
      <c r="E452">
        <f t="shared" ref="E452:E515" si="37">(x)^2/(n-1)</f>
        <v>6255.3191489361698</v>
      </c>
      <c r="F452">
        <f t="shared" ref="F452:F515" si="38">(y-yprom)^2</f>
        <v>116720.94792711591</v>
      </c>
      <c r="G452">
        <f t="shared" ref="G452:G515" si="39">(yest-yprom)^2</f>
        <v>11.93838478082521</v>
      </c>
    </row>
    <row r="453" spans="1:7" x14ac:dyDescent="0.25">
      <c r="A453" s="1">
        <v>2606</v>
      </c>
      <c r="B453" s="1">
        <v>2928</v>
      </c>
      <c r="C453">
        <f t="shared" si="35"/>
        <v>3193.5333338539954</v>
      </c>
      <c r="D453">
        <f t="shared" si="36"/>
        <v>70507.951387617359</v>
      </c>
      <c r="E453">
        <f t="shared" si="37"/>
        <v>9632.9588652482271</v>
      </c>
      <c r="F453">
        <f t="shared" si="38"/>
        <v>114484.46067499148</v>
      </c>
      <c r="G453">
        <f t="shared" si="39"/>
        <v>5303.0713892134054</v>
      </c>
    </row>
    <row r="454" spans="1:7" x14ac:dyDescent="0.25">
      <c r="A454" s="1">
        <v>1875</v>
      </c>
      <c r="B454" s="1">
        <v>3525</v>
      </c>
      <c r="C454">
        <f t="shared" si="35"/>
        <v>3303.7285312849804</v>
      </c>
      <c r="D454">
        <f t="shared" si="36"/>
        <v>48961.062867301916</v>
      </c>
      <c r="E454">
        <f t="shared" si="37"/>
        <v>4986.7021276595742</v>
      </c>
      <c r="F454">
        <f t="shared" si="38"/>
        <v>66896.964924283078</v>
      </c>
      <c r="G454">
        <f t="shared" si="39"/>
        <v>1396.7416675943209</v>
      </c>
    </row>
    <row r="455" spans="1:7" x14ac:dyDescent="0.25">
      <c r="A455" s="1">
        <v>2351</v>
      </c>
      <c r="B455" s="1">
        <v>3953</v>
      </c>
      <c r="C455">
        <f t="shared" si="35"/>
        <v>3231.9735190043389</v>
      </c>
      <c r="D455">
        <f t="shared" si="36"/>
        <v>519879.18629698647</v>
      </c>
      <c r="E455">
        <f t="shared" si="37"/>
        <v>7840.001418439716</v>
      </c>
      <c r="F455">
        <f t="shared" si="38"/>
        <v>471480.63631238492</v>
      </c>
      <c r="G455">
        <f t="shared" si="39"/>
        <v>1182.1222729760473</v>
      </c>
    </row>
    <row r="456" spans="1:7" x14ac:dyDescent="0.25">
      <c r="A456" s="1">
        <v>2300</v>
      </c>
      <c r="B456" s="1">
        <v>3218</v>
      </c>
      <c r="C456">
        <f t="shared" si="35"/>
        <v>3239.6615560344076</v>
      </c>
      <c r="D456">
        <f t="shared" si="36"/>
        <v>469.22300983177888</v>
      </c>
      <c r="E456">
        <f t="shared" si="37"/>
        <v>7503.5460992907801</v>
      </c>
      <c r="F456">
        <f t="shared" si="38"/>
        <v>2338.256708985723</v>
      </c>
      <c r="G456">
        <f t="shared" si="39"/>
        <v>712.56792998282083</v>
      </c>
    </row>
    <row r="457" spans="1:7" x14ac:dyDescent="0.25">
      <c r="A457" s="1">
        <v>2126</v>
      </c>
      <c r="B457" s="1">
        <v>3848</v>
      </c>
      <c r="C457">
        <f t="shared" si="35"/>
        <v>3265.8913294311128</v>
      </c>
      <c r="D457">
        <f t="shared" si="36"/>
        <v>338850.50435147726</v>
      </c>
      <c r="E457">
        <f t="shared" si="37"/>
        <v>6411.1716312056742</v>
      </c>
      <c r="F457">
        <f t="shared" si="38"/>
        <v>338310.29636904219</v>
      </c>
      <c r="G457">
        <f t="shared" si="39"/>
        <v>0.21547667142445429</v>
      </c>
    </row>
    <row r="458" spans="1:7" x14ac:dyDescent="0.25">
      <c r="A458" s="1">
        <v>515</v>
      </c>
      <c r="B458" s="1">
        <v>3740</v>
      </c>
      <c r="C458">
        <f t="shared" si="35"/>
        <v>3508.742852086812</v>
      </c>
      <c r="D458">
        <f t="shared" si="36"/>
        <v>53479.868460942096</v>
      </c>
      <c r="E458">
        <f t="shared" si="37"/>
        <v>376.20567375886526</v>
      </c>
      <c r="F458">
        <f t="shared" si="38"/>
        <v>224339.08957017536</v>
      </c>
      <c r="G458">
        <f t="shared" si="39"/>
        <v>58751.616778611402</v>
      </c>
    </row>
    <row r="459" spans="1:7" x14ac:dyDescent="0.25">
      <c r="A459" s="1">
        <v>2560</v>
      </c>
      <c r="B459" s="1">
        <v>3570</v>
      </c>
      <c r="C459">
        <f t="shared" si="35"/>
        <v>3200.4676417634691</v>
      </c>
      <c r="D459">
        <f t="shared" si="36"/>
        <v>136554.16378385178</v>
      </c>
      <c r="E459">
        <f t="shared" si="37"/>
        <v>9295.8865248226957</v>
      </c>
      <c r="F459">
        <f t="shared" si="38"/>
        <v>92199.967757144244</v>
      </c>
      <c r="G459">
        <f t="shared" si="39"/>
        <v>4341.2130360674482</v>
      </c>
    </row>
    <row r="460" spans="1:7" x14ac:dyDescent="0.25">
      <c r="A460" s="1">
        <v>2026</v>
      </c>
      <c r="B460" s="1">
        <v>3218</v>
      </c>
      <c r="C460">
        <f t="shared" si="35"/>
        <v>3280.9659118430122</v>
      </c>
      <c r="D460">
        <f t="shared" si="36"/>
        <v>3964.7060542219888</v>
      </c>
      <c r="E460">
        <f t="shared" si="37"/>
        <v>5822.235460992908</v>
      </c>
      <c r="F460">
        <f t="shared" si="38"/>
        <v>2338.256708985723</v>
      </c>
      <c r="G460">
        <f t="shared" si="39"/>
        <v>213.46343060543978</v>
      </c>
    </row>
    <row r="461" spans="1:7" x14ac:dyDescent="0.25">
      <c r="A461" s="1">
        <v>2100</v>
      </c>
      <c r="B461" s="1">
        <v>3255</v>
      </c>
      <c r="C461">
        <f t="shared" si="35"/>
        <v>3269.8107208582064</v>
      </c>
      <c r="D461">
        <f t="shared" si="36"/>
        <v>219.35745233971082</v>
      </c>
      <c r="E461">
        <f t="shared" si="37"/>
        <v>6255.3191489361698</v>
      </c>
      <c r="F461">
        <f t="shared" si="38"/>
        <v>128.94792711602258</v>
      </c>
      <c r="G461">
        <f t="shared" si="39"/>
        <v>11.93838478082521</v>
      </c>
    </row>
    <row r="462" spans="1:7" x14ac:dyDescent="0.25">
      <c r="A462" s="1">
        <v>1673</v>
      </c>
      <c r="B462" s="1">
        <v>3363</v>
      </c>
      <c r="C462">
        <f t="shared" si="35"/>
        <v>3334.1791877570167</v>
      </c>
      <c r="D462">
        <f t="shared" si="36"/>
        <v>830.63921834529413</v>
      </c>
      <c r="E462">
        <f t="shared" si="37"/>
        <v>3970.1120567375888</v>
      </c>
      <c r="F462">
        <f t="shared" si="38"/>
        <v>9340.154725982844</v>
      </c>
      <c r="G462">
        <f t="shared" si="39"/>
        <v>4600.0493546652815</v>
      </c>
    </row>
    <row r="463" spans="1:7" x14ac:dyDescent="0.25">
      <c r="A463" s="1">
        <v>2275</v>
      </c>
      <c r="B463" s="1">
        <v>3286</v>
      </c>
      <c r="C463">
        <f t="shared" si="35"/>
        <v>3243.4302016373827</v>
      </c>
      <c r="D463">
        <f t="shared" si="36"/>
        <v>1812.1877326338986</v>
      </c>
      <c r="E463">
        <f t="shared" si="37"/>
        <v>7341.312056737589</v>
      </c>
      <c r="F463">
        <f t="shared" si="38"/>
        <v>385.90543419816549</v>
      </c>
      <c r="G463">
        <f t="shared" si="39"/>
        <v>525.57040906680891</v>
      </c>
    </row>
    <row r="464" spans="1:7" x14ac:dyDescent="0.25">
      <c r="A464" s="1">
        <v>2750</v>
      </c>
      <c r="B464" s="1">
        <v>3255</v>
      </c>
      <c r="C464">
        <f t="shared" si="35"/>
        <v>3171.8259351808606</v>
      </c>
      <c r="D464">
        <f t="shared" si="36"/>
        <v>6917.9250585384025</v>
      </c>
      <c r="E464">
        <f t="shared" si="37"/>
        <v>10726.950354609929</v>
      </c>
      <c r="F464">
        <f t="shared" si="38"/>
        <v>128.94792711602258</v>
      </c>
      <c r="G464">
        <f t="shared" si="39"/>
        <v>8935.8431773117918</v>
      </c>
    </row>
    <row r="465" spans="1:7" x14ac:dyDescent="0.25">
      <c r="A465" s="1">
        <v>2178</v>
      </c>
      <c r="B465" s="1">
        <v>3548</v>
      </c>
      <c r="C465">
        <f t="shared" si="35"/>
        <v>3258.0525465769251</v>
      </c>
      <c r="D465">
        <f t="shared" si="36"/>
        <v>84069.525746526167</v>
      </c>
      <c r="E465">
        <f t="shared" si="37"/>
        <v>6728.6297872340429</v>
      </c>
      <c r="F465">
        <f t="shared" si="38"/>
        <v>79323.610816634347</v>
      </c>
      <c r="G465">
        <f t="shared" si="39"/>
        <v>68.939435405280022</v>
      </c>
    </row>
    <row r="466" spans="1:7" x14ac:dyDescent="0.25">
      <c r="A466" s="1">
        <v>1208</v>
      </c>
      <c r="B466" s="1">
        <v>3181</v>
      </c>
      <c r="C466">
        <f t="shared" si="35"/>
        <v>3404.2759959723494</v>
      </c>
      <c r="D466">
        <f t="shared" si="36"/>
        <v>49852.170377444585</v>
      </c>
      <c r="E466">
        <f t="shared" si="37"/>
        <v>2069.8780141843972</v>
      </c>
      <c r="F466">
        <f t="shared" si="38"/>
        <v>7285.5654908554234</v>
      </c>
      <c r="G466">
        <f t="shared" si="39"/>
        <v>19022.056567195836</v>
      </c>
    </row>
    <row r="467" spans="1:7" x14ac:dyDescent="0.25">
      <c r="A467" s="1">
        <v>1175</v>
      </c>
      <c r="B467" s="1">
        <v>3188</v>
      </c>
      <c r="C467">
        <f t="shared" si="35"/>
        <v>3409.2506081682759</v>
      </c>
      <c r="D467">
        <f t="shared" si="36"/>
        <v>48951.831614831957</v>
      </c>
      <c r="E467">
        <f t="shared" si="37"/>
        <v>1958.3333333333333</v>
      </c>
      <c r="F467">
        <f t="shared" si="38"/>
        <v>6139.5881537449395</v>
      </c>
      <c r="G467">
        <f t="shared" si="39"/>
        <v>20419.005056789701</v>
      </c>
    </row>
    <row r="468" spans="1:7" x14ac:dyDescent="0.25">
      <c r="A468" s="1">
        <v>0</v>
      </c>
      <c r="B468" s="1">
        <v>3318</v>
      </c>
      <c r="C468">
        <f t="shared" si="35"/>
        <v>3586.376951508094</v>
      </c>
      <c r="D468">
        <f t="shared" si="36"/>
        <v>72026.188100777814</v>
      </c>
      <c r="E468">
        <f t="shared" si="37"/>
        <v>0</v>
      </c>
      <c r="F468">
        <f t="shared" si="38"/>
        <v>2667.1518931216679</v>
      </c>
      <c r="G468">
        <f t="shared" si="39"/>
        <v>102413.71401354986</v>
      </c>
    </row>
    <row r="469" spans="1:7" x14ac:dyDescent="0.25">
      <c r="A469" s="1">
        <v>2193</v>
      </c>
      <c r="B469" s="1">
        <v>4030</v>
      </c>
      <c r="C469">
        <f t="shared" si="35"/>
        <v>3255.7913592151399</v>
      </c>
      <c r="D469">
        <f t="shared" si="36"/>
        <v>599399.01946594054</v>
      </c>
      <c r="E469">
        <f t="shared" si="37"/>
        <v>6821.6297872340429</v>
      </c>
      <c r="F469">
        <f t="shared" si="38"/>
        <v>583152.88560416957</v>
      </c>
      <c r="G469">
        <f t="shared" si="39"/>
        <v>111.60157927758335</v>
      </c>
    </row>
    <row r="470" spans="1:7" x14ac:dyDescent="0.25">
      <c r="A470" s="1">
        <v>2288</v>
      </c>
      <c r="B470" s="1">
        <v>2746</v>
      </c>
      <c r="C470">
        <f t="shared" si="35"/>
        <v>3241.4705059238358</v>
      </c>
      <c r="D470">
        <f t="shared" si="36"/>
        <v>245491.02224042185</v>
      </c>
      <c r="E470">
        <f t="shared" si="37"/>
        <v>7425.4524822695039</v>
      </c>
      <c r="F470">
        <f t="shared" si="38"/>
        <v>270769.87143986404</v>
      </c>
      <c r="G470">
        <f t="shared" si="39"/>
        <v>619.26412859878974</v>
      </c>
    </row>
    <row r="471" spans="1:7" x14ac:dyDescent="0.25">
      <c r="A471" s="1">
        <v>0</v>
      </c>
      <c r="B471" s="1">
        <v>3410</v>
      </c>
      <c r="C471">
        <f t="shared" si="35"/>
        <v>3586.376951508094</v>
      </c>
      <c r="D471">
        <f t="shared" si="36"/>
        <v>31108.829023288527</v>
      </c>
      <c r="E471">
        <f t="shared" si="37"/>
        <v>0</v>
      </c>
      <c r="F471">
        <f t="shared" si="38"/>
        <v>20633.735462526736</v>
      </c>
      <c r="G471">
        <f t="shared" si="39"/>
        <v>102413.71401354986</v>
      </c>
    </row>
    <row r="472" spans="1:7" x14ac:dyDescent="0.25">
      <c r="A472" s="1">
        <v>2013</v>
      </c>
      <c r="B472" s="1">
        <v>3943</v>
      </c>
      <c r="C472">
        <f t="shared" si="35"/>
        <v>3282.925607556559</v>
      </c>
      <c r="D472">
        <f t="shared" si="36"/>
        <v>435698.2035595777</v>
      </c>
      <c r="E472">
        <f t="shared" si="37"/>
        <v>5747.7574468085104</v>
      </c>
      <c r="F472">
        <f t="shared" si="38"/>
        <v>457847.74679397134</v>
      </c>
      <c r="G472">
        <f t="shared" si="39"/>
        <v>274.56766644266122</v>
      </c>
    </row>
    <row r="473" spans="1:7" x14ac:dyDescent="0.25">
      <c r="A473" s="1">
        <v>2138</v>
      </c>
      <c r="B473" s="1">
        <v>2423</v>
      </c>
      <c r="C473">
        <f t="shared" si="35"/>
        <v>3264.0823795416845</v>
      </c>
      <c r="D473">
        <f t="shared" si="36"/>
        <v>707419.56917550229</v>
      </c>
      <c r="E473">
        <f t="shared" si="37"/>
        <v>6483.7503546099288</v>
      </c>
      <c r="F473">
        <f t="shared" si="38"/>
        <v>711248.53999510501</v>
      </c>
      <c r="G473">
        <f t="shared" si="39"/>
        <v>5.1671860889832208</v>
      </c>
    </row>
    <row r="474" spans="1:7" x14ac:dyDescent="0.25">
      <c r="A474" s="1">
        <v>2233</v>
      </c>
      <c r="B474" s="1">
        <v>3388</v>
      </c>
      <c r="C474">
        <f t="shared" si="35"/>
        <v>3249.7615262503805</v>
      </c>
      <c r="D474">
        <f t="shared" si="36"/>
        <v>19109.875624624245</v>
      </c>
      <c r="E474">
        <f t="shared" si="37"/>
        <v>7072.7503546099288</v>
      </c>
      <c r="F474">
        <f t="shared" si="38"/>
        <v>14797.37852201683</v>
      </c>
      <c r="G474">
        <f t="shared" si="39"/>
        <v>275.36076394685853</v>
      </c>
    </row>
    <row r="475" spans="1:7" x14ac:dyDescent="0.25">
      <c r="A475" s="1">
        <v>1905</v>
      </c>
      <c r="B475" s="1">
        <v>3280</v>
      </c>
      <c r="C475">
        <f t="shared" si="35"/>
        <v>3299.2061565614104</v>
      </c>
      <c r="D475">
        <f t="shared" si="36"/>
        <v>368.87644986140594</v>
      </c>
      <c r="E475">
        <f t="shared" si="37"/>
        <v>5147.5531914893618</v>
      </c>
      <c r="F475">
        <f t="shared" si="38"/>
        <v>186.1717231500088</v>
      </c>
      <c r="G475">
        <f t="shared" si="39"/>
        <v>1079.1640544733516</v>
      </c>
    </row>
    <row r="476" spans="1:7" x14ac:dyDescent="0.25">
      <c r="A476" s="1">
        <v>375</v>
      </c>
      <c r="B476" s="1">
        <v>3376</v>
      </c>
      <c r="C476">
        <f t="shared" si="35"/>
        <v>3529.8472674634713</v>
      </c>
      <c r="D476">
        <f t="shared" si="36"/>
        <v>23668.981705976883</v>
      </c>
      <c r="E476">
        <f t="shared" si="37"/>
        <v>199.46808510638297</v>
      </c>
      <c r="F476">
        <f t="shared" si="38"/>
        <v>12021.911099920517</v>
      </c>
      <c r="G476">
        <f t="shared" si="39"/>
        <v>69427.898831619314</v>
      </c>
    </row>
    <row r="477" spans="1:7" x14ac:dyDescent="0.25">
      <c r="A477" s="1">
        <v>1538</v>
      </c>
      <c r="B477" s="1">
        <v>3458</v>
      </c>
      <c r="C477">
        <f t="shared" si="35"/>
        <v>3354.5298740130811</v>
      </c>
      <c r="D477">
        <f t="shared" si="36"/>
        <v>10706.066971748871</v>
      </c>
      <c r="E477">
        <f t="shared" si="37"/>
        <v>3355.2397163120568</v>
      </c>
      <c r="F477">
        <f t="shared" si="38"/>
        <v>36727.605150911993</v>
      </c>
      <c r="G477">
        <f t="shared" si="39"/>
        <v>7774.7159862413073</v>
      </c>
    </row>
    <row r="478" spans="1:7" x14ac:dyDescent="0.25">
      <c r="A478" s="1">
        <v>788</v>
      </c>
      <c r="B478" s="1">
        <v>3710</v>
      </c>
      <c r="C478">
        <f t="shared" si="35"/>
        <v>3467.5892421023268</v>
      </c>
      <c r="D478">
        <f t="shared" si="36"/>
        <v>58762.975544524328</v>
      </c>
      <c r="E478">
        <f t="shared" si="37"/>
        <v>880.77163120567377</v>
      </c>
      <c r="F478">
        <f t="shared" si="38"/>
        <v>196820.42101493457</v>
      </c>
      <c r="G478">
        <f t="shared" si="39"/>
        <v>40495.009269362905</v>
      </c>
    </row>
    <row r="479" spans="1:7" x14ac:dyDescent="0.25">
      <c r="A479" s="1">
        <v>2293</v>
      </c>
      <c r="B479" s="1">
        <v>3196</v>
      </c>
      <c r="C479">
        <f t="shared" si="35"/>
        <v>3240.7167768032405</v>
      </c>
      <c r="D479">
        <f t="shared" si="36"/>
        <v>1999.5901276708244</v>
      </c>
      <c r="E479">
        <f t="shared" si="37"/>
        <v>7457.941843971631</v>
      </c>
      <c r="F479">
        <f t="shared" si="38"/>
        <v>4949.8997684758151</v>
      </c>
      <c r="G479">
        <f t="shared" si="39"/>
        <v>657.34536188668994</v>
      </c>
    </row>
    <row r="480" spans="1:7" x14ac:dyDescent="0.25">
      <c r="A480" s="1">
        <v>838</v>
      </c>
      <c r="B480" s="1">
        <v>3206</v>
      </c>
      <c r="C480">
        <f t="shared" si="35"/>
        <v>3460.0519508963771</v>
      </c>
      <c r="D480">
        <f t="shared" si="36"/>
        <v>64542.393754255201</v>
      </c>
      <c r="E480">
        <f t="shared" si="37"/>
        <v>996.09078014184399</v>
      </c>
      <c r="F480">
        <f t="shared" si="38"/>
        <v>3642.7892868894096</v>
      </c>
      <c r="G480">
        <f t="shared" si="39"/>
        <v>37518.305761695447</v>
      </c>
    </row>
    <row r="481" spans="1:7" x14ac:dyDescent="0.25">
      <c r="A481" s="1">
        <v>2866</v>
      </c>
      <c r="B481" s="1">
        <v>2881</v>
      </c>
      <c r="C481">
        <f t="shared" si="35"/>
        <v>3154.339419583057</v>
      </c>
      <c r="D481">
        <f t="shared" si="36"/>
        <v>74714.438298002453</v>
      </c>
      <c r="E481">
        <f t="shared" si="37"/>
        <v>11651.001418439717</v>
      </c>
      <c r="F481">
        <f t="shared" si="38"/>
        <v>148498.87993844759</v>
      </c>
      <c r="G481">
        <f t="shared" si="39"/>
        <v>12547.607666517784</v>
      </c>
    </row>
    <row r="482" spans="1:7" x14ac:dyDescent="0.25">
      <c r="A482" s="1">
        <v>2031</v>
      </c>
      <c r="B482" s="1">
        <v>3113</v>
      </c>
      <c r="C482">
        <f t="shared" si="35"/>
        <v>3280.2121827224173</v>
      </c>
      <c r="D482">
        <f t="shared" si="36"/>
        <v>27959.914050795072</v>
      </c>
      <c r="E482">
        <f t="shared" si="37"/>
        <v>5851.0085106382976</v>
      </c>
      <c r="F482">
        <f t="shared" si="38"/>
        <v>23517.916765642982</v>
      </c>
      <c r="G482">
        <f t="shared" si="39"/>
        <v>192.00698875131576</v>
      </c>
    </row>
    <row r="483" spans="1:7" x14ac:dyDescent="0.25">
      <c r="A483" s="1">
        <v>1738</v>
      </c>
      <c r="B483" s="1">
        <v>3128</v>
      </c>
      <c r="C483">
        <f t="shared" si="35"/>
        <v>3324.3807091892822</v>
      </c>
      <c r="D483">
        <f t="shared" si="36"/>
        <v>38565.382941685442</v>
      </c>
      <c r="E483">
        <f t="shared" si="37"/>
        <v>4284.6014184397163</v>
      </c>
      <c r="F483">
        <f t="shared" si="38"/>
        <v>19142.251043263372</v>
      </c>
      <c r="G483">
        <f t="shared" si="39"/>
        <v>3366.9221070453518</v>
      </c>
    </row>
    <row r="484" spans="1:7" x14ac:dyDescent="0.25">
      <c r="A484" s="1">
        <v>1525</v>
      </c>
      <c r="B484" s="1">
        <v>3203</v>
      </c>
      <c r="C484">
        <f t="shared" si="35"/>
        <v>3356.4895697266279</v>
      </c>
      <c r="D484">
        <f t="shared" si="36"/>
        <v>23559.04801486537</v>
      </c>
      <c r="E484">
        <f t="shared" si="37"/>
        <v>3298.7588652482268</v>
      </c>
      <c r="F484">
        <f t="shared" si="38"/>
        <v>4013.9224313653312</v>
      </c>
      <c r="G484">
        <f t="shared" si="39"/>
        <v>8124.1461847509354</v>
      </c>
    </row>
    <row r="485" spans="1:7" x14ac:dyDescent="0.25">
      <c r="A485" s="1">
        <v>330</v>
      </c>
      <c r="B485" s="1">
        <v>3330</v>
      </c>
      <c r="C485">
        <f t="shared" si="35"/>
        <v>3536.6308295488261</v>
      </c>
      <c r="D485">
        <f t="shared" si="36"/>
        <v>42696.299720036033</v>
      </c>
      <c r="E485">
        <f t="shared" si="37"/>
        <v>154.46808510638297</v>
      </c>
      <c r="F485">
        <f t="shared" si="38"/>
        <v>4050.6193152179812</v>
      </c>
      <c r="G485">
        <f t="shared" si="39"/>
        <v>73048.740746634692</v>
      </c>
    </row>
    <row r="486" spans="1:7" x14ac:dyDescent="0.25">
      <c r="A486" s="1">
        <v>2570</v>
      </c>
      <c r="B486" s="1">
        <v>4180</v>
      </c>
      <c r="C486">
        <f t="shared" si="35"/>
        <v>3198.9601835222793</v>
      </c>
      <c r="D486">
        <f t="shared" si="36"/>
        <v>962439.12151463993</v>
      </c>
      <c r="E486">
        <f t="shared" si="37"/>
        <v>9368.6524822695028</v>
      </c>
      <c r="F486">
        <f t="shared" si="38"/>
        <v>834746.22838037356</v>
      </c>
      <c r="G486">
        <f t="shared" si="39"/>
        <v>4542.1319287995329</v>
      </c>
    </row>
    <row r="487" spans="1:7" x14ac:dyDescent="0.25">
      <c r="A487" s="1">
        <v>1093</v>
      </c>
      <c r="B487" s="1">
        <v>3368</v>
      </c>
      <c r="C487">
        <f t="shared" si="35"/>
        <v>3421.6117657460336</v>
      </c>
      <c r="D487">
        <f t="shared" si="36"/>
        <v>2874.2214264075815</v>
      </c>
      <c r="E487">
        <f t="shared" si="37"/>
        <v>1694.5375886524823</v>
      </c>
      <c r="F487">
        <f t="shared" si="38"/>
        <v>10331.599485189641</v>
      </c>
      <c r="G487">
        <f t="shared" si="39"/>
        <v>24104.500576472888</v>
      </c>
    </row>
    <row r="488" spans="1:7" x14ac:dyDescent="0.25">
      <c r="A488" s="1">
        <v>2805</v>
      </c>
      <c r="B488" s="1">
        <v>3295</v>
      </c>
      <c r="C488">
        <f t="shared" si="35"/>
        <v>3163.5349148543155</v>
      </c>
      <c r="D488">
        <f t="shared" si="36"/>
        <v>17283.068612362076</v>
      </c>
      <c r="E488">
        <f t="shared" si="37"/>
        <v>11160.319148936171</v>
      </c>
      <c r="F488">
        <f t="shared" si="38"/>
        <v>820.50600077040053</v>
      </c>
      <c r="G488">
        <f t="shared" si="39"/>
        <v>10572.077681401137</v>
      </c>
    </row>
    <row r="489" spans="1:7" x14ac:dyDescent="0.25">
      <c r="A489" s="1">
        <v>825</v>
      </c>
      <c r="B489" s="1">
        <v>3103</v>
      </c>
      <c r="C489">
        <f t="shared" si="35"/>
        <v>3462.0116466099239</v>
      </c>
      <c r="D489">
        <f t="shared" si="36"/>
        <v>128889.36240156888</v>
      </c>
      <c r="E489">
        <f t="shared" si="37"/>
        <v>965.42553191489367</v>
      </c>
      <c r="F489">
        <f t="shared" si="38"/>
        <v>26685.027247229387</v>
      </c>
      <c r="G489">
        <f t="shared" si="39"/>
        <v>38281.318283710578</v>
      </c>
    </row>
    <row r="490" spans="1:7" x14ac:dyDescent="0.25">
      <c r="A490" s="1">
        <v>68</v>
      </c>
      <c r="B490" s="1">
        <v>3373</v>
      </c>
      <c r="C490">
        <f t="shared" si="35"/>
        <v>3576.1262354680025</v>
      </c>
      <c r="D490">
        <f t="shared" si="36"/>
        <v>41260.267535402396</v>
      </c>
      <c r="E490">
        <f t="shared" si="37"/>
        <v>6.5588652482269501</v>
      </c>
      <c r="F490">
        <f t="shared" si="38"/>
        <v>11373.044244396438</v>
      </c>
      <c r="G490">
        <f t="shared" si="39"/>
        <v>95957.893634250257</v>
      </c>
    </row>
    <row r="491" spans="1:7" x14ac:dyDescent="0.25">
      <c r="A491" s="1">
        <v>3203</v>
      </c>
      <c r="B491" s="1">
        <v>3210</v>
      </c>
      <c r="C491">
        <f t="shared" si="35"/>
        <v>3103.5380768549562</v>
      </c>
      <c r="D491">
        <f t="shared" si="36"/>
        <v>11334.14107974121</v>
      </c>
      <c r="E491">
        <f t="shared" si="37"/>
        <v>14552.069503546099</v>
      </c>
      <c r="F491">
        <f t="shared" si="38"/>
        <v>3175.9450942548474</v>
      </c>
      <c r="G491">
        <f t="shared" si="39"/>
        <v>26509.521120658577</v>
      </c>
    </row>
    <row r="492" spans="1:7" x14ac:dyDescent="0.25">
      <c r="A492" s="1">
        <v>1553</v>
      </c>
      <c r="B492" s="1">
        <v>2698</v>
      </c>
      <c r="C492">
        <f t="shared" si="35"/>
        <v>3352.2686866512963</v>
      </c>
      <c r="D492">
        <f t="shared" si="36"/>
        <v>428067.51433241216</v>
      </c>
      <c r="E492">
        <f t="shared" si="37"/>
        <v>3421.0056737588652</v>
      </c>
      <c r="F492">
        <f t="shared" si="38"/>
        <v>323028.00175147882</v>
      </c>
      <c r="G492">
        <f t="shared" si="39"/>
        <v>7381.0715031187856</v>
      </c>
    </row>
    <row r="493" spans="1:7" x14ac:dyDescent="0.25">
      <c r="A493" s="1">
        <v>1025</v>
      </c>
      <c r="B493" s="1">
        <v>3633</v>
      </c>
      <c r="C493">
        <f t="shared" si="35"/>
        <v>3431.862481786125</v>
      </c>
      <c r="D493">
        <f t="shared" si="36"/>
        <v>40456.301233236882</v>
      </c>
      <c r="E493">
        <f t="shared" si="37"/>
        <v>1490.2482269503546</v>
      </c>
      <c r="F493">
        <f t="shared" si="38"/>
        <v>134428.17172314989</v>
      </c>
      <c r="G493">
        <f t="shared" si="39"/>
        <v>27392.553049362061</v>
      </c>
    </row>
    <row r="494" spans="1:7" x14ac:dyDescent="0.25">
      <c r="A494" s="1">
        <v>2701</v>
      </c>
      <c r="B494" s="1">
        <v>2413</v>
      </c>
      <c r="C494">
        <f t="shared" si="35"/>
        <v>3179.2124805626913</v>
      </c>
      <c r="D494">
        <f t="shared" si="36"/>
        <v>587081.56537003268</v>
      </c>
      <c r="E494">
        <f t="shared" si="37"/>
        <v>10348.086524822695</v>
      </c>
      <c r="F494">
        <f t="shared" si="38"/>
        <v>728215.65047669131</v>
      </c>
      <c r="G494">
        <f t="shared" si="39"/>
        <v>7593.910033341087</v>
      </c>
    </row>
    <row r="495" spans="1:7" x14ac:dyDescent="0.25">
      <c r="A495" s="1">
        <v>125</v>
      </c>
      <c r="B495" s="1">
        <v>3818</v>
      </c>
      <c r="C495">
        <f t="shared" si="35"/>
        <v>3567.5337234932199</v>
      </c>
      <c r="D495">
        <f t="shared" si="36"/>
        <v>62733.355667170828</v>
      </c>
      <c r="E495">
        <f t="shared" si="37"/>
        <v>22.163120567375888</v>
      </c>
      <c r="F495">
        <f t="shared" si="38"/>
        <v>304311.6278138014</v>
      </c>
      <c r="G495">
        <f t="shared" si="39"/>
        <v>90708.307802198688</v>
      </c>
    </row>
    <row r="496" spans="1:7" x14ac:dyDescent="0.25">
      <c r="A496" s="1">
        <v>0</v>
      </c>
      <c r="B496" s="1">
        <v>3420</v>
      </c>
      <c r="C496">
        <f t="shared" si="35"/>
        <v>3586.376951508094</v>
      </c>
      <c r="D496">
        <f t="shared" si="36"/>
        <v>27681.289993126647</v>
      </c>
      <c r="E496">
        <f t="shared" si="37"/>
        <v>0</v>
      </c>
      <c r="F496">
        <f t="shared" si="38"/>
        <v>23606.624980940331</v>
      </c>
      <c r="G496">
        <f t="shared" si="39"/>
        <v>102413.71401354986</v>
      </c>
    </row>
    <row r="497" spans="1:7" x14ac:dyDescent="0.25">
      <c r="A497" s="1">
        <v>375</v>
      </c>
      <c r="B497" s="1">
        <v>3215</v>
      </c>
      <c r="C497">
        <f t="shared" si="35"/>
        <v>3529.8472674634713</v>
      </c>
      <c r="D497">
        <f t="shared" si="36"/>
        <v>99128.801829214644</v>
      </c>
      <c r="E497">
        <f t="shared" si="37"/>
        <v>199.46808510638297</v>
      </c>
      <c r="F497">
        <f t="shared" si="38"/>
        <v>2637.3898534616446</v>
      </c>
      <c r="G497">
        <f t="shared" si="39"/>
        <v>69427.898831619314</v>
      </c>
    </row>
    <row r="498" spans="1:7" x14ac:dyDescent="0.25">
      <c r="A498" s="1">
        <v>1920</v>
      </c>
      <c r="B498" s="1">
        <v>2623</v>
      </c>
      <c r="C498">
        <f t="shared" si="35"/>
        <v>3296.9449691996256</v>
      </c>
      <c r="D498">
        <f t="shared" si="36"/>
        <v>454201.82150948426</v>
      </c>
      <c r="E498">
        <f t="shared" si="37"/>
        <v>5228.9361702127662</v>
      </c>
      <c r="F498">
        <f t="shared" si="38"/>
        <v>413906.33036337682</v>
      </c>
      <c r="G498">
        <f t="shared" si="39"/>
        <v>935.7141527681697</v>
      </c>
    </row>
    <row r="499" spans="1:7" x14ac:dyDescent="0.25">
      <c r="A499" s="1">
        <v>1408</v>
      </c>
      <c r="B499" s="1">
        <v>2643</v>
      </c>
      <c r="C499">
        <f t="shared" si="35"/>
        <v>3374.1268311485505</v>
      </c>
      <c r="D499">
        <f t="shared" si="36"/>
        <v>534546.44322532113</v>
      </c>
      <c r="E499">
        <f t="shared" si="37"/>
        <v>2812.0056737588652</v>
      </c>
      <c r="F499">
        <f t="shared" si="38"/>
        <v>388572.10940020403</v>
      </c>
      <c r="G499">
        <f t="shared" si="39"/>
        <v>11614.65462741032</v>
      </c>
    </row>
    <row r="500" spans="1:7" x14ac:dyDescent="0.25">
      <c r="A500" s="1">
        <v>1995</v>
      </c>
      <c r="B500" s="1">
        <v>3353</v>
      </c>
      <c r="C500">
        <f t="shared" si="35"/>
        <v>3285.6390323907008</v>
      </c>
      <c r="D500">
        <f t="shared" si="36"/>
        <v>4537.4999572610595</v>
      </c>
      <c r="E500">
        <f t="shared" si="37"/>
        <v>5645.4255319148933</v>
      </c>
      <c r="F500">
        <f t="shared" si="38"/>
        <v>7507.2652075692486</v>
      </c>
      <c r="G500">
        <f t="shared" si="39"/>
        <v>371.85369279508086</v>
      </c>
    </row>
    <row r="501" spans="1:7" x14ac:dyDescent="0.25">
      <c r="A501" s="1">
        <v>1600</v>
      </c>
      <c r="B501" s="1">
        <v>3558</v>
      </c>
      <c r="C501">
        <f t="shared" si="35"/>
        <v>3345.1836329177036</v>
      </c>
      <c r="D501">
        <f t="shared" si="36"/>
        <v>45290.806098106747</v>
      </c>
      <c r="E501">
        <f t="shared" si="37"/>
        <v>3631.205673758865</v>
      </c>
      <c r="F501">
        <f t="shared" si="38"/>
        <v>85056.500335047938</v>
      </c>
      <c r="G501">
        <f t="shared" si="39"/>
        <v>6213.8707430360009</v>
      </c>
    </row>
    <row r="502" spans="1:7" x14ac:dyDescent="0.25">
      <c r="A502" s="1">
        <v>1243</v>
      </c>
      <c r="B502" s="1">
        <v>2828</v>
      </c>
      <c r="C502">
        <f t="shared" si="35"/>
        <v>3398.9998921281845</v>
      </c>
      <c r="D502">
        <f t="shared" si="36"/>
        <v>326040.8768103983</v>
      </c>
      <c r="E502">
        <f t="shared" si="37"/>
        <v>2191.558865248227</v>
      </c>
      <c r="F502">
        <f t="shared" si="38"/>
        <v>192155.56549085554</v>
      </c>
      <c r="G502">
        <f t="shared" si="39"/>
        <v>17594.52837508254</v>
      </c>
    </row>
    <row r="503" spans="1:7" x14ac:dyDescent="0.25">
      <c r="A503" s="1">
        <v>1988</v>
      </c>
      <c r="B503" s="1">
        <v>3148</v>
      </c>
      <c r="C503">
        <f t="shared" si="35"/>
        <v>3286.6942531595337</v>
      </c>
      <c r="D503">
        <f t="shared" si="36"/>
        <v>19236.095859480818</v>
      </c>
      <c r="E503">
        <f t="shared" si="37"/>
        <v>5605.8780141843972</v>
      </c>
      <c r="F503">
        <f t="shared" si="38"/>
        <v>14008.030080090562</v>
      </c>
      <c r="G503">
        <f t="shared" si="39"/>
        <v>413.66390059831809</v>
      </c>
    </row>
    <row r="504" spans="1:7" x14ac:dyDescent="0.25">
      <c r="A504" s="1">
        <v>0</v>
      </c>
      <c r="B504" s="1">
        <v>3773</v>
      </c>
      <c r="C504">
        <f t="shared" si="35"/>
        <v>3586.376951508094</v>
      </c>
      <c r="D504">
        <f t="shared" si="36"/>
        <v>34828.162228412315</v>
      </c>
      <c r="E504">
        <f t="shared" si="37"/>
        <v>0</v>
      </c>
      <c r="F504">
        <f t="shared" si="38"/>
        <v>256688.62498094022</v>
      </c>
      <c r="G504">
        <f t="shared" si="39"/>
        <v>102413.71401354986</v>
      </c>
    </row>
    <row r="505" spans="1:7" x14ac:dyDescent="0.25">
      <c r="A505" s="1">
        <v>375</v>
      </c>
      <c r="B505" s="1">
        <v>3405</v>
      </c>
      <c r="C505">
        <f t="shared" si="35"/>
        <v>3529.8472674634713</v>
      </c>
      <c r="D505">
        <f t="shared" si="36"/>
        <v>15586.840193095546</v>
      </c>
      <c r="E505">
        <f t="shared" si="37"/>
        <v>199.46808510638297</v>
      </c>
      <c r="F505">
        <f t="shared" si="38"/>
        <v>19222.290703319941</v>
      </c>
      <c r="G505">
        <f t="shared" si="39"/>
        <v>69427.898831619314</v>
      </c>
    </row>
    <row r="506" spans="1:7" x14ac:dyDescent="0.25">
      <c r="A506" s="1">
        <v>1051</v>
      </c>
      <c r="B506" s="1">
        <v>3278</v>
      </c>
      <c r="C506">
        <f t="shared" si="35"/>
        <v>3427.9430903590314</v>
      </c>
      <c r="D506">
        <f t="shared" si="36"/>
        <v>22482.930346416666</v>
      </c>
      <c r="E506">
        <f t="shared" si="37"/>
        <v>1566.8099290780142</v>
      </c>
      <c r="F506">
        <f t="shared" si="38"/>
        <v>135.5938194672899</v>
      </c>
      <c r="G506">
        <f t="shared" si="39"/>
        <v>26110.541576200045</v>
      </c>
    </row>
    <row r="507" spans="1:7" x14ac:dyDescent="0.25">
      <c r="A507" s="1">
        <v>1733</v>
      </c>
      <c r="B507" s="1">
        <v>2868</v>
      </c>
      <c r="C507">
        <f t="shared" si="35"/>
        <v>3325.1344383098772</v>
      </c>
      <c r="D507">
        <f t="shared" si="36"/>
        <v>208971.89468888688</v>
      </c>
      <c r="E507">
        <f t="shared" si="37"/>
        <v>4259.9843971631208</v>
      </c>
      <c r="F507">
        <f t="shared" si="38"/>
        <v>158687.12356450991</v>
      </c>
      <c r="G507">
        <f t="shared" si="39"/>
        <v>3454.9607581231635</v>
      </c>
    </row>
    <row r="508" spans="1:7" x14ac:dyDescent="0.25">
      <c r="A508" s="1">
        <v>363</v>
      </c>
      <c r="B508" s="1">
        <v>3900</v>
      </c>
      <c r="C508">
        <f t="shared" si="35"/>
        <v>3531.6562173528991</v>
      </c>
      <c r="D508">
        <f t="shared" si="36"/>
        <v>135677.14221477468</v>
      </c>
      <c r="E508">
        <f t="shared" si="37"/>
        <v>186.9063829787234</v>
      </c>
      <c r="F508">
        <f t="shared" si="38"/>
        <v>401505.32186479284</v>
      </c>
      <c r="G508">
        <f t="shared" si="39"/>
        <v>70384.457851441577</v>
      </c>
    </row>
    <row r="509" spans="1:7" x14ac:dyDescent="0.25">
      <c r="A509" s="1">
        <v>1230</v>
      </c>
      <c r="B509" s="1">
        <v>2508</v>
      </c>
      <c r="C509">
        <f t="shared" si="35"/>
        <v>3400.9595878417313</v>
      </c>
      <c r="D509">
        <f t="shared" si="36"/>
        <v>797376.82551847456</v>
      </c>
      <c r="E509">
        <f t="shared" si="37"/>
        <v>2145.9574468085107</v>
      </c>
      <c r="F509">
        <f t="shared" si="38"/>
        <v>575103.10090162046</v>
      </c>
      <c r="G509">
        <f t="shared" si="39"/>
        <v>18118.253981355203</v>
      </c>
    </row>
    <row r="510" spans="1:7" x14ac:dyDescent="0.25">
      <c r="A510" s="1">
        <v>1816</v>
      </c>
      <c r="B510" s="1">
        <v>3555</v>
      </c>
      <c r="C510">
        <f t="shared" si="35"/>
        <v>3312.6225349080009</v>
      </c>
      <c r="D510">
        <f t="shared" si="36"/>
        <v>58746.835584423221</v>
      </c>
      <c r="E510">
        <f t="shared" si="37"/>
        <v>4677.8099290780137</v>
      </c>
      <c r="F510">
        <f t="shared" si="38"/>
        <v>83315.633479523851</v>
      </c>
      <c r="G510">
        <f t="shared" si="39"/>
        <v>2140.6362910212542</v>
      </c>
    </row>
    <row r="511" spans="1:7" x14ac:dyDescent="0.25">
      <c r="A511" s="1">
        <v>625</v>
      </c>
      <c r="B511" s="1">
        <v>3630</v>
      </c>
      <c r="C511">
        <f t="shared" si="35"/>
        <v>3492.1608114337228</v>
      </c>
      <c r="D511">
        <f t="shared" si="36"/>
        <v>18999.641904609736</v>
      </c>
      <c r="E511">
        <f t="shared" si="37"/>
        <v>554.07801418439715</v>
      </c>
      <c r="F511">
        <f t="shared" si="38"/>
        <v>132237.30486762582</v>
      </c>
      <c r="G511">
        <f t="shared" si="39"/>
        <v>50988.027797204275</v>
      </c>
    </row>
    <row r="512" spans="1:7" x14ac:dyDescent="0.25">
      <c r="A512" s="1">
        <v>0</v>
      </c>
      <c r="B512" s="1">
        <v>3215</v>
      </c>
      <c r="C512">
        <f t="shared" si="35"/>
        <v>3586.376951508094</v>
      </c>
      <c r="D512">
        <f t="shared" si="36"/>
        <v>137920.84011144517</v>
      </c>
      <c r="E512">
        <f t="shared" si="37"/>
        <v>0</v>
      </c>
      <c r="F512">
        <f t="shared" si="38"/>
        <v>2637.3898534616446</v>
      </c>
      <c r="G512">
        <f t="shared" si="39"/>
        <v>102413.71401354986</v>
      </c>
    </row>
    <row r="513" spans="1:7" x14ac:dyDescent="0.25">
      <c r="A513" s="1">
        <v>0</v>
      </c>
      <c r="B513" s="1">
        <v>3180</v>
      </c>
      <c r="C513">
        <f t="shared" si="35"/>
        <v>3586.376951508094</v>
      </c>
      <c r="D513">
        <f t="shared" si="36"/>
        <v>165142.22671701174</v>
      </c>
      <c r="E513">
        <f t="shared" si="37"/>
        <v>0</v>
      </c>
      <c r="F513">
        <f t="shared" si="38"/>
        <v>7457.2765390140639</v>
      </c>
      <c r="G513">
        <f t="shared" si="39"/>
        <v>102413.71401354986</v>
      </c>
    </row>
    <row r="514" spans="1:7" x14ac:dyDescent="0.25">
      <c r="A514" s="1">
        <v>588</v>
      </c>
      <c r="B514" s="1">
        <v>3938</v>
      </c>
      <c r="C514">
        <f t="shared" si="35"/>
        <v>3497.7384069261257</v>
      </c>
      <c r="D514">
        <f t="shared" si="36"/>
        <v>193830.27033594571</v>
      </c>
      <c r="E514">
        <f t="shared" si="37"/>
        <v>490.41702127659573</v>
      </c>
      <c r="F514">
        <f t="shared" si="38"/>
        <v>451106.30203476455</v>
      </c>
      <c r="G514">
        <f t="shared" si="39"/>
        <v>53538.038474498469</v>
      </c>
    </row>
    <row r="515" spans="1:7" x14ac:dyDescent="0.25">
      <c r="A515" s="1">
        <v>1050</v>
      </c>
      <c r="B515" s="1">
        <v>3466</v>
      </c>
      <c r="C515">
        <f t="shared" si="35"/>
        <v>3428.0938361831504</v>
      </c>
      <c r="D515">
        <f t="shared" si="36"/>
        <v>1436.8772553098368</v>
      </c>
      <c r="E515">
        <f t="shared" si="37"/>
        <v>1563.8297872340424</v>
      </c>
      <c r="F515">
        <f t="shared" si="38"/>
        <v>39857.916765642869</v>
      </c>
      <c r="G515">
        <f t="shared" si="39"/>
        <v>26159.281602195966</v>
      </c>
    </row>
    <row r="516" spans="1:7" x14ac:dyDescent="0.25">
      <c r="A516" s="1">
        <v>800</v>
      </c>
      <c r="B516" s="1">
        <v>2678</v>
      </c>
      <c r="C516">
        <f t="shared" ref="C516:C579" si="40">a+(b*x)</f>
        <v>3465.7802922128985</v>
      </c>
      <c r="D516">
        <f t="shared" ref="D516:D579" si="41">(y-yest)^2</f>
        <v>620597.78879903979</v>
      </c>
      <c r="E516">
        <f t="shared" ref="E516:E579" si="42">(x)^2/(n-1)</f>
        <v>907.80141843971626</v>
      </c>
      <c r="F516">
        <f t="shared" ref="F516:F579" si="43">(y-yprom)^2</f>
        <v>346162.22271465161</v>
      </c>
      <c r="G516">
        <f t="shared" ref="G516:G579" si="44">(yest-yprom)^2</f>
        <v>39770.23814513145</v>
      </c>
    </row>
    <row r="517" spans="1:7" x14ac:dyDescent="0.25">
      <c r="A517" s="1">
        <v>900</v>
      </c>
      <c r="B517" s="1">
        <v>3223</v>
      </c>
      <c r="C517">
        <f t="shared" si="40"/>
        <v>3450.7057098009996</v>
      </c>
      <c r="D517">
        <f t="shared" si="41"/>
        <v>51849.890275977028</v>
      </c>
      <c r="E517">
        <f t="shared" si="42"/>
        <v>1148.936170212766</v>
      </c>
      <c r="F517">
        <f t="shared" si="43"/>
        <v>1879.7014681925202</v>
      </c>
      <c r="G517">
        <f t="shared" si="44"/>
        <v>33984.990975617642</v>
      </c>
    </row>
    <row r="518" spans="1:7" x14ac:dyDescent="0.25">
      <c r="A518" s="1">
        <v>638</v>
      </c>
      <c r="B518" s="1">
        <v>3428</v>
      </c>
      <c r="C518">
        <f t="shared" si="40"/>
        <v>3490.2011157201759</v>
      </c>
      <c r="D518">
        <f t="shared" si="41"/>
        <v>3868.9787968347196</v>
      </c>
      <c r="E518">
        <f t="shared" si="42"/>
        <v>577.36737588652477</v>
      </c>
      <c r="F518">
        <f t="shared" si="43"/>
        <v>26128.936595671206</v>
      </c>
      <c r="G518">
        <f t="shared" si="44"/>
        <v>50106.848897044714</v>
      </c>
    </row>
    <row r="519" spans="1:7" x14ac:dyDescent="0.25">
      <c r="A519" s="1">
        <v>1751</v>
      </c>
      <c r="B519" s="1">
        <v>3967</v>
      </c>
      <c r="C519">
        <f t="shared" si="40"/>
        <v>3322.4210134757354</v>
      </c>
      <c r="D519">
        <f t="shared" si="41"/>
        <v>415482.06986864802</v>
      </c>
      <c r="E519">
        <f t="shared" si="42"/>
        <v>4348.9375886524822</v>
      </c>
      <c r="F519">
        <f t="shared" si="43"/>
        <v>490902.68163816392</v>
      </c>
      <c r="G519">
        <f t="shared" si="44"/>
        <v>3143.3391012595407</v>
      </c>
    </row>
    <row r="520" spans="1:7" x14ac:dyDescent="0.25">
      <c r="A520" s="1">
        <v>900</v>
      </c>
      <c r="B520" s="1">
        <v>3525</v>
      </c>
      <c r="C520">
        <f t="shared" si="40"/>
        <v>3450.7057098009996</v>
      </c>
      <c r="D520">
        <f t="shared" si="41"/>
        <v>5519.6415561732929</v>
      </c>
      <c r="E520">
        <f t="shared" si="42"/>
        <v>1148.936170212766</v>
      </c>
      <c r="F520">
        <f t="shared" si="43"/>
        <v>66896.964924283078</v>
      </c>
      <c r="G520">
        <f t="shared" si="44"/>
        <v>33984.990975617642</v>
      </c>
    </row>
    <row r="521" spans="1:7" x14ac:dyDescent="0.25">
      <c r="A521" s="1">
        <v>900</v>
      </c>
      <c r="B521" s="1">
        <v>3143</v>
      </c>
      <c r="C521">
        <f t="shared" si="40"/>
        <v>3450.7057098009996</v>
      </c>
      <c r="D521">
        <f t="shared" si="41"/>
        <v>94682.803844136957</v>
      </c>
      <c r="E521">
        <f t="shared" si="42"/>
        <v>1148.936170212766</v>
      </c>
      <c r="F521">
        <f t="shared" si="43"/>
        <v>15216.585320883765</v>
      </c>
      <c r="G521">
        <f t="shared" si="44"/>
        <v>33984.990975617642</v>
      </c>
    </row>
    <row r="522" spans="1:7" x14ac:dyDescent="0.25">
      <c r="A522" s="1">
        <v>388</v>
      </c>
      <c r="B522" s="1">
        <v>3700</v>
      </c>
      <c r="C522">
        <f t="shared" si="40"/>
        <v>3527.8875717499241</v>
      </c>
      <c r="D522">
        <f t="shared" si="41"/>
        <v>29622.687958137536</v>
      </c>
      <c r="E522">
        <f t="shared" si="42"/>
        <v>213.53758865248227</v>
      </c>
      <c r="F522">
        <f t="shared" si="43"/>
        <v>188047.53149652097</v>
      </c>
      <c r="G522">
        <f t="shared" si="44"/>
        <v>68399.011958778967</v>
      </c>
    </row>
    <row r="523" spans="1:7" x14ac:dyDescent="0.25">
      <c r="A523" s="1">
        <v>305</v>
      </c>
      <c r="B523" s="1">
        <v>3245</v>
      </c>
      <c r="C523">
        <f t="shared" si="40"/>
        <v>3540.3994751518007</v>
      </c>
      <c r="D523">
        <f t="shared" si="41"/>
        <v>87260.84991995935</v>
      </c>
      <c r="E523">
        <f t="shared" si="42"/>
        <v>131.95035460992906</v>
      </c>
      <c r="F523">
        <f t="shared" si="43"/>
        <v>456.0584087024281</v>
      </c>
      <c r="G523">
        <f t="shared" si="44"/>
        <v>75100.087119416072</v>
      </c>
    </row>
    <row r="524" spans="1:7" x14ac:dyDescent="0.25">
      <c r="A524" s="1">
        <v>808</v>
      </c>
      <c r="B524" s="1">
        <v>2010</v>
      </c>
      <c r="C524">
        <f t="shared" si="40"/>
        <v>3464.5743256199466</v>
      </c>
      <c r="D524">
        <f t="shared" si="41"/>
        <v>2115786.4687527227</v>
      </c>
      <c r="E524">
        <f t="shared" si="42"/>
        <v>926.04822695035466</v>
      </c>
      <c r="F524">
        <f t="shared" si="43"/>
        <v>1578429.2028846235</v>
      </c>
      <c r="G524">
        <f t="shared" si="44"/>
        <v>39290.693284202222</v>
      </c>
    </row>
    <row r="525" spans="1:7" x14ac:dyDescent="0.25">
      <c r="A525" s="1">
        <v>875</v>
      </c>
      <c r="B525" s="1">
        <v>3055</v>
      </c>
      <c r="C525">
        <f t="shared" si="40"/>
        <v>3454.4743554039742</v>
      </c>
      <c r="D525">
        <f t="shared" si="41"/>
        <v>159579.76062542069</v>
      </c>
      <c r="E525">
        <f t="shared" si="42"/>
        <v>1085.9929078014184</v>
      </c>
      <c r="F525">
        <f t="shared" si="43"/>
        <v>44671.157558844134</v>
      </c>
      <c r="G525">
        <f t="shared" si="44"/>
        <v>35388.694698953586</v>
      </c>
    </row>
    <row r="526" spans="1:7" x14ac:dyDescent="0.25">
      <c r="A526" s="1">
        <v>613</v>
      </c>
      <c r="B526" s="1">
        <v>3458</v>
      </c>
      <c r="C526">
        <f t="shared" si="40"/>
        <v>3493.9697613231506</v>
      </c>
      <c r="D526">
        <f t="shared" si="41"/>
        <v>1293.8237296444192</v>
      </c>
      <c r="E526">
        <f t="shared" si="42"/>
        <v>533.00567375886521</v>
      </c>
      <c r="F526">
        <f t="shared" si="43"/>
        <v>36727.605150911993</v>
      </c>
      <c r="G526">
        <f t="shared" si="44"/>
        <v>51808.240996090666</v>
      </c>
    </row>
    <row r="527" spans="1:7" x14ac:dyDescent="0.25">
      <c r="A527" s="1">
        <v>1183</v>
      </c>
      <c r="B527" s="1">
        <v>4235</v>
      </c>
      <c r="C527">
        <f t="shared" si="40"/>
        <v>3408.044641575324</v>
      </c>
      <c r="D527">
        <f t="shared" si="41"/>
        <v>683855.16482728429</v>
      </c>
      <c r="E527">
        <f t="shared" si="42"/>
        <v>1985.0907801418439</v>
      </c>
      <c r="F527">
        <f t="shared" si="43"/>
        <v>938272.12073164829</v>
      </c>
      <c r="G527">
        <f t="shared" si="44"/>
        <v>20075.806016796356</v>
      </c>
    </row>
    <row r="528" spans="1:7" x14ac:dyDescent="0.25">
      <c r="A528" s="1">
        <v>1050</v>
      </c>
      <c r="B528" s="1">
        <v>3890</v>
      </c>
      <c r="C528">
        <f t="shared" si="40"/>
        <v>3428.0938361831504</v>
      </c>
      <c r="D528">
        <f t="shared" si="41"/>
        <v>213357.30417199829</v>
      </c>
      <c r="E528">
        <f t="shared" si="42"/>
        <v>1563.8297872340424</v>
      </c>
      <c r="F528">
        <f t="shared" si="43"/>
        <v>388932.43234637927</v>
      </c>
      <c r="G528">
        <f t="shared" si="44"/>
        <v>26159.281602195966</v>
      </c>
    </row>
    <row r="529" spans="1:7" x14ac:dyDescent="0.25">
      <c r="A529" s="1">
        <v>520</v>
      </c>
      <c r="B529" s="1">
        <v>4005</v>
      </c>
      <c r="C529">
        <f t="shared" si="40"/>
        <v>3507.9891229662171</v>
      </c>
      <c r="D529">
        <f t="shared" si="41"/>
        <v>247019.81188989006</v>
      </c>
      <c r="E529">
        <f t="shared" si="42"/>
        <v>383.54609929078015</v>
      </c>
      <c r="F529">
        <f t="shared" si="43"/>
        <v>545595.66180813557</v>
      </c>
      <c r="G529">
        <f t="shared" si="44"/>
        <v>58386.796111033749</v>
      </c>
    </row>
    <row r="530" spans="1:7" x14ac:dyDescent="0.25">
      <c r="A530" s="1">
        <v>353</v>
      </c>
      <c r="B530" s="1">
        <v>3773</v>
      </c>
      <c r="C530">
        <f t="shared" si="40"/>
        <v>3533.163675594089</v>
      </c>
      <c r="D530">
        <f t="shared" si="41"/>
        <v>57521.462504537383</v>
      </c>
      <c r="E530">
        <f t="shared" si="42"/>
        <v>176.75035460992908</v>
      </c>
      <c r="F530">
        <f t="shared" si="43"/>
        <v>256688.62498094022</v>
      </c>
      <c r="G530">
        <f t="shared" si="44"/>
        <v>71186.589714727786</v>
      </c>
    </row>
    <row r="531" spans="1:7" x14ac:dyDescent="0.25">
      <c r="A531" s="1">
        <v>2700</v>
      </c>
      <c r="B531" s="1">
        <v>3465</v>
      </c>
      <c r="C531">
        <f t="shared" si="40"/>
        <v>3179.3632263868103</v>
      </c>
      <c r="D531">
        <f t="shared" si="41"/>
        <v>81588.366440152575</v>
      </c>
      <c r="E531">
        <f t="shared" si="42"/>
        <v>10340.425531914894</v>
      </c>
      <c r="F531">
        <f t="shared" si="43"/>
        <v>39459.627813801504</v>
      </c>
      <c r="G531">
        <f t="shared" si="44"/>
        <v>7567.6598578222747</v>
      </c>
    </row>
    <row r="532" spans="1:7" x14ac:dyDescent="0.25">
      <c r="A532" s="1">
        <v>0</v>
      </c>
      <c r="B532" s="1">
        <v>3460</v>
      </c>
      <c r="C532">
        <f t="shared" si="40"/>
        <v>3586.376951508094</v>
      </c>
      <c r="D532">
        <f t="shared" si="41"/>
        <v>15971.133872479131</v>
      </c>
      <c r="E532">
        <f t="shared" si="42"/>
        <v>0</v>
      </c>
      <c r="F532">
        <f t="shared" si="43"/>
        <v>37498.183054594709</v>
      </c>
      <c r="G532">
        <f t="shared" si="44"/>
        <v>102413.71401354986</v>
      </c>
    </row>
    <row r="533" spans="1:7" x14ac:dyDescent="0.25">
      <c r="A533" s="1">
        <v>0</v>
      </c>
      <c r="B533" s="1">
        <v>3360</v>
      </c>
      <c r="C533">
        <f t="shared" si="40"/>
        <v>3586.376951508094</v>
      </c>
      <c r="D533">
        <f t="shared" si="41"/>
        <v>51246.524174097918</v>
      </c>
      <c r="E533">
        <f t="shared" si="42"/>
        <v>0</v>
      </c>
      <c r="F533">
        <f t="shared" si="43"/>
        <v>8769.2878704587656</v>
      </c>
      <c r="G533">
        <f t="shared" si="44"/>
        <v>102413.71401354986</v>
      </c>
    </row>
    <row r="534" spans="1:7" x14ac:dyDescent="0.25">
      <c r="A534" s="1">
        <v>0</v>
      </c>
      <c r="B534" s="1">
        <v>3863</v>
      </c>
      <c r="C534">
        <f t="shared" si="40"/>
        <v>3586.376951508094</v>
      </c>
      <c r="D534">
        <f t="shared" si="41"/>
        <v>76520.310956955407</v>
      </c>
      <c r="E534">
        <f t="shared" si="42"/>
        <v>0</v>
      </c>
      <c r="F534">
        <f t="shared" si="43"/>
        <v>355984.63064666255</v>
      </c>
      <c r="G534">
        <f t="shared" si="44"/>
        <v>102413.71401354986</v>
      </c>
    </row>
    <row r="535" spans="1:7" x14ac:dyDescent="0.25">
      <c r="A535" s="1">
        <v>0</v>
      </c>
      <c r="B535" s="1">
        <v>3105</v>
      </c>
      <c r="C535">
        <f t="shared" si="40"/>
        <v>3586.376951508094</v>
      </c>
      <c r="D535">
        <f t="shared" si="41"/>
        <v>231723.76944322584</v>
      </c>
      <c r="E535">
        <f t="shared" si="42"/>
        <v>0</v>
      </c>
      <c r="F535">
        <f t="shared" si="43"/>
        <v>26035.605150912106</v>
      </c>
      <c r="G535">
        <f t="shared" si="44"/>
        <v>102413.71401354986</v>
      </c>
    </row>
    <row r="536" spans="1:7" x14ac:dyDescent="0.25">
      <c r="A536" s="1">
        <v>2443</v>
      </c>
      <c r="B536" s="1">
        <v>3715</v>
      </c>
      <c r="C536">
        <f t="shared" si="40"/>
        <v>3218.1049031853918</v>
      </c>
      <c r="D536">
        <f t="shared" si="41"/>
        <v>246904.73723839887</v>
      </c>
      <c r="E536">
        <f t="shared" si="42"/>
        <v>8465.6014184397154</v>
      </c>
      <c r="F536">
        <f t="shared" si="43"/>
        <v>201281.86577414136</v>
      </c>
      <c r="G536">
        <f t="shared" si="44"/>
        <v>2328.1224166496095</v>
      </c>
    </row>
    <row r="537" spans="1:7" x14ac:dyDescent="0.25">
      <c r="A537" s="1">
        <v>995</v>
      </c>
      <c r="B537" s="1">
        <v>3450</v>
      </c>
      <c r="C537">
        <f t="shared" si="40"/>
        <v>3436.3848565096951</v>
      </c>
      <c r="D537">
        <f t="shared" si="41"/>
        <v>185.37213226159312</v>
      </c>
      <c r="E537">
        <f t="shared" si="42"/>
        <v>1404.2907801418439</v>
      </c>
      <c r="F537">
        <f t="shared" si="43"/>
        <v>33725.293536181118</v>
      </c>
      <c r="G537">
        <f t="shared" si="44"/>
        <v>28909.973886718897</v>
      </c>
    </row>
    <row r="538" spans="1:7" x14ac:dyDescent="0.25">
      <c r="A538" s="1">
        <v>1975</v>
      </c>
      <c r="B538" s="1">
        <v>3735</v>
      </c>
      <c r="C538">
        <f t="shared" si="40"/>
        <v>3288.6539488730809</v>
      </c>
      <c r="D538">
        <f t="shared" si="41"/>
        <v>199224.79735659424</v>
      </c>
      <c r="E538">
        <f t="shared" si="42"/>
        <v>5532.8014184397161</v>
      </c>
      <c r="F538">
        <f t="shared" si="43"/>
        <v>219627.64481096854</v>
      </c>
      <c r="G538">
        <f t="shared" si="44"/>
        <v>497.21974828300011</v>
      </c>
    </row>
    <row r="539" spans="1:7" x14ac:dyDescent="0.25">
      <c r="A539" s="1">
        <v>1313</v>
      </c>
      <c r="B539" s="1">
        <v>4095</v>
      </c>
      <c r="C539">
        <f t="shared" si="40"/>
        <v>3388.447684439855</v>
      </c>
      <c r="D539">
        <f t="shared" si="41"/>
        <v>499216.17462340265</v>
      </c>
      <c r="E539">
        <f t="shared" si="42"/>
        <v>2445.3460992907803</v>
      </c>
      <c r="F539">
        <f t="shared" si="43"/>
        <v>686651.66747385799</v>
      </c>
      <c r="G539">
        <f t="shared" si="44"/>
        <v>14906.495621502536</v>
      </c>
    </row>
    <row r="540" spans="1:7" x14ac:dyDescent="0.25">
      <c r="A540" s="1">
        <v>4000</v>
      </c>
      <c r="B540" s="1">
        <v>2770</v>
      </c>
      <c r="C540">
        <f t="shared" si="40"/>
        <v>2983.3936550321177</v>
      </c>
      <c r="D540">
        <f t="shared" si="41"/>
        <v>45536.852007966474</v>
      </c>
      <c r="E540">
        <f t="shared" si="42"/>
        <v>22695.035460992909</v>
      </c>
      <c r="F540">
        <f t="shared" si="43"/>
        <v>246368.80628405669</v>
      </c>
      <c r="G540">
        <f t="shared" si="44"/>
        <v>80067.419334686187</v>
      </c>
    </row>
    <row r="541" spans="1:7" x14ac:dyDescent="0.25">
      <c r="A541" s="1">
        <v>3518</v>
      </c>
      <c r="B541" s="1">
        <v>2760</v>
      </c>
      <c r="C541">
        <f t="shared" si="40"/>
        <v>3056.0531422574732</v>
      </c>
      <c r="D541">
        <f t="shared" si="41"/>
        <v>87647.463040523638</v>
      </c>
      <c r="E541">
        <f t="shared" si="42"/>
        <v>17555.069503546099</v>
      </c>
      <c r="F541">
        <f t="shared" si="43"/>
        <v>256395.91676564311</v>
      </c>
      <c r="G541">
        <f t="shared" si="44"/>
        <v>44227.091799941976</v>
      </c>
    </row>
    <row r="542" spans="1:7" x14ac:dyDescent="0.25">
      <c r="A542" s="1">
        <v>188</v>
      </c>
      <c r="B542" s="1">
        <v>4100</v>
      </c>
      <c r="C542">
        <f t="shared" si="40"/>
        <v>3558.0367365737229</v>
      </c>
      <c r="D542">
        <f t="shared" si="41"/>
        <v>293724.17890366021</v>
      </c>
      <c r="E542">
        <f t="shared" si="42"/>
        <v>50.133333333333333</v>
      </c>
      <c r="F542">
        <f t="shared" si="43"/>
        <v>694963.11223306472</v>
      </c>
      <c r="G542">
        <f t="shared" si="44"/>
        <v>85077.929722204863</v>
      </c>
    </row>
    <row r="543" spans="1:7" x14ac:dyDescent="0.25">
      <c r="A543" s="1">
        <v>0</v>
      </c>
      <c r="B543" s="1">
        <v>2800</v>
      </c>
      <c r="C543">
        <f t="shared" si="40"/>
        <v>3586.376951508094</v>
      </c>
      <c r="D543">
        <f t="shared" si="41"/>
        <v>618388.70986316318</v>
      </c>
      <c r="E543">
        <f t="shared" si="42"/>
        <v>0</v>
      </c>
      <c r="F543">
        <f t="shared" si="43"/>
        <v>217487.47483929747</v>
      </c>
      <c r="G543">
        <f t="shared" si="44"/>
        <v>102413.71401354986</v>
      </c>
    </row>
    <row r="544" spans="1:7" x14ac:dyDescent="0.25">
      <c r="A544" s="1">
        <v>3438</v>
      </c>
      <c r="B544" s="1">
        <v>2865</v>
      </c>
      <c r="C544">
        <f t="shared" si="40"/>
        <v>3068.1128081869924</v>
      </c>
      <c r="D544">
        <f t="shared" si="41"/>
        <v>41254.81284960598</v>
      </c>
      <c r="E544">
        <f t="shared" si="42"/>
        <v>16765.736170212767</v>
      </c>
      <c r="F544">
        <f t="shared" si="43"/>
        <v>161086.25670898583</v>
      </c>
      <c r="G544">
        <f t="shared" si="44"/>
        <v>39300.174404366218</v>
      </c>
    </row>
    <row r="545" spans="1:7" x14ac:dyDescent="0.25">
      <c r="A545" s="1">
        <v>1150</v>
      </c>
      <c r="B545" s="1">
        <v>3430</v>
      </c>
      <c r="C545">
        <f t="shared" si="40"/>
        <v>3413.019253771251</v>
      </c>
      <c r="D545">
        <f t="shared" si="41"/>
        <v>288.34574248517379</v>
      </c>
      <c r="E545">
        <f t="shared" si="42"/>
        <v>1875.886524822695</v>
      </c>
      <c r="F545">
        <f t="shared" si="43"/>
        <v>26779.514499353925</v>
      </c>
      <c r="G545">
        <f t="shared" si="44"/>
        <v>21510.249607147718</v>
      </c>
    </row>
    <row r="546" spans="1:7" x14ac:dyDescent="0.25">
      <c r="A546" s="1">
        <v>2880</v>
      </c>
      <c r="B546" s="1">
        <v>4266</v>
      </c>
      <c r="C546">
        <f t="shared" si="40"/>
        <v>3152.2289780453912</v>
      </c>
      <c r="D546">
        <f t="shared" si="41"/>
        <v>1240485.8893458138</v>
      </c>
      <c r="E546">
        <f t="shared" si="42"/>
        <v>11765.106382978724</v>
      </c>
      <c r="F546">
        <f t="shared" si="43"/>
        <v>999289.07823873044</v>
      </c>
      <c r="G546">
        <f t="shared" si="44"/>
        <v>13024.868509634542</v>
      </c>
    </row>
    <row r="547" spans="1:7" x14ac:dyDescent="0.25">
      <c r="A547" s="1">
        <v>2100</v>
      </c>
      <c r="B547" s="1">
        <v>2911</v>
      </c>
      <c r="C547">
        <f t="shared" si="40"/>
        <v>3269.8107208582064</v>
      </c>
      <c r="D547">
        <f t="shared" si="41"/>
        <v>128745.13340278572</v>
      </c>
      <c r="E547">
        <f t="shared" si="42"/>
        <v>6255.3191489361698</v>
      </c>
      <c r="F547">
        <f t="shared" si="43"/>
        <v>126277.54849368837</v>
      </c>
      <c r="G547">
        <f t="shared" si="44"/>
        <v>11.93838478082521</v>
      </c>
    </row>
    <row r="548" spans="1:7" x14ac:dyDescent="0.25">
      <c r="A548" s="1">
        <v>2740</v>
      </c>
      <c r="B548" s="1">
        <v>2746</v>
      </c>
      <c r="C548">
        <f t="shared" si="40"/>
        <v>3173.3333934220504</v>
      </c>
      <c r="D548">
        <f t="shared" si="41"/>
        <v>182613.82913360494</v>
      </c>
      <c r="E548">
        <f t="shared" si="42"/>
        <v>10649.078014184397</v>
      </c>
      <c r="F548">
        <f t="shared" si="43"/>
        <v>270769.87143986404</v>
      </c>
      <c r="G548">
        <f t="shared" si="44"/>
        <v>8653.1167920181797</v>
      </c>
    </row>
    <row r="549" spans="1:7" x14ac:dyDescent="0.25">
      <c r="A549" s="1">
        <v>0</v>
      </c>
      <c r="B549" s="1">
        <v>2663</v>
      </c>
      <c r="C549">
        <f t="shared" si="40"/>
        <v>3586.376951508094</v>
      </c>
      <c r="D549">
        <f t="shared" si="41"/>
        <v>852624.99457638094</v>
      </c>
      <c r="E549">
        <f t="shared" si="42"/>
        <v>0</v>
      </c>
      <c r="F549">
        <f t="shared" si="43"/>
        <v>364037.88843703124</v>
      </c>
      <c r="G549">
        <f t="shared" si="44"/>
        <v>102413.71401354986</v>
      </c>
    </row>
    <row r="550" spans="1:7" x14ac:dyDescent="0.25">
      <c r="A550" s="1">
        <v>2475</v>
      </c>
      <c r="B550" s="1">
        <v>2940</v>
      </c>
      <c r="C550">
        <f t="shared" si="40"/>
        <v>3213.2810368135838</v>
      </c>
      <c r="D550">
        <f t="shared" si="41"/>
        <v>74682.525081907341</v>
      </c>
      <c r="E550">
        <f t="shared" si="42"/>
        <v>8688.8297872340427</v>
      </c>
      <c r="F550">
        <f t="shared" si="43"/>
        <v>106507.9280970878</v>
      </c>
      <c r="G550">
        <f t="shared" si="44"/>
        <v>2816.9011985208235</v>
      </c>
    </row>
    <row r="551" spans="1:7" x14ac:dyDescent="0.25">
      <c r="A551" s="1">
        <v>3180</v>
      </c>
      <c r="B551" s="1">
        <v>2640</v>
      </c>
      <c r="C551">
        <f t="shared" si="40"/>
        <v>3107.0052308096929</v>
      </c>
      <c r="D551">
        <f t="shared" si="41"/>
        <v>218093.88560361453</v>
      </c>
      <c r="E551">
        <f t="shared" si="42"/>
        <v>14343.829787234043</v>
      </c>
      <c r="F551">
        <f t="shared" si="43"/>
        <v>392321.24254467996</v>
      </c>
      <c r="G551">
        <f t="shared" si="44"/>
        <v>25392.515965116261</v>
      </c>
    </row>
    <row r="552" spans="1:7" x14ac:dyDescent="0.25">
      <c r="A552" s="1">
        <v>1950</v>
      </c>
      <c r="B552" s="1">
        <v>2930</v>
      </c>
      <c r="C552">
        <f t="shared" si="40"/>
        <v>3292.4225944760556</v>
      </c>
      <c r="D552">
        <f t="shared" si="41"/>
        <v>131350.13698675542</v>
      </c>
      <c r="E552">
        <f t="shared" si="42"/>
        <v>5393.6170212765956</v>
      </c>
      <c r="F552">
        <f t="shared" si="43"/>
        <v>113135.0385786742</v>
      </c>
      <c r="G552">
        <f t="shared" si="44"/>
        <v>679.49215906835332</v>
      </c>
    </row>
    <row r="553" spans="1:7" x14ac:dyDescent="0.25">
      <c r="A553" s="1">
        <v>2225</v>
      </c>
      <c r="B553" s="1">
        <v>2955</v>
      </c>
      <c r="C553">
        <f t="shared" si="40"/>
        <v>3250.9674928433324</v>
      </c>
      <c r="D553">
        <f t="shared" si="41"/>
        <v>87596.756819967995</v>
      </c>
      <c r="E553">
        <f t="shared" si="42"/>
        <v>7022.1631205673757</v>
      </c>
      <c r="F553">
        <f t="shared" si="43"/>
        <v>96942.262374708182</v>
      </c>
      <c r="G553">
        <f t="shared" si="44"/>
        <v>236.7915053197396</v>
      </c>
    </row>
    <row r="554" spans="1:7" x14ac:dyDescent="0.25">
      <c r="A554" s="1">
        <v>2478</v>
      </c>
      <c r="B554" s="1">
        <v>3595</v>
      </c>
      <c r="C554">
        <f t="shared" si="40"/>
        <v>3212.8287993412268</v>
      </c>
      <c r="D554">
        <f t="shared" si="41"/>
        <v>146054.82661296826</v>
      </c>
      <c r="E554">
        <f t="shared" si="42"/>
        <v>8709.9063829787228</v>
      </c>
      <c r="F554">
        <f t="shared" si="43"/>
        <v>108007.19155317823</v>
      </c>
      <c r="G554">
        <f t="shared" si="44"/>
        <v>2865.1102611876236</v>
      </c>
    </row>
    <row r="555" spans="1:7" x14ac:dyDescent="0.25">
      <c r="A555" s="1">
        <v>3648</v>
      </c>
      <c r="B555" s="1">
        <v>2905</v>
      </c>
      <c r="C555">
        <f t="shared" si="40"/>
        <v>3036.4561851220037</v>
      </c>
      <c r="D555">
        <f t="shared" si="41"/>
        <v>17280.728606830511</v>
      </c>
      <c r="E555">
        <f t="shared" si="42"/>
        <v>18876.459574468085</v>
      </c>
      <c r="F555">
        <f t="shared" si="43"/>
        <v>130577.81478264021</v>
      </c>
      <c r="G555">
        <f t="shared" si="44"/>
        <v>52853.706053011134</v>
      </c>
    </row>
    <row r="556" spans="1:7" x14ac:dyDescent="0.25">
      <c r="A556" s="1">
        <v>1565</v>
      </c>
      <c r="B556" s="1">
        <v>2533</v>
      </c>
      <c r="C556">
        <f t="shared" si="40"/>
        <v>3350.4597367618685</v>
      </c>
      <c r="D556">
        <f t="shared" si="41"/>
        <v>668240.42122678331</v>
      </c>
      <c r="E556">
        <f t="shared" si="42"/>
        <v>3474.078014184397</v>
      </c>
      <c r="F556">
        <f t="shared" si="43"/>
        <v>537810.32469765446</v>
      </c>
      <c r="G556">
        <f t="shared" si="44"/>
        <v>7073.5185909513057</v>
      </c>
    </row>
    <row r="557" spans="1:7" x14ac:dyDescent="0.25">
      <c r="A557" s="1">
        <v>3615</v>
      </c>
      <c r="B557" s="1">
        <v>2820</v>
      </c>
      <c r="C557">
        <f t="shared" si="40"/>
        <v>3041.4307973179307</v>
      </c>
      <c r="D557">
        <f t="shared" si="41"/>
        <v>49031.598000854501</v>
      </c>
      <c r="E557">
        <f t="shared" si="42"/>
        <v>18536.489361702126</v>
      </c>
      <c r="F557">
        <f t="shared" si="43"/>
        <v>199233.25387612465</v>
      </c>
      <c r="G557">
        <f t="shared" si="44"/>
        <v>50591.132708685771</v>
      </c>
    </row>
    <row r="558" spans="1:7" x14ac:dyDescent="0.25">
      <c r="A558" s="1">
        <v>2705</v>
      </c>
      <c r="B558" s="1">
        <v>2755</v>
      </c>
      <c r="C558">
        <f t="shared" si="40"/>
        <v>3178.6094972662149</v>
      </c>
      <c r="D558">
        <f t="shared" si="41"/>
        <v>179445.00617413534</v>
      </c>
      <c r="E558">
        <f t="shared" si="42"/>
        <v>10378.758865248226</v>
      </c>
      <c r="F558">
        <f t="shared" si="43"/>
        <v>261484.47200643629</v>
      </c>
      <c r="G558">
        <f t="shared" si="44"/>
        <v>7699.3652214862022</v>
      </c>
    </row>
    <row r="559" spans="1:7" x14ac:dyDescent="0.25">
      <c r="A559" s="1">
        <v>2476</v>
      </c>
      <c r="B559" s="1">
        <v>2806</v>
      </c>
      <c r="C559">
        <f t="shared" si="40"/>
        <v>3213.1302909894648</v>
      </c>
      <c r="D559">
        <f t="shared" si="41"/>
        <v>165755.0738411663</v>
      </c>
      <c r="E559">
        <f t="shared" si="42"/>
        <v>8695.8524822695035</v>
      </c>
      <c r="F559">
        <f t="shared" si="43"/>
        <v>211927.20855034562</v>
      </c>
      <c r="G559">
        <f t="shared" si="44"/>
        <v>2832.9254374694451</v>
      </c>
    </row>
    <row r="560" spans="1:7" x14ac:dyDescent="0.25">
      <c r="A560" s="1">
        <v>0</v>
      </c>
      <c r="B560" s="1">
        <v>4200</v>
      </c>
      <c r="C560">
        <f t="shared" si="40"/>
        <v>3586.376951508094</v>
      </c>
      <c r="D560">
        <f t="shared" si="41"/>
        <v>376533.2456405001</v>
      </c>
      <c r="E560">
        <f t="shared" si="42"/>
        <v>0</v>
      </c>
      <c r="F560">
        <f t="shared" si="43"/>
        <v>871692.00741720072</v>
      </c>
      <c r="G560">
        <f t="shared" si="44"/>
        <v>102413.71401354986</v>
      </c>
    </row>
    <row r="561" spans="1:7" x14ac:dyDescent="0.25">
      <c r="A561" s="1">
        <v>3325</v>
      </c>
      <c r="B561" s="1">
        <v>2448</v>
      </c>
      <c r="C561">
        <f t="shared" si="40"/>
        <v>3085.1470863124387</v>
      </c>
      <c r="D561">
        <f t="shared" si="41"/>
        <v>405956.40959643014</v>
      </c>
      <c r="E561">
        <f t="shared" si="42"/>
        <v>15681.737588652482</v>
      </c>
      <c r="F561">
        <f t="shared" si="43"/>
        <v>669705.763791139</v>
      </c>
      <c r="G561">
        <f t="shared" si="44"/>
        <v>32836.49791791381</v>
      </c>
    </row>
    <row r="562" spans="1:7" x14ac:dyDescent="0.25">
      <c r="A562" s="1">
        <v>1413</v>
      </c>
      <c r="B562" s="1">
        <v>4095</v>
      </c>
      <c r="C562">
        <f t="shared" si="40"/>
        <v>3373.3731020279556</v>
      </c>
      <c r="D562">
        <f t="shared" si="41"/>
        <v>520745.37987675535</v>
      </c>
      <c r="E562">
        <f t="shared" si="42"/>
        <v>2832.0127659574468</v>
      </c>
      <c r="F562">
        <f t="shared" si="43"/>
        <v>686651.66747385799</v>
      </c>
      <c r="G562">
        <f t="shared" si="44"/>
        <v>11452.761989992239</v>
      </c>
    </row>
    <row r="563" spans="1:7" x14ac:dyDescent="0.25">
      <c r="A563" s="1">
        <v>2726</v>
      </c>
      <c r="B563" s="1">
        <v>2355</v>
      </c>
      <c r="C563">
        <f t="shared" si="40"/>
        <v>3175.4438349597162</v>
      </c>
      <c r="D563">
        <f t="shared" si="41"/>
        <v>673128.08632340608</v>
      </c>
      <c r="E563">
        <f t="shared" si="42"/>
        <v>10540.533333333333</v>
      </c>
      <c r="F563">
        <f t="shared" si="43"/>
        <v>830568.89126989257</v>
      </c>
      <c r="G563">
        <f t="shared" si="44"/>
        <v>8264.9352185795306</v>
      </c>
    </row>
    <row r="564" spans="1:7" x14ac:dyDescent="0.25">
      <c r="A564" s="1">
        <v>0</v>
      </c>
      <c r="B564" s="1">
        <v>4050</v>
      </c>
      <c r="C564">
        <f t="shared" si="40"/>
        <v>3586.376951508094</v>
      </c>
      <c r="D564">
        <f t="shared" si="41"/>
        <v>214946.33109292827</v>
      </c>
      <c r="E564">
        <f t="shared" si="42"/>
        <v>0</v>
      </c>
      <c r="F564">
        <f t="shared" si="43"/>
        <v>614098.66464099684</v>
      </c>
      <c r="G564">
        <f t="shared" si="44"/>
        <v>102413.71401354986</v>
      </c>
    </row>
    <row r="565" spans="1:7" x14ac:dyDescent="0.25">
      <c r="A565" s="1">
        <v>1725</v>
      </c>
      <c r="B565" s="1">
        <v>3990</v>
      </c>
      <c r="C565">
        <f t="shared" si="40"/>
        <v>3326.3404049028295</v>
      </c>
      <c r="D565">
        <f t="shared" si="41"/>
        <v>440444.05816454027</v>
      </c>
      <c r="E565">
        <f t="shared" si="42"/>
        <v>4220.744680851064</v>
      </c>
      <c r="F565">
        <f t="shared" si="43"/>
        <v>523661.32753051521</v>
      </c>
      <c r="G565">
        <f t="shared" si="44"/>
        <v>3598.1859274106055</v>
      </c>
    </row>
    <row r="566" spans="1:7" x14ac:dyDescent="0.25">
      <c r="A566" s="1">
        <v>0</v>
      </c>
      <c r="B566" s="1">
        <v>3975</v>
      </c>
      <c r="C566">
        <f t="shared" si="40"/>
        <v>3586.376951508094</v>
      </c>
      <c r="D566">
        <f t="shared" si="41"/>
        <v>151027.87381914235</v>
      </c>
      <c r="E566">
        <f t="shared" si="42"/>
        <v>0</v>
      </c>
      <c r="F566">
        <f t="shared" si="43"/>
        <v>502176.99325289484</v>
      </c>
      <c r="G566">
        <f t="shared" si="44"/>
        <v>102413.71401354986</v>
      </c>
    </row>
    <row r="567" spans="1:7" x14ac:dyDescent="0.25">
      <c r="A567" s="1">
        <v>2475</v>
      </c>
      <c r="B567" s="1">
        <v>2738</v>
      </c>
      <c r="C567">
        <f t="shared" si="40"/>
        <v>3213.2810368135838</v>
      </c>
      <c r="D567">
        <f t="shared" si="41"/>
        <v>225892.06395459519</v>
      </c>
      <c r="E567">
        <f t="shared" si="42"/>
        <v>8688.8297872340427</v>
      </c>
      <c r="F567">
        <f t="shared" si="43"/>
        <v>279159.55982513318</v>
      </c>
      <c r="G567">
        <f t="shared" si="44"/>
        <v>2816.9011985208235</v>
      </c>
    </row>
    <row r="568" spans="1:7" x14ac:dyDescent="0.25">
      <c r="A568" s="1">
        <v>638</v>
      </c>
      <c r="B568" s="1">
        <v>2848</v>
      </c>
      <c r="C568">
        <f t="shared" si="40"/>
        <v>3490.2011157201759</v>
      </c>
      <c r="D568">
        <f t="shared" si="41"/>
        <v>412422.27303223882</v>
      </c>
      <c r="E568">
        <f t="shared" si="42"/>
        <v>577.36737588652477</v>
      </c>
      <c r="F568">
        <f t="shared" si="43"/>
        <v>175021.34452768273</v>
      </c>
      <c r="G568">
        <f t="shared" si="44"/>
        <v>50106.848897044714</v>
      </c>
    </row>
    <row r="569" spans="1:7" x14ac:dyDescent="0.25">
      <c r="A569" s="1">
        <v>2505</v>
      </c>
      <c r="B569" s="1">
        <v>2818</v>
      </c>
      <c r="C569">
        <f t="shared" si="40"/>
        <v>3208.7586620900138</v>
      </c>
      <c r="D569">
        <f t="shared" si="41"/>
        <v>152692.33199837757</v>
      </c>
      <c r="E569">
        <f t="shared" si="42"/>
        <v>8900.7446808510631</v>
      </c>
      <c r="F569">
        <f t="shared" si="43"/>
        <v>201022.67597244194</v>
      </c>
      <c r="G569">
        <f t="shared" si="44"/>
        <v>3317.3985110152189</v>
      </c>
    </row>
    <row r="570" spans="1:7" x14ac:dyDescent="0.25">
      <c r="A570" s="1">
        <v>2026</v>
      </c>
      <c r="B570" s="1">
        <v>2470</v>
      </c>
      <c r="C570">
        <f t="shared" si="40"/>
        <v>3280.9659118430122</v>
      </c>
      <c r="D570">
        <f t="shared" si="41"/>
        <v>657665.71017136832</v>
      </c>
      <c r="E570">
        <f t="shared" si="42"/>
        <v>5822.235460992908</v>
      </c>
      <c r="F570">
        <f t="shared" si="43"/>
        <v>634182.12073164887</v>
      </c>
      <c r="G570">
        <f t="shared" si="44"/>
        <v>213.46343060543978</v>
      </c>
    </row>
    <row r="571" spans="1:7" x14ac:dyDescent="0.25">
      <c r="A571" s="1">
        <v>360</v>
      </c>
      <c r="B571" s="1">
        <v>3855</v>
      </c>
      <c r="C571">
        <f t="shared" si="40"/>
        <v>3532.1084548252561</v>
      </c>
      <c r="D571">
        <f t="shared" si="41"/>
        <v>104258.94994533368</v>
      </c>
      <c r="E571">
        <f t="shared" si="42"/>
        <v>183.82978723404256</v>
      </c>
      <c r="F571">
        <f t="shared" si="43"/>
        <v>346502.31903193169</v>
      </c>
      <c r="G571">
        <f t="shared" si="44"/>
        <v>70624.620200054167</v>
      </c>
    </row>
    <row r="572" spans="1:7" x14ac:dyDescent="0.25">
      <c r="A572" s="1">
        <v>2446</v>
      </c>
      <c r="B572" s="1">
        <v>3803</v>
      </c>
      <c r="C572">
        <f t="shared" si="40"/>
        <v>3217.6526657130344</v>
      </c>
      <c r="D572">
        <f t="shared" si="41"/>
        <v>342631.50175685668</v>
      </c>
      <c r="E572">
        <f t="shared" si="42"/>
        <v>8486.4056737588653</v>
      </c>
      <c r="F572">
        <f t="shared" si="43"/>
        <v>287987.29353618098</v>
      </c>
      <c r="G572">
        <f t="shared" si="44"/>
        <v>2371.9684130465052</v>
      </c>
    </row>
    <row r="573" spans="1:7" x14ac:dyDescent="0.25">
      <c r="A573" s="1">
        <v>1725</v>
      </c>
      <c r="B573" s="1">
        <v>2940</v>
      </c>
      <c r="C573">
        <f t="shared" si="40"/>
        <v>3326.3404049028295</v>
      </c>
      <c r="D573">
        <f t="shared" si="41"/>
        <v>149258.90846048226</v>
      </c>
      <c r="E573">
        <f t="shared" si="42"/>
        <v>4220.744680851064</v>
      </c>
      <c r="F573">
        <f t="shared" si="43"/>
        <v>106507.9280970878</v>
      </c>
      <c r="G573">
        <f t="shared" si="44"/>
        <v>3598.1859274106055</v>
      </c>
    </row>
    <row r="574" spans="1:7" x14ac:dyDescent="0.25">
      <c r="A574" s="1">
        <v>2808</v>
      </c>
      <c r="B574" s="1">
        <v>3791</v>
      </c>
      <c r="C574">
        <f t="shared" si="40"/>
        <v>3163.082677381959</v>
      </c>
      <c r="D574">
        <f t="shared" si="41"/>
        <v>394280.164043809</v>
      </c>
      <c r="E574">
        <f t="shared" si="42"/>
        <v>11184.20425531915</v>
      </c>
      <c r="F574">
        <f t="shared" si="43"/>
        <v>275251.82611408469</v>
      </c>
      <c r="G574">
        <f t="shared" si="44"/>
        <v>10665.280864976683</v>
      </c>
    </row>
    <row r="575" spans="1:7" x14ac:dyDescent="0.25">
      <c r="A575" s="1">
        <v>800</v>
      </c>
      <c r="B575" s="1">
        <v>3785</v>
      </c>
      <c r="C575">
        <f t="shared" si="40"/>
        <v>3465.7802922128985</v>
      </c>
      <c r="D575">
        <f t="shared" si="41"/>
        <v>101901.22183968245</v>
      </c>
      <c r="E575">
        <f t="shared" si="42"/>
        <v>907.80141843971626</v>
      </c>
      <c r="F575">
        <f t="shared" si="43"/>
        <v>268992.09240303654</v>
      </c>
      <c r="G575">
        <f t="shared" si="44"/>
        <v>39770.23814513145</v>
      </c>
    </row>
    <row r="576" spans="1:7" x14ac:dyDescent="0.25">
      <c r="A576" s="1">
        <v>1138</v>
      </c>
      <c r="B576" s="1">
        <v>3755</v>
      </c>
      <c r="C576">
        <f t="shared" si="40"/>
        <v>3414.8282036606788</v>
      </c>
      <c r="D576">
        <f t="shared" si="41"/>
        <v>115716.85102472061</v>
      </c>
      <c r="E576">
        <f t="shared" si="42"/>
        <v>1836.9418439716312</v>
      </c>
      <c r="F576">
        <f t="shared" si="43"/>
        <v>238773.42384779576</v>
      </c>
      <c r="G576">
        <f t="shared" si="44"/>
        <v>22044.136582068761</v>
      </c>
    </row>
    <row r="577" spans="1:7" x14ac:dyDescent="0.25">
      <c r="A577" s="1">
        <v>900</v>
      </c>
      <c r="B577" s="1">
        <v>3745</v>
      </c>
      <c r="C577">
        <f t="shared" si="40"/>
        <v>3450.7057098009996</v>
      </c>
      <c r="D577">
        <f t="shared" si="41"/>
        <v>86609.129243733492</v>
      </c>
      <c r="E577">
        <f t="shared" si="42"/>
        <v>1148.936170212766</v>
      </c>
      <c r="F577">
        <f t="shared" si="43"/>
        <v>229100.53432938215</v>
      </c>
      <c r="G577">
        <f t="shared" si="44"/>
        <v>33984.990975617642</v>
      </c>
    </row>
    <row r="578" spans="1:7" x14ac:dyDescent="0.25">
      <c r="A578" s="1">
        <v>3118</v>
      </c>
      <c r="B578" s="1">
        <v>3743</v>
      </c>
      <c r="C578">
        <f t="shared" si="40"/>
        <v>3116.3514719050709</v>
      </c>
      <c r="D578">
        <f t="shared" si="41"/>
        <v>392688.37776354118</v>
      </c>
      <c r="E578">
        <f t="shared" si="42"/>
        <v>13789.963120567376</v>
      </c>
      <c r="F578">
        <f t="shared" si="43"/>
        <v>227189.95642569943</v>
      </c>
      <c r="G578">
        <f t="shared" si="44"/>
        <v>22501.215668694938</v>
      </c>
    </row>
    <row r="579" spans="1:7" x14ac:dyDescent="0.25">
      <c r="A579" s="1">
        <v>2488</v>
      </c>
      <c r="B579" s="1">
        <v>2113</v>
      </c>
      <c r="C579">
        <f t="shared" si="40"/>
        <v>3211.321341100037</v>
      </c>
      <c r="D579">
        <f t="shared" si="41"/>
        <v>1206309.7683157837</v>
      </c>
      <c r="E579">
        <f t="shared" si="42"/>
        <v>8780.3460992907803</v>
      </c>
      <c r="F579">
        <f t="shared" si="43"/>
        <v>1330228.9649242836</v>
      </c>
      <c r="G579">
        <f t="shared" si="44"/>
        <v>3028.7612961972341</v>
      </c>
    </row>
    <row r="580" spans="1:7" x14ac:dyDescent="0.25">
      <c r="A580" s="1">
        <v>480</v>
      </c>
      <c r="B580" s="1">
        <v>4350</v>
      </c>
      <c r="C580">
        <f t="shared" ref="C580:C643" si="45">a+(b*x)</f>
        <v>3514.018955930977</v>
      </c>
      <c r="D580">
        <f t="shared" ref="D580:D643" si="46">(y-yest)^2</f>
        <v>698864.30604273384</v>
      </c>
      <c r="E580">
        <f t="shared" ref="E580:E643" si="47">(x)^2/(n-1)</f>
        <v>326.80851063829789</v>
      </c>
      <c r="F580">
        <f t="shared" ref="F580:F643" si="48">(y-yprom)^2</f>
        <v>1174285.3501934046</v>
      </c>
      <c r="G580">
        <f t="shared" ref="G580:G643" si="49">(yest-yprom)^2</f>
        <v>61337.1754765402</v>
      </c>
    </row>
    <row r="581" spans="1:7" x14ac:dyDescent="0.25">
      <c r="A581" s="1">
        <v>1334</v>
      </c>
      <c r="B581" s="1">
        <v>3860</v>
      </c>
      <c r="C581">
        <f t="shared" si="45"/>
        <v>3385.2820221333559</v>
      </c>
      <c r="D581">
        <f t="shared" si="46"/>
        <v>225357.15850979561</v>
      </c>
      <c r="E581">
        <f t="shared" si="47"/>
        <v>2524.1929078014186</v>
      </c>
      <c r="F581">
        <f t="shared" si="48"/>
        <v>352413.76379113848</v>
      </c>
      <c r="G581">
        <f t="shared" si="49"/>
        <v>14143.511939396538</v>
      </c>
    </row>
    <row r="582" spans="1:7" x14ac:dyDescent="0.25">
      <c r="A582" s="1">
        <v>2276</v>
      </c>
      <c r="B582" s="1">
        <v>2053</v>
      </c>
      <c r="C582">
        <f t="shared" si="45"/>
        <v>3243.2794558132637</v>
      </c>
      <c r="D582">
        <f t="shared" si="46"/>
        <v>1416765.1829311191</v>
      </c>
      <c r="E582">
        <f t="shared" si="47"/>
        <v>7347.7673758865249</v>
      </c>
      <c r="F582">
        <f t="shared" si="48"/>
        <v>1472231.6278138019</v>
      </c>
      <c r="G582">
        <f t="shared" si="49"/>
        <v>532.50492661970486</v>
      </c>
    </row>
    <row r="583" spans="1:7" x14ac:dyDescent="0.25">
      <c r="A583" s="1">
        <v>940</v>
      </c>
      <c r="B583" s="1">
        <v>3705</v>
      </c>
      <c r="C583">
        <f t="shared" si="45"/>
        <v>3444.6758768362397</v>
      </c>
      <c r="D583">
        <f t="shared" si="46"/>
        <v>67768.649100980649</v>
      </c>
      <c r="E583">
        <f t="shared" si="47"/>
        <v>1253.3333333333333</v>
      </c>
      <c r="F583">
        <f t="shared" si="48"/>
        <v>192408.97625572779</v>
      </c>
      <c r="G583">
        <f t="shared" si="49"/>
        <v>31798.14820735218</v>
      </c>
    </row>
    <row r="584" spans="1:7" x14ac:dyDescent="0.25">
      <c r="A584" s="1">
        <v>2948</v>
      </c>
      <c r="B584" s="1">
        <v>3703</v>
      </c>
      <c r="C584">
        <f t="shared" si="45"/>
        <v>3141.9782620052997</v>
      </c>
      <c r="D584">
        <f t="shared" si="46"/>
        <v>314745.39050259412</v>
      </c>
      <c r="E584">
        <f t="shared" si="47"/>
        <v>12327.239716312057</v>
      </c>
      <c r="F584">
        <f t="shared" si="48"/>
        <v>190658.39835204504</v>
      </c>
      <c r="G584">
        <f t="shared" si="49"/>
        <v>15469.703321029594</v>
      </c>
    </row>
    <row r="585" spans="1:7" x14ac:dyDescent="0.25">
      <c r="A585" s="1">
        <v>2760</v>
      </c>
      <c r="B585" s="1">
        <v>2381</v>
      </c>
      <c r="C585">
        <f t="shared" si="45"/>
        <v>3170.3184769396703</v>
      </c>
      <c r="D585">
        <f t="shared" si="46"/>
        <v>623023.65803836077</v>
      </c>
      <c r="E585">
        <f t="shared" si="47"/>
        <v>10805.106382978724</v>
      </c>
      <c r="F585">
        <f t="shared" si="48"/>
        <v>783854.40401776787</v>
      </c>
      <c r="G585">
        <f t="shared" si="49"/>
        <v>9223.1144233033538</v>
      </c>
    </row>
    <row r="586" spans="1:7" x14ac:dyDescent="0.25">
      <c r="A586" s="1">
        <v>2175</v>
      </c>
      <c r="B586" s="1">
        <v>3670</v>
      </c>
      <c r="C586">
        <f t="shared" si="45"/>
        <v>3258.5047840492821</v>
      </c>
      <c r="D586">
        <f t="shared" si="46"/>
        <v>169328.31275032798</v>
      </c>
      <c r="E586">
        <f t="shared" si="47"/>
        <v>6710.1063829787236</v>
      </c>
      <c r="F586">
        <f t="shared" si="48"/>
        <v>162928.86294128018</v>
      </c>
      <c r="G586">
        <f t="shared" si="49"/>
        <v>61.634119019244132</v>
      </c>
    </row>
    <row r="587" spans="1:7" x14ac:dyDescent="0.25">
      <c r="A587" s="1">
        <v>460</v>
      </c>
      <c r="B587" s="1">
        <v>3655</v>
      </c>
      <c r="C587">
        <f t="shared" si="45"/>
        <v>3517.0338724133567</v>
      </c>
      <c r="D587">
        <f t="shared" si="46"/>
        <v>19034.652361253946</v>
      </c>
      <c r="E587">
        <f t="shared" si="47"/>
        <v>300.1418439716312</v>
      </c>
      <c r="F587">
        <f t="shared" si="48"/>
        <v>151044.52866365979</v>
      </c>
      <c r="G587">
        <f t="shared" si="49"/>
        <v>62839.634323480488</v>
      </c>
    </row>
    <row r="588" spans="1:7" x14ac:dyDescent="0.25">
      <c r="A588" s="1">
        <v>1773</v>
      </c>
      <c r="B588" s="1">
        <v>3650</v>
      </c>
      <c r="C588">
        <f t="shared" si="45"/>
        <v>3319.1046053451178</v>
      </c>
      <c r="D588">
        <f t="shared" si="46"/>
        <v>109491.76220381027</v>
      </c>
      <c r="E588">
        <f t="shared" si="47"/>
        <v>4458.9063829787237</v>
      </c>
      <c r="F588">
        <f t="shared" si="48"/>
        <v>147183.083904453</v>
      </c>
      <c r="G588">
        <f t="shared" si="49"/>
        <v>2782.4655743857074</v>
      </c>
    </row>
    <row r="589" spans="1:7" x14ac:dyDescent="0.25">
      <c r="A589" s="1">
        <v>3085</v>
      </c>
      <c r="B589" s="1">
        <v>3643</v>
      </c>
      <c r="C589">
        <f t="shared" si="45"/>
        <v>3121.3260841009974</v>
      </c>
      <c r="D589">
        <f t="shared" si="46"/>
        <v>272143.67452939966</v>
      </c>
      <c r="E589">
        <f t="shared" si="47"/>
        <v>13499.609929078015</v>
      </c>
      <c r="F589">
        <f t="shared" si="48"/>
        <v>141861.0612415635</v>
      </c>
      <c r="G589">
        <f t="shared" si="49"/>
        <v>21033.538460425963</v>
      </c>
    </row>
    <row r="590" spans="1:7" x14ac:dyDescent="0.25">
      <c r="A590" s="1">
        <v>1375</v>
      </c>
      <c r="B590" s="1">
        <v>3638</v>
      </c>
      <c r="C590">
        <f t="shared" si="45"/>
        <v>3379.101443344477</v>
      </c>
      <c r="D590">
        <f t="shared" si="46"/>
        <v>67028.462638313023</v>
      </c>
      <c r="E590">
        <f t="shared" si="47"/>
        <v>2681.7375886524824</v>
      </c>
      <c r="F590">
        <f t="shared" si="48"/>
        <v>138119.61648235668</v>
      </c>
      <c r="G590">
        <f t="shared" si="49"/>
        <v>12711.642310945248</v>
      </c>
    </row>
    <row r="591" spans="1:7" x14ac:dyDescent="0.25">
      <c r="A591" s="1">
        <v>2288</v>
      </c>
      <c r="B591" s="1">
        <v>3733</v>
      </c>
      <c r="C591">
        <f t="shared" si="45"/>
        <v>3241.4705059238358</v>
      </c>
      <c r="D591">
        <f t="shared" si="46"/>
        <v>241601.2435467699</v>
      </c>
      <c r="E591">
        <f t="shared" si="47"/>
        <v>7425.4524822695039</v>
      </c>
      <c r="F591">
        <f t="shared" si="48"/>
        <v>217757.06690728583</v>
      </c>
      <c r="G591">
        <f t="shared" si="49"/>
        <v>619.26412859878974</v>
      </c>
    </row>
    <row r="592" spans="1:7" x14ac:dyDescent="0.25">
      <c r="A592" s="1">
        <v>2616</v>
      </c>
      <c r="B592" s="1">
        <v>3725</v>
      </c>
      <c r="C592">
        <f t="shared" si="45"/>
        <v>3192.0258756128055</v>
      </c>
      <c r="D592">
        <f t="shared" si="46"/>
        <v>284061.41726629663</v>
      </c>
      <c r="E592">
        <f t="shared" si="47"/>
        <v>9707.0297872340434</v>
      </c>
      <c r="F592">
        <f t="shared" si="48"/>
        <v>210354.75529255497</v>
      </c>
      <c r="G592">
        <f t="shared" si="49"/>
        <v>5524.8966411556594</v>
      </c>
    </row>
    <row r="593" spans="1:7" x14ac:dyDescent="0.25">
      <c r="A593" s="1">
        <v>875</v>
      </c>
      <c r="B593" s="1">
        <v>3630</v>
      </c>
      <c r="C593">
        <f t="shared" si="45"/>
        <v>3454.4743554039742</v>
      </c>
      <c r="D593">
        <f t="shared" si="46"/>
        <v>30809.251910850366</v>
      </c>
      <c r="E593">
        <f t="shared" si="47"/>
        <v>1085.9929078014184</v>
      </c>
      <c r="F593">
        <f t="shared" si="48"/>
        <v>132237.30486762582</v>
      </c>
      <c r="G593">
        <f t="shared" si="49"/>
        <v>35388.694698953586</v>
      </c>
    </row>
    <row r="594" spans="1:7" x14ac:dyDescent="0.25">
      <c r="A594" s="1">
        <v>0</v>
      </c>
      <c r="B594" s="1">
        <v>3628</v>
      </c>
      <c r="C594">
        <f t="shared" si="45"/>
        <v>3586.376951508094</v>
      </c>
      <c r="D594">
        <f t="shared" si="46"/>
        <v>1732.4781657595622</v>
      </c>
      <c r="E594">
        <f t="shared" si="47"/>
        <v>0</v>
      </c>
      <c r="F594">
        <f t="shared" si="48"/>
        <v>130786.7269639431</v>
      </c>
      <c r="G594">
        <f t="shared" si="49"/>
        <v>102413.71401354986</v>
      </c>
    </row>
    <row r="595" spans="1:7" x14ac:dyDescent="0.25">
      <c r="A595" s="1">
        <v>1013</v>
      </c>
      <c r="B595" s="1">
        <v>3628</v>
      </c>
      <c r="C595">
        <f t="shared" si="45"/>
        <v>3433.6714316755529</v>
      </c>
      <c r="D595">
        <f t="shared" si="46"/>
        <v>37763.592467029317</v>
      </c>
      <c r="E595">
        <f t="shared" si="47"/>
        <v>1455.558865248227</v>
      </c>
      <c r="F595">
        <f t="shared" si="48"/>
        <v>130786.7269639431</v>
      </c>
      <c r="G595">
        <f t="shared" si="49"/>
        <v>27994.612934751043</v>
      </c>
    </row>
    <row r="596" spans="1:7" x14ac:dyDescent="0.25">
      <c r="A596" s="1">
        <v>1925</v>
      </c>
      <c r="B596" s="1">
        <v>3800</v>
      </c>
      <c r="C596">
        <f t="shared" si="45"/>
        <v>3296.1912400790306</v>
      </c>
      <c r="D596">
        <f t="shared" si="46"/>
        <v>253823.26657310492</v>
      </c>
      <c r="E596">
        <f t="shared" si="47"/>
        <v>5256.2056737588655</v>
      </c>
      <c r="F596">
        <f t="shared" si="48"/>
        <v>284776.42668065691</v>
      </c>
      <c r="G596">
        <f t="shared" si="49"/>
        <v>890.16994921537355</v>
      </c>
    </row>
    <row r="597" spans="1:7" x14ac:dyDescent="0.25">
      <c r="A597" s="1">
        <v>2443</v>
      </c>
      <c r="B597" s="1">
        <v>3615</v>
      </c>
      <c r="C597">
        <f t="shared" si="45"/>
        <v>3218.1049031853918</v>
      </c>
      <c r="D597">
        <f t="shared" si="46"/>
        <v>157525.71787547725</v>
      </c>
      <c r="E597">
        <f t="shared" si="47"/>
        <v>8465.6014184397154</v>
      </c>
      <c r="F597">
        <f t="shared" si="48"/>
        <v>121552.97059000543</v>
      </c>
      <c r="G597">
        <f t="shared" si="49"/>
        <v>2328.1224166496095</v>
      </c>
    </row>
    <row r="598" spans="1:7" x14ac:dyDescent="0.25">
      <c r="A598" s="1">
        <v>2163</v>
      </c>
      <c r="B598" s="1">
        <v>3600</v>
      </c>
      <c r="C598">
        <f t="shared" si="45"/>
        <v>3260.3137339387099</v>
      </c>
      <c r="D598">
        <f t="shared" si="46"/>
        <v>115386.75935066157</v>
      </c>
      <c r="E598">
        <f t="shared" si="47"/>
        <v>6636.2680851063833</v>
      </c>
      <c r="F598">
        <f t="shared" si="48"/>
        <v>111318.63631238503</v>
      </c>
      <c r="G598">
        <f t="shared" si="49"/>
        <v>36.503228103176717</v>
      </c>
    </row>
    <row r="599" spans="1:7" x14ac:dyDescent="0.25">
      <c r="A599" s="1">
        <v>2376</v>
      </c>
      <c r="B599" s="1">
        <v>3598</v>
      </c>
      <c r="C599">
        <f t="shared" si="45"/>
        <v>3228.2048734013642</v>
      </c>
      <c r="D599">
        <f t="shared" si="46"/>
        <v>136748.43565610104</v>
      </c>
      <c r="E599">
        <f t="shared" si="47"/>
        <v>8007.6255319148941</v>
      </c>
      <c r="F599">
        <f t="shared" si="48"/>
        <v>109988.05840870232</v>
      </c>
      <c r="G599">
        <f t="shared" si="49"/>
        <v>1455.4721471514274</v>
      </c>
    </row>
    <row r="600" spans="1:7" x14ac:dyDescent="0.25">
      <c r="A600" s="1">
        <v>2909</v>
      </c>
      <c r="B600" s="1">
        <v>1740</v>
      </c>
      <c r="C600">
        <f t="shared" si="45"/>
        <v>3147.8573491459401</v>
      </c>
      <c r="D600">
        <f t="shared" si="46"/>
        <v>1982062.3155442337</v>
      </c>
      <c r="E600">
        <f t="shared" si="47"/>
        <v>12003.235460992908</v>
      </c>
      <c r="F600">
        <f t="shared" si="48"/>
        <v>2329761.1858874564</v>
      </c>
      <c r="G600">
        <f t="shared" si="49"/>
        <v>14041.817462541962</v>
      </c>
    </row>
    <row r="601" spans="1:7" x14ac:dyDescent="0.25">
      <c r="A601" s="1">
        <v>2508</v>
      </c>
      <c r="B601" s="1">
        <v>3583</v>
      </c>
      <c r="C601">
        <f t="shared" si="45"/>
        <v>3208.3064246176568</v>
      </c>
      <c r="D601">
        <f t="shared" si="46"/>
        <v>140395.2754328037</v>
      </c>
      <c r="E601">
        <f t="shared" si="47"/>
        <v>8922.0765957446802</v>
      </c>
      <c r="F601">
        <f t="shared" si="48"/>
        <v>100263.72413108192</v>
      </c>
      <c r="G601">
        <f t="shared" si="49"/>
        <v>3369.6979483100954</v>
      </c>
    </row>
    <row r="602" spans="1:7" x14ac:dyDescent="0.25">
      <c r="A602" s="1">
        <v>3166</v>
      </c>
      <c r="B602" s="1">
        <v>3580</v>
      </c>
      <c r="C602">
        <f t="shared" si="45"/>
        <v>3109.1156723473587</v>
      </c>
      <c r="D602">
        <f t="shared" si="46"/>
        <v>221732.05002888007</v>
      </c>
      <c r="E602">
        <f t="shared" si="47"/>
        <v>14217.809929078014</v>
      </c>
      <c r="F602">
        <f t="shared" si="48"/>
        <v>98372.85727555785</v>
      </c>
      <c r="G602">
        <f t="shared" si="49"/>
        <v>24724.37097268927</v>
      </c>
    </row>
    <row r="603" spans="1:7" x14ac:dyDescent="0.25">
      <c r="A603" s="1">
        <v>2206</v>
      </c>
      <c r="B603" s="1">
        <v>2700</v>
      </c>
      <c r="C603">
        <f t="shared" si="45"/>
        <v>3253.8316635015931</v>
      </c>
      <c r="D603">
        <f t="shared" si="46"/>
        <v>306729.51149694185</v>
      </c>
      <c r="E603">
        <f t="shared" si="47"/>
        <v>6902.74609929078</v>
      </c>
      <c r="F603">
        <f t="shared" si="48"/>
        <v>320758.57965516153</v>
      </c>
      <c r="G603">
        <f t="shared" si="49"/>
        <v>156.84708377034926</v>
      </c>
    </row>
    <row r="604" spans="1:7" x14ac:dyDescent="0.25">
      <c r="A604" s="1">
        <v>2150</v>
      </c>
      <c r="B604" s="1">
        <v>3565</v>
      </c>
      <c r="C604">
        <f t="shared" si="45"/>
        <v>3262.2734296522567</v>
      </c>
      <c r="D604">
        <f t="shared" si="46"/>
        <v>91643.37639450717</v>
      </c>
      <c r="E604">
        <f t="shared" si="47"/>
        <v>6556.7375886524824</v>
      </c>
      <c r="F604">
        <f t="shared" si="48"/>
        <v>89188.522997937456</v>
      </c>
      <c r="G604">
        <f t="shared" si="49"/>
        <v>16.663494911463427</v>
      </c>
    </row>
    <row r="605" spans="1:7" x14ac:dyDescent="0.25">
      <c r="A605" s="1">
        <v>2455</v>
      </c>
      <c r="B605" s="1">
        <v>3550</v>
      </c>
      <c r="C605">
        <f t="shared" si="45"/>
        <v>3216.2959532959635</v>
      </c>
      <c r="D605">
        <f t="shared" si="46"/>
        <v>111358.39078664978</v>
      </c>
      <c r="E605">
        <f t="shared" si="47"/>
        <v>8548.9716312056735</v>
      </c>
      <c r="F605">
        <f t="shared" si="48"/>
        <v>80454.188720317063</v>
      </c>
      <c r="G605">
        <f t="shared" si="49"/>
        <v>2505.9606270139075</v>
      </c>
    </row>
    <row r="606" spans="1:7" x14ac:dyDescent="0.25">
      <c r="A606" s="1">
        <v>113</v>
      </c>
      <c r="B606" s="1">
        <v>3548</v>
      </c>
      <c r="C606">
        <f t="shared" si="45"/>
        <v>3569.3426733826477</v>
      </c>
      <c r="D606">
        <f t="shared" si="46"/>
        <v>455.50970711837937</v>
      </c>
      <c r="E606">
        <f t="shared" si="47"/>
        <v>18.112056737588652</v>
      </c>
      <c r="F606">
        <f t="shared" si="48"/>
        <v>79323.610816634347</v>
      </c>
      <c r="G606">
        <f t="shared" si="49"/>
        <v>91801.212642956831</v>
      </c>
    </row>
    <row r="607" spans="1:7" x14ac:dyDescent="0.25">
      <c r="A607" s="1">
        <v>1088</v>
      </c>
      <c r="B607" s="1">
        <v>3543</v>
      </c>
      <c r="C607">
        <f t="shared" si="45"/>
        <v>3422.3654948666285</v>
      </c>
      <c r="D607">
        <f t="shared" si="46"/>
        <v>14552.68382877343</v>
      </c>
      <c r="E607">
        <f t="shared" si="47"/>
        <v>1679.0695035460992</v>
      </c>
      <c r="F607">
        <f t="shared" si="48"/>
        <v>76532.166057427545</v>
      </c>
      <c r="G607">
        <f t="shared" si="49"/>
        <v>24339.110985056774</v>
      </c>
    </row>
    <row r="608" spans="1:7" x14ac:dyDescent="0.25">
      <c r="A608" s="1">
        <v>2388</v>
      </c>
      <c r="B608" s="1">
        <v>3538</v>
      </c>
      <c r="C608">
        <f t="shared" si="45"/>
        <v>3226.3959235119364</v>
      </c>
      <c r="D608">
        <f t="shared" si="46"/>
        <v>97097.100483978982</v>
      </c>
      <c r="E608">
        <f t="shared" si="47"/>
        <v>8088.7148936170215</v>
      </c>
      <c r="F608">
        <f t="shared" si="48"/>
        <v>73790.721298220742</v>
      </c>
      <c r="G608">
        <f t="shared" si="49"/>
        <v>1596.7696775048644</v>
      </c>
    </row>
    <row r="609" spans="1:7" x14ac:dyDescent="0.25">
      <c r="A609" s="1">
        <v>4805</v>
      </c>
      <c r="B609" s="1">
        <v>3530</v>
      </c>
      <c r="C609">
        <f t="shared" si="45"/>
        <v>2862.0432666163279</v>
      </c>
      <c r="D609">
        <f t="shared" si="46"/>
        <v>446166.19767258607</v>
      </c>
      <c r="E609">
        <f t="shared" si="47"/>
        <v>32748.971631205673</v>
      </c>
      <c r="F609">
        <f t="shared" si="48"/>
        <v>69508.409683489866</v>
      </c>
      <c r="G609">
        <f t="shared" si="49"/>
        <v>163468.40153482108</v>
      </c>
    </row>
    <row r="610" spans="1:7" x14ac:dyDescent="0.25">
      <c r="A610" s="1">
        <v>1933</v>
      </c>
      <c r="B610" s="1">
        <v>3525</v>
      </c>
      <c r="C610">
        <f t="shared" si="45"/>
        <v>3294.9852734860788</v>
      </c>
      <c r="D610">
        <f t="shared" si="46"/>
        <v>52906.774413273983</v>
      </c>
      <c r="E610">
        <f t="shared" si="47"/>
        <v>5299.9843971631208</v>
      </c>
      <c r="F610">
        <f t="shared" si="48"/>
        <v>66896.964924283078</v>
      </c>
      <c r="G610">
        <f t="shared" si="49"/>
        <v>819.66255109378824</v>
      </c>
    </row>
    <row r="611" spans="1:7" x14ac:dyDescent="0.25">
      <c r="A611" s="1">
        <v>1950</v>
      </c>
      <c r="B611" s="1">
        <v>3525</v>
      </c>
      <c r="C611">
        <f t="shared" si="45"/>
        <v>3292.4225944760556</v>
      </c>
      <c r="D611">
        <f t="shared" si="46"/>
        <v>54092.2495602493</v>
      </c>
      <c r="E611">
        <f t="shared" si="47"/>
        <v>5393.6170212765956</v>
      </c>
      <c r="F611">
        <f t="shared" si="48"/>
        <v>66896.964924283078</v>
      </c>
      <c r="G611">
        <f t="shared" si="49"/>
        <v>679.49215906835332</v>
      </c>
    </row>
    <row r="612" spans="1:7" x14ac:dyDescent="0.25">
      <c r="A612" s="1">
        <v>1971</v>
      </c>
      <c r="B612" s="1">
        <v>3523</v>
      </c>
      <c r="C612">
        <f t="shared" si="45"/>
        <v>3289.2569321695569</v>
      </c>
      <c r="D612">
        <f t="shared" si="46"/>
        <v>54635.821758787133</v>
      </c>
      <c r="E612">
        <f t="shared" si="47"/>
        <v>5510.4127659574469</v>
      </c>
      <c r="F612">
        <f t="shared" si="48"/>
        <v>65866.387020600348</v>
      </c>
      <c r="G612">
        <f t="shared" si="49"/>
        <v>524.4744925155544</v>
      </c>
    </row>
    <row r="613" spans="1:7" x14ac:dyDescent="0.25">
      <c r="A613" s="1">
        <v>500</v>
      </c>
      <c r="B613" s="1">
        <v>3950</v>
      </c>
      <c r="C613">
        <f t="shared" si="45"/>
        <v>3511.0040394485968</v>
      </c>
      <c r="D613">
        <f t="shared" si="46"/>
        <v>192717.45338044915</v>
      </c>
      <c r="E613">
        <f t="shared" si="47"/>
        <v>354.6099290780142</v>
      </c>
      <c r="F613">
        <f t="shared" si="48"/>
        <v>467369.76945686084</v>
      </c>
      <c r="G613">
        <f t="shared" si="49"/>
        <v>59852.896072391137</v>
      </c>
    </row>
    <row r="614" spans="1:7" x14ac:dyDescent="0.25">
      <c r="A614" s="1">
        <v>2450</v>
      </c>
      <c r="B614" s="1">
        <v>4420</v>
      </c>
      <c r="C614">
        <f t="shared" si="45"/>
        <v>3217.0496824165584</v>
      </c>
      <c r="D614">
        <f t="shared" si="46"/>
        <v>1447089.4665741029</v>
      </c>
      <c r="E614">
        <f t="shared" si="47"/>
        <v>8514.1843971631206</v>
      </c>
      <c r="F614">
        <f t="shared" si="48"/>
        <v>1330895.5768222997</v>
      </c>
      <c r="G614">
        <f t="shared" si="49"/>
        <v>2431.0660220733421</v>
      </c>
    </row>
    <row r="615" spans="1:7" x14ac:dyDescent="0.25">
      <c r="A615" s="1">
        <v>2050</v>
      </c>
      <c r="B615" s="1">
        <v>3871</v>
      </c>
      <c r="C615">
        <f t="shared" si="45"/>
        <v>3277.3480120641561</v>
      </c>
      <c r="D615">
        <f t="shared" si="46"/>
        <v>352422.68278017931</v>
      </c>
      <c r="E615">
        <f t="shared" si="47"/>
        <v>5960.9929078014184</v>
      </c>
      <c r="F615">
        <f t="shared" si="48"/>
        <v>365594.94226139341</v>
      </c>
      <c r="G615">
        <f t="shared" si="49"/>
        <v>120.83479209676078</v>
      </c>
    </row>
    <row r="616" spans="1:7" x14ac:dyDescent="0.25">
      <c r="A616" s="1">
        <v>950</v>
      </c>
      <c r="B616" s="1">
        <v>3503</v>
      </c>
      <c r="C616">
        <f t="shared" si="45"/>
        <v>3443.1684185950498</v>
      </c>
      <c r="D616">
        <f t="shared" si="46"/>
        <v>3579.8181334171773</v>
      </c>
      <c r="E616">
        <f t="shared" si="47"/>
        <v>1280.1418439716313</v>
      </c>
      <c r="F616">
        <f t="shared" si="48"/>
        <v>56000.607983773167</v>
      </c>
      <c r="G616">
        <f t="shared" si="49"/>
        <v>31262.799667030511</v>
      </c>
    </row>
    <row r="617" spans="1:7" x14ac:dyDescent="0.25">
      <c r="A617" s="1">
        <v>1015</v>
      </c>
      <c r="B617" s="1">
        <v>3498</v>
      </c>
      <c r="C617">
        <f t="shared" si="45"/>
        <v>3433.3699400273149</v>
      </c>
      <c r="D617">
        <f t="shared" si="46"/>
        <v>4177.0446520728729</v>
      </c>
      <c r="E617">
        <f t="shared" si="47"/>
        <v>1461.3120567375886</v>
      </c>
      <c r="F617">
        <f t="shared" si="48"/>
        <v>53659.163224566371</v>
      </c>
      <c r="G617">
        <f t="shared" si="49"/>
        <v>27893.81513444976</v>
      </c>
    </row>
    <row r="618" spans="1:7" x14ac:dyDescent="0.25">
      <c r="A618" s="1">
        <v>1715</v>
      </c>
      <c r="B618" s="1">
        <v>3488</v>
      </c>
      <c r="C618">
        <f t="shared" si="45"/>
        <v>3327.8478631440194</v>
      </c>
      <c r="D618">
        <f t="shared" si="46"/>
        <v>25648.706939536754</v>
      </c>
      <c r="E618">
        <f t="shared" si="47"/>
        <v>4171.9503546099295</v>
      </c>
      <c r="F618">
        <f t="shared" si="48"/>
        <v>49126.273706152773</v>
      </c>
      <c r="G618">
        <f t="shared" si="49"/>
        <v>3781.3077636479165</v>
      </c>
    </row>
    <row r="619" spans="1:7" x14ac:dyDescent="0.25">
      <c r="A619" s="1">
        <v>1113</v>
      </c>
      <c r="B619" s="1">
        <v>3480</v>
      </c>
      <c r="C619">
        <f t="shared" si="45"/>
        <v>3418.5968492636534</v>
      </c>
      <c r="D619">
        <f t="shared" si="46"/>
        <v>3770.3469203504974</v>
      </c>
      <c r="E619">
        <f t="shared" si="47"/>
        <v>1757.1191489361702</v>
      </c>
      <c r="F619">
        <f t="shared" si="48"/>
        <v>45643.962091421898</v>
      </c>
      <c r="G619">
        <f t="shared" si="49"/>
        <v>23177.421093881876</v>
      </c>
    </row>
    <row r="620" spans="1:7" x14ac:dyDescent="0.25">
      <c r="A620" s="1">
        <v>1200</v>
      </c>
      <c r="B620" s="1">
        <v>3478</v>
      </c>
      <c r="C620">
        <f t="shared" si="45"/>
        <v>3405.4819625653013</v>
      </c>
      <c r="D620">
        <f t="shared" si="46"/>
        <v>5258.8657533803662</v>
      </c>
      <c r="E620">
        <f t="shared" si="47"/>
        <v>2042.5531914893618</v>
      </c>
      <c r="F620">
        <f t="shared" si="48"/>
        <v>44793.384187739182</v>
      </c>
      <c r="G620">
        <f t="shared" si="49"/>
        <v>19356.165885793456</v>
      </c>
    </row>
    <row r="621" spans="1:7" x14ac:dyDescent="0.25">
      <c r="A621" s="1">
        <v>2871</v>
      </c>
      <c r="B621" s="1">
        <v>3468</v>
      </c>
      <c r="C621">
        <f t="shared" si="45"/>
        <v>3153.585690462462</v>
      </c>
      <c r="D621">
        <f t="shared" si="46"/>
        <v>98856.358041966741</v>
      </c>
      <c r="E621">
        <f t="shared" si="47"/>
        <v>11691.689361702127</v>
      </c>
      <c r="F621">
        <f t="shared" si="48"/>
        <v>40660.494669325584</v>
      </c>
      <c r="G621">
        <f t="shared" si="49"/>
        <v>12717.035373973893</v>
      </c>
    </row>
    <row r="622" spans="1:7" x14ac:dyDescent="0.25">
      <c r="A622" s="1">
        <v>2250</v>
      </c>
      <c r="B622" s="1">
        <v>3460</v>
      </c>
      <c r="C622">
        <f t="shared" si="45"/>
        <v>3247.1988472403573</v>
      </c>
      <c r="D622">
        <f t="shared" si="46"/>
        <v>45284.330615832798</v>
      </c>
      <c r="E622">
        <f t="shared" si="47"/>
        <v>7180.8510638297876</v>
      </c>
      <c r="F622">
        <f t="shared" si="48"/>
        <v>37498.183054594709</v>
      </c>
      <c r="G622">
        <f t="shared" si="49"/>
        <v>366.97826751246123</v>
      </c>
    </row>
    <row r="623" spans="1:7" x14ac:dyDescent="0.25">
      <c r="A623" s="1">
        <v>2828</v>
      </c>
      <c r="B623" s="1">
        <v>3455</v>
      </c>
      <c r="C623">
        <f t="shared" si="45"/>
        <v>3160.0677608995788</v>
      </c>
      <c r="D623">
        <f t="shared" si="46"/>
        <v>86985.025660788</v>
      </c>
      <c r="E623">
        <f t="shared" si="47"/>
        <v>11344.090780141843</v>
      </c>
      <c r="F623">
        <f t="shared" si="48"/>
        <v>35586.738295387913</v>
      </c>
      <c r="G623">
        <f t="shared" si="49"/>
        <v>11297.088601752799</v>
      </c>
    </row>
    <row r="624" spans="1:7" x14ac:dyDescent="0.25">
      <c r="A624" s="1">
        <v>3316</v>
      </c>
      <c r="B624" s="1">
        <v>1546</v>
      </c>
      <c r="C624">
        <f t="shared" si="45"/>
        <v>3086.50379872951</v>
      </c>
      <c r="D624">
        <f t="shared" si="46"/>
        <v>2373151.9539000504</v>
      </c>
      <c r="E624">
        <f t="shared" si="47"/>
        <v>15596.958865248227</v>
      </c>
      <c r="F624">
        <f t="shared" si="48"/>
        <v>2959623.1292302329</v>
      </c>
      <c r="G624">
        <f t="shared" si="49"/>
        <v>32346.643111303594</v>
      </c>
    </row>
    <row r="625" spans="1:7" x14ac:dyDescent="0.25">
      <c r="A625" s="1">
        <v>0</v>
      </c>
      <c r="B625" s="1">
        <v>3435</v>
      </c>
      <c r="C625">
        <f t="shared" si="45"/>
        <v>3586.376951508094</v>
      </c>
      <c r="D625">
        <f t="shared" si="46"/>
        <v>22914.981447883827</v>
      </c>
      <c r="E625">
        <f t="shared" si="47"/>
        <v>0</v>
      </c>
      <c r="F625">
        <f t="shared" si="48"/>
        <v>28440.959258560724</v>
      </c>
      <c r="G625">
        <f t="shared" si="49"/>
        <v>102413.71401354986</v>
      </c>
    </row>
    <row r="626" spans="1:7" x14ac:dyDescent="0.25">
      <c r="A626" s="1">
        <v>745</v>
      </c>
      <c r="B626" s="1">
        <v>3433</v>
      </c>
      <c r="C626">
        <f t="shared" si="45"/>
        <v>3474.0713125394436</v>
      </c>
      <c r="D626">
        <f t="shared" si="46"/>
        <v>1686.8527137126591</v>
      </c>
      <c r="E626">
        <f t="shared" si="47"/>
        <v>787.26950354609926</v>
      </c>
      <c r="F626">
        <f t="shared" si="48"/>
        <v>27770.381354878005</v>
      </c>
      <c r="G626">
        <f t="shared" si="49"/>
        <v>43145.848775610713</v>
      </c>
    </row>
    <row r="627" spans="1:7" x14ac:dyDescent="0.25">
      <c r="A627" s="1">
        <v>2663</v>
      </c>
      <c r="B627" s="1">
        <v>755</v>
      </c>
      <c r="C627">
        <f t="shared" si="45"/>
        <v>3184.9408218792128</v>
      </c>
      <c r="D627">
        <f t="shared" si="46"/>
        <v>5904612.3978350237</v>
      </c>
      <c r="E627">
        <f t="shared" si="47"/>
        <v>10058.963120567376</v>
      </c>
      <c r="F627">
        <f t="shared" si="48"/>
        <v>6306906.5683237175</v>
      </c>
      <c r="G627">
        <f t="shared" si="49"/>
        <v>6628.3537343321914</v>
      </c>
    </row>
    <row r="628" spans="1:7" x14ac:dyDescent="0.25">
      <c r="A628" s="1">
        <v>3338</v>
      </c>
      <c r="B628" s="1">
        <v>3423</v>
      </c>
      <c r="C628">
        <f t="shared" si="45"/>
        <v>3083.1873905988919</v>
      </c>
      <c r="D628">
        <f t="shared" si="46"/>
        <v>115472.6095079901</v>
      </c>
      <c r="E628">
        <f t="shared" si="47"/>
        <v>15804.601418439715</v>
      </c>
      <c r="F628">
        <f t="shared" si="48"/>
        <v>24537.491836464411</v>
      </c>
      <c r="G628">
        <f t="shared" si="49"/>
        <v>33550.565122704043</v>
      </c>
    </row>
    <row r="629" spans="1:7" x14ac:dyDescent="0.25">
      <c r="A629" s="1">
        <v>1588</v>
      </c>
      <c r="B629" s="1">
        <v>3423</v>
      </c>
      <c r="C629">
        <f t="shared" si="45"/>
        <v>3346.9925828071314</v>
      </c>
      <c r="D629">
        <f t="shared" si="46"/>
        <v>5777.1274683307793</v>
      </c>
      <c r="E629">
        <f t="shared" si="47"/>
        <v>3576.941843971631</v>
      </c>
      <c r="F629">
        <f t="shared" si="48"/>
        <v>24537.491836464411</v>
      </c>
      <c r="G629">
        <f t="shared" si="49"/>
        <v>6502.3352402724577</v>
      </c>
    </row>
    <row r="630" spans="1:7" x14ac:dyDescent="0.25">
      <c r="A630" s="1">
        <v>830</v>
      </c>
      <c r="B630" s="1">
        <v>3420</v>
      </c>
      <c r="C630">
        <f t="shared" si="45"/>
        <v>3461.257917489329</v>
      </c>
      <c r="D630">
        <f t="shared" si="46"/>
        <v>1702.2157555562776</v>
      </c>
      <c r="E630">
        <f t="shared" si="47"/>
        <v>977.16312056737593</v>
      </c>
      <c r="F630">
        <f t="shared" si="48"/>
        <v>23606.624980940331</v>
      </c>
      <c r="G630">
        <f t="shared" si="49"/>
        <v>37986.942956949802</v>
      </c>
    </row>
    <row r="631" spans="1:7" x14ac:dyDescent="0.25">
      <c r="A631" s="1">
        <v>1273</v>
      </c>
      <c r="B631" s="1">
        <v>2793</v>
      </c>
      <c r="C631">
        <f t="shared" si="45"/>
        <v>3394.4775174046144</v>
      </c>
      <c r="D631">
        <f t="shared" si="46"/>
        <v>361775.20394321828</v>
      </c>
      <c r="E631">
        <f t="shared" si="47"/>
        <v>2298.6226950354612</v>
      </c>
      <c r="F631">
        <f t="shared" si="48"/>
        <v>224065.45217640797</v>
      </c>
      <c r="G631">
        <f t="shared" si="49"/>
        <v>16415.245173646723</v>
      </c>
    </row>
    <row r="632" spans="1:7" x14ac:dyDescent="0.25">
      <c r="A632" s="1">
        <v>2145</v>
      </c>
      <c r="B632" s="1">
        <v>3405</v>
      </c>
      <c r="C632">
        <f t="shared" si="45"/>
        <v>3263.0271587728516</v>
      </c>
      <c r="D632">
        <f t="shared" si="46"/>
        <v>20156.287646109078</v>
      </c>
      <c r="E632">
        <f t="shared" si="47"/>
        <v>6526.2765957446809</v>
      </c>
      <c r="F632">
        <f t="shared" si="48"/>
        <v>19222.290703319941</v>
      </c>
      <c r="G632">
        <f t="shared" si="49"/>
        <v>11.078015613304087</v>
      </c>
    </row>
    <row r="633" spans="1:7" x14ac:dyDescent="0.25">
      <c r="A633" s="1">
        <v>1875</v>
      </c>
      <c r="B633" s="1">
        <v>3405</v>
      </c>
      <c r="C633">
        <f t="shared" si="45"/>
        <v>3303.7285312849804</v>
      </c>
      <c r="D633">
        <f t="shared" si="46"/>
        <v>10255.910375697202</v>
      </c>
      <c r="E633">
        <f t="shared" si="47"/>
        <v>4986.7021276595742</v>
      </c>
      <c r="F633">
        <f t="shared" si="48"/>
        <v>19222.290703319941</v>
      </c>
      <c r="G633">
        <f t="shared" si="49"/>
        <v>1396.7416675943209</v>
      </c>
    </row>
    <row r="634" spans="1:7" x14ac:dyDescent="0.25">
      <c r="A634" s="1">
        <v>1988</v>
      </c>
      <c r="B634" s="1">
        <v>3395</v>
      </c>
      <c r="C634">
        <f t="shared" si="45"/>
        <v>3286.6942531595337</v>
      </c>
      <c r="D634">
        <f t="shared" si="46"/>
        <v>11730.134798671183</v>
      </c>
      <c r="E634">
        <f t="shared" si="47"/>
        <v>5605.8780141843972</v>
      </c>
      <c r="F634">
        <f t="shared" si="48"/>
        <v>16549.401184906346</v>
      </c>
      <c r="G634">
        <f t="shared" si="49"/>
        <v>413.66390059831809</v>
      </c>
    </row>
    <row r="635" spans="1:7" x14ac:dyDescent="0.25">
      <c r="A635" s="1">
        <v>2895</v>
      </c>
      <c r="B635" s="1">
        <v>3391</v>
      </c>
      <c r="C635">
        <f t="shared" si="45"/>
        <v>3149.9677906836064</v>
      </c>
      <c r="D635">
        <f t="shared" si="46"/>
        <v>58096.525927941788</v>
      </c>
      <c r="E635">
        <f t="shared" si="47"/>
        <v>11887.978723404256</v>
      </c>
      <c r="F635">
        <f t="shared" si="48"/>
        <v>15536.245377540909</v>
      </c>
      <c r="G635">
        <f t="shared" si="49"/>
        <v>13546.104484991776</v>
      </c>
    </row>
    <row r="636" spans="1:7" x14ac:dyDescent="0.25">
      <c r="A636" s="1">
        <v>583</v>
      </c>
      <c r="B636" s="1">
        <v>3390</v>
      </c>
      <c r="C636">
        <f t="shared" si="45"/>
        <v>3498.4921360467206</v>
      </c>
      <c r="D636">
        <f t="shared" si="46"/>
        <v>11770.543583980128</v>
      </c>
      <c r="E636">
        <f t="shared" si="47"/>
        <v>482.11205673758866</v>
      </c>
      <c r="F636">
        <f t="shared" si="48"/>
        <v>15287.956425699549</v>
      </c>
      <c r="G636">
        <f t="shared" si="49"/>
        <v>53887.406615703381</v>
      </c>
    </row>
    <row r="637" spans="1:7" x14ac:dyDescent="0.25">
      <c r="A637" s="1">
        <v>163</v>
      </c>
      <c r="B637" s="1">
        <v>3935</v>
      </c>
      <c r="C637">
        <f t="shared" si="45"/>
        <v>3561.805382176698</v>
      </c>
      <c r="D637">
        <f t="shared" si="46"/>
        <v>139274.22277228042</v>
      </c>
      <c r="E637">
        <f t="shared" si="47"/>
        <v>37.686524822695034</v>
      </c>
      <c r="F637">
        <f t="shared" si="48"/>
        <v>447085.43517924042</v>
      </c>
      <c r="G637">
        <f t="shared" si="49"/>
        <v>87290.61864976064</v>
      </c>
    </row>
    <row r="638" spans="1:7" x14ac:dyDescent="0.25">
      <c r="A638" s="1">
        <v>2905</v>
      </c>
      <c r="B638" s="1">
        <v>3375</v>
      </c>
      <c r="C638">
        <f t="shared" si="45"/>
        <v>3148.4603324424165</v>
      </c>
      <c r="D638">
        <f t="shared" si="46"/>
        <v>51320.220977100435</v>
      </c>
      <c r="E638">
        <f t="shared" si="47"/>
        <v>11970.248226950354</v>
      </c>
      <c r="F638">
        <f t="shared" si="48"/>
        <v>11803.622148079157</v>
      </c>
      <c r="G638">
        <f t="shared" si="49"/>
        <v>13899.276211102258</v>
      </c>
    </row>
    <row r="639" spans="1:7" x14ac:dyDescent="0.25">
      <c r="A639" s="1">
        <v>3135</v>
      </c>
      <c r="B639" s="1">
        <v>3360</v>
      </c>
      <c r="C639">
        <f t="shared" si="45"/>
        <v>3113.7887928950477</v>
      </c>
      <c r="D639">
        <f t="shared" si="46"/>
        <v>60619.958504077731</v>
      </c>
      <c r="E639">
        <f t="shared" si="47"/>
        <v>13940.744680851063</v>
      </c>
      <c r="F639">
        <f t="shared" si="48"/>
        <v>8769.2878704587656</v>
      </c>
      <c r="G639">
        <f t="shared" si="49"/>
        <v>23276.607464254103</v>
      </c>
    </row>
    <row r="640" spans="1:7" x14ac:dyDescent="0.25">
      <c r="A640" s="1">
        <v>3075</v>
      </c>
      <c r="B640" s="1">
        <v>3360</v>
      </c>
      <c r="C640">
        <f t="shared" si="45"/>
        <v>3122.8335423421872</v>
      </c>
      <c r="D640">
        <f t="shared" si="46"/>
        <v>56247.928637955098</v>
      </c>
      <c r="E640">
        <f t="shared" si="47"/>
        <v>13412.234042553191</v>
      </c>
      <c r="F640">
        <f t="shared" si="48"/>
        <v>8769.2878704587656</v>
      </c>
      <c r="G640">
        <f t="shared" si="49"/>
        <v>20598.559241753952</v>
      </c>
    </row>
    <row r="641" spans="1:7" x14ac:dyDescent="0.25">
      <c r="A641" s="1">
        <v>0</v>
      </c>
      <c r="B641" s="1">
        <v>3355</v>
      </c>
      <c r="C641">
        <f t="shared" si="45"/>
        <v>3586.376951508094</v>
      </c>
      <c r="D641">
        <f t="shared" si="46"/>
        <v>53535.293689178863</v>
      </c>
      <c r="E641">
        <f t="shared" si="47"/>
        <v>0</v>
      </c>
      <c r="F641">
        <f t="shared" si="48"/>
        <v>7857.8431112519675</v>
      </c>
      <c r="G641">
        <f t="shared" si="49"/>
        <v>102413.71401354986</v>
      </c>
    </row>
    <row r="642" spans="1:7" x14ac:dyDescent="0.25">
      <c r="A642" s="1">
        <v>2688</v>
      </c>
      <c r="B642" s="1">
        <v>2655</v>
      </c>
      <c r="C642">
        <f t="shared" si="45"/>
        <v>3181.1721762762381</v>
      </c>
      <c r="D642">
        <f t="shared" si="46"/>
        <v>276857.15908727259</v>
      </c>
      <c r="E642">
        <f t="shared" si="47"/>
        <v>10248.714893617022</v>
      </c>
      <c r="F642">
        <f t="shared" si="48"/>
        <v>373755.57682230033</v>
      </c>
      <c r="G642">
        <f t="shared" si="49"/>
        <v>7256.202742940859</v>
      </c>
    </row>
    <row r="643" spans="1:7" x14ac:dyDescent="0.25">
      <c r="A643" s="1">
        <v>2263</v>
      </c>
      <c r="B643" s="1">
        <v>3338</v>
      </c>
      <c r="C643">
        <f t="shared" si="45"/>
        <v>3245.2391515268105</v>
      </c>
      <c r="D643">
        <f t="shared" si="46"/>
        <v>8604.575009466027</v>
      </c>
      <c r="E643">
        <f t="shared" si="47"/>
        <v>7264.0695035460994</v>
      </c>
      <c r="F643">
        <f t="shared" si="48"/>
        <v>5132.9309299488568</v>
      </c>
      <c r="G643">
        <f t="shared" si="49"/>
        <v>445.90118977638929</v>
      </c>
    </row>
    <row r="644" spans="1:7" x14ac:dyDescent="0.25">
      <c r="A644" s="1">
        <v>2588</v>
      </c>
      <c r="B644" s="1">
        <v>3338</v>
      </c>
      <c r="C644">
        <f t="shared" ref="C644:C709" si="50">a+(b*x)</f>
        <v>3196.2467586881376</v>
      </c>
      <c r="D644">
        <f t="shared" ref="D644:D709" si="51">(y-yest)^2</f>
        <v>20093.981422419103</v>
      </c>
      <c r="E644">
        <f t="shared" ref="E644:E709" si="52">(x)^2/(n-1)</f>
        <v>9500.3460992907803</v>
      </c>
      <c r="F644">
        <f t="shared" ref="F644:F709" si="53">(y-yprom)^2</f>
        <v>5132.9309299488568</v>
      </c>
      <c r="G644">
        <f t="shared" ref="G644:G709" si="54">(yest-yprom)^2</f>
        <v>4915.2389846758988</v>
      </c>
    </row>
    <row r="645" spans="1:7" x14ac:dyDescent="0.25">
      <c r="A645" s="1">
        <v>3148</v>
      </c>
      <c r="B645" s="1">
        <v>3330</v>
      </c>
      <c r="C645">
        <f t="shared" si="50"/>
        <v>3111.8290971815009</v>
      </c>
      <c r="D645">
        <f t="shared" si="51"/>
        <v>47598.542836638997</v>
      </c>
      <c r="E645">
        <f t="shared" si="52"/>
        <v>14056.601418439715</v>
      </c>
      <c r="F645">
        <f t="shared" si="53"/>
        <v>4050.6193152179812</v>
      </c>
      <c r="G645">
        <f t="shared" si="54"/>
        <v>23878.416609807129</v>
      </c>
    </row>
    <row r="646" spans="1:7" x14ac:dyDescent="0.25">
      <c r="A646" s="1">
        <v>2468</v>
      </c>
      <c r="B646" s="1">
        <v>3326</v>
      </c>
      <c r="C646">
        <f t="shared" si="50"/>
        <v>3214.3362575824167</v>
      </c>
      <c r="D646">
        <f t="shared" si="51"/>
        <v>12468.791370700394</v>
      </c>
      <c r="E646">
        <f t="shared" si="52"/>
        <v>8639.7503546099288</v>
      </c>
      <c r="F646">
        <f t="shared" si="53"/>
        <v>3557.4635078525434</v>
      </c>
      <c r="G646">
        <f t="shared" si="54"/>
        <v>2706.0040868758756</v>
      </c>
    </row>
    <row r="647" spans="1:7" x14ac:dyDescent="0.25">
      <c r="A647" s="1">
        <v>1525</v>
      </c>
      <c r="B647" s="1">
        <v>3315</v>
      </c>
      <c r="C647">
        <f t="shared" si="50"/>
        <v>3356.4895697266279</v>
      </c>
      <c r="D647">
        <f t="shared" si="51"/>
        <v>1721.3843961007187</v>
      </c>
      <c r="E647">
        <f t="shared" si="52"/>
        <v>3298.7588652482268</v>
      </c>
      <c r="F647">
        <f t="shared" si="53"/>
        <v>2366.2850375975895</v>
      </c>
      <c r="G647">
        <f t="shared" si="54"/>
        <v>8124.1461847509354</v>
      </c>
    </row>
    <row r="648" spans="1:7" x14ac:dyDescent="0.25">
      <c r="A648" s="1">
        <v>2948</v>
      </c>
      <c r="B648" s="1">
        <v>3315</v>
      </c>
      <c r="C648">
        <f t="shared" si="50"/>
        <v>3141.9782620052997</v>
      </c>
      <c r="D648">
        <f t="shared" si="51"/>
        <v>29936.521818706715</v>
      </c>
      <c r="E648">
        <f t="shared" si="52"/>
        <v>12327.239716312057</v>
      </c>
      <c r="F648">
        <f t="shared" si="53"/>
        <v>2366.2850375975895</v>
      </c>
      <c r="G648">
        <f t="shared" si="54"/>
        <v>15469.703321029594</v>
      </c>
    </row>
    <row r="649" spans="1:7" x14ac:dyDescent="0.25">
      <c r="A649" s="1">
        <v>0</v>
      </c>
      <c r="B649" s="1">
        <v>3310</v>
      </c>
      <c r="C649">
        <f t="shared" si="50"/>
        <v>3586.376951508094</v>
      </c>
      <c r="D649">
        <f t="shared" si="51"/>
        <v>76384.219324907317</v>
      </c>
      <c r="E649">
        <f t="shared" si="52"/>
        <v>0</v>
      </c>
      <c r="F649">
        <f t="shared" si="53"/>
        <v>1904.8402783907923</v>
      </c>
      <c r="G649">
        <f t="shared" si="54"/>
        <v>102413.71401354986</v>
      </c>
    </row>
    <row r="650" spans="1:7" x14ac:dyDescent="0.25">
      <c r="A650" s="1">
        <v>2826</v>
      </c>
      <c r="B650" s="1">
        <v>3310</v>
      </c>
      <c r="C650">
        <f t="shared" si="50"/>
        <v>3160.3692525478168</v>
      </c>
      <c r="D650">
        <f t="shared" si="51"/>
        <v>22389.360583099024</v>
      </c>
      <c r="E650">
        <f t="shared" si="52"/>
        <v>11328.051063829787</v>
      </c>
      <c r="F650">
        <f t="shared" si="53"/>
        <v>1904.8402783907923</v>
      </c>
      <c r="G650">
        <f t="shared" si="54"/>
        <v>11233.089753149581</v>
      </c>
    </row>
    <row r="651" spans="1:7" x14ac:dyDescent="0.25">
      <c r="A651" s="1">
        <v>2326</v>
      </c>
      <c r="B651" s="1">
        <v>3308</v>
      </c>
      <c r="C651">
        <f t="shared" si="50"/>
        <v>3235.742164607314</v>
      </c>
      <c r="D651">
        <f t="shared" si="51"/>
        <v>5221.1947756365125</v>
      </c>
      <c r="E651">
        <f t="shared" si="52"/>
        <v>7674.1503546099293</v>
      </c>
      <c r="F651">
        <f t="shared" si="53"/>
        <v>1734.2623747080734</v>
      </c>
      <c r="G651">
        <f t="shared" si="54"/>
        <v>937.1777781622792</v>
      </c>
    </row>
    <row r="652" spans="1:7" x14ac:dyDescent="0.25">
      <c r="A652" s="1">
        <v>2820</v>
      </c>
      <c r="B652" s="1">
        <v>3308</v>
      </c>
      <c r="C652">
        <f t="shared" si="50"/>
        <v>3161.2737274925307</v>
      </c>
      <c r="D652">
        <f t="shared" si="51"/>
        <v>21528.599043936134</v>
      </c>
      <c r="E652">
        <f t="shared" si="52"/>
        <v>11280</v>
      </c>
      <c r="F652">
        <f t="shared" si="53"/>
        <v>1734.2623747080734</v>
      </c>
      <c r="G652">
        <f t="shared" si="54"/>
        <v>11042.183973907417</v>
      </c>
    </row>
    <row r="653" spans="1:7" x14ac:dyDescent="0.25">
      <c r="A653" s="1">
        <v>2513</v>
      </c>
      <c r="B653" s="1">
        <v>3295</v>
      </c>
      <c r="C653">
        <f t="shared" si="50"/>
        <v>3207.5526954970619</v>
      </c>
      <c r="D653">
        <f t="shared" si="51"/>
        <v>7647.0310648295772</v>
      </c>
      <c r="E653">
        <f t="shared" si="52"/>
        <v>8957.686524822695</v>
      </c>
      <c r="F653">
        <f t="shared" si="53"/>
        <v>820.50600077040053</v>
      </c>
      <c r="G653">
        <f t="shared" si="54"/>
        <v>3457.7726492744619</v>
      </c>
    </row>
    <row r="654" spans="1:7" x14ac:dyDescent="0.25">
      <c r="A654" s="1">
        <v>3171</v>
      </c>
      <c r="B654" s="1">
        <v>3295</v>
      </c>
      <c r="C654">
        <f t="shared" si="50"/>
        <v>3108.3619432267642</v>
      </c>
      <c r="D654">
        <f t="shared" si="51"/>
        <v>34833.764236089592</v>
      </c>
      <c r="E654">
        <f t="shared" si="52"/>
        <v>14262.753191489363</v>
      </c>
      <c r="F654">
        <f t="shared" si="53"/>
        <v>820.50600077040053</v>
      </c>
      <c r="G654">
        <f t="shared" si="54"/>
        <v>24961.971590613175</v>
      </c>
    </row>
    <row r="655" spans="1:7" x14ac:dyDescent="0.25">
      <c r="A655" s="1">
        <v>1325</v>
      </c>
      <c r="B655" s="1">
        <v>3285</v>
      </c>
      <c r="C655">
        <f t="shared" si="50"/>
        <v>3386.6387345504268</v>
      </c>
      <c r="D655">
        <f t="shared" si="51"/>
        <v>10330.432361012116</v>
      </c>
      <c r="E655">
        <f t="shared" si="52"/>
        <v>2490.2482269503548</v>
      </c>
      <c r="F655">
        <f t="shared" si="53"/>
        <v>347.61648235680605</v>
      </c>
      <c r="G655">
        <f t="shared" si="54"/>
        <v>14468.050721236501</v>
      </c>
    </row>
    <row r="656" spans="1:7" x14ac:dyDescent="0.25">
      <c r="A656" s="1">
        <v>2493</v>
      </c>
      <c r="B656" s="1">
        <v>3285</v>
      </c>
      <c r="C656">
        <f t="shared" si="50"/>
        <v>3210.5676119794421</v>
      </c>
      <c r="D656">
        <f t="shared" si="51"/>
        <v>5540.1803864428966</v>
      </c>
      <c r="E656">
        <f t="shared" si="52"/>
        <v>8815.6723404255317</v>
      </c>
      <c r="F656">
        <f t="shared" si="53"/>
        <v>347.61648235680605</v>
      </c>
      <c r="G656">
        <f t="shared" si="54"/>
        <v>3112.291136463738</v>
      </c>
    </row>
    <row r="657" spans="1:7" x14ac:dyDescent="0.25">
      <c r="A657" s="1">
        <v>3441</v>
      </c>
      <c r="B657" s="1">
        <v>3271</v>
      </c>
      <c r="C657">
        <f t="shared" si="50"/>
        <v>3067.6605707146355</v>
      </c>
      <c r="D657">
        <f t="shared" si="51"/>
        <v>41346.923502097765</v>
      </c>
      <c r="E657">
        <f t="shared" si="52"/>
        <v>16795.008510638298</v>
      </c>
      <c r="F657">
        <f t="shared" si="53"/>
        <v>21.571156577773774</v>
      </c>
      <c r="G657">
        <f t="shared" si="54"/>
        <v>39479.684492594271</v>
      </c>
    </row>
    <row r="658" spans="1:7" x14ac:dyDescent="0.25">
      <c r="A658" s="1">
        <v>1238</v>
      </c>
      <c r="B658" s="1">
        <v>3268</v>
      </c>
      <c r="C658">
        <f t="shared" si="50"/>
        <v>3399.7536212487794</v>
      </c>
      <c r="D658">
        <f t="shared" si="51"/>
        <v>17359.016712166809</v>
      </c>
      <c r="E658">
        <f t="shared" si="52"/>
        <v>2173.9631205673759</v>
      </c>
      <c r="F658">
        <f t="shared" si="53"/>
        <v>2.7043010536954273</v>
      </c>
      <c r="G658">
        <f t="shared" si="54"/>
        <v>17795.052328432455</v>
      </c>
    </row>
    <row r="659" spans="1:7" x14ac:dyDescent="0.25">
      <c r="A659" s="1">
        <v>2588</v>
      </c>
      <c r="B659" s="1">
        <v>3261</v>
      </c>
      <c r="C659">
        <f t="shared" si="50"/>
        <v>3196.2467586881376</v>
      </c>
      <c r="D659">
        <f t="shared" si="51"/>
        <v>4192.9822603922885</v>
      </c>
      <c r="E659">
        <f t="shared" si="52"/>
        <v>9500.3460992907803</v>
      </c>
      <c r="F659">
        <f t="shared" si="53"/>
        <v>28.681638164179287</v>
      </c>
      <c r="G659">
        <f t="shared" si="54"/>
        <v>4915.2389846758988</v>
      </c>
    </row>
    <row r="660" spans="1:7" x14ac:dyDescent="0.25">
      <c r="A660" s="1">
        <v>3590</v>
      </c>
      <c r="B660" s="1">
        <v>3260</v>
      </c>
      <c r="C660">
        <f t="shared" si="50"/>
        <v>3045.1994429209053</v>
      </c>
      <c r="D660">
        <f t="shared" si="51"/>
        <v>46139.279321489412</v>
      </c>
      <c r="E660">
        <f t="shared" si="52"/>
        <v>18280.992907801417</v>
      </c>
      <c r="F660">
        <f t="shared" si="53"/>
        <v>40.392686322819834</v>
      </c>
      <c r="G660">
        <f t="shared" si="54"/>
        <v>48910.012233347428</v>
      </c>
    </row>
    <row r="661" spans="1:7" x14ac:dyDescent="0.25">
      <c r="A661" s="1">
        <v>1548</v>
      </c>
      <c r="B661" s="1">
        <v>3255</v>
      </c>
      <c r="C661">
        <f t="shared" si="50"/>
        <v>3353.0224157718912</v>
      </c>
      <c r="D661">
        <f t="shared" si="51"/>
        <v>9608.3939937575142</v>
      </c>
      <c r="E661">
        <f t="shared" si="52"/>
        <v>3399.0127659574468</v>
      </c>
      <c r="F661">
        <f t="shared" si="53"/>
        <v>128.94792711602258</v>
      </c>
      <c r="G661">
        <f t="shared" si="54"/>
        <v>7511.150115651827</v>
      </c>
    </row>
    <row r="662" spans="1:7" x14ac:dyDescent="0.25">
      <c r="A662" s="1">
        <v>3190</v>
      </c>
      <c r="B662" s="1">
        <v>3248</v>
      </c>
      <c r="C662">
        <f t="shared" si="50"/>
        <v>3105.497772568503</v>
      </c>
      <c r="D662">
        <f t="shared" si="51"/>
        <v>20306.884822938089</v>
      </c>
      <c r="E662">
        <f t="shared" si="52"/>
        <v>14434.184397163121</v>
      </c>
      <c r="F662">
        <f t="shared" si="53"/>
        <v>336.92526422650644</v>
      </c>
      <c r="G662">
        <f t="shared" si="54"/>
        <v>25875.216221115828</v>
      </c>
    </row>
    <row r="663" spans="1:7" x14ac:dyDescent="0.25">
      <c r="A663" s="1">
        <v>2350</v>
      </c>
      <c r="B663" s="1">
        <v>3236</v>
      </c>
      <c r="C663">
        <f t="shared" si="50"/>
        <v>3232.1242648284579</v>
      </c>
      <c r="D663">
        <f t="shared" si="51"/>
        <v>15.021323119928832</v>
      </c>
      <c r="E663">
        <f t="shared" si="52"/>
        <v>7833.333333333333</v>
      </c>
      <c r="F663">
        <f t="shared" si="53"/>
        <v>921.45784213019306</v>
      </c>
      <c r="G663">
        <f t="shared" si="54"/>
        <v>1171.7791098997541</v>
      </c>
    </row>
    <row r="664" spans="1:7" x14ac:dyDescent="0.25">
      <c r="A664" s="1">
        <v>0</v>
      </c>
      <c r="B664" s="1">
        <v>3235</v>
      </c>
      <c r="C664">
        <f t="shared" si="50"/>
        <v>3586.376951508094</v>
      </c>
      <c r="D664">
        <f t="shared" si="51"/>
        <v>123465.7620511214</v>
      </c>
      <c r="E664">
        <f t="shared" si="52"/>
        <v>0</v>
      </c>
      <c r="F664">
        <f t="shared" si="53"/>
        <v>983.16889028883361</v>
      </c>
      <c r="G664">
        <f t="shared" si="54"/>
        <v>102413.71401354986</v>
      </c>
    </row>
    <row r="665" spans="1:7" x14ac:dyDescent="0.25">
      <c r="A665" s="1">
        <v>2150</v>
      </c>
      <c r="B665" s="1">
        <v>3230</v>
      </c>
      <c r="C665">
        <f t="shared" si="50"/>
        <v>3262.2734296522567</v>
      </c>
      <c r="D665">
        <f t="shared" si="51"/>
        <v>1041.5742615191625</v>
      </c>
      <c r="E665">
        <f t="shared" si="52"/>
        <v>6556.7375886524824</v>
      </c>
      <c r="F665">
        <f t="shared" si="53"/>
        <v>1321.7241310820364</v>
      </c>
      <c r="G665">
        <f t="shared" si="54"/>
        <v>16.663494911463427</v>
      </c>
    </row>
    <row r="666" spans="1:7" x14ac:dyDescent="0.25">
      <c r="A666" s="1">
        <v>2535</v>
      </c>
      <c r="B666" s="1">
        <v>3225</v>
      </c>
      <c r="C666">
        <f t="shared" si="50"/>
        <v>3204.2362873664442</v>
      </c>
      <c r="D666">
        <f t="shared" si="51"/>
        <v>431.1317623288835</v>
      </c>
      <c r="E666">
        <f t="shared" si="52"/>
        <v>9115.2127659574471</v>
      </c>
      <c r="F666">
        <f t="shared" si="53"/>
        <v>1710.2793718752391</v>
      </c>
      <c r="G666">
        <f t="shared" si="54"/>
        <v>3858.799569790327</v>
      </c>
    </row>
    <row r="667" spans="1:7" x14ac:dyDescent="0.25">
      <c r="A667" s="1">
        <v>638</v>
      </c>
      <c r="B667" s="1">
        <v>3225</v>
      </c>
      <c r="C667">
        <f t="shared" si="50"/>
        <v>3490.2011157201759</v>
      </c>
      <c r="D667">
        <f t="shared" si="51"/>
        <v>70331.631779226154</v>
      </c>
      <c r="E667">
        <f t="shared" si="52"/>
        <v>577.36737588652477</v>
      </c>
      <c r="F667">
        <f t="shared" si="53"/>
        <v>1710.2793718752391</v>
      </c>
      <c r="G667">
        <f t="shared" si="54"/>
        <v>50106.848897044714</v>
      </c>
    </row>
    <row r="668" spans="1:7" x14ac:dyDescent="0.25">
      <c r="A668" s="1">
        <v>2260</v>
      </c>
      <c r="B668" s="1">
        <v>3225</v>
      </c>
      <c r="C668">
        <f t="shared" si="50"/>
        <v>3245.6913889991674</v>
      </c>
      <c r="D668">
        <f t="shared" si="51"/>
        <v>428.13357871486693</v>
      </c>
      <c r="E668">
        <f t="shared" si="52"/>
        <v>7244.822695035461</v>
      </c>
      <c r="F668">
        <f t="shared" si="53"/>
        <v>1710.2793718752391</v>
      </c>
      <c r="G668">
        <f t="shared" si="54"/>
        <v>427.00647861080347</v>
      </c>
    </row>
    <row r="669" spans="1:7" x14ac:dyDescent="0.25">
      <c r="A669" s="1">
        <v>3275</v>
      </c>
      <c r="B669" s="1">
        <v>3218</v>
      </c>
      <c r="C669">
        <f t="shared" si="50"/>
        <v>3092.6843775183884</v>
      </c>
      <c r="D669">
        <f t="shared" si="51"/>
        <v>15704.005237953805</v>
      </c>
      <c r="E669">
        <f t="shared" si="52"/>
        <v>15213.652482269503</v>
      </c>
      <c r="F669">
        <f t="shared" si="53"/>
        <v>2338.256708985723</v>
      </c>
      <c r="G669">
        <f t="shared" si="54"/>
        <v>30161.667147788688</v>
      </c>
    </row>
    <row r="670" spans="1:7" x14ac:dyDescent="0.25">
      <c r="A670" s="1">
        <v>1013</v>
      </c>
      <c r="B670" s="1">
        <v>3218</v>
      </c>
      <c r="C670">
        <f t="shared" si="50"/>
        <v>3433.6714316755529</v>
      </c>
      <c r="D670">
        <f t="shared" si="51"/>
        <v>46514.16644098267</v>
      </c>
      <c r="E670">
        <f t="shared" si="52"/>
        <v>1455.558865248227</v>
      </c>
      <c r="F670">
        <f t="shared" si="53"/>
        <v>2338.256708985723</v>
      </c>
      <c r="G670">
        <f t="shared" si="54"/>
        <v>27994.612934751043</v>
      </c>
    </row>
    <row r="671" spans="1:7" x14ac:dyDescent="0.25">
      <c r="A671" s="1">
        <v>2433</v>
      </c>
      <c r="B671" s="1">
        <v>3210</v>
      </c>
      <c r="C671">
        <f t="shared" si="50"/>
        <v>3219.6123614265816</v>
      </c>
      <c r="D671">
        <f t="shared" si="51"/>
        <v>92.397492195234406</v>
      </c>
      <c r="E671">
        <f t="shared" si="52"/>
        <v>8396.4382978723406</v>
      </c>
      <c r="F671">
        <f t="shared" si="53"/>
        <v>3175.9450942548474</v>
      </c>
      <c r="G671">
        <f t="shared" si="54"/>
        <v>2184.9232547803813</v>
      </c>
    </row>
    <row r="672" spans="1:7" x14ac:dyDescent="0.25">
      <c r="A672" s="1">
        <v>2450</v>
      </c>
      <c r="B672" s="1">
        <v>3203</v>
      </c>
      <c r="C672">
        <f t="shared" si="50"/>
        <v>3217.0496824165584</v>
      </c>
      <c r="D672">
        <f t="shared" si="51"/>
        <v>197.39357600615099</v>
      </c>
      <c r="E672">
        <f t="shared" si="52"/>
        <v>8514.1843971631206</v>
      </c>
      <c r="F672">
        <f t="shared" si="53"/>
        <v>4013.9224313653312</v>
      </c>
      <c r="G672">
        <f t="shared" si="54"/>
        <v>2431.0660220733421</v>
      </c>
    </row>
    <row r="673" spans="1:7" x14ac:dyDescent="0.25">
      <c r="A673" s="1">
        <v>2298</v>
      </c>
      <c r="B673" s="1">
        <v>3201</v>
      </c>
      <c r="C673">
        <f t="shared" si="50"/>
        <v>3239.9630476826455</v>
      </c>
      <c r="D673">
        <f t="shared" si="51"/>
        <v>1518.1190847201099</v>
      </c>
      <c r="E673">
        <f t="shared" si="52"/>
        <v>7490.5021276595744</v>
      </c>
      <c r="F673">
        <f t="shared" si="53"/>
        <v>4271.3445276826124</v>
      </c>
      <c r="G673">
        <f t="shared" si="54"/>
        <v>696.56281034903316</v>
      </c>
    </row>
    <row r="674" spans="1:7" x14ac:dyDescent="0.25">
      <c r="A674" s="1">
        <v>2363</v>
      </c>
      <c r="B674" s="1">
        <v>3200</v>
      </c>
      <c r="C674">
        <f t="shared" si="50"/>
        <v>3230.164569114911</v>
      </c>
      <c r="D674">
        <f t="shared" si="51"/>
        <v>909.90122988824533</v>
      </c>
      <c r="E674">
        <f t="shared" si="52"/>
        <v>7920.2397163120568</v>
      </c>
      <c r="F674">
        <f t="shared" si="53"/>
        <v>4403.0555758412529</v>
      </c>
      <c r="G674">
        <f t="shared" si="54"/>
        <v>1309.7852212358971</v>
      </c>
    </row>
    <row r="675" spans="1:7" x14ac:dyDescent="0.25">
      <c r="A675" s="1">
        <v>1578</v>
      </c>
      <c r="B675" s="1">
        <v>3195</v>
      </c>
      <c r="C675">
        <f t="shared" si="50"/>
        <v>3348.5000410483212</v>
      </c>
      <c r="D675">
        <f t="shared" si="51"/>
        <v>23562.262601836304</v>
      </c>
      <c r="E675">
        <f t="shared" si="52"/>
        <v>3532.0340425531913</v>
      </c>
      <c r="F675">
        <f t="shared" si="53"/>
        <v>5091.6108166344557</v>
      </c>
      <c r="G675">
        <f t="shared" si="54"/>
        <v>6747.7216680704869</v>
      </c>
    </row>
    <row r="676" spans="1:7" x14ac:dyDescent="0.25">
      <c r="A676" s="1">
        <v>2500</v>
      </c>
      <c r="B676" s="1">
        <v>3190</v>
      </c>
      <c r="C676">
        <f t="shared" si="50"/>
        <v>3209.5123912106092</v>
      </c>
      <c r="D676">
        <f t="shared" si="51"/>
        <v>380.73341075585785</v>
      </c>
      <c r="E676">
        <f t="shared" si="52"/>
        <v>8865.2482269503544</v>
      </c>
      <c r="F676">
        <f t="shared" si="53"/>
        <v>5830.1660574276584</v>
      </c>
      <c r="G676">
        <f t="shared" si="54"/>
        <v>3231.1417543299453</v>
      </c>
    </row>
    <row r="677" spans="1:7" x14ac:dyDescent="0.25">
      <c r="A677" s="1">
        <v>2526</v>
      </c>
      <c r="B677" s="1">
        <v>3188</v>
      </c>
      <c r="C677">
        <f t="shared" si="50"/>
        <v>3205.5929997835151</v>
      </c>
      <c r="D677">
        <f t="shared" si="51"/>
        <v>309.51364138276227</v>
      </c>
      <c r="E677">
        <f t="shared" si="52"/>
        <v>9050.6042553191492</v>
      </c>
      <c r="F677">
        <f t="shared" si="53"/>
        <v>6139.5881537449395</v>
      </c>
      <c r="G677">
        <f t="shared" si="54"/>
        <v>3692.0843587983145</v>
      </c>
    </row>
    <row r="678" spans="1:7" x14ac:dyDescent="0.25">
      <c r="A678" s="1">
        <v>2538</v>
      </c>
      <c r="B678" s="1">
        <v>3188</v>
      </c>
      <c r="C678">
        <f t="shared" si="50"/>
        <v>3203.7840498940873</v>
      </c>
      <c r="D678">
        <f t="shared" si="51"/>
        <v>249.1362310590365</v>
      </c>
      <c r="E678">
        <f t="shared" si="52"/>
        <v>9136.7999999999993</v>
      </c>
      <c r="F678">
        <f t="shared" si="53"/>
        <v>6139.5881537449395</v>
      </c>
      <c r="G678">
        <f t="shared" si="54"/>
        <v>3915.18938171328</v>
      </c>
    </row>
    <row r="679" spans="1:7" x14ac:dyDescent="0.25">
      <c r="A679" s="1">
        <v>2393</v>
      </c>
      <c r="B679" s="1">
        <v>3181</v>
      </c>
      <c r="C679">
        <f t="shared" si="50"/>
        <v>3225.642194391341</v>
      </c>
      <c r="D679">
        <f t="shared" si="51"/>
        <v>1992.9255200742809</v>
      </c>
      <c r="E679">
        <f t="shared" si="52"/>
        <v>8122.6226950354612</v>
      </c>
      <c r="F679">
        <f t="shared" si="53"/>
        <v>7285.5654908554234</v>
      </c>
      <c r="G679">
        <f t="shared" si="54"/>
        <v>1657.5752142820918</v>
      </c>
    </row>
    <row r="680" spans="1:7" x14ac:dyDescent="0.25">
      <c r="A680" s="1">
        <v>2163</v>
      </c>
      <c r="B680" s="1">
        <v>3176</v>
      </c>
      <c r="C680">
        <f t="shared" si="50"/>
        <v>3260.3137339387099</v>
      </c>
      <c r="D680">
        <f t="shared" si="51"/>
        <v>7108.8057306875617</v>
      </c>
      <c r="E680">
        <f t="shared" si="52"/>
        <v>6636.2680851063833</v>
      </c>
      <c r="F680">
        <f t="shared" si="53"/>
        <v>8164.1207316486261</v>
      </c>
      <c r="G680">
        <f t="shared" si="54"/>
        <v>36.503228103176717</v>
      </c>
    </row>
    <row r="681" spans="1:7" x14ac:dyDescent="0.25">
      <c r="A681" s="1">
        <v>3481</v>
      </c>
      <c r="B681" s="1">
        <v>3175</v>
      </c>
      <c r="C681">
        <f t="shared" si="50"/>
        <v>3061.6307377498761</v>
      </c>
      <c r="D681">
        <f t="shared" si="51"/>
        <v>12852.589623137377</v>
      </c>
      <c r="E681">
        <f t="shared" si="52"/>
        <v>17187.74609929078</v>
      </c>
      <c r="F681">
        <f t="shared" si="53"/>
        <v>8345.8317798072676</v>
      </c>
      <c r="G681">
        <f t="shared" si="54"/>
        <v>41912.238137636588</v>
      </c>
    </row>
    <row r="682" spans="1:7" x14ac:dyDescent="0.25">
      <c r="A682" s="1">
        <v>2163</v>
      </c>
      <c r="B682" s="1">
        <v>3165</v>
      </c>
      <c r="C682">
        <f t="shared" si="50"/>
        <v>3260.3137339387099</v>
      </c>
      <c r="D682">
        <f t="shared" si="51"/>
        <v>9084.7078773391804</v>
      </c>
      <c r="E682">
        <f t="shared" si="52"/>
        <v>6636.2680851063833</v>
      </c>
      <c r="F682">
        <f t="shared" si="53"/>
        <v>10272.942261393673</v>
      </c>
      <c r="G682">
        <f t="shared" si="54"/>
        <v>36.503228103176717</v>
      </c>
    </row>
    <row r="683" spans="1:7" x14ac:dyDescent="0.25">
      <c r="A683" s="1">
        <v>3421</v>
      </c>
      <c r="B683" s="1">
        <v>3390</v>
      </c>
      <c r="C683">
        <f t="shared" si="50"/>
        <v>3070.6754871970152</v>
      </c>
      <c r="D683">
        <f t="shared" si="51"/>
        <v>101968.14447686361</v>
      </c>
      <c r="E683">
        <f t="shared" si="52"/>
        <v>16600.34184397163</v>
      </c>
      <c r="F683">
        <f t="shared" si="53"/>
        <v>15287.956425699549</v>
      </c>
      <c r="G683">
        <f t="shared" si="54"/>
        <v>38290.676834260288</v>
      </c>
    </row>
    <row r="684" spans="1:7" x14ac:dyDescent="0.25">
      <c r="A684" s="1">
        <v>2300</v>
      </c>
      <c r="B684" s="1">
        <v>3630</v>
      </c>
      <c r="C684">
        <f t="shared" si="50"/>
        <v>3239.6615560344076</v>
      </c>
      <c r="D684">
        <f t="shared" si="51"/>
        <v>152364.10083747996</v>
      </c>
      <c r="E684">
        <f t="shared" si="52"/>
        <v>7503.5460992907801</v>
      </c>
      <c r="F684">
        <f t="shared" si="53"/>
        <v>132237.30486762582</v>
      </c>
      <c r="G684">
        <f t="shared" si="54"/>
        <v>712.56792998282083</v>
      </c>
    </row>
    <row r="685" spans="1:7" x14ac:dyDescent="0.25">
      <c r="A685" s="1">
        <v>1188</v>
      </c>
      <c r="B685" s="1">
        <v>3150</v>
      </c>
      <c r="C685">
        <f t="shared" si="50"/>
        <v>3407.2909124547291</v>
      </c>
      <c r="D685">
        <f t="shared" si="51"/>
        <v>66198.61363178707</v>
      </c>
      <c r="E685">
        <f t="shared" si="52"/>
        <v>2001.9063829787235</v>
      </c>
      <c r="F685">
        <f t="shared" si="53"/>
        <v>13538.607983773281</v>
      </c>
      <c r="G685">
        <f t="shared" si="54"/>
        <v>19862.78369652732</v>
      </c>
    </row>
    <row r="686" spans="1:7" x14ac:dyDescent="0.25">
      <c r="A686" s="1">
        <v>2666</v>
      </c>
      <c r="B686" s="1">
        <v>3140</v>
      </c>
      <c r="C686">
        <f t="shared" si="50"/>
        <v>3184.4885844068558</v>
      </c>
      <c r="D686">
        <f t="shared" si="51"/>
        <v>1979.2341425259337</v>
      </c>
      <c r="E686">
        <f t="shared" si="52"/>
        <v>10081.639716312056</v>
      </c>
      <c r="F686">
        <f t="shared" si="53"/>
        <v>15965.718465359687</v>
      </c>
      <c r="G686">
        <f t="shared" si="54"/>
        <v>6702.1958113349365</v>
      </c>
    </row>
    <row r="687" spans="1:7" x14ac:dyDescent="0.25">
      <c r="A687" s="1">
        <v>1538</v>
      </c>
      <c r="B687" s="1">
        <v>3135</v>
      </c>
      <c r="C687">
        <f t="shared" si="50"/>
        <v>3354.5298740130811</v>
      </c>
      <c r="D687">
        <f t="shared" si="51"/>
        <v>48193.365584199259</v>
      </c>
      <c r="E687">
        <f t="shared" si="52"/>
        <v>3355.2397163120568</v>
      </c>
      <c r="F687">
        <f t="shared" si="53"/>
        <v>17254.27370615289</v>
      </c>
      <c r="G687">
        <f t="shared" si="54"/>
        <v>7774.7159862413073</v>
      </c>
    </row>
    <row r="688" spans="1:7" x14ac:dyDescent="0.25">
      <c r="A688" s="1">
        <v>1888</v>
      </c>
      <c r="B688" s="1">
        <v>3615</v>
      </c>
      <c r="C688">
        <f t="shared" si="50"/>
        <v>3301.7688355714331</v>
      </c>
      <c r="D688">
        <f t="shared" si="51"/>
        <v>98113.762369275908</v>
      </c>
      <c r="E688">
        <f t="shared" si="52"/>
        <v>5056.0907801418443</v>
      </c>
      <c r="F688">
        <f t="shared" si="53"/>
        <v>121552.97059000543</v>
      </c>
      <c r="G688">
        <f t="shared" si="54"/>
        <v>1254.1026308374103</v>
      </c>
    </row>
    <row r="689" spans="1:7" x14ac:dyDescent="0.25">
      <c r="A689" s="1">
        <v>0</v>
      </c>
      <c r="B689" s="1">
        <v>3110</v>
      </c>
      <c r="C689">
        <f t="shared" si="50"/>
        <v>3586.376951508094</v>
      </c>
      <c r="D689">
        <f t="shared" si="51"/>
        <v>226934.99992814488</v>
      </c>
      <c r="E689">
        <f t="shared" si="52"/>
        <v>0</v>
      </c>
      <c r="F689">
        <f t="shared" si="53"/>
        <v>24447.049910118902</v>
      </c>
      <c r="G689">
        <f t="shared" si="54"/>
        <v>102413.71401354986</v>
      </c>
    </row>
    <row r="690" spans="1:7" x14ac:dyDescent="0.25">
      <c r="A690" s="1">
        <v>2293</v>
      </c>
      <c r="B690" s="1">
        <v>3095</v>
      </c>
      <c r="C690">
        <f t="shared" si="50"/>
        <v>3240.7167768032405</v>
      </c>
      <c r="D690">
        <f t="shared" si="51"/>
        <v>21233.379041925396</v>
      </c>
      <c r="E690">
        <f t="shared" si="52"/>
        <v>7457.941843971631</v>
      </c>
      <c r="F690">
        <f t="shared" si="53"/>
        <v>29362.715632498512</v>
      </c>
      <c r="G690">
        <f t="shared" si="54"/>
        <v>657.34536188668994</v>
      </c>
    </row>
    <row r="691" spans="1:7" x14ac:dyDescent="0.25">
      <c r="A691" s="1">
        <v>538</v>
      </c>
      <c r="B691" s="1">
        <v>3090</v>
      </c>
      <c r="C691">
        <f t="shared" si="50"/>
        <v>3505.2756981320754</v>
      </c>
      <c r="D691">
        <f t="shared" si="51"/>
        <v>172453.9054590826</v>
      </c>
      <c r="E691">
        <f t="shared" si="52"/>
        <v>410.55886524822694</v>
      </c>
      <c r="F691">
        <f t="shared" si="53"/>
        <v>31101.270873291713</v>
      </c>
      <c r="G691">
        <f t="shared" si="54"/>
        <v>57082.849569398793</v>
      </c>
    </row>
    <row r="692" spans="1:7" x14ac:dyDescent="0.25">
      <c r="A692" s="1">
        <v>2351</v>
      </c>
      <c r="B692" s="1">
        <v>3073</v>
      </c>
      <c r="C692">
        <f t="shared" si="50"/>
        <v>3231.9735190043389</v>
      </c>
      <c r="D692">
        <f t="shared" si="51"/>
        <v>25272.57974462289</v>
      </c>
      <c r="E692">
        <f t="shared" si="52"/>
        <v>7840.001418439716</v>
      </c>
      <c r="F692">
        <f t="shared" si="53"/>
        <v>37386.3586919886</v>
      </c>
      <c r="G692">
        <f t="shared" si="54"/>
        <v>1182.1222729760473</v>
      </c>
    </row>
    <row r="693" spans="1:7" x14ac:dyDescent="0.25">
      <c r="A693" s="1">
        <v>2373</v>
      </c>
      <c r="B693" s="1">
        <v>3068</v>
      </c>
      <c r="C693">
        <f t="shared" si="50"/>
        <v>3228.6571108737212</v>
      </c>
      <c r="D693">
        <f t="shared" si="51"/>
        <v>25810.707274291144</v>
      </c>
      <c r="E693">
        <f t="shared" si="52"/>
        <v>7987.4170212765957</v>
      </c>
      <c r="F693">
        <f t="shared" si="53"/>
        <v>39344.913932781805</v>
      </c>
      <c r="G693">
        <f t="shared" si="54"/>
        <v>1421.1703582200871</v>
      </c>
    </row>
    <row r="694" spans="1:7" x14ac:dyDescent="0.25">
      <c r="A694" s="1">
        <v>2148</v>
      </c>
      <c r="B694" s="1">
        <v>3065</v>
      </c>
      <c r="C694">
        <f t="shared" si="50"/>
        <v>3262.5749213004947</v>
      </c>
      <c r="D694">
        <f t="shared" si="51"/>
        <v>39035.849526896665</v>
      </c>
      <c r="E694">
        <f t="shared" si="52"/>
        <v>6544.5446808510642</v>
      </c>
      <c r="F694">
        <f t="shared" si="53"/>
        <v>40544.047077257725</v>
      </c>
      <c r="G694">
        <f t="shared" si="54"/>
        <v>14.292957371263819</v>
      </c>
    </row>
    <row r="695" spans="1:7" x14ac:dyDescent="0.25">
      <c r="A695" s="1">
        <v>2013</v>
      </c>
      <c r="B695" s="1">
        <v>3573</v>
      </c>
      <c r="C695">
        <f t="shared" si="50"/>
        <v>3282.925607556559</v>
      </c>
      <c r="D695">
        <f t="shared" si="51"/>
        <v>84143.153151431397</v>
      </c>
      <c r="E695">
        <f t="shared" si="52"/>
        <v>5747.7574468085104</v>
      </c>
      <c r="F695">
        <f t="shared" si="53"/>
        <v>94030.834612668332</v>
      </c>
      <c r="G695">
        <f t="shared" si="54"/>
        <v>274.56766644266122</v>
      </c>
    </row>
    <row r="696" spans="1:7" x14ac:dyDescent="0.25">
      <c r="A696" s="1">
        <v>2603</v>
      </c>
      <c r="B696" s="1">
        <v>3060</v>
      </c>
      <c r="C696">
        <f t="shared" si="50"/>
        <v>3193.9855713263523</v>
      </c>
      <c r="D696">
        <f t="shared" si="51"/>
        <v>17952.133323649046</v>
      </c>
      <c r="E696">
        <f t="shared" si="52"/>
        <v>9610.7929078014186</v>
      </c>
      <c r="F696">
        <f t="shared" si="53"/>
        <v>42582.602318050929</v>
      </c>
      <c r="G696">
        <f t="shared" si="54"/>
        <v>5237.4100614668132</v>
      </c>
    </row>
    <row r="697" spans="1:7" x14ac:dyDescent="0.25">
      <c r="A697" s="1">
        <v>1510</v>
      </c>
      <c r="B697" s="1">
        <v>3040</v>
      </c>
      <c r="C697">
        <f t="shared" si="50"/>
        <v>3358.7507570884131</v>
      </c>
      <c r="D697">
        <f t="shared" si="51"/>
        <v>101602.04514443656</v>
      </c>
      <c r="E697">
        <f t="shared" si="52"/>
        <v>3234.1843971631206</v>
      </c>
      <c r="F697">
        <f t="shared" si="53"/>
        <v>51236.82328122374</v>
      </c>
      <c r="G697">
        <f t="shared" si="54"/>
        <v>8536.879082804564</v>
      </c>
    </row>
    <row r="698" spans="1:7" x14ac:dyDescent="0.25">
      <c r="A698" s="1">
        <v>2513</v>
      </c>
      <c r="B698" s="1">
        <v>3028</v>
      </c>
      <c r="C698">
        <f t="shared" si="50"/>
        <v>3207.5526954970619</v>
      </c>
      <c r="D698">
        <f t="shared" si="51"/>
        <v>32239.170460260633</v>
      </c>
      <c r="E698">
        <f t="shared" si="52"/>
        <v>8957.686524822695</v>
      </c>
      <c r="F698">
        <f t="shared" si="53"/>
        <v>56813.355859127427</v>
      </c>
      <c r="G698">
        <f t="shared" si="54"/>
        <v>3457.7726492744619</v>
      </c>
    </row>
    <row r="699" spans="1:7" x14ac:dyDescent="0.25">
      <c r="A699" s="1">
        <v>2418</v>
      </c>
      <c r="B699" s="1">
        <v>3023</v>
      </c>
      <c r="C699">
        <f t="shared" si="50"/>
        <v>3221.8735487883664</v>
      </c>
      <c r="D699">
        <f t="shared" si="51"/>
        <v>39550.688407678754</v>
      </c>
      <c r="E699">
        <f t="shared" si="52"/>
        <v>8293.2255319148935</v>
      </c>
      <c r="F699">
        <f t="shared" si="53"/>
        <v>59221.911099920631</v>
      </c>
      <c r="G699">
        <f t="shared" si="54"/>
        <v>1978.6461257850306</v>
      </c>
    </row>
    <row r="700" spans="1:7" x14ac:dyDescent="0.25">
      <c r="A700" s="1">
        <v>2281</v>
      </c>
      <c r="B700" s="1">
        <v>3023</v>
      </c>
      <c r="C700">
        <f t="shared" si="50"/>
        <v>3242.5257266926687</v>
      </c>
      <c r="D700">
        <f t="shared" si="51"/>
        <v>48191.544679944294</v>
      </c>
      <c r="E700">
        <f t="shared" si="52"/>
        <v>7380.0865248226946</v>
      </c>
      <c r="F700">
        <f t="shared" si="53"/>
        <v>59221.911099920631</v>
      </c>
      <c r="G700">
        <f t="shared" si="54"/>
        <v>567.85924348886431</v>
      </c>
    </row>
    <row r="701" spans="1:7" x14ac:dyDescent="0.25">
      <c r="A701" s="1">
        <v>1183</v>
      </c>
      <c r="B701" s="1">
        <v>3015</v>
      </c>
      <c r="C701">
        <f t="shared" si="50"/>
        <v>3408.044641575324</v>
      </c>
      <c r="D701">
        <f t="shared" si="51"/>
        <v>154484.09027107494</v>
      </c>
      <c r="E701">
        <f t="shared" si="52"/>
        <v>1985.0907801418439</v>
      </c>
      <c r="F701">
        <f t="shared" si="53"/>
        <v>63179.599485189756</v>
      </c>
      <c r="G701">
        <f t="shared" si="54"/>
        <v>20075.806016796356</v>
      </c>
    </row>
    <row r="702" spans="1:7" x14ac:dyDescent="0.25">
      <c r="A702" s="1">
        <v>2275</v>
      </c>
      <c r="B702" s="1">
        <v>3008</v>
      </c>
      <c r="C702">
        <f t="shared" si="50"/>
        <v>3243.4302016373827</v>
      </c>
      <c r="D702">
        <f t="shared" si="51"/>
        <v>55427.379843018651</v>
      </c>
      <c r="E702">
        <f t="shared" si="52"/>
        <v>7341.312056737589</v>
      </c>
      <c r="F702">
        <f t="shared" si="53"/>
        <v>66747.576822300238</v>
      </c>
      <c r="G702">
        <f t="shared" si="54"/>
        <v>525.57040906680891</v>
      </c>
    </row>
    <row r="703" spans="1:7" x14ac:dyDescent="0.25">
      <c r="A703" s="1">
        <v>2725</v>
      </c>
      <c r="B703" s="1">
        <v>2993</v>
      </c>
      <c r="C703">
        <f t="shared" si="50"/>
        <v>3175.5945807838352</v>
      </c>
      <c r="D703">
        <f t="shared" si="51"/>
        <v>33340.780931624526</v>
      </c>
      <c r="E703">
        <f t="shared" si="52"/>
        <v>10532.801418439716</v>
      </c>
      <c r="F703">
        <f t="shared" si="53"/>
        <v>74723.242544679844</v>
      </c>
      <c r="G703">
        <f t="shared" si="54"/>
        <v>8237.5488278862522</v>
      </c>
    </row>
    <row r="704" spans="1:7" x14ac:dyDescent="0.25">
      <c r="A704" s="1">
        <v>2388</v>
      </c>
      <c r="B704" s="1">
        <v>2985</v>
      </c>
      <c r="C704">
        <f t="shared" si="50"/>
        <v>3226.3959235119364</v>
      </c>
      <c r="D704">
        <f t="shared" si="51"/>
        <v>58271.991888180659</v>
      </c>
      <c r="E704">
        <f t="shared" si="52"/>
        <v>8088.7148936170215</v>
      </c>
      <c r="F704">
        <f t="shared" si="53"/>
        <v>79160.930929948969</v>
      </c>
      <c r="G704">
        <f t="shared" si="54"/>
        <v>1596.7696775048644</v>
      </c>
    </row>
    <row r="705" spans="1:7" x14ac:dyDescent="0.25">
      <c r="A705" s="1">
        <v>2026</v>
      </c>
      <c r="B705" s="1">
        <v>2985</v>
      </c>
      <c r="C705">
        <f t="shared" si="50"/>
        <v>3280.9659118430122</v>
      </c>
      <c r="D705">
        <f t="shared" si="51"/>
        <v>87595.820973065696</v>
      </c>
      <c r="E705">
        <f t="shared" si="52"/>
        <v>5822.235460992908</v>
      </c>
      <c r="F705">
        <f t="shared" si="53"/>
        <v>79160.930929948969</v>
      </c>
      <c r="G705">
        <f t="shared" si="54"/>
        <v>213.46343060543978</v>
      </c>
    </row>
    <row r="706" spans="1:7" x14ac:dyDescent="0.25">
      <c r="A706" s="1">
        <v>675</v>
      </c>
      <c r="B706" s="1">
        <v>3520</v>
      </c>
      <c r="C706">
        <f t="shared" si="50"/>
        <v>3484.623520227773</v>
      </c>
      <c r="D706">
        <f t="shared" si="51"/>
        <v>1251.4953210747831</v>
      </c>
      <c r="E706">
        <f t="shared" si="52"/>
        <v>646.27659574468089</v>
      </c>
      <c r="F706">
        <f t="shared" si="53"/>
        <v>64335.520165076276</v>
      </c>
      <c r="G706">
        <f t="shared" si="54"/>
        <v>47640.918142660994</v>
      </c>
    </row>
    <row r="707" spans="1:7" x14ac:dyDescent="0.25">
      <c r="A707" s="1">
        <v>1851</v>
      </c>
      <c r="B707" s="1">
        <v>3510</v>
      </c>
      <c r="C707">
        <f t="shared" si="50"/>
        <v>3307.346431063836</v>
      </c>
      <c r="D707">
        <f t="shared" si="51"/>
        <v>41068.469002564569</v>
      </c>
      <c r="E707">
        <f t="shared" si="52"/>
        <v>4859.8595744680852</v>
      </c>
      <c r="F707">
        <f t="shared" si="53"/>
        <v>59362.630646662685</v>
      </c>
      <c r="G707">
        <f t="shared" si="54"/>
        <v>1680.2544554132205</v>
      </c>
    </row>
    <row r="708" spans="1:7" x14ac:dyDescent="0.25">
      <c r="A708" s="1">
        <v>1961</v>
      </c>
      <c r="B708" s="1">
        <v>2970</v>
      </c>
      <c r="C708">
        <f t="shared" si="50"/>
        <v>3290.7643904107467</v>
      </c>
      <c r="D708">
        <f t="shared" si="51"/>
        <v>102889.79415557795</v>
      </c>
      <c r="E708">
        <f t="shared" si="52"/>
        <v>5454.6397163120564</v>
      </c>
      <c r="F708">
        <f t="shared" si="53"/>
        <v>87826.596652328575</v>
      </c>
      <c r="G708">
        <f t="shared" si="54"/>
        <v>595.79275558544384</v>
      </c>
    </row>
    <row r="709" spans="1:7" x14ac:dyDescent="0.25">
      <c r="A709" s="1">
        <v>2363</v>
      </c>
      <c r="B709" s="1">
        <v>2970</v>
      </c>
      <c r="C709">
        <f t="shared" si="50"/>
        <v>3230.164569114911</v>
      </c>
      <c r="D709">
        <f t="shared" si="51"/>
        <v>67685.603022747324</v>
      </c>
      <c r="E709">
        <f t="shared" si="52"/>
        <v>7920.2397163120568</v>
      </c>
      <c r="F709">
        <f t="shared" si="53"/>
        <v>87826.596652328575</v>
      </c>
      <c r="G709">
        <f t="shared" si="54"/>
        <v>1309.7852212358971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21</vt:i4>
      </vt:variant>
    </vt:vector>
  </HeadingPairs>
  <TitlesOfParts>
    <vt:vector size="25" baseType="lpstr">
      <vt:lpstr>análisis de datos</vt:lpstr>
      <vt:lpstr>ejercicio 2.3</vt:lpstr>
      <vt:lpstr>Hoja2</vt:lpstr>
      <vt:lpstr>Hoja3</vt:lpstr>
      <vt:lpstr>a</vt:lpstr>
      <vt:lpstr>b</vt:lpstr>
      <vt:lpstr>desv.error</vt:lpstr>
      <vt:lpstr>devy</vt:lpstr>
      <vt:lpstr>devyest</vt:lpstr>
      <vt:lpstr>n</vt:lpstr>
      <vt:lpstr>rcuad</vt:lpstr>
      <vt:lpstr>residuales</vt:lpstr>
      <vt:lpstr>sec</vt:lpstr>
      <vt:lpstr>src</vt:lpstr>
      <vt:lpstr>stc</vt:lpstr>
      <vt:lpstr>var.a</vt:lpstr>
      <vt:lpstr>var.b</vt:lpstr>
      <vt:lpstr>var.error</vt:lpstr>
      <vt:lpstr>x</vt:lpstr>
      <vt:lpstr>xcuad</vt:lpstr>
      <vt:lpstr>xcuad.sum</vt:lpstr>
      <vt:lpstr>xprom</vt:lpstr>
      <vt:lpstr>y</vt:lpstr>
      <vt:lpstr>yest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USUARIO</cp:lastModifiedBy>
  <dcterms:created xsi:type="dcterms:W3CDTF">2015-02-14T23:26:42Z</dcterms:created>
  <dcterms:modified xsi:type="dcterms:W3CDTF">2015-02-15T03:19:09Z</dcterms:modified>
</cp:coreProperties>
</file>