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6275" windowHeight="7710" activeTab="1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a">Hoja1!$M$8</definedName>
    <definedName name="b">Hoja1!$M$9</definedName>
    <definedName name="desvy">Hoja1!$F:$F</definedName>
    <definedName name="desvyest">Hoja1!$G:$G</definedName>
    <definedName name="ina">Hoja1!$L$31</definedName>
    <definedName name="inx">Hoja1!$H:$H</definedName>
    <definedName name="iny">Hoja1!$I:$I</definedName>
    <definedName name="n">Hoja1!$M$14</definedName>
    <definedName name="residuales">Hoja1!$D:$D</definedName>
    <definedName name="sec">Hoja1!$M$10</definedName>
    <definedName name="src">Hoja1!$M$24</definedName>
    <definedName name="stc">Hoja1!$M$23</definedName>
    <definedName name="var.a">Hoja1!$M$17</definedName>
    <definedName name="var.b">Hoja1!$M$19</definedName>
    <definedName name="var.error">Hoja1!$M$12</definedName>
    <definedName name="x">Hoja1!$A:$A</definedName>
    <definedName name="xcuad">Hoja1!$E$4:$E$938</definedName>
    <definedName name="xprom">Hoja1!$M$3</definedName>
    <definedName name="y">Hoja1!$B:$B</definedName>
    <definedName name="yes">Hoja1!$C:$C</definedName>
    <definedName name="yprom">Hoja1!$M$2</definedName>
  </definedNames>
  <calcPr calcId="145621"/>
</workbook>
</file>

<file path=xl/calcChain.xml><?xml version="1.0" encoding="utf-8"?>
<calcChain xmlns="http://schemas.openxmlformats.org/spreadsheetml/2006/main">
  <c r="M2" i="1" l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M3" i="1" l="1"/>
  <c r="O61" i="1" l="1"/>
  <c r="O60" i="1"/>
  <c r="M23" i="1"/>
  <c r="E4" i="1"/>
  <c r="M15" i="1"/>
  <c r="M9" i="1"/>
  <c r="M8" i="1" s="1"/>
  <c r="M5" i="1"/>
  <c r="M4" i="1"/>
  <c r="K41" i="1"/>
  <c r="C4" i="1" l="1"/>
  <c r="C938" i="1"/>
  <c r="D938" i="1" s="1"/>
  <c r="M63" i="1"/>
  <c r="M64" i="1" s="1"/>
  <c r="G4" i="1" l="1"/>
  <c r="D4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2" i="1"/>
  <c r="H860" i="1"/>
  <c r="H858" i="1"/>
  <c r="H856" i="1"/>
  <c r="H854" i="1"/>
  <c r="H852" i="1"/>
  <c r="H850" i="1"/>
  <c r="H848" i="1"/>
  <c r="H846" i="1"/>
  <c r="H844" i="1"/>
  <c r="H842" i="1"/>
  <c r="H840" i="1"/>
  <c r="H838" i="1"/>
  <c r="H836" i="1"/>
  <c r="H834" i="1"/>
  <c r="H832" i="1"/>
  <c r="H830" i="1"/>
  <c r="H828" i="1"/>
  <c r="H826" i="1"/>
  <c r="H824" i="1"/>
  <c r="H822" i="1"/>
  <c r="H820" i="1"/>
  <c r="H818" i="1"/>
  <c r="H816" i="1"/>
  <c r="H814" i="1"/>
  <c r="H812" i="1"/>
  <c r="H810" i="1"/>
  <c r="H808" i="1"/>
  <c r="H806" i="1"/>
  <c r="H804" i="1"/>
  <c r="H802" i="1"/>
  <c r="H800" i="1"/>
  <c r="H798" i="1"/>
  <c r="H796" i="1"/>
  <c r="H794" i="1"/>
  <c r="H792" i="1"/>
  <c r="H790" i="1"/>
  <c r="H788" i="1"/>
  <c r="H786" i="1"/>
  <c r="H784" i="1"/>
  <c r="H782" i="1"/>
  <c r="H780" i="1"/>
  <c r="H778" i="1"/>
  <c r="H776" i="1"/>
  <c r="H774" i="1"/>
  <c r="H772" i="1"/>
  <c r="H770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7" i="1"/>
  <c r="H765" i="1"/>
  <c r="H763" i="1"/>
  <c r="H761" i="1"/>
  <c r="H759" i="1"/>
  <c r="H757" i="1"/>
  <c r="H755" i="1"/>
  <c r="H753" i="1"/>
  <c r="H751" i="1"/>
  <c r="H749" i="1"/>
  <c r="H747" i="1"/>
  <c r="H745" i="1"/>
  <c r="H743" i="1"/>
  <c r="H741" i="1"/>
  <c r="H739" i="1"/>
  <c r="H737" i="1"/>
  <c r="H735" i="1"/>
  <c r="H733" i="1"/>
  <c r="H731" i="1"/>
  <c r="H729" i="1"/>
  <c r="H727" i="1"/>
  <c r="H725" i="1"/>
  <c r="H723" i="1"/>
  <c r="H721" i="1"/>
  <c r="H719" i="1"/>
  <c r="H717" i="1"/>
  <c r="H715" i="1"/>
  <c r="H713" i="1"/>
  <c r="H711" i="1"/>
  <c r="H709" i="1"/>
  <c r="H707" i="1"/>
  <c r="H705" i="1"/>
  <c r="H703" i="1"/>
  <c r="H701" i="1"/>
  <c r="H699" i="1"/>
  <c r="H697" i="1"/>
  <c r="H695" i="1"/>
  <c r="H693" i="1"/>
  <c r="H691" i="1"/>
  <c r="H689" i="1"/>
  <c r="H687" i="1"/>
  <c r="H685" i="1"/>
  <c r="H683" i="1"/>
  <c r="H681" i="1"/>
  <c r="H679" i="1"/>
  <c r="H677" i="1"/>
  <c r="H675" i="1"/>
  <c r="H673" i="1"/>
  <c r="H671" i="1"/>
  <c r="H669" i="1"/>
  <c r="H667" i="1"/>
  <c r="H665" i="1"/>
  <c r="H663" i="1"/>
  <c r="H661" i="1"/>
  <c r="H659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8" i="1"/>
  <c r="H766" i="1"/>
  <c r="H764" i="1"/>
  <c r="H762" i="1"/>
  <c r="H760" i="1"/>
  <c r="H758" i="1"/>
  <c r="H756" i="1"/>
  <c r="H754" i="1"/>
  <c r="H752" i="1"/>
  <c r="H750" i="1"/>
  <c r="H748" i="1"/>
  <c r="H746" i="1"/>
  <c r="H744" i="1"/>
  <c r="H742" i="1"/>
  <c r="H740" i="1"/>
  <c r="H738" i="1"/>
  <c r="H736" i="1"/>
  <c r="H734" i="1"/>
  <c r="H732" i="1"/>
  <c r="H730" i="1"/>
  <c r="H728" i="1"/>
  <c r="H726" i="1"/>
  <c r="H724" i="1"/>
  <c r="H722" i="1"/>
  <c r="H720" i="1"/>
  <c r="H718" i="1"/>
  <c r="H716" i="1"/>
  <c r="H714" i="1"/>
  <c r="H712" i="1"/>
  <c r="H710" i="1"/>
  <c r="H708" i="1"/>
  <c r="H706" i="1"/>
  <c r="H704" i="1"/>
  <c r="H702" i="1"/>
  <c r="H700" i="1"/>
  <c r="H698" i="1"/>
  <c r="H696" i="1"/>
  <c r="H694" i="1"/>
  <c r="H692" i="1"/>
  <c r="H690" i="1"/>
  <c r="H688" i="1"/>
  <c r="H686" i="1"/>
  <c r="H684" i="1"/>
  <c r="H682" i="1"/>
  <c r="H680" i="1"/>
  <c r="H678" i="1"/>
  <c r="H676" i="1"/>
  <c r="H674" i="1"/>
  <c r="H672" i="1"/>
  <c r="H670" i="1"/>
  <c r="H668" i="1"/>
  <c r="H666" i="1"/>
  <c r="H664" i="1"/>
  <c r="H662" i="1"/>
  <c r="H660" i="1"/>
  <c r="H658" i="1"/>
  <c r="H656" i="1"/>
  <c r="H654" i="1"/>
  <c r="H652" i="1"/>
  <c r="H650" i="1"/>
  <c r="H648" i="1"/>
  <c r="H646" i="1"/>
  <c r="H644" i="1"/>
  <c r="H642" i="1"/>
  <c r="H640" i="1"/>
  <c r="H638" i="1"/>
  <c r="H636" i="1"/>
  <c r="H634" i="1"/>
  <c r="H632" i="1"/>
  <c r="H630" i="1"/>
  <c r="H628" i="1"/>
  <c r="H626" i="1"/>
  <c r="H624" i="1"/>
  <c r="H622" i="1"/>
  <c r="H620" i="1"/>
  <c r="H618" i="1"/>
  <c r="H616" i="1"/>
  <c r="H614" i="1"/>
  <c r="H612" i="1"/>
  <c r="H610" i="1"/>
  <c r="H608" i="1"/>
  <c r="H606" i="1"/>
  <c r="H604" i="1"/>
  <c r="H602" i="1"/>
  <c r="H600" i="1"/>
  <c r="H598" i="1"/>
  <c r="H596" i="1"/>
  <c r="H594" i="1"/>
  <c r="H592" i="1"/>
  <c r="H590" i="1"/>
  <c r="H588" i="1"/>
  <c r="H586" i="1"/>
  <c r="H584" i="1"/>
  <c r="H582" i="1"/>
  <c r="H580" i="1"/>
  <c r="H578" i="1"/>
  <c r="H576" i="1"/>
  <c r="H574" i="1"/>
  <c r="H572" i="1"/>
  <c r="H570" i="1"/>
  <c r="H568" i="1"/>
  <c r="H566" i="1"/>
  <c r="H564" i="1"/>
  <c r="H562" i="1"/>
  <c r="H560" i="1"/>
  <c r="H558" i="1"/>
  <c r="H556" i="1"/>
  <c r="H554" i="1"/>
  <c r="H552" i="1"/>
  <c r="H550" i="1"/>
  <c r="H548" i="1"/>
  <c r="H546" i="1"/>
  <c r="H544" i="1"/>
  <c r="H542" i="1"/>
  <c r="H540" i="1"/>
  <c r="H538" i="1"/>
  <c r="H536" i="1"/>
  <c r="H534" i="1"/>
  <c r="H532" i="1"/>
  <c r="H530" i="1"/>
  <c r="H528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5" i="1"/>
  <c r="H523" i="1"/>
  <c r="H521" i="1"/>
  <c r="H519" i="1"/>
  <c r="H517" i="1"/>
  <c r="H515" i="1"/>
  <c r="H513" i="1"/>
  <c r="H511" i="1"/>
  <c r="H509" i="1"/>
  <c r="H507" i="1"/>
  <c r="H505" i="1"/>
  <c r="H503" i="1"/>
  <c r="H501" i="1"/>
  <c r="H499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6" i="1"/>
  <c r="H524" i="1"/>
  <c r="H522" i="1"/>
  <c r="H520" i="1"/>
  <c r="H518" i="1"/>
  <c r="H516" i="1"/>
  <c r="H514" i="1"/>
  <c r="H512" i="1"/>
  <c r="H510" i="1"/>
  <c r="H508" i="1"/>
  <c r="H506" i="1"/>
  <c r="H504" i="1"/>
  <c r="H502" i="1"/>
  <c r="H500" i="1"/>
  <c r="H498" i="1"/>
  <c r="H496" i="1"/>
  <c r="H494" i="1"/>
  <c r="H492" i="1"/>
  <c r="H490" i="1"/>
  <c r="H488" i="1"/>
  <c r="H486" i="1"/>
  <c r="H484" i="1"/>
  <c r="H482" i="1"/>
  <c r="H480" i="1"/>
  <c r="H478" i="1"/>
  <c r="H476" i="1"/>
  <c r="H474" i="1"/>
  <c r="H472" i="1"/>
  <c r="H470" i="1"/>
  <c r="H468" i="1"/>
  <c r="H466" i="1"/>
  <c r="H464" i="1"/>
  <c r="H462" i="1"/>
  <c r="H460" i="1"/>
  <c r="H458" i="1"/>
  <c r="H456" i="1"/>
  <c r="H454" i="1"/>
  <c r="H452" i="1"/>
  <c r="H450" i="1"/>
  <c r="H448" i="1"/>
  <c r="H446" i="1"/>
  <c r="H444" i="1"/>
  <c r="H442" i="1"/>
  <c r="H440" i="1"/>
  <c r="H438" i="1"/>
  <c r="H436" i="1"/>
  <c r="H434" i="1"/>
  <c r="H432" i="1"/>
  <c r="H430" i="1"/>
  <c r="H428" i="1"/>
  <c r="H426" i="1"/>
  <c r="H424" i="1"/>
  <c r="H422" i="1"/>
  <c r="H420" i="1"/>
  <c r="H418" i="1"/>
  <c r="H416" i="1"/>
  <c r="H414" i="1"/>
  <c r="H412" i="1"/>
  <c r="H410" i="1"/>
  <c r="H408" i="1"/>
  <c r="H406" i="1"/>
  <c r="H404" i="1"/>
  <c r="H402" i="1"/>
  <c r="H400" i="1"/>
  <c r="H398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L50" i="1"/>
  <c r="K42" i="1"/>
  <c r="M14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E304" i="1"/>
  <c r="H300" i="1"/>
  <c r="E300" i="1"/>
  <c r="H296" i="1"/>
  <c r="E296" i="1"/>
  <c r="H292" i="1"/>
  <c r="E292" i="1"/>
  <c r="H288" i="1"/>
  <c r="E288" i="1"/>
  <c r="H284" i="1"/>
  <c r="E284" i="1"/>
  <c r="H280" i="1"/>
  <c r="E280" i="1"/>
  <c r="H276" i="1"/>
  <c r="E276" i="1"/>
  <c r="H272" i="1"/>
  <c r="E272" i="1"/>
  <c r="H268" i="1"/>
  <c r="E268" i="1"/>
  <c r="H264" i="1"/>
  <c r="E264" i="1"/>
  <c r="H260" i="1"/>
  <c r="E260" i="1"/>
  <c r="H256" i="1"/>
  <c r="E256" i="1"/>
  <c r="H252" i="1"/>
  <c r="E252" i="1"/>
  <c r="H248" i="1"/>
  <c r="E248" i="1"/>
  <c r="H244" i="1"/>
  <c r="E244" i="1"/>
  <c r="H240" i="1"/>
  <c r="E240" i="1"/>
  <c r="H237" i="1"/>
  <c r="E237" i="1"/>
  <c r="E25" i="1"/>
  <c r="H25" i="1"/>
  <c r="E235" i="1"/>
  <c r="H235" i="1"/>
  <c r="E233" i="1"/>
  <c r="H233" i="1"/>
  <c r="E231" i="1"/>
  <c r="H231" i="1"/>
  <c r="E229" i="1"/>
  <c r="H229" i="1"/>
  <c r="E227" i="1"/>
  <c r="H227" i="1"/>
  <c r="E225" i="1"/>
  <c r="H225" i="1"/>
  <c r="E223" i="1"/>
  <c r="H223" i="1"/>
  <c r="E221" i="1"/>
  <c r="H221" i="1"/>
  <c r="E219" i="1"/>
  <c r="H219" i="1"/>
  <c r="E217" i="1"/>
  <c r="H217" i="1"/>
  <c r="E215" i="1"/>
  <c r="H215" i="1"/>
  <c r="E213" i="1"/>
  <c r="H213" i="1"/>
  <c r="E211" i="1"/>
  <c r="H211" i="1"/>
  <c r="E209" i="1"/>
  <c r="H209" i="1"/>
  <c r="E207" i="1"/>
  <c r="H207" i="1"/>
  <c r="E205" i="1"/>
  <c r="H205" i="1"/>
  <c r="E203" i="1"/>
  <c r="H203" i="1"/>
  <c r="E201" i="1"/>
  <c r="H201" i="1"/>
  <c r="E199" i="1"/>
  <c r="H199" i="1"/>
  <c r="E197" i="1"/>
  <c r="H197" i="1"/>
  <c r="E195" i="1"/>
  <c r="H195" i="1"/>
  <c r="E193" i="1"/>
  <c r="H193" i="1"/>
  <c r="E191" i="1"/>
  <c r="H191" i="1"/>
  <c r="E189" i="1"/>
  <c r="H189" i="1"/>
  <c r="E187" i="1"/>
  <c r="H187" i="1"/>
  <c r="E185" i="1"/>
  <c r="H185" i="1"/>
  <c r="E183" i="1"/>
  <c r="H183" i="1"/>
  <c r="E181" i="1"/>
  <c r="H181" i="1"/>
  <c r="E179" i="1"/>
  <c r="H179" i="1"/>
  <c r="E177" i="1"/>
  <c r="H177" i="1"/>
  <c r="E175" i="1"/>
  <c r="H175" i="1"/>
  <c r="E173" i="1"/>
  <c r="H173" i="1"/>
  <c r="E171" i="1"/>
  <c r="H171" i="1"/>
  <c r="E169" i="1"/>
  <c r="H169" i="1"/>
  <c r="E167" i="1"/>
  <c r="H167" i="1"/>
  <c r="E165" i="1"/>
  <c r="H165" i="1"/>
  <c r="E163" i="1"/>
  <c r="H163" i="1"/>
  <c r="E161" i="1"/>
  <c r="H161" i="1"/>
  <c r="E159" i="1"/>
  <c r="H159" i="1"/>
  <c r="E157" i="1"/>
  <c r="H157" i="1"/>
  <c r="E155" i="1"/>
  <c r="H155" i="1"/>
  <c r="E153" i="1"/>
  <c r="H153" i="1"/>
  <c r="E151" i="1"/>
  <c r="H151" i="1"/>
  <c r="E149" i="1"/>
  <c r="H149" i="1"/>
  <c r="E147" i="1"/>
  <c r="H147" i="1"/>
  <c r="E145" i="1"/>
  <c r="H145" i="1"/>
  <c r="E143" i="1"/>
  <c r="H143" i="1"/>
  <c r="E141" i="1"/>
  <c r="H141" i="1"/>
  <c r="E139" i="1"/>
  <c r="H139" i="1"/>
  <c r="E137" i="1"/>
  <c r="H137" i="1"/>
  <c r="E135" i="1"/>
  <c r="H135" i="1"/>
  <c r="E133" i="1"/>
  <c r="H133" i="1"/>
  <c r="E131" i="1"/>
  <c r="H131" i="1"/>
  <c r="E129" i="1"/>
  <c r="H129" i="1"/>
  <c r="E127" i="1"/>
  <c r="H127" i="1"/>
  <c r="E125" i="1"/>
  <c r="H125" i="1"/>
  <c r="E123" i="1"/>
  <c r="H123" i="1"/>
  <c r="E121" i="1"/>
  <c r="H121" i="1"/>
  <c r="E119" i="1"/>
  <c r="H119" i="1"/>
  <c r="E117" i="1"/>
  <c r="H117" i="1"/>
  <c r="E115" i="1"/>
  <c r="H115" i="1"/>
  <c r="E113" i="1"/>
  <c r="H113" i="1"/>
  <c r="E111" i="1"/>
  <c r="H111" i="1"/>
  <c r="E109" i="1"/>
  <c r="H109" i="1"/>
  <c r="E107" i="1"/>
  <c r="H107" i="1"/>
  <c r="E105" i="1"/>
  <c r="H105" i="1"/>
  <c r="E103" i="1"/>
  <c r="H103" i="1"/>
  <c r="E101" i="1"/>
  <c r="H101" i="1"/>
  <c r="E99" i="1"/>
  <c r="H99" i="1"/>
  <c r="E97" i="1"/>
  <c r="H97" i="1"/>
  <c r="E95" i="1"/>
  <c r="H95" i="1"/>
  <c r="E93" i="1"/>
  <c r="H93" i="1"/>
  <c r="E91" i="1"/>
  <c r="H91" i="1"/>
  <c r="E89" i="1"/>
  <c r="H89" i="1"/>
  <c r="E87" i="1"/>
  <c r="H87" i="1"/>
  <c r="E85" i="1"/>
  <c r="H85" i="1"/>
  <c r="E83" i="1"/>
  <c r="H83" i="1"/>
  <c r="E81" i="1"/>
  <c r="H81" i="1"/>
  <c r="E79" i="1"/>
  <c r="H79" i="1"/>
  <c r="E77" i="1"/>
  <c r="H77" i="1"/>
  <c r="E75" i="1"/>
  <c r="H75" i="1"/>
  <c r="E73" i="1"/>
  <c r="H73" i="1"/>
  <c r="E71" i="1"/>
  <c r="H71" i="1"/>
  <c r="E69" i="1"/>
  <c r="H69" i="1"/>
  <c r="E67" i="1"/>
  <c r="H67" i="1"/>
  <c r="E65" i="1"/>
  <c r="H65" i="1"/>
  <c r="E63" i="1"/>
  <c r="H63" i="1"/>
  <c r="E61" i="1"/>
  <c r="H61" i="1"/>
  <c r="E59" i="1"/>
  <c r="H59" i="1"/>
  <c r="E57" i="1"/>
  <c r="H57" i="1"/>
  <c r="E55" i="1"/>
  <c r="H55" i="1"/>
  <c r="E53" i="1"/>
  <c r="H53" i="1"/>
  <c r="E51" i="1"/>
  <c r="H51" i="1"/>
  <c r="E50" i="1"/>
  <c r="H50" i="1"/>
  <c r="E48" i="1"/>
  <c r="H48" i="1"/>
  <c r="E46" i="1"/>
  <c r="H46" i="1"/>
  <c r="E44" i="1"/>
  <c r="H44" i="1"/>
  <c r="E40" i="1"/>
  <c r="H40" i="1"/>
  <c r="E38" i="1"/>
  <c r="H38" i="1"/>
  <c r="E36" i="1"/>
  <c r="H36" i="1"/>
  <c r="E34" i="1"/>
  <c r="H34" i="1"/>
  <c r="E32" i="1"/>
  <c r="H32" i="1"/>
  <c r="E30" i="1"/>
  <c r="H30" i="1"/>
  <c r="E28" i="1"/>
  <c r="H28" i="1"/>
  <c r="E26" i="1"/>
  <c r="H26" i="1"/>
  <c r="E24" i="1"/>
  <c r="H24" i="1"/>
  <c r="E22" i="1"/>
  <c r="H22" i="1"/>
  <c r="E20" i="1"/>
  <c r="H20" i="1"/>
  <c r="E18" i="1"/>
  <c r="H18" i="1"/>
  <c r="E16" i="1"/>
  <c r="H16" i="1"/>
  <c r="H14" i="1"/>
  <c r="E14" i="1"/>
  <c r="E12" i="1"/>
  <c r="H12" i="1"/>
  <c r="E10" i="1"/>
  <c r="H10" i="1"/>
  <c r="E9" i="1"/>
  <c r="H9" i="1"/>
  <c r="E6" i="1"/>
  <c r="H6" i="1"/>
  <c r="E5" i="1"/>
  <c r="H5" i="1"/>
  <c r="E52" i="1"/>
  <c r="H52" i="1"/>
  <c r="E49" i="1"/>
  <c r="H49" i="1"/>
  <c r="E47" i="1"/>
  <c r="H47" i="1"/>
  <c r="E45" i="1"/>
  <c r="H45" i="1"/>
  <c r="E43" i="1"/>
  <c r="H43" i="1"/>
  <c r="E42" i="1"/>
  <c r="H42" i="1"/>
  <c r="E41" i="1"/>
  <c r="H41" i="1"/>
  <c r="E39" i="1"/>
  <c r="H39" i="1"/>
  <c r="E37" i="1"/>
  <c r="H37" i="1"/>
  <c r="E35" i="1"/>
  <c r="H35" i="1"/>
  <c r="E33" i="1"/>
  <c r="H33" i="1"/>
  <c r="E31" i="1"/>
  <c r="H31" i="1"/>
  <c r="E29" i="1"/>
  <c r="H29" i="1"/>
  <c r="E27" i="1"/>
  <c r="H27" i="1"/>
  <c r="H23" i="1"/>
  <c r="E23" i="1"/>
  <c r="H21" i="1"/>
  <c r="E21" i="1"/>
  <c r="H17" i="1"/>
  <c r="E17" i="1"/>
  <c r="H11" i="1"/>
  <c r="E11" i="1"/>
  <c r="H8" i="1"/>
  <c r="E8" i="1"/>
  <c r="H7" i="1"/>
  <c r="E7" i="1"/>
  <c r="H19" i="1"/>
  <c r="E19" i="1"/>
  <c r="H15" i="1"/>
  <c r="E15" i="1"/>
  <c r="H13" i="1"/>
  <c r="E13" i="1"/>
  <c r="H4" i="1"/>
  <c r="E188" i="1" l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K52" i="1"/>
  <c r="C21" i="1"/>
  <c r="D21" i="1" s="1"/>
  <c r="C42" i="1"/>
  <c r="D42" i="1" s="1"/>
  <c r="C72" i="1"/>
  <c r="D72" i="1" s="1"/>
  <c r="C80" i="1"/>
  <c r="D80" i="1" s="1"/>
  <c r="C88" i="1"/>
  <c r="D88" i="1" s="1"/>
  <c r="C96" i="1"/>
  <c r="D96" i="1" s="1"/>
  <c r="C104" i="1"/>
  <c r="D104" i="1" s="1"/>
  <c r="C112" i="1"/>
  <c r="D112" i="1" s="1"/>
  <c r="C120" i="1"/>
  <c r="D120" i="1" s="1"/>
  <c r="C128" i="1"/>
  <c r="D128" i="1" s="1"/>
  <c r="C136" i="1"/>
  <c r="D136" i="1" s="1"/>
  <c r="C144" i="1"/>
  <c r="D144" i="1" s="1"/>
  <c r="C152" i="1"/>
  <c r="D152" i="1" s="1"/>
  <c r="C160" i="1"/>
  <c r="D160" i="1" s="1"/>
  <c r="C168" i="1"/>
  <c r="D168" i="1" s="1"/>
  <c r="C176" i="1"/>
  <c r="D176" i="1" s="1"/>
  <c r="C184" i="1"/>
  <c r="D184" i="1" s="1"/>
  <c r="C192" i="1"/>
  <c r="D192" i="1" s="1"/>
  <c r="C200" i="1"/>
  <c r="D200" i="1" s="1"/>
  <c r="C208" i="1"/>
  <c r="D208" i="1" s="1"/>
  <c r="C216" i="1"/>
  <c r="D216" i="1" s="1"/>
  <c r="C224" i="1"/>
  <c r="D224" i="1" s="1"/>
  <c r="C232" i="1"/>
  <c r="D232" i="1" s="1"/>
  <c r="C240" i="1"/>
  <c r="D240" i="1" s="1"/>
  <c r="C248" i="1"/>
  <c r="D248" i="1" s="1"/>
  <c r="C256" i="1"/>
  <c r="D256" i="1" s="1"/>
  <c r="C264" i="1"/>
  <c r="D264" i="1" s="1"/>
  <c r="C272" i="1"/>
  <c r="D272" i="1" s="1"/>
  <c r="C18" i="1"/>
  <c r="D18" i="1" s="1"/>
  <c r="C11" i="1"/>
  <c r="D11" i="1" s="1"/>
  <c r="C23" i="1"/>
  <c r="D23" i="1" s="1"/>
  <c r="C53" i="1"/>
  <c r="D53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14" i="1"/>
  <c r="D14" i="1" s="1"/>
  <c r="C5" i="1"/>
  <c r="D5" i="1" s="1"/>
  <c r="C63" i="1"/>
  <c r="D63" i="1" s="1"/>
  <c r="C76" i="1"/>
  <c r="D76" i="1" s="1"/>
  <c r="C84" i="1"/>
  <c r="D84" i="1" s="1"/>
  <c r="C92" i="1"/>
  <c r="D92" i="1" s="1"/>
  <c r="C100" i="1"/>
  <c r="D100" i="1" s="1"/>
  <c r="C108" i="1"/>
  <c r="D108" i="1" s="1"/>
  <c r="C116" i="1"/>
  <c r="D116" i="1" s="1"/>
  <c r="C124" i="1"/>
  <c r="D124" i="1" s="1"/>
  <c r="C132" i="1"/>
  <c r="D132" i="1" s="1"/>
  <c r="C140" i="1"/>
  <c r="D140" i="1" s="1"/>
  <c r="C148" i="1"/>
  <c r="D148" i="1" s="1"/>
  <c r="C156" i="1"/>
  <c r="D156" i="1" s="1"/>
  <c r="C164" i="1"/>
  <c r="D164" i="1" s="1"/>
  <c r="C172" i="1"/>
  <c r="D172" i="1" s="1"/>
  <c r="C180" i="1"/>
  <c r="D180" i="1" s="1"/>
  <c r="C188" i="1"/>
  <c r="D188" i="1" s="1"/>
  <c r="C196" i="1"/>
  <c r="D196" i="1" s="1"/>
  <c r="C204" i="1"/>
  <c r="D204" i="1" s="1"/>
  <c r="C212" i="1"/>
  <c r="D212" i="1" s="1"/>
  <c r="C220" i="1"/>
  <c r="D220" i="1" s="1"/>
  <c r="C228" i="1"/>
  <c r="D228" i="1" s="1"/>
  <c r="C236" i="1"/>
  <c r="D236" i="1" s="1"/>
  <c r="C244" i="1"/>
  <c r="D244" i="1" s="1"/>
  <c r="C252" i="1"/>
  <c r="D252" i="1" s="1"/>
  <c r="C260" i="1"/>
  <c r="D260" i="1" s="1"/>
  <c r="C268" i="1"/>
  <c r="D268" i="1" s="1"/>
  <c r="C8" i="1"/>
  <c r="D8" i="1" s="1"/>
  <c r="C28" i="1"/>
  <c r="D28" i="1" s="1"/>
  <c r="L31" i="1"/>
  <c r="K68" i="1" s="1"/>
  <c r="C17" i="1"/>
  <c r="D17" i="1" s="1"/>
  <c r="C32" i="1"/>
  <c r="D32" i="1" s="1"/>
  <c r="C70" i="1"/>
  <c r="D70" i="1" s="1"/>
  <c r="C78" i="1"/>
  <c r="D78" i="1" s="1"/>
  <c r="C86" i="1"/>
  <c r="D86" i="1" s="1"/>
  <c r="C94" i="1"/>
  <c r="D94" i="1" s="1"/>
  <c r="C102" i="1"/>
  <c r="D102" i="1" s="1"/>
  <c r="C110" i="1"/>
  <c r="D110" i="1" s="1"/>
  <c r="C118" i="1"/>
  <c r="D118" i="1" s="1"/>
  <c r="C126" i="1"/>
  <c r="D126" i="1" s="1"/>
  <c r="C134" i="1"/>
  <c r="D134" i="1" s="1"/>
  <c r="C142" i="1"/>
  <c r="D142" i="1" s="1"/>
  <c r="C150" i="1"/>
  <c r="D150" i="1" s="1"/>
  <c r="C158" i="1"/>
  <c r="D158" i="1" s="1"/>
  <c r="C166" i="1"/>
  <c r="D166" i="1" s="1"/>
  <c r="C174" i="1"/>
  <c r="D174" i="1" s="1"/>
  <c r="C182" i="1"/>
  <c r="D182" i="1" s="1"/>
  <c r="C190" i="1"/>
  <c r="D190" i="1" s="1"/>
  <c r="C198" i="1"/>
  <c r="D198" i="1" s="1"/>
  <c r="C206" i="1"/>
  <c r="D206" i="1" s="1"/>
  <c r="C214" i="1"/>
  <c r="D214" i="1" s="1"/>
  <c r="C222" i="1"/>
  <c r="D222" i="1" s="1"/>
  <c r="C230" i="1"/>
  <c r="D230" i="1" s="1"/>
  <c r="C238" i="1"/>
  <c r="D238" i="1" s="1"/>
  <c r="C246" i="1"/>
  <c r="D246" i="1" s="1"/>
  <c r="C254" i="1"/>
  <c r="D254" i="1" s="1"/>
  <c r="C262" i="1"/>
  <c r="D262" i="1" s="1"/>
  <c r="C270" i="1"/>
  <c r="D270" i="1" s="1"/>
  <c r="C13" i="1"/>
  <c r="D13" i="1" s="1"/>
  <c r="C30" i="1"/>
  <c r="D30" i="1" s="1"/>
  <c r="C41" i="1"/>
  <c r="D41" i="1" s="1"/>
  <c r="C51" i="1"/>
  <c r="D51" i="1" s="1"/>
  <c r="C61" i="1"/>
  <c r="D61" i="1" s="1"/>
  <c r="C258" i="1"/>
  <c r="D258" i="1" s="1"/>
  <c r="C6" i="1"/>
  <c r="D6" i="1" s="1"/>
  <c r="C37" i="1"/>
  <c r="D37" i="1" s="1"/>
  <c r="C57" i="1"/>
  <c r="D57" i="1" s="1"/>
  <c r="C279" i="1"/>
  <c r="D279" i="1" s="1"/>
  <c r="C287" i="1"/>
  <c r="D287" i="1" s="1"/>
  <c r="C295" i="1"/>
  <c r="D295" i="1" s="1"/>
  <c r="C35" i="1"/>
  <c r="D35" i="1" s="1"/>
  <c r="C44" i="1"/>
  <c r="D44" i="1" s="1"/>
  <c r="C55" i="1"/>
  <c r="D55" i="1" s="1"/>
  <c r="C64" i="1"/>
  <c r="D64" i="1" s="1"/>
  <c r="C277" i="1"/>
  <c r="D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333" i="1"/>
  <c r="D333" i="1" s="1"/>
  <c r="C341" i="1"/>
  <c r="D341" i="1" s="1"/>
  <c r="C349" i="1"/>
  <c r="D349" i="1" s="1"/>
  <c r="C357" i="1"/>
  <c r="D357" i="1" s="1"/>
  <c r="C365" i="1"/>
  <c r="D365" i="1" s="1"/>
  <c r="C373" i="1"/>
  <c r="D373" i="1" s="1"/>
  <c r="C381" i="1"/>
  <c r="D381" i="1" s="1"/>
  <c r="C389" i="1"/>
  <c r="D389" i="1" s="1"/>
  <c r="C397" i="1"/>
  <c r="D397" i="1" s="1"/>
  <c r="C405" i="1"/>
  <c r="D405" i="1" s="1"/>
  <c r="C413" i="1"/>
  <c r="D413" i="1" s="1"/>
  <c r="C421" i="1"/>
  <c r="D421" i="1" s="1"/>
  <c r="C429" i="1"/>
  <c r="D429" i="1" s="1"/>
  <c r="C437" i="1"/>
  <c r="D437" i="1" s="1"/>
  <c r="C445" i="1"/>
  <c r="D445" i="1" s="1"/>
  <c r="C453" i="1"/>
  <c r="D453" i="1" s="1"/>
  <c r="C461" i="1"/>
  <c r="D461" i="1" s="1"/>
  <c r="C469" i="1"/>
  <c r="D469" i="1" s="1"/>
  <c r="C477" i="1"/>
  <c r="D477" i="1" s="1"/>
  <c r="C485" i="1"/>
  <c r="D485" i="1" s="1"/>
  <c r="C493" i="1"/>
  <c r="D493" i="1" s="1"/>
  <c r="C501" i="1"/>
  <c r="D501" i="1" s="1"/>
  <c r="C509" i="1"/>
  <c r="D509" i="1" s="1"/>
  <c r="C517" i="1"/>
  <c r="D517" i="1" s="1"/>
  <c r="C525" i="1"/>
  <c r="D525" i="1" s="1"/>
  <c r="C533" i="1"/>
  <c r="D533" i="1" s="1"/>
  <c r="C541" i="1"/>
  <c r="D541" i="1" s="1"/>
  <c r="C549" i="1"/>
  <c r="D549" i="1" s="1"/>
  <c r="C557" i="1"/>
  <c r="D557" i="1" s="1"/>
  <c r="C565" i="1"/>
  <c r="D565" i="1" s="1"/>
  <c r="C573" i="1"/>
  <c r="D573" i="1" s="1"/>
  <c r="C581" i="1"/>
  <c r="D581" i="1" s="1"/>
  <c r="C589" i="1"/>
  <c r="D589" i="1" s="1"/>
  <c r="C597" i="1"/>
  <c r="D597" i="1" s="1"/>
  <c r="C605" i="1"/>
  <c r="D605" i="1" s="1"/>
  <c r="C613" i="1"/>
  <c r="D613" i="1" s="1"/>
  <c r="C621" i="1"/>
  <c r="D621" i="1" s="1"/>
  <c r="C629" i="1"/>
  <c r="D629" i="1" s="1"/>
  <c r="C637" i="1"/>
  <c r="D637" i="1" s="1"/>
  <c r="C645" i="1"/>
  <c r="D645" i="1" s="1"/>
  <c r="C653" i="1"/>
  <c r="D653" i="1" s="1"/>
  <c r="C661" i="1"/>
  <c r="D661" i="1" s="1"/>
  <c r="C669" i="1"/>
  <c r="D669" i="1" s="1"/>
  <c r="C677" i="1"/>
  <c r="D677" i="1" s="1"/>
  <c r="C685" i="1"/>
  <c r="D685" i="1" s="1"/>
  <c r="C693" i="1"/>
  <c r="D693" i="1" s="1"/>
  <c r="C701" i="1"/>
  <c r="D701" i="1" s="1"/>
  <c r="C709" i="1"/>
  <c r="D709" i="1" s="1"/>
  <c r="C717" i="1"/>
  <c r="D717" i="1" s="1"/>
  <c r="C725" i="1"/>
  <c r="D725" i="1" s="1"/>
  <c r="C733" i="1"/>
  <c r="D733" i="1" s="1"/>
  <c r="C741" i="1"/>
  <c r="D741" i="1" s="1"/>
  <c r="C749" i="1"/>
  <c r="D749" i="1" s="1"/>
  <c r="C757" i="1"/>
  <c r="D757" i="1" s="1"/>
  <c r="C765" i="1"/>
  <c r="D765" i="1" s="1"/>
  <c r="C773" i="1"/>
  <c r="D773" i="1" s="1"/>
  <c r="C781" i="1"/>
  <c r="D781" i="1" s="1"/>
  <c r="C789" i="1"/>
  <c r="D789" i="1" s="1"/>
  <c r="C797" i="1"/>
  <c r="D797" i="1" s="1"/>
  <c r="C805" i="1"/>
  <c r="D805" i="1" s="1"/>
  <c r="C813" i="1"/>
  <c r="D813" i="1" s="1"/>
  <c r="C821" i="1"/>
  <c r="D821" i="1" s="1"/>
  <c r="C829" i="1"/>
  <c r="D829" i="1" s="1"/>
  <c r="C837" i="1"/>
  <c r="D837" i="1" s="1"/>
  <c r="C845" i="1"/>
  <c r="D845" i="1" s="1"/>
  <c r="C853" i="1"/>
  <c r="D853" i="1" s="1"/>
  <c r="C861" i="1"/>
  <c r="D861" i="1" s="1"/>
  <c r="C869" i="1"/>
  <c r="D869" i="1" s="1"/>
  <c r="C877" i="1"/>
  <c r="D877" i="1" s="1"/>
  <c r="C885" i="1"/>
  <c r="D885" i="1" s="1"/>
  <c r="C893" i="1"/>
  <c r="D893" i="1" s="1"/>
  <c r="C901" i="1"/>
  <c r="D901" i="1" s="1"/>
  <c r="C909" i="1"/>
  <c r="D909" i="1" s="1"/>
  <c r="C917" i="1"/>
  <c r="D917" i="1" s="1"/>
  <c r="C925" i="1"/>
  <c r="D925" i="1" s="1"/>
  <c r="C933" i="1"/>
  <c r="D933" i="1" s="1"/>
  <c r="C16" i="1"/>
  <c r="D16" i="1" s="1"/>
  <c r="C9" i="1"/>
  <c r="D9" i="1" s="1"/>
  <c r="C62" i="1"/>
  <c r="D62" i="1" s="1"/>
  <c r="C75" i="1"/>
  <c r="D75" i="1" s="1"/>
  <c r="C83" i="1"/>
  <c r="D83" i="1" s="1"/>
  <c r="C91" i="1"/>
  <c r="D91" i="1" s="1"/>
  <c r="C99" i="1"/>
  <c r="D99" i="1" s="1"/>
  <c r="C107" i="1"/>
  <c r="D107" i="1" s="1"/>
  <c r="C115" i="1"/>
  <c r="D115" i="1" s="1"/>
  <c r="C123" i="1"/>
  <c r="D123" i="1" s="1"/>
  <c r="C131" i="1"/>
  <c r="D131" i="1" s="1"/>
  <c r="C139" i="1"/>
  <c r="D139" i="1" s="1"/>
  <c r="C147" i="1"/>
  <c r="D147" i="1" s="1"/>
  <c r="C155" i="1"/>
  <c r="D155" i="1" s="1"/>
  <c r="C163" i="1"/>
  <c r="D163" i="1" s="1"/>
  <c r="C303" i="1"/>
  <c r="D303" i="1" s="1"/>
  <c r="C311" i="1"/>
  <c r="D311" i="1" s="1"/>
  <c r="C319" i="1"/>
  <c r="D319" i="1" s="1"/>
  <c r="C327" i="1"/>
  <c r="D327" i="1" s="1"/>
  <c r="C335" i="1"/>
  <c r="D335" i="1" s="1"/>
  <c r="C266" i="1"/>
  <c r="D266" i="1" s="1"/>
  <c r="C24" i="1"/>
  <c r="D24" i="1" s="1"/>
  <c r="C46" i="1"/>
  <c r="D46" i="1" s="1"/>
  <c r="C66" i="1"/>
  <c r="D66" i="1" s="1"/>
  <c r="C275" i="1"/>
  <c r="D275" i="1" s="1"/>
  <c r="C283" i="1"/>
  <c r="D283" i="1" s="1"/>
  <c r="C291" i="1"/>
  <c r="D291" i="1" s="1"/>
  <c r="C299" i="1"/>
  <c r="D299" i="1" s="1"/>
  <c r="C39" i="1"/>
  <c r="D39" i="1" s="1"/>
  <c r="C48" i="1"/>
  <c r="D48" i="1" s="1"/>
  <c r="C59" i="1"/>
  <c r="D59" i="1" s="1"/>
  <c r="C68" i="1"/>
  <c r="D68" i="1" s="1"/>
  <c r="C281" i="1"/>
  <c r="D281" i="1" s="1"/>
  <c r="C289" i="1"/>
  <c r="D289" i="1" s="1"/>
  <c r="C297" i="1"/>
  <c r="D297" i="1" s="1"/>
  <c r="C305" i="1"/>
  <c r="D305" i="1" s="1"/>
  <c r="C313" i="1"/>
  <c r="D313" i="1" s="1"/>
  <c r="C321" i="1"/>
  <c r="D321" i="1" s="1"/>
  <c r="C329" i="1"/>
  <c r="D329" i="1" s="1"/>
  <c r="C337" i="1"/>
  <c r="D337" i="1" s="1"/>
  <c r="C345" i="1"/>
  <c r="D345" i="1" s="1"/>
  <c r="C353" i="1"/>
  <c r="D353" i="1" s="1"/>
  <c r="C361" i="1"/>
  <c r="D361" i="1" s="1"/>
  <c r="C369" i="1"/>
  <c r="D369" i="1" s="1"/>
  <c r="C377" i="1"/>
  <c r="D377" i="1" s="1"/>
  <c r="C385" i="1"/>
  <c r="D385" i="1" s="1"/>
  <c r="C393" i="1"/>
  <c r="D393" i="1" s="1"/>
  <c r="C401" i="1"/>
  <c r="D401" i="1" s="1"/>
  <c r="C409" i="1"/>
  <c r="D409" i="1" s="1"/>
  <c r="C417" i="1"/>
  <c r="D417" i="1" s="1"/>
  <c r="C425" i="1"/>
  <c r="D425" i="1" s="1"/>
  <c r="C433" i="1"/>
  <c r="D433" i="1" s="1"/>
  <c r="C441" i="1"/>
  <c r="D441" i="1" s="1"/>
  <c r="C449" i="1"/>
  <c r="D449" i="1" s="1"/>
  <c r="C457" i="1"/>
  <c r="D457" i="1" s="1"/>
  <c r="C465" i="1"/>
  <c r="D465" i="1" s="1"/>
  <c r="C473" i="1"/>
  <c r="D473" i="1" s="1"/>
  <c r="C481" i="1"/>
  <c r="D481" i="1" s="1"/>
  <c r="C489" i="1"/>
  <c r="D489" i="1" s="1"/>
  <c r="C497" i="1"/>
  <c r="D497" i="1" s="1"/>
  <c r="C505" i="1"/>
  <c r="D505" i="1" s="1"/>
  <c r="C513" i="1"/>
  <c r="D513" i="1" s="1"/>
  <c r="C521" i="1"/>
  <c r="D521" i="1" s="1"/>
  <c r="C529" i="1"/>
  <c r="D529" i="1" s="1"/>
  <c r="C537" i="1"/>
  <c r="D537" i="1" s="1"/>
  <c r="C545" i="1"/>
  <c r="D545" i="1" s="1"/>
  <c r="C553" i="1"/>
  <c r="D553" i="1" s="1"/>
  <c r="C561" i="1"/>
  <c r="D561" i="1" s="1"/>
  <c r="C569" i="1"/>
  <c r="D569" i="1" s="1"/>
  <c r="C577" i="1"/>
  <c r="D577" i="1" s="1"/>
  <c r="C585" i="1"/>
  <c r="D585" i="1" s="1"/>
  <c r="C593" i="1"/>
  <c r="D593" i="1" s="1"/>
  <c r="C601" i="1"/>
  <c r="D601" i="1" s="1"/>
  <c r="C609" i="1"/>
  <c r="D609" i="1" s="1"/>
  <c r="C617" i="1"/>
  <c r="D617" i="1" s="1"/>
  <c r="C625" i="1"/>
  <c r="D625" i="1" s="1"/>
  <c r="C633" i="1"/>
  <c r="D633" i="1" s="1"/>
  <c r="C641" i="1"/>
  <c r="D641" i="1" s="1"/>
  <c r="C649" i="1"/>
  <c r="D649" i="1" s="1"/>
  <c r="C657" i="1"/>
  <c r="D657" i="1" s="1"/>
  <c r="C665" i="1"/>
  <c r="D665" i="1" s="1"/>
  <c r="C673" i="1"/>
  <c r="D673" i="1" s="1"/>
  <c r="C681" i="1"/>
  <c r="D681" i="1" s="1"/>
  <c r="C689" i="1"/>
  <c r="D689" i="1" s="1"/>
  <c r="C697" i="1"/>
  <c r="D697" i="1" s="1"/>
  <c r="C705" i="1"/>
  <c r="D705" i="1" s="1"/>
  <c r="C713" i="1"/>
  <c r="D713" i="1" s="1"/>
  <c r="C721" i="1"/>
  <c r="D721" i="1" s="1"/>
  <c r="C729" i="1"/>
  <c r="D729" i="1" s="1"/>
  <c r="C737" i="1"/>
  <c r="D737" i="1" s="1"/>
  <c r="C745" i="1"/>
  <c r="D745" i="1" s="1"/>
  <c r="C753" i="1"/>
  <c r="D753" i="1" s="1"/>
  <c r="C761" i="1"/>
  <c r="D761" i="1" s="1"/>
  <c r="C769" i="1"/>
  <c r="D769" i="1" s="1"/>
  <c r="C777" i="1"/>
  <c r="D777" i="1" s="1"/>
  <c r="C785" i="1"/>
  <c r="D785" i="1" s="1"/>
  <c r="C793" i="1"/>
  <c r="D793" i="1" s="1"/>
  <c r="C801" i="1"/>
  <c r="D801" i="1" s="1"/>
  <c r="C809" i="1"/>
  <c r="D809" i="1" s="1"/>
  <c r="C817" i="1"/>
  <c r="D817" i="1" s="1"/>
  <c r="C825" i="1"/>
  <c r="D825" i="1" s="1"/>
  <c r="C833" i="1"/>
  <c r="D833" i="1" s="1"/>
  <c r="C841" i="1"/>
  <c r="D841" i="1" s="1"/>
  <c r="C849" i="1"/>
  <c r="D849" i="1" s="1"/>
  <c r="C857" i="1"/>
  <c r="D857" i="1" s="1"/>
  <c r="C865" i="1"/>
  <c r="D865" i="1" s="1"/>
  <c r="C873" i="1"/>
  <c r="D873" i="1" s="1"/>
  <c r="C881" i="1"/>
  <c r="D881" i="1" s="1"/>
  <c r="C889" i="1"/>
  <c r="D889" i="1" s="1"/>
  <c r="C897" i="1"/>
  <c r="D897" i="1" s="1"/>
  <c r="C905" i="1"/>
  <c r="D905" i="1" s="1"/>
  <c r="C913" i="1"/>
  <c r="D913" i="1" s="1"/>
  <c r="C921" i="1"/>
  <c r="D921" i="1" s="1"/>
  <c r="C929" i="1"/>
  <c r="D929" i="1" s="1"/>
  <c r="C937" i="1"/>
  <c r="D937" i="1" s="1"/>
  <c r="C22" i="1"/>
  <c r="D22" i="1" s="1"/>
  <c r="C33" i="1"/>
  <c r="D33" i="1" s="1"/>
  <c r="C71" i="1"/>
  <c r="D71" i="1" s="1"/>
  <c r="C79" i="1"/>
  <c r="D79" i="1" s="1"/>
  <c r="C87" i="1"/>
  <c r="D87" i="1" s="1"/>
  <c r="C95" i="1"/>
  <c r="D95" i="1" s="1"/>
  <c r="C103" i="1"/>
  <c r="D103" i="1" s="1"/>
  <c r="C111" i="1"/>
  <c r="D111" i="1" s="1"/>
  <c r="C119" i="1"/>
  <c r="D119" i="1" s="1"/>
  <c r="C127" i="1"/>
  <c r="D127" i="1" s="1"/>
  <c r="C135" i="1"/>
  <c r="D135" i="1" s="1"/>
  <c r="C143" i="1"/>
  <c r="D143" i="1" s="1"/>
  <c r="C151" i="1"/>
  <c r="D151" i="1" s="1"/>
  <c r="C159" i="1"/>
  <c r="D159" i="1" s="1"/>
  <c r="C167" i="1"/>
  <c r="D167" i="1" s="1"/>
  <c r="C307" i="1"/>
  <c r="D307" i="1" s="1"/>
  <c r="C315" i="1"/>
  <c r="D315" i="1" s="1"/>
  <c r="C323" i="1"/>
  <c r="D323" i="1" s="1"/>
  <c r="C331" i="1"/>
  <c r="D331" i="1" s="1"/>
  <c r="C343" i="1"/>
  <c r="D343" i="1" s="1"/>
  <c r="C351" i="1"/>
  <c r="D351" i="1" s="1"/>
  <c r="C359" i="1"/>
  <c r="D359" i="1" s="1"/>
  <c r="C367" i="1"/>
  <c r="D367" i="1" s="1"/>
  <c r="C375" i="1"/>
  <c r="D375" i="1" s="1"/>
  <c r="C383" i="1"/>
  <c r="D383" i="1" s="1"/>
  <c r="C391" i="1"/>
  <c r="D391" i="1" s="1"/>
  <c r="C399" i="1"/>
  <c r="D399" i="1" s="1"/>
  <c r="C407" i="1"/>
  <c r="D407" i="1" s="1"/>
  <c r="C415" i="1"/>
  <c r="D415" i="1" s="1"/>
  <c r="C423" i="1"/>
  <c r="D423" i="1" s="1"/>
  <c r="C431" i="1"/>
  <c r="D431" i="1" s="1"/>
  <c r="C439" i="1"/>
  <c r="D439" i="1" s="1"/>
  <c r="C447" i="1"/>
  <c r="D447" i="1" s="1"/>
  <c r="C455" i="1"/>
  <c r="D455" i="1" s="1"/>
  <c r="C463" i="1"/>
  <c r="D463" i="1" s="1"/>
  <c r="C471" i="1"/>
  <c r="D471" i="1" s="1"/>
  <c r="C479" i="1"/>
  <c r="D479" i="1" s="1"/>
  <c r="C487" i="1"/>
  <c r="D487" i="1" s="1"/>
  <c r="C495" i="1"/>
  <c r="D495" i="1" s="1"/>
  <c r="C503" i="1"/>
  <c r="D503" i="1" s="1"/>
  <c r="C511" i="1"/>
  <c r="D511" i="1" s="1"/>
  <c r="C519" i="1"/>
  <c r="D519" i="1" s="1"/>
  <c r="C527" i="1"/>
  <c r="D527" i="1" s="1"/>
  <c r="C535" i="1"/>
  <c r="D535" i="1" s="1"/>
  <c r="C543" i="1"/>
  <c r="D543" i="1" s="1"/>
  <c r="C551" i="1"/>
  <c r="D551" i="1" s="1"/>
  <c r="C559" i="1"/>
  <c r="D559" i="1" s="1"/>
  <c r="C567" i="1"/>
  <c r="D567" i="1" s="1"/>
  <c r="C575" i="1"/>
  <c r="D575" i="1" s="1"/>
  <c r="C583" i="1"/>
  <c r="D583" i="1" s="1"/>
  <c r="C591" i="1"/>
  <c r="D591" i="1" s="1"/>
  <c r="C599" i="1"/>
  <c r="D599" i="1" s="1"/>
  <c r="C607" i="1"/>
  <c r="D607" i="1" s="1"/>
  <c r="C615" i="1"/>
  <c r="D615" i="1" s="1"/>
  <c r="C623" i="1"/>
  <c r="D623" i="1" s="1"/>
  <c r="C631" i="1"/>
  <c r="D631" i="1" s="1"/>
  <c r="C639" i="1"/>
  <c r="D639" i="1" s="1"/>
  <c r="C647" i="1"/>
  <c r="D647" i="1" s="1"/>
  <c r="C655" i="1"/>
  <c r="D655" i="1" s="1"/>
  <c r="C663" i="1"/>
  <c r="D663" i="1" s="1"/>
  <c r="C671" i="1"/>
  <c r="D671" i="1" s="1"/>
  <c r="C679" i="1"/>
  <c r="D679" i="1" s="1"/>
  <c r="C687" i="1"/>
  <c r="D687" i="1" s="1"/>
  <c r="C695" i="1"/>
  <c r="D695" i="1" s="1"/>
  <c r="C703" i="1"/>
  <c r="D703" i="1" s="1"/>
  <c r="C711" i="1"/>
  <c r="D711" i="1" s="1"/>
  <c r="C719" i="1"/>
  <c r="D719" i="1" s="1"/>
  <c r="C727" i="1"/>
  <c r="D727" i="1" s="1"/>
  <c r="C735" i="1"/>
  <c r="D735" i="1" s="1"/>
  <c r="C743" i="1"/>
  <c r="D743" i="1" s="1"/>
  <c r="C751" i="1"/>
  <c r="D751" i="1" s="1"/>
  <c r="C759" i="1"/>
  <c r="D759" i="1" s="1"/>
  <c r="C767" i="1"/>
  <c r="D767" i="1" s="1"/>
  <c r="C775" i="1"/>
  <c r="D775" i="1" s="1"/>
  <c r="C783" i="1"/>
  <c r="D783" i="1" s="1"/>
  <c r="C791" i="1"/>
  <c r="D791" i="1" s="1"/>
  <c r="C799" i="1"/>
  <c r="D799" i="1" s="1"/>
  <c r="C807" i="1"/>
  <c r="D807" i="1" s="1"/>
  <c r="C815" i="1"/>
  <c r="D815" i="1" s="1"/>
  <c r="C823" i="1"/>
  <c r="D823" i="1" s="1"/>
  <c r="C831" i="1"/>
  <c r="D831" i="1" s="1"/>
  <c r="C839" i="1"/>
  <c r="D839" i="1" s="1"/>
  <c r="C847" i="1"/>
  <c r="D847" i="1" s="1"/>
  <c r="C855" i="1"/>
  <c r="D855" i="1" s="1"/>
  <c r="C863" i="1"/>
  <c r="D863" i="1" s="1"/>
  <c r="C871" i="1"/>
  <c r="D871" i="1" s="1"/>
  <c r="C879" i="1"/>
  <c r="D879" i="1" s="1"/>
  <c r="C887" i="1"/>
  <c r="D887" i="1" s="1"/>
  <c r="C895" i="1"/>
  <c r="D895" i="1" s="1"/>
  <c r="C903" i="1"/>
  <c r="D903" i="1" s="1"/>
  <c r="C911" i="1"/>
  <c r="D911" i="1" s="1"/>
  <c r="C919" i="1"/>
  <c r="D919" i="1" s="1"/>
  <c r="C927" i="1"/>
  <c r="D927" i="1" s="1"/>
  <c r="C935" i="1"/>
  <c r="D935" i="1" s="1"/>
  <c r="C19" i="1"/>
  <c r="D19" i="1" s="1"/>
  <c r="C26" i="1"/>
  <c r="D26" i="1" s="1"/>
  <c r="C69" i="1"/>
  <c r="D69" i="1" s="1"/>
  <c r="C77" i="1"/>
  <c r="D77" i="1" s="1"/>
  <c r="C85" i="1"/>
  <c r="D85" i="1" s="1"/>
  <c r="C93" i="1"/>
  <c r="D93" i="1" s="1"/>
  <c r="C101" i="1"/>
  <c r="D101" i="1" s="1"/>
  <c r="C109" i="1"/>
  <c r="D109" i="1" s="1"/>
  <c r="C117" i="1"/>
  <c r="D117" i="1" s="1"/>
  <c r="C125" i="1"/>
  <c r="D125" i="1" s="1"/>
  <c r="C133" i="1"/>
  <c r="D133" i="1" s="1"/>
  <c r="C141" i="1"/>
  <c r="D141" i="1" s="1"/>
  <c r="C149" i="1"/>
  <c r="D149" i="1" s="1"/>
  <c r="C157" i="1"/>
  <c r="D157" i="1" s="1"/>
  <c r="C165" i="1"/>
  <c r="D165" i="1" s="1"/>
  <c r="C173" i="1"/>
  <c r="D173" i="1" s="1"/>
  <c r="C181" i="1"/>
  <c r="D181" i="1" s="1"/>
  <c r="C189" i="1"/>
  <c r="D189" i="1" s="1"/>
  <c r="C197" i="1"/>
  <c r="D197" i="1" s="1"/>
  <c r="C205" i="1"/>
  <c r="D205" i="1" s="1"/>
  <c r="C213" i="1"/>
  <c r="D213" i="1" s="1"/>
  <c r="C221" i="1"/>
  <c r="D221" i="1" s="1"/>
  <c r="C229" i="1"/>
  <c r="D229" i="1" s="1"/>
  <c r="C237" i="1"/>
  <c r="D237" i="1" s="1"/>
  <c r="C245" i="1"/>
  <c r="D245" i="1" s="1"/>
  <c r="C253" i="1"/>
  <c r="D253" i="1" s="1"/>
  <c r="C261" i="1"/>
  <c r="D261" i="1" s="1"/>
  <c r="C269" i="1"/>
  <c r="D269" i="1" s="1"/>
  <c r="C10" i="1"/>
  <c r="D10" i="1" s="1"/>
  <c r="C29" i="1"/>
  <c r="D29" i="1" s="1"/>
  <c r="C171" i="1"/>
  <c r="D171" i="1" s="1"/>
  <c r="C179" i="1"/>
  <c r="D179" i="1" s="1"/>
  <c r="C187" i="1"/>
  <c r="D187" i="1" s="1"/>
  <c r="C195" i="1"/>
  <c r="D195" i="1" s="1"/>
  <c r="C203" i="1"/>
  <c r="D203" i="1" s="1"/>
  <c r="C211" i="1"/>
  <c r="D211" i="1" s="1"/>
  <c r="C219" i="1"/>
  <c r="D219" i="1" s="1"/>
  <c r="C227" i="1"/>
  <c r="D227" i="1" s="1"/>
  <c r="C235" i="1"/>
  <c r="D235" i="1" s="1"/>
  <c r="C243" i="1"/>
  <c r="D243" i="1" s="1"/>
  <c r="C251" i="1"/>
  <c r="D251" i="1" s="1"/>
  <c r="C259" i="1"/>
  <c r="D259" i="1" s="1"/>
  <c r="C267" i="1"/>
  <c r="D267" i="1" s="1"/>
  <c r="C7" i="1"/>
  <c r="D7" i="1" s="1"/>
  <c r="C27" i="1"/>
  <c r="D27" i="1" s="1"/>
  <c r="C36" i="1"/>
  <c r="D36" i="1" s="1"/>
  <c r="C45" i="1"/>
  <c r="D45" i="1" s="1"/>
  <c r="C54" i="1"/>
  <c r="D54" i="1" s="1"/>
  <c r="C65" i="1"/>
  <c r="D65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66" i="1"/>
  <c r="D366" i="1" s="1"/>
  <c r="C374" i="1"/>
  <c r="D374" i="1" s="1"/>
  <c r="C382" i="1"/>
  <c r="D382" i="1" s="1"/>
  <c r="C390" i="1"/>
  <c r="D390" i="1" s="1"/>
  <c r="C398" i="1"/>
  <c r="D398" i="1" s="1"/>
  <c r="C406" i="1"/>
  <c r="D406" i="1" s="1"/>
  <c r="C414" i="1"/>
  <c r="D414" i="1" s="1"/>
  <c r="C422" i="1"/>
  <c r="D422" i="1" s="1"/>
  <c r="C430" i="1"/>
  <c r="D430" i="1" s="1"/>
  <c r="C438" i="1"/>
  <c r="D438" i="1" s="1"/>
  <c r="C446" i="1"/>
  <c r="D446" i="1" s="1"/>
  <c r="C454" i="1"/>
  <c r="D454" i="1" s="1"/>
  <c r="C462" i="1"/>
  <c r="D462" i="1" s="1"/>
  <c r="C470" i="1"/>
  <c r="D470" i="1" s="1"/>
  <c r="C478" i="1"/>
  <c r="D478" i="1" s="1"/>
  <c r="C486" i="1"/>
  <c r="D486" i="1" s="1"/>
  <c r="C494" i="1"/>
  <c r="D494" i="1" s="1"/>
  <c r="C502" i="1"/>
  <c r="D502" i="1" s="1"/>
  <c r="C510" i="1"/>
  <c r="D510" i="1" s="1"/>
  <c r="C518" i="1"/>
  <c r="D518" i="1" s="1"/>
  <c r="C526" i="1"/>
  <c r="D526" i="1" s="1"/>
  <c r="C534" i="1"/>
  <c r="D534" i="1" s="1"/>
  <c r="C542" i="1"/>
  <c r="D542" i="1" s="1"/>
  <c r="C550" i="1"/>
  <c r="D550" i="1" s="1"/>
  <c r="C558" i="1"/>
  <c r="D558" i="1" s="1"/>
  <c r="C566" i="1"/>
  <c r="D566" i="1" s="1"/>
  <c r="C574" i="1"/>
  <c r="D574" i="1" s="1"/>
  <c r="C582" i="1"/>
  <c r="D582" i="1" s="1"/>
  <c r="C590" i="1"/>
  <c r="D590" i="1" s="1"/>
  <c r="C598" i="1"/>
  <c r="D598" i="1" s="1"/>
  <c r="C606" i="1"/>
  <c r="D606" i="1" s="1"/>
  <c r="C614" i="1"/>
  <c r="D614" i="1" s="1"/>
  <c r="C622" i="1"/>
  <c r="D622" i="1" s="1"/>
  <c r="C630" i="1"/>
  <c r="D630" i="1" s="1"/>
  <c r="C638" i="1"/>
  <c r="D638" i="1" s="1"/>
  <c r="C646" i="1"/>
  <c r="D646" i="1" s="1"/>
  <c r="C654" i="1"/>
  <c r="D654" i="1" s="1"/>
  <c r="C662" i="1"/>
  <c r="D662" i="1" s="1"/>
  <c r="C670" i="1"/>
  <c r="D670" i="1" s="1"/>
  <c r="C678" i="1"/>
  <c r="D678" i="1" s="1"/>
  <c r="C686" i="1"/>
  <c r="D686" i="1" s="1"/>
  <c r="C694" i="1"/>
  <c r="D694" i="1" s="1"/>
  <c r="C704" i="1"/>
  <c r="D704" i="1" s="1"/>
  <c r="C726" i="1"/>
  <c r="D726" i="1" s="1"/>
  <c r="C750" i="1"/>
  <c r="D750" i="1" s="1"/>
  <c r="C774" i="1"/>
  <c r="D774" i="1" s="1"/>
  <c r="C804" i="1"/>
  <c r="D804" i="1" s="1"/>
  <c r="C830" i="1"/>
  <c r="D830" i="1" s="1"/>
  <c r="C856" i="1"/>
  <c r="D856" i="1" s="1"/>
  <c r="C882" i="1"/>
  <c r="D882" i="1" s="1"/>
  <c r="C906" i="1"/>
  <c r="D906" i="1" s="1"/>
  <c r="C928" i="1"/>
  <c r="D928" i="1" s="1"/>
  <c r="C710" i="1"/>
  <c r="D710" i="1" s="1"/>
  <c r="C722" i="1"/>
  <c r="D722" i="1" s="1"/>
  <c r="C734" i="1"/>
  <c r="D734" i="1" s="1"/>
  <c r="C746" i="1"/>
  <c r="D746" i="1" s="1"/>
  <c r="C758" i="1"/>
  <c r="D758" i="1" s="1"/>
  <c r="C770" i="1"/>
  <c r="D770" i="1" s="1"/>
  <c r="C786" i="1"/>
  <c r="D786" i="1" s="1"/>
  <c r="C796" i="1"/>
  <c r="D796" i="1" s="1"/>
  <c r="C808" i="1"/>
  <c r="D808" i="1" s="1"/>
  <c r="C820" i="1"/>
  <c r="D820" i="1" s="1"/>
  <c r="C832" i="1"/>
  <c r="D832" i="1" s="1"/>
  <c r="C842" i="1"/>
  <c r="D842" i="1" s="1"/>
  <c r="C854" i="1"/>
  <c r="D854" i="1" s="1"/>
  <c r="C866" i="1"/>
  <c r="D866" i="1" s="1"/>
  <c r="C878" i="1"/>
  <c r="D878" i="1" s="1"/>
  <c r="C888" i="1"/>
  <c r="D888" i="1" s="1"/>
  <c r="C908" i="1"/>
  <c r="D908" i="1" s="1"/>
  <c r="C920" i="1"/>
  <c r="D920" i="1" s="1"/>
  <c r="C932" i="1"/>
  <c r="D932" i="1" s="1"/>
  <c r="C38" i="1"/>
  <c r="D38" i="1" s="1"/>
  <c r="C47" i="1"/>
  <c r="D47" i="1" s="1"/>
  <c r="C56" i="1"/>
  <c r="D56" i="1" s="1"/>
  <c r="C67" i="1"/>
  <c r="D67" i="1" s="1"/>
  <c r="C280" i="1"/>
  <c r="D280" i="1" s="1"/>
  <c r="C288" i="1"/>
  <c r="D288" i="1" s="1"/>
  <c r="C296" i="1"/>
  <c r="D296" i="1" s="1"/>
  <c r="C304" i="1"/>
  <c r="D304" i="1" s="1"/>
  <c r="C312" i="1"/>
  <c r="D312" i="1" s="1"/>
  <c r="C320" i="1"/>
  <c r="D320" i="1" s="1"/>
  <c r="C328" i="1"/>
  <c r="D328" i="1" s="1"/>
  <c r="C336" i="1"/>
  <c r="D336" i="1" s="1"/>
  <c r="C344" i="1"/>
  <c r="D344" i="1" s="1"/>
  <c r="C352" i="1"/>
  <c r="D352" i="1" s="1"/>
  <c r="C360" i="1"/>
  <c r="D360" i="1" s="1"/>
  <c r="C368" i="1"/>
  <c r="D368" i="1" s="1"/>
  <c r="C339" i="1"/>
  <c r="D339" i="1" s="1"/>
  <c r="C347" i="1"/>
  <c r="D347" i="1" s="1"/>
  <c r="C355" i="1"/>
  <c r="D355" i="1" s="1"/>
  <c r="C363" i="1"/>
  <c r="D363" i="1" s="1"/>
  <c r="C371" i="1"/>
  <c r="D371" i="1" s="1"/>
  <c r="C379" i="1"/>
  <c r="D379" i="1" s="1"/>
  <c r="C387" i="1"/>
  <c r="D387" i="1" s="1"/>
  <c r="C395" i="1"/>
  <c r="D395" i="1" s="1"/>
  <c r="C403" i="1"/>
  <c r="D403" i="1" s="1"/>
  <c r="C411" i="1"/>
  <c r="D411" i="1" s="1"/>
  <c r="C419" i="1"/>
  <c r="D419" i="1" s="1"/>
  <c r="C427" i="1"/>
  <c r="D427" i="1" s="1"/>
  <c r="C435" i="1"/>
  <c r="D435" i="1" s="1"/>
  <c r="C443" i="1"/>
  <c r="D443" i="1" s="1"/>
  <c r="C451" i="1"/>
  <c r="D451" i="1" s="1"/>
  <c r="C459" i="1"/>
  <c r="D459" i="1" s="1"/>
  <c r="C467" i="1"/>
  <c r="D467" i="1" s="1"/>
  <c r="C475" i="1"/>
  <c r="D475" i="1" s="1"/>
  <c r="C483" i="1"/>
  <c r="D483" i="1" s="1"/>
  <c r="C491" i="1"/>
  <c r="D491" i="1" s="1"/>
  <c r="C499" i="1"/>
  <c r="D499" i="1" s="1"/>
  <c r="C507" i="1"/>
  <c r="D507" i="1" s="1"/>
  <c r="C515" i="1"/>
  <c r="D515" i="1" s="1"/>
  <c r="C523" i="1"/>
  <c r="D523" i="1" s="1"/>
  <c r="C531" i="1"/>
  <c r="D531" i="1" s="1"/>
  <c r="C539" i="1"/>
  <c r="D539" i="1" s="1"/>
  <c r="C547" i="1"/>
  <c r="D547" i="1" s="1"/>
  <c r="C555" i="1"/>
  <c r="D555" i="1" s="1"/>
  <c r="C563" i="1"/>
  <c r="D563" i="1" s="1"/>
  <c r="C571" i="1"/>
  <c r="D571" i="1" s="1"/>
  <c r="C579" i="1"/>
  <c r="D579" i="1" s="1"/>
  <c r="C587" i="1"/>
  <c r="D587" i="1" s="1"/>
  <c r="C595" i="1"/>
  <c r="D595" i="1" s="1"/>
  <c r="C603" i="1"/>
  <c r="D603" i="1" s="1"/>
  <c r="C611" i="1"/>
  <c r="D611" i="1" s="1"/>
  <c r="C619" i="1"/>
  <c r="D619" i="1" s="1"/>
  <c r="C627" i="1"/>
  <c r="D627" i="1" s="1"/>
  <c r="C635" i="1"/>
  <c r="D635" i="1" s="1"/>
  <c r="C643" i="1"/>
  <c r="D643" i="1" s="1"/>
  <c r="C651" i="1"/>
  <c r="D651" i="1" s="1"/>
  <c r="C659" i="1"/>
  <c r="D659" i="1" s="1"/>
  <c r="C667" i="1"/>
  <c r="D667" i="1" s="1"/>
  <c r="C675" i="1"/>
  <c r="D675" i="1" s="1"/>
  <c r="C683" i="1"/>
  <c r="D683" i="1" s="1"/>
  <c r="C691" i="1"/>
  <c r="D691" i="1" s="1"/>
  <c r="C699" i="1"/>
  <c r="D699" i="1" s="1"/>
  <c r="C707" i="1"/>
  <c r="D707" i="1" s="1"/>
  <c r="C715" i="1"/>
  <c r="D715" i="1" s="1"/>
  <c r="C723" i="1"/>
  <c r="D723" i="1" s="1"/>
  <c r="C731" i="1"/>
  <c r="D731" i="1" s="1"/>
  <c r="C739" i="1"/>
  <c r="D739" i="1" s="1"/>
  <c r="C747" i="1"/>
  <c r="D747" i="1" s="1"/>
  <c r="C755" i="1"/>
  <c r="D755" i="1" s="1"/>
  <c r="C763" i="1"/>
  <c r="D763" i="1" s="1"/>
  <c r="C771" i="1"/>
  <c r="D771" i="1" s="1"/>
  <c r="C779" i="1"/>
  <c r="D779" i="1" s="1"/>
  <c r="C787" i="1"/>
  <c r="D787" i="1" s="1"/>
  <c r="C795" i="1"/>
  <c r="D795" i="1" s="1"/>
  <c r="C803" i="1"/>
  <c r="D803" i="1" s="1"/>
  <c r="C811" i="1"/>
  <c r="D811" i="1" s="1"/>
  <c r="C819" i="1"/>
  <c r="D819" i="1" s="1"/>
  <c r="C827" i="1"/>
  <c r="D827" i="1" s="1"/>
  <c r="C835" i="1"/>
  <c r="D835" i="1" s="1"/>
  <c r="C843" i="1"/>
  <c r="D843" i="1" s="1"/>
  <c r="C851" i="1"/>
  <c r="D851" i="1" s="1"/>
  <c r="C859" i="1"/>
  <c r="D859" i="1" s="1"/>
  <c r="C867" i="1"/>
  <c r="D867" i="1" s="1"/>
  <c r="C875" i="1"/>
  <c r="D875" i="1" s="1"/>
  <c r="C883" i="1"/>
  <c r="D883" i="1" s="1"/>
  <c r="C891" i="1"/>
  <c r="D891" i="1" s="1"/>
  <c r="C899" i="1"/>
  <c r="D899" i="1" s="1"/>
  <c r="C907" i="1"/>
  <c r="D907" i="1" s="1"/>
  <c r="C915" i="1"/>
  <c r="D915" i="1" s="1"/>
  <c r="C923" i="1"/>
  <c r="D923" i="1" s="1"/>
  <c r="C931" i="1"/>
  <c r="D931" i="1" s="1"/>
  <c r="C12" i="1"/>
  <c r="D12" i="1" s="1"/>
  <c r="C25" i="1"/>
  <c r="D25" i="1" s="1"/>
  <c r="C50" i="1"/>
  <c r="D50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209" i="1"/>
  <c r="D209" i="1" s="1"/>
  <c r="C217" i="1"/>
  <c r="D217" i="1" s="1"/>
  <c r="C225" i="1"/>
  <c r="D225" i="1" s="1"/>
  <c r="C233" i="1"/>
  <c r="D233" i="1" s="1"/>
  <c r="C241" i="1"/>
  <c r="D241" i="1" s="1"/>
  <c r="C249" i="1"/>
  <c r="D249" i="1" s="1"/>
  <c r="C257" i="1"/>
  <c r="D257" i="1" s="1"/>
  <c r="C265" i="1"/>
  <c r="D265" i="1" s="1"/>
  <c r="C273" i="1"/>
  <c r="D273" i="1" s="1"/>
  <c r="C20" i="1"/>
  <c r="D20" i="1" s="1"/>
  <c r="C34" i="1"/>
  <c r="D34" i="1" s="1"/>
  <c r="C175" i="1"/>
  <c r="D175" i="1" s="1"/>
  <c r="C183" i="1"/>
  <c r="D183" i="1" s="1"/>
  <c r="C191" i="1"/>
  <c r="D191" i="1" s="1"/>
  <c r="C199" i="1"/>
  <c r="D199" i="1" s="1"/>
  <c r="C207" i="1"/>
  <c r="D207" i="1" s="1"/>
  <c r="C215" i="1"/>
  <c r="D215" i="1" s="1"/>
  <c r="C223" i="1"/>
  <c r="D223" i="1" s="1"/>
  <c r="C231" i="1"/>
  <c r="D231" i="1" s="1"/>
  <c r="C239" i="1"/>
  <c r="D239" i="1" s="1"/>
  <c r="C247" i="1"/>
  <c r="D247" i="1" s="1"/>
  <c r="C255" i="1"/>
  <c r="D255" i="1" s="1"/>
  <c r="C263" i="1"/>
  <c r="D263" i="1" s="1"/>
  <c r="C271" i="1"/>
  <c r="D271" i="1" s="1"/>
  <c r="C15" i="1"/>
  <c r="D15" i="1" s="1"/>
  <c r="C31" i="1"/>
  <c r="D31" i="1" s="1"/>
  <c r="C40" i="1"/>
  <c r="D40" i="1" s="1"/>
  <c r="C49" i="1"/>
  <c r="D49" i="1" s="1"/>
  <c r="C58" i="1"/>
  <c r="D58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378" i="1"/>
  <c r="D378" i="1" s="1"/>
  <c r="C386" i="1"/>
  <c r="D386" i="1" s="1"/>
  <c r="C394" i="1"/>
  <c r="D394" i="1" s="1"/>
  <c r="C402" i="1"/>
  <c r="D402" i="1" s="1"/>
  <c r="C410" i="1"/>
  <c r="D410" i="1" s="1"/>
  <c r="C418" i="1"/>
  <c r="D418" i="1" s="1"/>
  <c r="C426" i="1"/>
  <c r="D426" i="1" s="1"/>
  <c r="C434" i="1"/>
  <c r="D434" i="1" s="1"/>
  <c r="C442" i="1"/>
  <c r="D442" i="1" s="1"/>
  <c r="C450" i="1"/>
  <c r="D450" i="1" s="1"/>
  <c r="C458" i="1"/>
  <c r="D458" i="1" s="1"/>
  <c r="C466" i="1"/>
  <c r="D466" i="1" s="1"/>
  <c r="C474" i="1"/>
  <c r="D474" i="1" s="1"/>
  <c r="C482" i="1"/>
  <c r="D482" i="1" s="1"/>
  <c r="C490" i="1"/>
  <c r="D490" i="1" s="1"/>
  <c r="C498" i="1"/>
  <c r="D498" i="1" s="1"/>
  <c r="C506" i="1"/>
  <c r="D506" i="1" s="1"/>
  <c r="C514" i="1"/>
  <c r="D514" i="1" s="1"/>
  <c r="C522" i="1"/>
  <c r="D522" i="1" s="1"/>
  <c r="C530" i="1"/>
  <c r="D530" i="1" s="1"/>
  <c r="C538" i="1"/>
  <c r="D538" i="1" s="1"/>
  <c r="C546" i="1"/>
  <c r="D546" i="1" s="1"/>
  <c r="C554" i="1"/>
  <c r="D554" i="1" s="1"/>
  <c r="C562" i="1"/>
  <c r="D562" i="1" s="1"/>
  <c r="C570" i="1"/>
  <c r="D570" i="1" s="1"/>
  <c r="C578" i="1"/>
  <c r="D578" i="1" s="1"/>
  <c r="C586" i="1"/>
  <c r="D586" i="1" s="1"/>
  <c r="C594" i="1"/>
  <c r="D594" i="1" s="1"/>
  <c r="C602" i="1"/>
  <c r="D602" i="1" s="1"/>
  <c r="C610" i="1"/>
  <c r="D610" i="1" s="1"/>
  <c r="C618" i="1"/>
  <c r="D618" i="1" s="1"/>
  <c r="C626" i="1"/>
  <c r="D626" i="1" s="1"/>
  <c r="C634" i="1"/>
  <c r="D634" i="1" s="1"/>
  <c r="C642" i="1"/>
  <c r="D642" i="1" s="1"/>
  <c r="C650" i="1"/>
  <c r="D650" i="1" s="1"/>
  <c r="C658" i="1"/>
  <c r="D658" i="1" s="1"/>
  <c r="C666" i="1"/>
  <c r="D666" i="1" s="1"/>
  <c r="C674" i="1"/>
  <c r="D674" i="1" s="1"/>
  <c r="C682" i="1"/>
  <c r="D682" i="1" s="1"/>
  <c r="C690" i="1"/>
  <c r="D690" i="1" s="1"/>
  <c r="C698" i="1"/>
  <c r="D698" i="1" s="1"/>
  <c r="C712" i="1"/>
  <c r="D712" i="1" s="1"/>
  <c r="C738" i="1"/>
  <c r="D738" i="1" s="1"/>
  <c r="C762" i="1"/>
  <c r="D762" i="1" s="1"/>
  <c r="C790" i="1"/>
  <c r="D790" i="1" s="1"/>
  <c r="C816" i="1"/>
  <c r="D816" i="1" s="1"/>
  <c r="C844" i="1"/>
  <c r="D844" i="1" s="1"/>
  <c r="C868" i="1"/>
  <c r="D868" i="1" s="1"/>
  <c r="C896" i="1"/>
  <c r="D896" i="1" s="1"/>
  <c r="C918" i="1"/>
  <c r="D918" i="1" s="1"/>
  <c r="C700" i="1"/>
  <c r="D700" i="1" s="1"/>
  <c r="C716" i="1"/>
  <c r="D716" i="1" s="1"/>
  <c r="C728" i="1"/>
  <c r="D728" i="1" s="1"/>
  <c r="C740" i="1"/>
  <c r="D740" i="1" s="1"/>
  <c r="C752" i="1"/>
  <c r="D752" i="1" s="1"/>
  <c r="C764" i="1"/>
  <c r="D764" i="1" s="1"/>
  <c r="C780" i="1"/>
  <c r="D780" i="1" s="1"/>
  <c r="C792" i="1"/>
  <c r="D792" i="1" s="1"/>
  <c r="C802" i="1"/>
  <c r="D802" i="1" s="1"/>
  <c r="C814" i="1"/>
  <c r="D814" i="1" s="1"/>
  <c r="C826" i="1"/>
  <c r="D826" i="1" s="1"/>
  <c r="C838" i="1"/>
  <c r="D838" i="1" s="1"/>
  <c r="C848" i="1"/>
  <c r="D848" i="1" s="1"/>
  <c r="C860" i="1"/>
  <c r="D860" i="1" s="1"/>
  <c r="C872" i="1"/>
  <c r="D872" i="1" s="1"/>
  <c r="C884" i="1"/>
  <c r="D884" i="1" s="1"/>
  <c r="C894" i="1"/>
  <c r="D894" i="1" s="1"/>
  <c r="C914" i="1"/>
  <c r="D914" i="1" s="1"/>
  <c r="C926" i="1"/>
  <c r="D926" i="1" s="1"/>
  <c r="C43" i="1"/>
  <c r="D43" i="1" s="1"/>
  <c r="C52" i="1"/>
  <c r="D52" i="1" s="1"/>
  <c r="C60" i="1"/>
  <c r="D60" i="1" s="1"/>
  <c r="C276" i="1"/>
  <c r="D276" i="1" s="1"/>
  <c r="C284" i="1"/>
  <c r="D284" i="1" s="1"/>
  <c r="C292" i="1"/>
  <c r="D292" i="1" s="1"/>
  <c r="C300" i="1"/>
  <c r="D300" i="1" s="1"/>
  <c r="C308" i="1"/>
  <c r="D308" i="1" s="1"/>
  <c r="C316" i="1"/>
  <c r="D316" i="1" s="1"/>
  <c r="C324" i="1"/>
  <c r="D324" i="1" s="1"/>
  <c r="C332" i="1"/>
  <c r="D332" i="1" s="1"/>
  <c r="C340" i="1"/>
  <c r="D340" i="1" s="1"/>
  <c r="C348" i="1"/>
  <c r="D348" i="1" s="1"/>
  <c r="C356" i="1"/>
  <c r="D356" i="1" s="1"/>
  <c r="C364" i="1"/>
  <c r="D364" i="1" s="1"/>
  <c r="C372" i="1"/>
  <c r="D372" i="1" s="1"/>
  <c r="C380" i="1"/>
  <c r="D380" i="1" s="1"/>
  <c r="C388" i="1"/>
  <c r="D388" i="1" s="1"/>
  <c r="C396" i="1"/>
  <c r="D396" i="1" s="1"/>
  <c r="C404" i="1"/>
  <c r="D404" i="1" s="1"/>
  <c r="C384" i="1"/>
  <c r="D384" i="1" s="1"/>
  <c r="C400" i="1"/>
  <c r="D400" i="1" s="1"/>
  <c r="C408" i="1"/>
  <c r="D408" i="1" s="1"/>
  <c r="C416" i="1"/>
  <c r="D416" i="1" s="1"/>
  <c r="C424" i="1"/>
  <c r="D424" i="1" s="1"/>
  <c r="C432" i="1"/>
  <c r="D432" i="1" s="1"/>
  <c r="C440" i="1"/>
  <c r="D440" i="1" s="1"/>
  <c r="C448" i="1"/>
  <c r="D448" i="1" s="1"/>
  <c r="C456" i="1"/>
  <c r="D456" i="1" s="1"/>
  <c r="C464" i="1"/>
  <c r="D464" i="1" s="1"/>
  <c r="C472" i="1"/>
  <c r="D472" i="1" s="1"/>
  <c r="C480" i="1"/>
  <c r="D480" i="1" s="1"/>
  <c r="C488" i="1"/>
  <c r="D488" i="1" s="1"/>
  <c r="C496" i="1"/>
  <c r="D496" i="1" s="1"/>
  <c r="C504" i="1"/>
  <c r="D504" i="1" s="1"/>
  <c r="C512" i="1"/>
  <c r="D512" i="1" s="1"/>
  <c r="C520" i="1"/>
  <c r="D520" i="1" s="1"/>
  <c r="C528" i="1"/>
  <c r="D528" i="1" s="1"/>
  <c r="C536" i="1"/>
  <c r="D536" i="1" s="1"/>
  <c r="C544" i="1"/>
  <c r="D544" i="1" s="1"/>
  <c r="C552" i="1"/>
  <c r="D552" i="1" s="1"/>
  <c r="C560" i="1"/>
  <c r="D560" i="1" s="1"/>
  <c r="C568" i="1"/>
  <c r="D568" i="1" s="1"/>
  <c r="C576" i="1"/>
  <c r="D576" i="1" s="1"/>
  <c r="C584" i="1"/>
  <c r="D584" i="1" s="1"/>
  <c r="C592" i="1"/>
  <c r="D592" i="1" s="1"/>
  <c r="C600" i="1"/>
  <c r="D600" i="1" s="1"/>
  <c r="C608" i="1"/>
  <c r="D608" i="1" s="1"/>
  <c r="C616" i="1"/>
  <c r="D616" i="1" s="1"/>
  <c r="C624" i="1"/>
  <c r="D624" i="1" s="1"/>
  <c r="C632" i="1"/>
  <c r="D632" i="1" s="1"/>
  <c r="C640" i="1"/>
  <c r="D640" i="1" s="1"/>
  <c r="C648" i="1"/>
  <c r="D648" i="1" s="1"/>
  <c r="C656" i="1"/>
  <c r="D656" i="1" s="1"/>
  <c r="C664" i="1"/>
  <c r="D664" i="1" s="1"/>
  <c r="C672" i="1"/>
  <c r="D672" i="1" s="1"/>
  <c r="C680" i="1"/>
  <c r="D680" i="1" s="1"/>
  <c r="C688" i="1"/>
  <c r="D688" i="1" s="1"/>
  <c r="C696" i="1"/>
  <c r="D696" i="1" s="1"/>
  <c r="C706" i="1"/>
  <c r="D706" i="1" s="1"/>
  <c r="C732" i="1"/>
  <c r="D732" i="1" s="1"/>
  <c r="C756" i="1"/>
  <c r="D756" i="1" s="1"/>
  <c r="C782" i="1"/>
  <c r="D782" i="1" s="1"/>
  <c r="C810" i="1"/>
  <c r="D810" i="1" s="1"/>
  <c r="C836" i="1"/>
  <c r="D836" i="1" s="1"/>
  <c r="C862" i="1"/>
  <c r="D862" i="1" s="1"/>
  <c r="C890" i="1"/>
  <c r="D890" i="1" s="1"/>
  <c r="C912" i="1"/>
  <c r="D912" i="1" s="1"/>
  <c r="C934" i="1"/>
  <c r="D934" i="1" s="1"/>
  <c r="C714" i="1"/>
  <c r="D714" i="1" s="1"/>
  <c r="C724" i="1"/>
  <c r="D724" i="1" s="1"/>
  <c r="C736" i="1"/>
  <c r="D736" i="1" s="1"/>
  <c r="C748" i="1"/>
  <c r="D748" i="1" s="1"/>
  <c r="C760" i="1"/>
  <c r="D760" i="1" s="1"/>
  <c r="C794" i="1"/>
  <c r="D794" i="1" s="1"/>
  <c r="C840" i="1"/>
  <c r="D840" i="1" s="1"/>
  <c r="C898" i="1"/>
  <c r="D898" i="1" s="1"/>
  <c r="C776" i="1"/>
  <c r="D776" i="1" s="1"/>
  <c r="C376" i="1"/>
  <c r="D376" i="1" s="1"/>
  <c r="C392" i="1"/>
  <c r="D392" i="1" s="1"/>
  <c r="C412" i="1"/>
  <c r="D412" i="1" s="1"/>
  <c r="C420" i="1"/>
  <c r="D420" i="1" s="1"/>
  <c r="C428" i="1"/>
  <c r="D428" i="1" s="1"/>
  <c r="C436" i="1"/>
  <c r="D436" i="1" s="1"/>
  <c r="C444" i="1"/>
  <c r="D444" i="1" s="1"/>
  <c r="C452" i="1"/>
  <c r="D452" i="1" s="1"/>
  <c r="C460" i="1"/>
  <c r="D460" i="1" s="1"/>
  <c r="C468" i="1"/>
  <c r="D468" i="1" s="1"/>
  <c r="C476" i="1"/>
  <c r="D476" i="1" s="1"/>
  <c r="C484" i="1"/>
  <c r="D484" i="1" s="1"/>
  <c r="C492" i="1"/>
  <c r="D492" i="1" s="1"/>
  <c r="C500" i="1"/>
  <c r="D500" i="1" s="1"/>
  <c r="C508" i="1"/>
  <c r="D508" i="1" s="1"/>
  <c r="C516" i="1"/>
  <c r="D516" i="1" s="1"/>
  <c r="C524" i="1"/>
  <c r="D524" i="1" s="1"/>
  <c r="C532" i="1"/>
  <c r="D532" i="1" s="1"/>
  <c r="C540" i="1"/>
  <c r="D540" i="1" s="1"/>
  <c r="C548" i="1"/>
  <c r="D548" i="1" s="1"/>
  <c r="C556" i="1"/>
  <c r="D556" i="1" s="1"/>
  <c r="C564" i="1"/>
  <c r="D564" i="1" s="1"/>
  <c r="C572" i="1"/>
  <c r="D572" i="1" s="1"/>
  <c r="C580" i="1"/>
  <c r="D580" i="1" s="1"/>
  <c r="C588" i="1"/>
  <c r="D588" i="1" s="1"/>
  <c r="C596" i="1"/>
  <c r="D596" i="1" s="1"/>
  <c r="C604" i="1"/>
  <c r="D604" i="1" s="1"/>
  <c r="C612" i="1"/>
  <c r="D612" i="1" s="1"/>
  <c r="C620" i="1"/>
  <c r="D620" i="1" s="1"/>
  <c r="C628" i="1"/>
  <c r="D628" i="1" s="1"/>
  <c r="C636" i="1"/>
  <c r="D636" i="1" s="1"/>
  <c r="C644" i="1"/>
  <c r="D644" i="1" s="1"/>
  <c r="C652" i="1"/>
  <c r="D652" i="1" s="1"/>
  <c r="C660" i="1"/>
  <c r="D660" i="1" s="1"/>
  <c r="C668" i="1"/>
  <c r="D668" i="1" s="1"/>
  <c r="C676" i="1"/>
  <c r="D676" i="1" s="1"/>
  <c r="C684" i="1"/>
  <c r="D684" i="1" s="1"/>
  <c r="C692" i="1"/>
  <c r="D692" i="1" s="1"/>
  <c r="C702" i="1"/>
  <c r="D702" i="1" s="1"/>
  <c r="C720" i="1"/>
  <c r="D720" i="1" s="1"/>
  <c r="C744" i="1"/>
  <c r="D744" i="1" s="1"/>
  <c r="C768" i="1"/>
  <c r="D768" i="1" s="1"/>
  <c r="C798" i="1"/>
  <c r="D798" i="1" s="1"/>
  <c r="C822" i="1"/>
  <c r="D822" i="1" s="1"/>
  <c r="C850" i="1"/>
  <c r="D850" i="1" s="1"/>
  <c r="C876" i="1"/>
  <c r="D876" i="1" s="1"/>
  <c r="C902" i="1"/>
  <c r="D902" i="1" s="1"/>
  <c r="C922" i="1"/>
  <c r="D922" i="1" s="1"/>
  <c r="C708" i="1"/>
  <c r="D708" i="1" s="1"/>
  <c r="C718" i="1"/>
  <c r="D718" i="1" s="1"/>
  <c r="C730" i="1"/>
  <c r="D730" i="1" s="1"/>
  <c r="C742" i="1"/>
  <c r="D742" i="1" s="1"/>
  <c r="C754" i="1"/>
  <c r="D754" i="1" s="1"/>
  <c r="C766" i="1"/>
  <c r="D766" i="1" s="1"/>
  <c r="C778" i="1"/>
  <c r="D778" i="1" s="1"/>
  <c r="C788" i="1"/>
  <c r="D788" i="1" s="1"/>
  <c r="C800" i="1"/>
  <c r="D800" i="1" s="1"/>
  <c r="C812" i="1"/>
  <c r="D812" i="1" s="1"/>
  <c r="C824" i="1"/>
  <c r="D824" i="1" s="1"/>
  <c r="C834" i="1"/>
  <c r="D834" i="1" s="1"/>
  <c r="C846" i="1"/>
  <c r="D846" i="1" s="1"/>
  <c r="C858" i="1"/>
  <c r="D858" i="1" s="1"/>
  <c r="C870" i="1"/>
  <c r="D870" i="1" s="1"/>
  <c r="C880" i="1"/>
  <c r="D880" i="1" s="1"/>
  <c r="C892" i="1"/>
  <c r="D892" i="1" s="1"/>
  <c r="C904" i="1"/>
  <c r="D904" i="1" s="1"/>
  <c r="C916" i="1"/>
  <c r="D916" i="1" s="1"/>
  <c r="C930" i="1"/>
  <c r="D930" i="1" s="1"/>
  <c r="C900" i="1"/>
  <c r="D900" i="1" s="1"/>
  <c r="C772" i="1"/>
  <c r="D772" i="1" s="1"/>
  <c r="C784" i="1"/>
  <c r="D784" i="1" s="1"/>
  <c r="C806" i="1"/>
  <c r="D806" i="1" s="1"/>
  <c r="C818" i="1"/>
  <c r="D818" i="1" s="1"/>
  <c r="C828" i="1"/>
  <c r="D828" i="1" s="1"/>
  <c r="C852" i="1"/>
  <c r="D852" i="1" s="1"/>
  <c r="C864" i="1"/>
  <c r="D864" i="1" s="1"/>
  <c r="C874" i="1"/>
  <c r="D874" i="1" s="1"/>
  <c r="C886" i="1"/>
  <c r="D886" i="1" s="1"/>
  <c r="C910" i="1"/>
  <c r="D910" i="1" s="1"/>
  <c r="C924" i="1"/>
  <c r="D924" i="1" s="1"/>
  <c r="C936" i="1"/>
  <c r="D936" i="1" s="1"/>
  <c r="L49" i="1"/>
  <c r="L33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M10" i="1" l="1"/>
  <c r="G924" i="1"/>
  <c r="G886" i="1"/>
  <c r="G864" i="1"/>
  <c r="G828" i="1"/>
  <c r="G806" i="1"/>
  <c r="G772" i="1"/>
  <c r="G930" i="1"/>
  <c r="G904" i="1"/>
  <c r="G880" i="1"/>
  <c r="G858" i="1"/>
  <c r="G834" i="1"/>
  <c r="G812" i="1"/>
  <c r="G788" i="1"/>
  <c r="G766" i="1"/>
  <c r="G742" i="1"/>
  <c r="G718" i="1"/>
  <c r="G922" i="1"/>
  <c r="G876" i="1"/>
  <c r="G822" i="1"/>
  <c r="G768" i="1"/>
  <c r="G720" i="1"/>
  <c r="G692" i="1"/>
  <c r="G676" i="1"/>
  <c r="G660" i="1"/>
  <c r="G644" i="1"/>
  <c r="G628" i="1"/>
  <c r="G612" i="1"/>
  <c r="G596" i="1"/>
  <c r="G580" i="1"/>
  <c r="G564" i="1"/>
  <c r="G548" i="1"/>
  <c r="G532" i="1"/>
  <c r="G516" i="1"/>
  <c r="G500" i="1"/>
  <c r="G484" i="1"/>
  <c r="G468" i="1"/>
  <c r="G452" i="1"/>
  <c r="G436" i="1"/>
  <c r="G420" i="1"/>
  <c r="G392" i="1"/>
  <c r="G776" i="1"/>
  <c r="G840" i="1"/>
  <c r="G760" i="1"/>
  <c r="G736" i="1"/>
  <c r="G714" i="1"/>
  <c r="G912" i="1"/>
  <c r="G862" i="1"/>
  <c r="G810" i="1"/>
  <c r="G756" i="1"/>
  <c r="G706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404" i="1"/>
  <c r="G388" i="1"/>
  <c r="G372" i="1"/>
  <c r="G356" i="1"/>
  <c r="G340" i="1"/>
  <c r="G324" i="1"/>
  <c r="G308" i="1"/>
  <c r="G292" i="1"/>
  <c r="G276" i="1"/>
  <c r="G52" i="1"/>
  <c r="G938" i="1"/>
  <c r="G914" i="1"/>
  <c r="G884" i="1"/>
  <c r="G860" i="1"/>
  <c r="G838" i="1"/>
  <c r="G814" i="1"/>
  <c r="G792" i="1"/>
  <c r="G764" i="1"/>
  <c r="G740" i="1"/>
  <c r="G716" i="1"/>
  <c r="G918" i="1"/>
  <c r="G868" i="1"/>
  <c r="G816" i="1"/>
  <c r="G762" i="1"/>
  <c r="G712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49" i="1"/>
  <c r="G31" i="1"/>
  <c r="G271" i="1"/>
  <c r="G255" i="1"/>
  <c r="G239" i="1"/>
  <c r="G223" i="1"/>
  <c r="G207" i="1"/>
  <c r="G191" i="1"/>
  <c r="G175" i="1"/>
  <c r="G20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25" i="1"/>
  <c r="G931" i="1"/>
  <c r="G915" i="1"/>
  <c r="G899" i="1"/>
  <c r="G883" i="1"/>
  <c r="G867" i="1"/>
  <c r="G851" i="1"/>
  <c r="G835" i="1"/>
  <c r="G819" i="1"/>
  <c r="G803" i="1"/>
  <c r="G787" i="1"/>
  <c r="G771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60" i="1"/>
  <c r="G344" i="1"/>
  <c r="G328" i="1"/>
  <c r="G312" i="1"/>
  <c r="G296" i="1"/>
  <c r="G280" i="1"/>
  <c r="G56" i="1"/>
  <c r="G38" i="1"/>
  <c r="G920" i="1"/>
  <c r="G888" i="1"/>
  <c r="G866" i="1"/>
  <c r="G842" i="1"/>
  <c r="G820" i="1"/>
  <c r="G796" i="1"/>
  <c r="G770" i="1"/>
  <c r="G746" i="1"/>
  <c r="G722" i="1"/>
  <c r="G928" i="1"/>
  <c r="G882" i="1"/>
  <c r="G830" i="1"/>
  <c r="G774" i="1"/>
  <c r="G726" i="1"/>
  <c r="G694" i="1"/>
  <c r="G678" i="1"/>
  <c r="G662" i="1"/>
  <c r="G646" i="1"/>
  <c r="G630" i="1"/>
  <c r="G614" i="1"/>
  <c r="G598" i="1"/>
  <c r="G582" i="1"/>
  <c r="G566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G278" i="1"/>
  <c r="G54" i="1"/>
  <c r="G36" i="1"/>
  <c r="G7" i="1"/>
  <c r="G259" i="1"/>
  <c r="G243" i="1"/>
  <c r="G227" i="1"/>
  <c r="G211" i="1"/>
  <c r="G195" i="1"/>
  <c r="G179" i="1"/>
  <c r="G29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26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3" i="1"/>
  <c r="G307" i="1"/>
  <c r="G159" i="1"/>
  <c r="G143" i="1"/>
  <c r="G127" i="1"/>
  <c r="G111" i="1"/>
  <c r="G95" i="1"/>
  <c r="G79" i="1"/>
  <c r="G33" i="1"/>
  <c r="G937" i="1"/>
  <c r="G921" i="1"/>
  <c r="G905" i="1"/>
  <c r="G889" i="1"/>
  <c r="G873" i="1"/>
  <c r="G857" i="1"/>
  <c r="G841" i="1"/>
  <c r="G825" i="1"/>
  <c r="G809" i="1"/>
  <c r="G793" i="1"/>
  <c r="G777" i="1"/>
  <c r="G761" i="1"/>
  <c r="G745" i="1"/>
  <c r="G729" i="1"/>
  <c r="G713" i="1"/>
  <c r="G697" i="1"/>
  <c r="G681" i="1"/>
  <c r="G665" i="1"/>
  <c r="G649" i="1"/>
  <c r="G633" i="1"/>
  <c r="G617" i="1"/>
  <c r="G601" i="1"/>
  <c r="G585" i="1"/>
  <c r="G569" i="1"/>
  <c r="G553" i="1"/>
  <c r="G537" i="1"/>
  <c r="G521" i="1"/>
  <c r="G505" i="1"/>
  <c r="G489" i="1"/>
  <c r="G473" i="1"/>
  <c r="G457" i="1"/>
  <c r="G441" i="1"/>
  <c r="G425" i="1"/>
  <c r="G409" i="1"/>
  <c r="G393" i="1"/>
  <c r="G377" i="1"/>
  <c r="G361" i="1"/>
  <c r="G345" i="1"/>
  <c r="G329" i="1"/>
  <c r="G313" i="1"/>
  <c r="G297" i="1"/>
  <c r="G281" i="1"/>
  <c r="G59" i="1"/>
  <c r="G39" i="1"/>
  <c r="G291" i="1"/>
  <c r="G275" i="1"/>
  <c r="G46" i="1"/>
  <c r="G266" i="1"/>
  <c r="G327" i="1"/>
  <c r="G311" i="1"/>
  <c r="G163" i="1"/>
  <c r="G147" i="1"/>
  <c r="G131" i="1"/>
  <c r="G115" i="1"/>
  <c r="G99" i="1"/>
  <c r="G83" i="1"/>
  <c r="G62" i="1"/>
  <c r="G16" i="1"/>
  <c r="G925" i="1"/>
  <c r="G909" i="1"/>
  <c r="G893" i="1"/>
  <c r="G877" i="1"/>
  <c r="G861" i="1"/>
  <c r="G845" i="1"/>
  <c r="G829" i="1"/>
  <c r="G813" i="1"/>
  <c r="G797" i="1"/>
  <c r="G781" i="1"/>
  <c r="G765" i="1"/>
  <c r="G749" i="1"/>
  <c r="G733" i="1"/>
  <c r="G717" i="1"/>
  <c r="G701" i="1"/>
  <c r="G685" i="1"/>
  <c r="G669" i="1"/>
  <c r="G653" i="1"/>
  <c r="G637" i="1"/>
  <c r="G621" i="1"/>
  <c r="G605" i="1"/>
  <c r="G589" i="1"/>
  <c r="G573" i="1"/>
  <c r="G557" i="1"/>
  <c r="G541" i="1"/>
  <c r="G525" i="1"/>
  <c r="G509" i="1"/>
  <c r="G493" i="1"/>
  <c r="G477" i="1"/>
  <c r="G461" i="1"/>
  <c r="G445" i="1"/>
  <c r="G429" i="1"/>
  <c r="G413" i="1"/>
  <c r="G397" i="1"/>
  <c r="G381" i="1"/>
  <c r="G365" i="1"/>
  <c r="G349" i="1"/>
  <c r="G333" i="1"/>
  <c r="G317" i="1"/>
  <c r="G301" i="1"/>
  <c r="G285" i="1"/>
  <c r="G64" i="1"/>
  <c r="G44" i="1"/>
  <c r="G295" i="1"/>
  <c r="G279" i="1"/>
  <c r="G37" i="1"/>
  <c r="G258" i="1"/>
  <c r="G51" i="1"/>
  <c r="G30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32" i="1"/>
  <c r="G8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3" i="1"/>
  <c r="G14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23" i="1"/>
  <c r="G18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21" i="1"/>
  <c r="G936" i="1"/>
  <c r="G910" i="1"/>
  <c r="G874" i="1"/>
  <c r="G852" i="1"/>
  <c r="G818" i="1"/>
  <c r="G784" i="1"/>
  <c r="G900" i="1"/>
  <c r="G916" i="1"/>
  <c r="G892" i="1"/>
  <c r="G870" i="1"/>
  <c r="G846" i="1"/>
  <c r="G824" i="1"/>
  <c r="G800" i="1"/>
  <c r="G778" i="1"/>
  <c r="G754" i="1"/>
  <c r="G730" i="1"/>
  <c r="G708" i="1"/>
  <c r="G902" i="1"/>
  <c r="G850" i="1"/>
  <c r="G798" i="1"/>
  <c r="G744" i="1"/>
  <c r="G702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76" i="1"/>
  <c r="G898" i="1"/>
  <c r="G794" i="1"/>
  <c r="G748" i="1"/>
  <c r="G724" i="1"/>
  <c r="G934" i="1"/>
  <c r="G890" i="1"/>
  <c r="G836" i="1"/>
  <c r="G782" i="1"/>
  <c r="G732" i="1"/>
  <c r="G696" i="1"/>
  <c r="G680" i="1"/>
  <c r="G664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84" i="1"/>
  <c r="G396" i="1"/>
  <c r="G380" i="1"/>
  <c r="G364" i="1"/>
  <c r="G348" i="1"/>
  <c r="G332" i="1"/>
  <c r="G316" i="1"/>
  <c r="G300" i="1"/>
  <c r="G284" i="1"/>
  <c r="G60" i="1"/>
  <c r="G43" i="1"/>
  <c r="G926" i="1"/>
  <c r="G894" i="1"/>
  <c r="G872" i="1"/>
  <c r="G848" i="1"/>
  <c r="G826" i="1"/>
  <c r="G802" i="1"/>
  <c r="G780" i="1"/>
  <c r="G752" i="1"/>
  <c r="G728" i="1"/>
  <c r="G700" i="1"/>
  <c r="G896" i="1"/>
  <c r="G844" i="1"/>
  <c r="G790" i="1"/>
  <c r="G738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58" i="1"/>
  <c r="G40" i="1"/>
  <c r="G15" i="1"/>
  <c r="G263" i="1"/>
  <c r="G247" i="1"/>
  <c r="G231" i="1"/>
  <c r="G215" i="1"/>
  <c r="G199" i="1"/>
  <c r="G183" i="1"/>
  <c r="G34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50" i="1"/>
  <c r="G12" i="1"/>
  <c r="G923" i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68" i="1"/>
  <c r="G352" i="1"/>
  <c r="G336" i="1"/>
  <c r="G320" i="1"/>
  <c r="G304" i="1"/>
  <c r="G288" i="1"/>
  <c r="G67" i="1"/>
  <c r="G47" i="1"/>
  <c r="G932" i="1"/>
  <c r="G908" i="1"/>
  <c r="G878" i="1"/>
  <c r="G854" i="1"/>
  <c r="G832" i="1"/>
  <c r="G808" i="1"/>
  <c r="G786" i="1"/>
  <c r="G758" i="1"/>
  <c r="G734" i="1"/>
  <c r="G710" i="1"/>
  <c r="G906" i="1"/>
  <c r="G856" i="1"/>
  <c r="G804" i="1"/>
  <c r="G750" i="1"/>
  <c r="G704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2" i="1"/>
  <c r="G286" i="1"/>
  <c r="G65" i="1"/>
  <c r="G45" i="1"/>
  <c r="G27" i="1"/>
  <c r="G267" i="1"/>
  <c r="G251" i="1"/>
  <c r="G235" i="1"/>
  <c r="G219" i="1"/>
  <c r="G203" i="1"/>
  <c r="G187" i="1"/>
  <c r="G171" i="1"/>
  <c r="G10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19" i="1"/>
  <c r="G927" i="1"/>
  <c r="G911" i="1"/>
  <c r="G895" i="1"/>
  <c r="G879" i="1"/>
  <c r="G863" i="1"/>
  <c r="G847" i="1"/>
  <c r="G831" i="1"/>
  <c r="G815" i="1"/>
  <c r="G799" i="1"/>
  <c r="G783" i="1"/>
  <c r="G767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1" i="1"/>
  <c r="G315" i="1"/>
  <c r="G167" i="1"/>
  <c r="G151" i="1"/>
  <c r="G135" i="1"/>
  <c r="G119" i="1"/>
  <c r="G103" i="1"/>
  <c r="G87" i="1"/>
  <c r="G71" i="1"/>
  <c r="G22" i="1"/>
  <c r="G929" i="1"/>
  <c r="G913" i="1"/>
  <c r="G897" i="1"/>
  <c r="G881" i="1"/>
  <c r="G865" i="1"/>
  <c r="G849" i="1"/>
  <c r="G833" i="1"/>
  <c r="G817" i="1"/>
  <c r="G801" i="1"/>
  <c r="G785" i="1"/>
  <c r="G769" i="1"/>
  <c r="G753" i="1"/>
  <c r="G737" i="1"/>
  <c r="G721" i="1"/>
  <c r="G705" i="1"/>
  <c r="G689" i="1"/>
  <c r="G673" i="1"/>
  <c r="G657" i="1"/>
  <c r="G641" i="1"/>
  <c r="G625" i="1"/>
  <c r="G609" i="1"/>
  <c r="G593" i="1"/>
  <c r="G577" i="1"/>
  <c r="G561" i="1"/>
  <c r="G545" i="1"/>
  <c r="G529" i="1"/>
  <c r="G513" i="1"/>
  <c r="G497" i="1"/>
  <c r="G481" i="1"/>
  <c r="G465" i="1"/>
  <c r="G449" i="1"/>
  <c r="G433" i="1"/>
  <c r="G417" i="1"/>
  <c r="G401" i="1"/>
  <c r="G385" i="1"/>
  <c r="G369" i="1"/>
  <c r="G353" i="1"/>
  <c r="G337" i="1"/>
  <c r="G321" i="1"/>
  <c r="G305" i="1"/>
  <c r="G289" i="1"/>
  <c r="G68" i="1"/>
  <c r="G48" i="1"/>
  <c r="G299" i="1"/>
  <c r="G283" i="1"/>
  <c r="G66" i="1"/>
  <c r="G24" i="1"/>
  <c r="G335" i="1"/>
  <c r="G319" i="1"/>
  <c r="G303" i="1"/>
  <c r="G155" i="1"/>
  <c r="G139" i="1"/>
  <c r="G123" i="1"/>
  <c r="G107" i="1"/>
  <c r="G91" i="1"/>
  <c r="G75" i="1"/>
  <c r="G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55" i="1"/>
  <c r="G35" i="1"/>
  <c r="G287" i="1"/>
  <c r="G57" i="1"/>
  <c r="G6" i="1"/>
  <c r="G61" i="1"/>
  <c r="G41" i="1"/>
  <c r="G13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17" i="1"/>
  <c r="G28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5" i="1"/>
  <c r="G242" i="1"/>
  <c r="G226" i="1"/>
  <c r="G210" i="1"/>
  <c r="G194" i="1"/>
  <c r="G178" i="1"/>
  <c r="G162" i="1"/>
  <c r="G146" i="1"/>
  <c r="G130" i="1"/>
  <c r="G114" i="1"/>
  <c r="G98" i="1"/>
  <c r="G82" i="1"/>
  <c r="G53" i="1"/>
  <c r="G11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42" i="1"/>
  <c r="M25" i="1" l="1"/>
  <c r="M12" i="1"/>
  <c r="M24" i="1"/>
  <c r="M26" i="1" s="1"/>
  <c r="L53" i="1"/>
  <c r="M19" i="1" l="1"/>
  <c r="M20" i="1" s="1"/>
  <c r="M13" i="1"/>
  <c r="M17" i="1"/>
  <c r="M18" i="1" s="1"/>
  <c r="N25" i="1"/>
</calcChain>
</file>

<file path=xl/sharedStrings.xml><?xml version="1.0" encoding="utf-8"?>
<sst xmlns="http://schemas.openxmlformats.org/spreadsheetml/2006/main" count="107" uniqueCount="90">
  <si>
    <t>IQ score</t>
  </si>
  <si>
    <t>monly earning</t>
  </si>
  <si>
    <t>a=116</t>
  </si>
  <si>
    <t>IQ</t>
  </si>
  <si>
    <t>wage</t>
  </si>
  <si>
    <t>b=8.3</t>
  </si>
  <si>
    <t>yprom</t>
  </si>
  <si>
    <t>x</t>
  </si>
  <si>
    <t>y</t>
  </si>
  <si>
    <t>yest</t>
  </si>
  <si>
    <t>resid ^2</t>
  </si>
  <si>
    <t>xcuad/n</t>
  </si>
  <si>
    <t>stc</t>
  </si>
  <si>
    <t>src</t>
  </si>
  <si>
    <t>inx</t>
  </si>
  <si>
    <t>xprom</t>
  </si>
  <si>
    <t>s^2 x</t>
  </si>
  <si>
    <t>s x</t>
  </si>
  <si>
    <t>a=yprom-b*xprom</t>
  </si>
  <si>
    <t>b=caov(x,y)/var(x)</t>
  </si>
  <si>
    <t>a</t>
  </si>
  <si>
    <t>en promedio independientemente el IQ</t>
  </si>
  <si>
    <t>b</t>
  </si>
  <si>
    <t>POR UN AUMNETO DE un punto en el IQ, aumentara el salario en 8.3 en promedio</t>
  </si>
  <si>
    <t>sec</t>
  </si>
  <si>
    <t>varianza y error est. Del error o regresión</t>
  </si>
  <si>
    <t xml:space="preserve">s^2 </t>
  </si>
  <si>
    <t>s</t>
  </si>
  <si>
    <t>n</t>
  </si>
  <si>
    <t>xcuad.sum</t>
  </si>
  <si>
    <t>error est.y varianza de los estimadores</t>
  </si>
  <si>
    <t>var(a)</t>
  </si>
  <si>
    <t>es(a)</t>
  </si>
  <si>
    <t>var(b)</t>
  </si>
  <si>
    <t>es(b)</t>
  </si>
  <si>
    <t>entre mas datos el error disminulle a lo estimado</t>
  </si>
  <si>
    <t>r^2</t>
  </si>
  <si>
    <t>como explica la regresora a la regresada</t>
  </si>
  <si>
    <t>el IQ explica en un 9.5% al salario por mes</t>
  </si>
  <si>
    <t>no hay una relacion contundente que el IQ sea el factor que determine en su totalidas el salario mensual</t>
  </si>
  <si>
    <t xml:space="preserve">cambio porcentual en el salario cuando IQ aumenta un punto </t>
  </si>
  <si>
    <r>
      <t>iny=ina+</t>
    </r>
    <r>
      <rPr>
        <sz val="11"/>
        <color rgb="FFFF0000"/>
        <rFont val="Calibri"/>
        <family val="2"/>
        <scheme val="minor"/>
      </rPr>
      <t>rt(x)</t>
    </r>
  </si>
  <si>
    <t>rt</t>
  </si>
  <si>
    <t>porcentaje o elasticidad</t>
  </si>
  <si>
    <t>ina</t>
  </si>
  <si>
    <t>tx=in(x)</t>
  </si>
  <si>
    <t>r=b</t>
  </si>
  <si>
    <t>inwage=4.76210184+8.30306431inx+u</t>
  </si>
  <si>
    <t>cuando IQ aumenta un 1 punto el cambio porcentual es de  4.7%</t>
  </si>
  <si>
    <t>i) Determine el promedio muestral del salario y de IQ. .Cual es la desviacion estandar</t>
  </si>
  <si>
    <t>muestral de IQ? (La puntuacion del coeficiente intelectual esta estandarizada, de manera</t>
  </si>
  <si>
    <t>que el promedio de la poblacion es 100 y la desviacion estandar es 15.)</t>
  </si>
  <si>
    <t>promedio muestral del salario en dolares</t>
  </si>
  <si>
    <t>promedio muestral del IQ</t>
  </si>
  <si>
    <r>
      <t xml:space="preserve">ii) Estime un modelo de regresion simple en el que un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modifique</t>
    </r>
  </si>
  <si>
    <r>
      <t xml:space="preserve">wage </t>
    </r>
    <r>
      <rPr>
        <sz val="12"/>
        <color theme="1"/>
        <rFont val="Arial"/>
        <family val="2"/>
      </rPr>
      <t>en una cantidad de dolares constante. Use este modelo para determinar el</t>
    </r>
  </si>
  <si>
    <r>
      <t xml:space="preserve">aumento que se predice en </t>
    </r>
    <r>
      <rPr>
        <i/>
        <sz val="12"/>
        <color theme="1"/>
        <rFont val="Arial"/>
        <family val="2"/>
      </rPr>
      <t xml:space="preserve">wage </t>
    </r>
    <r>
      <rPr>
        <sz val="12"/>
        <color theme="1"/>
        <rFont val="Arial"/>
        <family val="2"/>
      </rPr>
      <t xml:space="preserve">para un aumento de 15 puntos en </t>
    </r>
    <r>
      <rPr>
        <i/>
        <sz val="12"/>
        <color theme="1"/>
        <rFont val="Arial"/>
        <family val="2"/>
      </rPr>
      <t>IQ</t>
    </r>
    <r>
      <rPr>
        <sz val="12"/>
        <color theme="1"/>
        <rFont val="Arial"/>
        <family val="2"/>
      </rPr>
      <t xml:space="preserve">. .Explica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la</t>
    </r>
  </si>
  <si>
    <r>
      <t xml:space="preserve">mayor parte de la variacion en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</si>
  <si>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wage=116.991565+8.30306431(IQ)</t>
  </si>
  <si>
    <t>ESTIMACION DE WAGE RESPECTO AL CAMBIO DE IQ</t>
  </si>
  <si>
    <t>en promedio es el salario mensual independientemente del IQ</t>
  </si>
  <si>
    <t xml:space="preserve"> </t>
  </si>
  <si>
    <t>por un aumento de un punto en el IQ, el salario aumente en 8.3 en promedio</t>
  </si>
  <si>
    <t>si aumenta 15 puntos el IQ el wage es de:</t>
  </si>
  <si>
    <t>salario en dolares mensuales en promedio</t>
  </si>
  <si>
    <t>el IQ explica en un 9.5% el salario mensual en dolares</t>
  </si>
  <si>
    <r>
      <t xml:space="preserve">iii) Ahora, estime un modelo en el que cada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tenga un mismo</t>
    </r>
  </si>
  <si>
    <r>
      <t xml:space="preserve">efecto porcentual sobre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 xml:space="preserve">. Si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aumenta 15 puntos, .cual es el aumento porcentual</t>
    </r>
  </si>
  <si>
    <r>
      <t xml:space="preserve">pronosticado para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</si>
  <si>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si el IQ  aumenta 15 puntos el cambio porcentual sería de:</t>
  </si>
  <si>
    <t>si IQ aumenta en 15 punto el aumento porcentual pronosticado para wage es</t>
  </si>
  <si>
    <t>de 25%</t>
  </si>
  <si>
    <t>insalary=778.54inIQ-2628.054</t>
  </si>
  <si>
    <t>cambio porcentual de IQ respecto al salario</t>
  </si>
  <si>
    <t>si le aplico logaritmo a la estimacion de insalary da un 8 %</t>
  </si>
  <si>
    <t xml:space="preserve"> 1. salary                   1990 compensation, $1000s</t>
  </si>
  <si>
    <t xml:space="preserve">  2. age                      in years</t>
  </si>
  <si>
    <t xml:space="preserve">  3. college                  =1 if attended college</t>
  </si>
  <si>
    <t xml:space="preserve">  4. grad                     =1 if attended graduate school</t>
  </si>
  <si>
    <t xml:space="preserve">  5. comten                   years with company</t>
  </si>
  <si>
    <t xml:space="preserve">  6. ceoten                   years as ceo with company</t>
  </si>
  <si>
    <t xml:space="preserve">  7. sales                    1990 firm sales, millions</t>
  </si>
  <si>
    <t xml:space="preserve">  8. profits                  1990 profits, millions</t>
  </si>
  <si>
    <t xml:space="preserve">  9. mktval                   market value, end 1990, mills.</t>
  </si>
  <si>
    <t xml:space="preserve"> 10. lsalary                  log(salary)</t>
  </si>
  <si>
    <t xml:space="preserve"> 11. lsales                   log(sales)</t>
  </si>
  <si>
    <t xml:space="preserve"> 12. lmktval                  log(mktval)</t>
  </si>
  <si>
    <t xml:space="preserve"> 13. comtensq                 comten^2</t>
  </si>
  <si>
    <t xml:space="preserve"> 14. ceotensq                 ceoten^2</t>
  </si>
  <si>
    <t xml:space="preserve"> 15. profmarg                 profits as 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</si>
</sst>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71" formatCode="0.0000000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#REF!</c:f>
              <c:numCache>
                <c:formatCode>General</c:formatCode>
                <c:ptCount val="935"/>
                <c:pt idx="0">
                  <c:v>93</c:v>
                </c:pt>
                <c:pt idx="1">
                  <c:v>119</c:v>
                </c:pt>
                <c:pt idx="2">
                  <c:v>108</c:v>
                </c:pt>
                <c:pt idx="3">
                  <c:v>96</c:v>
                </c:pt>
                <c:pt idx="4">
                  <c:v>74</c:v>
                </c:pt>
                <c:pt idx="5">
                  <c:v>116</c:v>
                </c:pt>
                <c:pt idx="6">
                  <c:v>91</c:v>
                </c:pt>
                <c:pt idx="7">
                  <c:v>114</c:v>
                </c:pt>
                <c:pt idx="8">
                  <c:v>111</c:v>
                </c:pt>
                <c:pt idx="9">
                  <c:v>95</c:v>
                </c:pt>
                <c:pt idx="10">
                  <c:v>132</c:v>
                </c:pt>
                <c:pt idx="11">
                  <c:v>102</c:v>
                </c:pt>
                <c:pt idx="12">
                  <c:v>125</c:v>
                </c:pt>
                <c:pt idx="13">
                  <c:v>119</c:v>
                </c:pt>
                <c:pt idx="14">
                  <c:v>118</c:v>
                </c:pt>
                <c:pt idx="15">
                  <c:v>105</c:v>
                </c:pt>
                <c:pt idx="16">
                  <c:v>109</c:v>
                </c:pt>
                <c:pt idx="17">
                  <c:v>72</c:v>
                </c:pt>
                <c:pt idx="18">
                  <c:v>105</c:v>
                </c:pt>
                <c:pt idx="19">
                  <c:v>101</c:v>
                </c:pt>
                <c:pt idx="20">
                  <c:v>123</c:v>
                </c:pt>
                <c:pt idx="21">
                  <c:v>113</c:v>
                </c:pt>
                <c:pt idx="22">
                  <c:v>95</c:v>
                </c:pt>
                <c:pt idx="23">
                  <c:v>145</c:v>
                </c:pt>
                <c:pt idx="24">
                  <c:v>114</c:v>
                </c:pt>
                <c:pt idx="25">
                  <c:v>124</c:v>
                </c:pt>
                <c:pt idx="26">
                  <c:v>93</c:v>
                </c:pt>
                <c:pt idx="27">
                  <c:v>115</c:v>
                </c:pt>
                <c:pt idx="28">
                  <c:v>125</c:v>
                </c:pt>
                <c:pt idx="29">
                  <c:v>128</c:v>
                </c:pt>
                <c:pt idx="30">
                  <c:v>103</c:v>
                </c:pt>
                <c:pt idx="31">
                  <c:v>98</c:v>
                </c:pt>
                <c:pt idx="32">
                  <c:v>108</c:v>
                </c:pt>
                <c:pt idx="33">
                  <c:v>129</c:v>
                </c:pt>
                <c:pt idx="34">
                  <c:v>132</c:v>
                </c:pt>
                <c:pt idx="35">
                  <c:v>92</c:v>
                </c:pt>
                <c:pt idx="36">
                  <c:v>108</c:v>
                </c:pt>
                <c:pt idx="37">
                  <c:v>106</c:v>
                </c:pt>
                <c:pt idx="38">
                  <c:v>105</c:v>
                </c:pt>
                <c:pt idx="39">
                  <c:v>123</c:v>
                </c:pt>
                <c:pt idx="40">
                  <c:v>108</c:v>
                </c:pt>
                <c:pt idx="41">
                  <c:v>122</c:v>
                </c:pt>
                <c:pt idx="42">
                  <c:v>109</c:v>
                </c:pt>
                <c:pt idx="43">
                  <c:v>100</c:v>
                </c:pt>
                <c:pt idx="44">
                  <c:v>125</c:v>
                </c:pt>
                <c:pt idx="45">
                  <c:v>122</c:v>
                </c:pt>
                <c:pt idx="46">
                  <c:v>105</c:v>
                </c:pt>
                <c:pt idx="47">
                  <c:v>94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134</c:v>
                </c:pt>
                <c:pt idx="52">
                  <c:v>108</c:v>
                </c:pt>
                <c:pt idx="53">
                  <c:v>104</c:v>
                </c:pt>
                <c:pt idx="54">
                  <c:v>112</c:v>
                </c:pt>
                <c:pt idx="55">
                  <c:v>120</c:v>
                </c:pt>
                <c:pt idx="56">
                  <c:v>124</c:v>
                </c:pt>
                <c:pt idx="57">
                  <c:v>103</c:v>
                </c:pt>
                <c:pt idx="58">
                  <c:v>115</c:v>
                </c:pt>
                <c:pt idx="59">
                  <c:v>96</c:v>
                </c:pt>
                <c:pt idx="60">
                  <c:v>123</c:v>
                </c:pt>
                <c:pt idx="61">
                  <c:v>98</c:v>
                </c:pt>
                <c:pt idx="62">
                  <c:v>96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82</c:v>
                </c:pt>
                <c:pt idx="67">
                  <c:v>120</c:v>
                </c:pt>
                <c:pt idx="68">
                  <c:v>122</c:v>
                </c:pt>
                <c:pt idx="69">
                  <c:v>117</c:v>
                </c:pt>
                <c:pt idx="70">
                  <c:v>109</c:v>
                </c:pt>
                <c:pt idx="71">
                  <c:v>114</c:v>
                </c:pt>
                <c:pt idx="72">
                  <c:v>126</c:v>
                </c:pt>
                <c:pt idx="73">
                  <c:v>82</c:v>
                </c:pt>
                <c:pt idx="74">
                  <c:v>119</c:v>
                </c:pt>
                <c:pt idx="75">
                  <c:v>104</c:v>
                </c:pt>
                <c:pt idx="76">
                  <c:v>115</c:v>
                </c:pt>
                <c:pt idx="77">
                  <c:v>97</c:v>
                </c:pt>
                <c:pt idx="78">
                  <c:v>105</c:v>
                </c:pt>
                <c:pt idx="79">
                  <c:v>100</c:v>
                </c:pt>
                <c:pt idx="80">
                  <c:v>114</c:v>
                </c:pt>
                <c:pt idx="81">
                  <c:v>73</c:v>
                </c:pt>
                <c:pt idx="82">
                  <c:v>96</c:v>
                </c:pt>
                <c:pt idx="83">
                  <c:v>113</c:v>
                </c:pt>
                <c:pt idx="84">
                  <c:v>106</c:v>
                </c:pt>
                <c:pt idx="85">
                  <c:v>104</c:v>
                </c:pt>
                <c:pt idx="86">
                  <c:v>80</c:v>
                </c:pt>
                <c:pt idx="87">
                  <c:v>104</c:v>
                </c:pt>
                <c:pt idx="88">
                  <c:v>122</c:v>
                </c:pt>
                <c:pt idx="89">
                  <c:v>96</c:v>
                </c:pt>
                <c:pt idx="90">
                  <c:v>95</c:v>
                </c:pt>
                <c:pt idx="91">
                  <c:v>105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69</c:v>
                </c:pt>
                <c:pt idx="96">
                  <c:v>110</c:v>
                </c:pt>
                <c:pt idx="97">
                  <c:v>111</c:v>
                </c:pt>
                <c:pt idx="98">
                  <c:v>110</c:v>
                </c:pt>
                <c:pt idx="99">
                  <c:v>97</c:v>
                </c:pt>
                <c:pt idx="100">
                  <c:v>125</c:v>
                </c:pt>
                <c:pt idx="101">
                  <c:v>91</c:v>
                </c:pt>
                <c:pt idx="102">
                  <c:v>86</c:v>
                </c:pt>
                <c:pt idx="103">
                  <c:v>110</c:v>
                </c:pt>
                <c:pt idx="104">
                  <c:v>92</c:v>
                </c:pt>
                <c:pt idx="105">
                  <c:v>85</c:v>
                </c:pt>
                <c:pt idx="106">
                  <c:v>120</c:v>
                </c:pt>
                <c:pt idx="107">
                  <c:v>106</c:v>
                </c:pt>
                <c:pt idx="108">
                  <c:v>112</c:v>
                </c:pt>
                <c:pt idx="109">
                  <c:v>91</c:v>
                </c:pt>
                <c:pt idx="110">
                  <c:v>90</c:v>
                </c:pt>
                <c:pt idx="111">
                  <c:v>86</c:v>
                </c:pt>
                <c:pt idx="112">
                  <c:v>86</c:v>
                </c:pt>
                <c:pt idx="113">
                  <c:v>113</c:v>
                </c:pt>
                <c:pt idx="114">
                  <c:v>111</c:v>
                </c:pt>
                <c:pt idx="115">
                  <c:v>111</c:v>
                </c:pt>
                <c:pt idx="116">
                  <c:v>106</c:v>
                </c:pt>
                <c:pt idx="117">
                  <c:v>98</c:v>
                </c:pt>
                <c:pt idx="118">
                  <c:v>105</c:v>
                </c:pt>
                <c:pt idx="119">
                  <c:v>105</c:v>
                </c:pt>
                <c:pt idx="120">
                  <c:v>118</c:v>
                </c:pt>
                <c:pt idx="121">
                  <c:v>90</c:v>
                </c:pt>
                <c:pt idx="122">
                  <c:v>95</c:v>
                </c:pt>
                <c:pt idx="123">
                  <c:v>112</c:v>
                </c:pt>
                <c:pt idx="124">
                  <c:v>120</c:v>
                </c:pt>
                <c:pt idx="125">
                  <c:v>123</c:v>
                </c:pt>
                <c:pt idx="126">
                  <c:v>103</c:v>
                </c:pt>
                <c:pt idx="127">
                  <c:v>121</c:v>
                </c:pt>
                <c:pt idx="128">
                  <c:v>90</c:v>
                </c:pt>
                <c:pt idx="129">
                  <c:v>125</c:v>
                </c:pt>
                <c:pt idx="130">
                  <c:v>109</c:v>
                </c:pt>
                <c:pt idx="131">
                  <c:v>128</c:v>
                </c:pt>
                <c:pt idx="132">
                  <c:v>97</c:v>
                </c:pt>
                <c:pt idx="133">
                  <c:v>96</c:v>
                </c:pt>
                <c:pt idx="134">
                  <c:v>97</c:v>
                </c:pt>
                <c:pt idx="135">
                  <c:v>78</c:v>
                </c:pt>
                <c:pt idx="136">
                  <c:v>112</c:v>
                </c:pt>
                <c:pt idx="137">
                  <c:v>88</c:v>
                </c:pt>
                <c:pt idx="138">
                  <c:v>97</c:v>
                </c:pt>
                <c:pt idx="139">
                  <c:v>101</c:v>
                </c:pt>
                <c:pt idx="140">
                  <c:v>106</c:v>
                </c:pt>
                <c:pt idx="141">
                  <c:v>59</c:v>
                </c:pt>
                <c:pt idx="142">
                  <c:v>105</c:v>
                </c:pt>
                <c:pt idx="143">
                  <c:v>119</c:v>
                </c:pt>
                <c:pt idx="144">
                  <c:v>93</c:v>
                </c:pt>
                <c:pt idx="145">
                  <c:v>82</c:v>
                </c:pt>
                <c:pt idx="146">
                  <c:v>134</c:v>
                </c:pt>
                <c:pt idx="147">
                  <c:v>84</c:v>
                </c:pt>
                <c:pt idx="148">
                  <c:v>98</c:v>
                </c:pt>
                <c:pt idx="149">
                  <c:v>118</c:v>
                </c:pt>
                <c:pt idx="150">
                  <c:v>113</c:v>
                </c:pt>
                <c:pt idx="151">
                  <c:v>100</c:v>
                </c:pt>
                <c:pt idx="152">
                  <c:v>93</c:v>
                </c:pt>
                <c:pt idx="153">
                  <c:v>119</c:v>
                </c:pt>
                <c:pt idx="154">
                  <c:v>67</c:v>
                </c:pt>
                <c:pt idx="155">
                  <c:v>111</c:v>
                </c:pt>
                <c:pt idx="156">
                  <c:v>106</c:v>
                </c:pt>
                <c:pt idx="157">
                  <c:v>127</c:v>
                </c:pt>
                <c:pt idx="158">
                  <c:v>113</c:v>
                </c:pt>
                <c:pt idx="159">
                  <c:v>115</c:v>
                </c:pt>
                <c:pt idx="160">
                  <c:v>102</c:v>
                </c:pt>
                <c:pt idx="161">
                  <c:v>85</c:v>
                </c:pt>
                <c:pt idx="162">
                  <c:v>117</c:v>
                </c:pt>
                <c:pt idx="163">
                  <c:v>125</c:v>
                </c:pt>
                <c:pt idx="164">
                  <c:v>118</c:v>
                </c:pt>
                <c:pt idx="165">
                  <c:v>121</c:v>
                </c:pt>
                <c:pt idx="166">
                  <c:v>115</c:v>
                </c:pt>
                <c:pt idx="167">
                  <c:v>120</c:v>
                </c:pt>
                <c:pt idx="168">
                  <c:v>109</c:v>
                </c:pt>
                <c:pt idx="169">
                  <c:v>109</c:v>
                </c:pt>
                <c:pt idx="170">
                  <c:v>85</c:v>
                </c:pt>
                <c:pt idx="171">
                  <c:v>85</c:v>
                </c:pt>
                <c:pt idx="172">
                  <c:v>106</c:v>
                </c:pt>
                <c:pt idx="173">
                  <c:v>101</c:v>
                </c:pt>
                <c:pt idx="174">
                  <c:v>116</c:v>
                </c:pt>
                <c:pt idx="175">
                  <c:v>91</c:v>
                </c:pt>
                <c:pt idx="176">
                  <c:v>91</c:v>
                </c:pt>
                <c:pt idx="177">
                  <c:v>110</c:v>
                </c:pt>
                <c:pt idx="178">
                  <c:v>75</c:v>
                </c:pt>
                <c:pt idx="179">
                  <c:v>94</c:v>
                </c:pt>
                <c:pt idx="180">
                  <c:v>109</c:v>
                </c:pt>
                <c:pt idx="181">
                  <c:v>122</c:v>
                </c:pt>
                <c:pt idx="182">
                  <c:v>102</c:v>
                </c:pt>
                <c:pt idx="183">
                  <c:v>122</c:v>
                </c:pt>
                <c:pt idx="184">
                  <c:v>105</c:v>
                </c:pt>
                <c:pt idx="185">
                  <c:v>113</c:v>
                </c:pt>
                <c:pt idx="186">
                  <c:v>104</c:v>
                </c:pt>
                <c:pt idx="187">
                  <c:v>124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105</c:v>
                </c:pt>
                <c:pt idx="192">
                  <c:v>121</c:v>
                </c:pt>
                <c:pt idx="193">
                  <c:v>96</c:v>
                </c:pt>
                <c:pt idx="194">
                  <c:v>110</c:v>
                </c:pt>
                <c:pt idx="195">
                  <c:v>92</c:v>
                </c:pt>
                <c:pt idx="196">
                  <c:v>98</c:v>
                </c:pt>
                <c:pt idx="197">
                  <c:v>109</c:v>
                </c:pt>
                <c:pt idx="198">
                  <c:v>118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106</c:v>
                </c:pt>
                <c:pt idx="203">
                  <c:v>117</c:v>
                </c:pt>
                <c:pt idx="204">
                  <c:v>90</c:v>
                </c:pt>
                <c:pt idx="205">
                  <c:v>98</c:v>
                </c:pt>
                <c:pt idx="206">
                  <c:v>95</c:v>
                </c:pt>
                <c:pt idx="207">
                  <c:v>115</c:v>
                </c:pt>
                <c:pt idx="208">
                  <c:v>106</c:v>
                </c:pt>
                <c:pt idx="209">
                  <c:v>114</c:v>
                </c:pt>
                <c:pt idx="210">
                  <c:v>92</c:v>
                </c:pt>
                <c:pt idx="211">
                  <c:v>119</c:v>
                </c:pt>
                <c:pt idx="212">
                  <c:v>85</c:v>
                </c:pt>
                <c:pt idx="213">
                  <c:v>98</c:v>
                </c:pt>
                <c:pt idx="214">
                  <c:v>114</c:v>
                </c:pt>
                <c:pt idx="215">
                  <c:v>84</c:v>
                </c:pt>
                <c:pt idx="216">
                  <c:v>108</c:v>
                </c:pt>
                <c:pt idx="217">
                  <c:v>107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84</c:v>
                </c:pt>
                <c:pt idx="223">
                  <c:v>117</c:v>
                </c:pt>
                <c:pt idx="224">
                  <c:v>110</c:v>
                </c:pt>
                <c:pt idx="225">
                  <c:v>104</c:v>
                </c:pt>
                <c:pt idx="226">
                  <c:v>110</c:v>
                </c:pt>
                <c:pt idx="227">
                  <c:v>99</c:v>
                </c:pt>
                <c:pt idx="228">
                  <c:v>80</c:v>
                </c:pt>
                <c:pt idx="229">
                  <c:v>101</c:v>
                </c:pt>
                <c:pt idx="230">
                  <c:v>117</c:v>
                </c:pt>
                <c:pt idx="231">
                  <c:v>108</c:v>
                </c:pt>
                <c:pt idx="232">
                  <c:v>69</c:v>
                </c:pt>
                <c:pt idx="233">
                  <c:v>109</c:v>
                </c:pt>
                <c:pt idx="234">
                  <c:v>85</c:v>
                </c:pt>
                <c:pt idx="235">
                  <c:v>114</c:v>
                </c:pt>
                <c:pt idx="236">
                  <c:v>90</c:v>
                </c:pt>
                <c:pt idx="237">
                  <c:v>107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116</c:v>
                </c:pt>
                <c:pt idx="242">
                  <c:v>123</c:v>
                </c:pt>
                <c:pt idx="243">
                  <c:v>118</c:v>
                </c:pt>
                <c:pt idx="244">
                  <c:v>91</c:v>
                </c:pt>
                <c:pt idx="245">
                  <c:v>103</c:v>
                </c:pt>
                <c:pt idx="246">
                  <c:v>114</c:v>
                </c:pt>
                <c:pt idx="247">
                  <c:v>102</c:v>
                </c:pt>
                <c:pt idx="248">
                  <c:v>104</c:v>
                </c:pt>
                <c:pt idx="249">
                  <c:v>112</c:v>
                </c:pt>
                <c:pt idx="250">
                  <c:v>107</c:v>
                </c:pt>
                <c:pt idx="251">
                  <c:v>117</c:v>
                </c:pt>
                <c:pt idx="252">
                  <c:v>110</c:v>
                </c:pt>
                <c:pt idx="253">
                  <c:v>96</c:v>
                </c:pt>
                <c:pt idx="254">
                  <c:v>90</c:v>
                </c:pt>
                <c:pt idx="255">
                  <c:v>97</c:v>
                </c:pt>
                <c:pt idx="256">
                  <c:v>99</c:v>
                </c:pt>
                <c:pt idx="257">
                  <c:v>99</c:v>
                </c:pt>
                <c:pt idx="258">
                  <c:v>97</c:v>
                </c:pt>
                <c:pt idx="259">
                  <c:v>95</c:v>
                </c:pt>
                <c:pt idx="260">
                  <c:v>126</c:v>
                </c:pt>
                <c:pt idx="261">
                  <c:v>109</c:v>
                </c:pt>
                <c:pt idx="262">
                  <c:v>86</c:v>
                </c:pt>
                <c:pt idx="263">
                  <c:v>119</c:v>
                </c:pt>
                <c:pt idx="264">
                  <c:v>102</c:v>
                </c:pt>
                <c:pt idx="265">
                  <c:v>105</c:v>
                </c:pt>
                <c:pt idx="266">
                  <c:v>117</c:v>
                </c:pt>
                <c:pt idx="267">
                  <c:v>112</c:v>
                </c:pt>
                <c:pt idx="268">
                  <c:v>89</c:v>
                </c:pt>
                <c:pt idx="269">
                  <c:v>131</c:v>
                </c:pt>
                <c:pt idx="270">
                  <c:v>114</c:v>
                </c:pt>
                <c:pt idx="271">
                  <c:v>98</c:v>
                </c:pt>
                <c:pt idx="272">
                  <c:v>124</c:v>
                </c:pt>
                <c:pt idx="273">
                  <c:v>125</c:v>
                </c:pt>
                <c:pt idx="274">
                  <c:v>100</c:v>
                </c:pt>
                <c:pt idx="275">
                  <c:v>84</c:v>
                </c:pt>
                <c:pt idx="276">
                  <c:v>113</c:v>
                </c:pt>
                <c:pt idx="277">
                  <c:v>102</c:v>
                </c:pt>
                <c:pt idx="278">
                  <c:v>82</c:v>
                </c:pt>
                <c:pt idx="279">
                  <c:v>112</c:v>
                </c:pt>
                <c:pt idx="280">
                  <c:v>111</c:v>
                </c:pt>
                <c:pt idx="281">
                  <c:v>96</c:v>
                </c:pt>
                <c:pt idx="282">
                  <c:v>127</c:v>
                </c:pt>
                <c:pt idx="283">
                  <c:v>97</c:v>
                </c:pt>
                <c:pt idx="284">
                  <c:v>120</c:v>
                </c:pt>
                <c:pt idx="285">
                  <c:v>101</c:v>
                </c:pt>
                <c:pt idx="286">
                  <c:v>120</c:v>
                </c:pt>
                <c:pt idx="287">
                  <c:v>99</c:v>
                </c:pt>
                <c:pt idx="288">
                  <c:v>78</c:v>
                </c:pt>
                <c:pt idx="289">
                  <c:v>110</c:v>
                </c:pt>
                <c:pt idx="290">
                  <c:v>94</c:v>
                </c:pt>
                <c:pt idx="291">
                  <c:v>120</c:v>
                </c:pt>
                <c:pt idx="292">
                  <c:v>108</c:v>
                </c:pt>
                <c:pt idx="293">
                  <c:v>103</c:v>
                </c:pt>
                <c:pt idx="294">
                  <c:v>97</c:v>
                </c:pt>
                <c:pt idx="295">
                  <c:v>106</c:v>
                </c:pt>
                <c:pt idx="296">
                  <c:v>99</c:v>
                </c:pt>
                <c:pt idx="297">
                  <c:v>72</c:v>
                </c:pt>
                <c:pt idx="298">
                  <c:v>88</c:v>
                </c:pt>
                <c:pt idx="299">
                  <c:v>119</c:v>
                </c:pt>
                <c:pt idx="300">
                  <c:v>87</c:v>
                </c:pt>
                <c:pt idx="301">
                  <c:v>121</c:v>
                </c:pt>
                <c:pt idx="302">
                  <c:v>112</c:v>
                </c:pt>
                <c:pt idx="303">
                  <c:v>103</c:v>
                </c:pt>
                <c:pt idx="304">
                  <c:v>99</c:v>
                </c:pt>
                <c:pt idx="305">
                  <c:v>101</c:v>
                </c:pt>
                <c:pt idx="306">
                  <c:v>117</c:v>
                </c:pt>
                <c:pt idx="307">
                  <c:v>109</c:v>
                </c:pt>
                <c:pt idx="308">
                  <c:v>73</c:v>
                </c:pt>
                <c:pt idx="309">
                  <c:v>116</c:v>
                </c:pt>
                <c:pt idx="310">
                  <c:v>98</c:v>
                </c:pt>
                <c:pt idx="311">
                  <c:v>104</c:v>
                </c:pt>
                <c:pt idx="312">
                  <c:v>78</c:v>
                </c:pt>
                <c:pt idx="313">
                  <c:v>104</c:v>
                </c:pt>
                <c:pt idx="314">
                  <c:v>85</c:v>
                </c:pt>
                <c:pt idx="315">
                  <c:v>104</c:v>
                </c:pt>
                <c:pt idx="316">
                  <c:v>107</c:v>
                </c:pt>
                <c:pt idx="317">
                  <c:v>109</c:v>
                </c:pt>
                <c:pt idx="318">
                  <c:v>119</c:v>
                </c:pt>
                <c:pt idx="319">
                  <c:v>96</c:v>
                </c:pt>
                <c:pt idx="320">
                  <c:v>93</c:v>
                </c:pt>
                <c:pt idx="321">
                  <c:v>90</c:v>
                </c:pt>
                <c:pt idx="322">
                  <c:v>103</c:v>
                </c:pt>
                <c:pt idx="323">
                  <c:v>106</c:v>
                </c:pt>
                <c:pt idx="324">
                  <c:v>96</c:v>
                </c:pt>
                <c:pt idx="325">
                  <c:v>114</c:v>
                </c:pt>
                <c:pt idx="326">
                  <c:v>86</c:v>
                </c:pt>
                <c:pt idx="327">
                  <c:v>110</c:v>
                </c:pt>
                <c:pt idx="328">
                  <c:v>87</c:v>
                </c:pt>
                <c:pt idx="329">
                  <c:v>89</c:v>
                </c:pt>
                <c:pt idx="330">
                  <c:v>106</c:v>
                </c:pt>
                <c:pt idx="331">
                  <c:v>100</c:v>
                </c:pt>
                <c:pt idx="332">
                  <c:v>111</c:v>
                </c:pt>
                <c:pt idx="333">
                  <c:v>100</c:v>
                </c:pt>
                <c:pt idx="334">
                  <c:v>114</c:v>
                </c:pt>
                <c:pt idx="335">
                  <c:v>98</c:v>
                </c:pt>
                <c:pt idx="336">
                  <c:v>89</c:v>
                </c:pt>
                <c:pt idx="337">
                  <c:v>74</c:v>
                </c:pt>
                <c:pt idx="338">
                  <c:v>110</c:v>
                </c:pt>
                <c:pt idx="339">
                  <c:v>130</c:v>
                </c:pt>
                <c:pt idx="340">
                  <c:v>108</c:v>
                </c:pt>
                <c:pt idx="341">
                  <c:v>98</c:v>
                </c:pt>
                <c:pt idx="342">
                  <c:v>125</c:v>
                </c:pt>
                <c:pt idx="343">
                  <c:v>104</c:v>
                </c:pt>
                <c:pt idx="344">
                  <c:v>98</c:v>
                </c:pt>
                <c:pt idx="345">
                  <c:v>104</c:v>
                </c:pt>
                <c:pt idx="346">
                  <c:v>120</c:v>
                </c:pt>
                <c:pt idx="347">
                  <c:v>134</c:v>
                </c:pt>
                <c:pt idx="348">
                  <c:v>92</c:v>
                </c:pt>
                <c:pt idx="349">
                  <c:v>129</c:v>
                </c:pt>
                <c:pt idx="350">
                  <c:v>118</c:v>
                </c:pt>
                <c:pt idx="351">
                  <c:v>107</c:v>
                </c:pt>
                <c:pt idx="352">
                  <c:v>92</c:v>
                </c:pt>
                <c:pt idx="353">
                  <c:v>118</c:v>
                </c:pt>
                <c:pt idx="354">
                  <c:v>108</c:v>
                </c:pt>
                <c:pt idx="355">
                  <c:v>119</c:v>
                </c:pt>
                <c:pt idx="356">
                  <c:v>109</c:v>
                </c:pt>
                <c:pt idx="357">
                  <c:v>91</c:v>
                </c:pt>
                <c:pt idx="358">
                  <c:v>118</c:v>
                </c:pt>
                <c:pt idx="359">
                  <c:v>119</c:v>
                </c:pt>
                <c:pt idx="360">
                  <c:v>103</c:v>
                </c:pt>
                <c:pt idx="361">
                  <c:v>120</c:v>
                </c:pt>
                <c:pt idx="362">
                  <c:v>122</c:v>
                </c:pt>
                <c:pt idx="363">
                  <c:v>119</c:v>
                </c:pt>
                <c:pt idx="364">
                  <c:v>104</c:v>
                </c:pt>
                <c:pt idx="365">
                  <c:v>96</c:v>
                </c:pt>
                <c:pt idx="366">
                  <c:v>83</c:v>
                </c:pt>
                <c:pt idx="367">
                  <c:v>115</c:v>
                </c:pt>
                <c:pt idx="368">
                  <c:v>88</c:v>
                </c:pt>
                <c:pt idx="369">
                  <c:v>96</c:v>
                </c:pt>
                <c:pt idx="370">
                  <c:v>123</c:v>
                </c:pt>
                <c:pt idx="371">
                  <c:v>108</c:v>
                </c:pt>
                <c:pt idx="372">
                  <c:v>116</c:v>
                </c:pt>
                <c:pt idx="373">
                  <c:v>109</c:v>
                </c:pt>
                <c:pt idx="374">
                  <c:v>97</c:v>
                </c:pt>
                <c:pt idx="375">
                  <c:v>107</c:v>
                </c:pt>
                <c:pt idx="376">
                  <c:v>95</c:v>
                </c:pt>
                <c:pt idx="377">
                  <c:v>109</c:v>
                </c:pt>
                <c:pt idx="378">
                  <c:v>104</c:v>
                </c:pt>
                <c:pt idx="379">
                  <c:v>110</c:v>
                </c:pt>
                <c:pt idx="380">
                  <c:v>94</c:v>
                </c:pt>
                <c:pt idx="381">
                  <c:v>103</c:v>
                </c:pt>
                <c:pt idx="382">
                  <c:v>123</c:v>
                </c:pt>
                <c:pt idx="383">
                  <c:v>113</c:v>
                </c:pt>
                <c:pt idx="384">
                  <c:v>110</c:v>
                </c:pt>
                <c:pt idx="385">
                  <c:v>100</c:v>
                </c:pt>
                <c:pt idx="386">
                  <c:v>95</c:v>
                </c:pt>
                <c:pt idx="387">
                  <c:v>100</c:v>
                </c:pt>
                <c:pt idx="388">
                  <c:v>108</c:v>
                </c:pt>
                <c:pt idx="389">
                  <c:v>101</c:v>
                </c:pt>
                <c:pt idx="390">
                  <c:v>90</c:v>
                </c:pt>
                <c:pt idx="391">
                  <c:v>115</c:v>
                </c:pt>
                <c:pt idx="392">
                  <c:v>114</c:v>
                </c:pt>
                <c:pt idx="393">
                  <c:v>84</c:v>
                </c:pt>
                <c:pt idx="394">
                  <c:v>92</c:v>
                </c:pt>
                <c:pt idx="395">
                  <c:v>125</c:v>
                </c:pt>
                <c:pt idx="396">
                  <c:v>107</c:v>
                </c:pt>
                <c:pt idx="397">
                  <c:v>129</c:v>
                </c:pt>
                <c:pt idx="398">
                  <c:v>98</c:v>
                </c:pt>
                <c:pt idx="399">
                  <c:v>108</c:v>
                </c:pt>
                <c:pt idx="400">
                  <c:v>114</c:v>
                </c:pt>
                <c:pt idx="401">
                  <c:v>111</c:v>
                </c:pt>
                <c:pt idx="402">
                  <c:v>101</c:v>
                </c:pt>
                <c:pt idx="403">
                  <c:v>99</c:v>
                </c:pt>
                <c:pt idx="404">
                  <c:v>75</c:v>
                </c:pt>
                <c:pt idx="405">
                  <c:v>91</c:v>
                </c:pt>
                <c:pt idx="406">
                  <c:v>113</c:v>
                </c:pt>
                <c:pt idx="407">
                  <c:v>120</c:v>
                </c:pt>
                <c:pt idx="408">
                  <c:v>98</c:v>
                </c:pt>
                <c:pt idx="409">
                  <c:v>107</c:v>
                </c:pt>
                <c:pt idx="410">
                  <c:v>121</c:v>
                </c:pt>
                <c:pt idx="411">
                  <c:v>115</c:v>
                </c:pt>
                <c:pt idx="412">
                  <c:v>134</c:v>
                </c:pt>
                <c:pt idx="413">
                  <c:v>96</c:v>
                </c:pt>
                <c:pt idx="414">
                  <c:v>120</c:v>
                </c:pt>
                <c:pt idx="415">
                  <c:v>105</c:v>
                </c:pt>
                <c:pt idx="416">
                  <c:v>121</c:v>
                </c:pt>
                <c:pt idx="417">
                  <c:v>113</c:v>
                </c:pt>
                <c:pt idx="418">
                  <c:v>106</c:v>
                </c:pt>
                <c:pt idx="419">
                  <c:v>104</c:v>
                </c:pt>
                <c:pt idx="420">
                  <c:v>80</c:v>
                </c:pt>
                <c:pt idx="421">
                  <c:v>117</c:v>
                </c:pt>
                <c:pt idx="422">
                  <c:v>126</c:v>
                </c:pt>
                <c:pt idx="423">
                  <c:v>112</c:v>
                </c:pt>
                <c:pt idx="424">
                  <c:v>104</c:v>
                </c:pt>
                <c:pt idx="425">
                  <c:v>116</c:v>
                </c:pt>
                <c:pt idx="426">
                  <c:v>70</c:v>
                </c:pt>
                <c:pt idx="427">
                  <c:v>83</c:v>
                </c:pt>
                <c:pt idx="428">
                  <c:v>84</c:v>
                </c:pt>
                <c:pt idx="429">
                  <c:v>82</c:v>
                </c:pt>
                <c:pt idx="430">
                  <c:v>109</c:v>
                </c:pt>
                <c:pt idx="431">
                  <c:v>111</c:v>
                </c:pt>
                <c:pt idx="432">
                  <c:v>94</c:v>
                </c:pt>
                <c:pt idx="433">
                  <c:v>96</c:v>
                </c:pt>
                <c:pt idx="434">
                  <c:v>101</c:v>
                </c:pt>
                <c:pt idx="435">
                  <c:v>90</c:v>
                </c:pt>
                <c:pt idx="436">
                  <c:v>120</c:v>
                </c:pt>
                <c:pt idx="437">
                  <c:v>120</c:v>
                </c:pt>
                <c:pt idx="438">
                  <c:v>108</c:v>
                </c:pt>
                <c:pt idx="439">
                  <c:v>99</c:v>
                </c:pt>
                <c:pt idx="440">
                  <c:v>80</c:v>
                </c:pt>
                <c:pt idx="441">
                  <c:v>93</c:v>
                </c:pt>
                <c:pt idx="442">
                  <c:v>85</c:v>
                </c:pt>
                <c:pt idx="443">
                  <c:v>118</c:v>
                </c:pt>
                <c:pt idx="444">
                  <c:v>115</c:v>
                </c:pt>
                <c:pt idx="445">
                  <c:v>119</c:v>
                </c:pt>
                <c:pt idx="446">
                  <c:v>94</c:v>
                </c:pt>
                <c:pt idx="447">
                  <c:v>109</c:v>
                </c:pt>
                <c:pt idx="448">
                  <c:v>104</c:v>
                </c:pt>
                <c:pt idx="449">
                  <c:v>89</c:v>
                </c:pt>
                <c:pt idx="450">
                  <c:v>101</c:v>
                </c:pt>
                <c:pt idx="451">
                  <c:v>96</c:v>
                </c:pt>
                <c:pt idx="452">
                  <c:v>109</c:v>
                </c:pt>
                <c:pt idx="453">
                  <c:v>94</c:v>
                </c:pt>
                <c:pt idx="454">
                  <c:v>115</c:v>
                </c:pt>
                <c:pt idx="455">
                  <c:v>92</c:v>
                </c:pt>
                <c:pt idx="456">
                  <c:v>71</c:v>
                </c:pt>
                <c:pt idx="457">
                  <c:v>130</c:v>
                </c:pt>
                <c:pt idx="458">
                  <c:v>119</c:v>
                </c:pt>
                <c:pt idx="459">
                  <c:v>74</c:v>
                </c:pt>
                <c:pt idx="460">
                  <c:v>104</c:v>
                </c:pt>
                <c:pt idx="461">
                  <c:v>124</c:v>
                </c:pt>
                <c:pt idx="462">
                  <c:v>94</c:v>
                </c:pt>
                <c:pt idx="463">
                  <c:v>120</c:v>
                </c:pt>
                <c:pt idx="464">
                  <c:v>96</c:v>
                </c:pt>
                <c:pt idx="465">
                  <c:v>67</c:v>
                </c:pt>
                <c:pt idx="466">
                  <c:v>69</c:v>
                </c:pt>
                <c:pt idx="467">
                  <c:v>98</c:v>
                </c:pt>
                <c:pt idx="468">
                  <c:v>92</c:v>
                </c:pt>
                <c:pt idx="469">
                  <c:v>109</c:v>
                </c:pt>
                <c:pt idx="470">
                  <c:v>100</c:v>
                </c:pt>
                <c:pt idx="471">
                  <c:v>101</c:v>
                </c:pt>
                <c:pt idx="472">
                  <c:v>111</c:v>
                </c:pt>
                <c:pt idx="473">
                  <c:v>106</c:v>
                </c:pt>
                <c:pt idx="474">
                  <c:v>102</c:v>
                </c:pt>
                <c:pt idx="475">
                  <c:v>115</c:v>
                </c:pt>
                <c:pt idx="476">
                  <c:v>99</c:v>
                </c:pt>
                <c:pt idx="477">
                  <c:v>118</c:v>
                </c:pt>
                <c:pt idx="478">
                  <c:v>132</c:v>
                </c:pt>
                <c:pt idx="479">
                  <c:v>108</c:v>
                </c:pt>
                <c:pt idx="480">
                  <c:v>98</c:v>
                </c:pt>
                <c:pt idx="481">
                  <c:v>111</c:v>
                </c:pt>
                <c:pt idx="482">
                  <c:v>79</c:v>
                </c:pt>
                <c:pt idx="483">
                  <c:v>97</c:v>
                </c:pt>
                <c:pt idx="484">
                  <c:v>99</c:v>
                </c:pt>
                <c:pt idx="485">
                  <c:v>101</c:v>
                </c:pt>
                <c:pt idx="486">
                  <c:v>120</c:v>
                </c:pt>
                <c:pt idx="487">
                  <c:v>97</c:v>
                </c:pt>
                <c:pt idx="488">
                  <c:v>106</c:v>
                </c:pt>
                <c:pt idx="489">
                  <c:v>131</c:v>
                </c:pt>
                <c:pt idx="490">
                  <c:v>93</c:v>
                </c:pt>
                <c:pt idx="491">
                  <c:v>79</c:v>
                </c:pt>
                <c:pt idx="492">
                  <c:v>100</c:v>
                </c:pt>
                <c:pt idx="493">
                  <c:v>107</c:v>
                </c:pt>
                <c:pt idx="494">
                  <c:v>112</c:v>
                </c:pt>
                <c:pt idx="495">
                  <c:v>105</c:v>
                </c:pt>
                <c:pt idx="496">
                  <c:v>114</c:v>
                </c:pt>
                <c:pt idx="497">
                  <c:v>116</c:v>
                </c:pt>
                <c:pt idx="498">
                  <c:v>104</c:v>
                </c:pt>
                <c:pt idx="499">
                  <c:v>85</c:v>
                </c:pt>
                <c:pt idx="500">
                  <c:v>93</c:v>
                </c:pt>
                <c:pt idx="501">
                  <c:v>100</c:v>
                </c:pt>
                <c:pt idx="502">
                  <c:v>71</c:v>
                </c:pt>
                <c:pt idx="503">
                  <c:v>88</c:v>
                </c:pt>
                <c:pt idx="504">
                  <c:v>93</c:v>
                </c:pt>
                <c:pt idx="505">
                  <c:v>98</c:v>
                </c:pt>
                <c:pt idx="506">
                  <c:v>110</c:v>
                </c:pt>
                <c:pt idx="507">
                  <c:v>109</c:v>
                </c:pt>
                <c:pt idx="508">
                  <c:v>94</c:v>
                </c:pt>
                <c:pt idx="509">
                  <c:v>77</c:v>
                </c:pt>
                <c:pt idx="510">
                  <c:v>89</c:v>
                </c:pt>
                <c:pt idx="511">
                  <c:v>102</c:v>
                </c:pt>
                <c:pt idx="512">
                  <c:v>113</c:v>
                </c:pt>
                <c:pt idx="513">
                  <c:v>103</c:v>
                </c:pt>
                <c:pt idx="514">
                  <c:v>90</c:v>
                </c:pt>
                <c:pt idx="515">
                  <c:v>96</c:v>
                </c:pt>
                <c:pt idx="516">
                  <c:v>97</c:v>
                </c:pt>
                <c:pt idx="517">
                  <c:v>87</c:v>
                </c:pt>
                <c:pt idx="518">
                  <c:v>89</c:v>
                </c:pt>
                <c:pt idx="519">
                  <c:v>70</c:v>
                </c:pt>
                <c:pt idx="520">
                  <c:v>104</c:v>
                </c:pt>
                <c:pt idx="521">
                  <c:v>116</c:v>
                </c:pt>
                <c:pt idx="522">
                  <c:v>85</c:v>
                </c:pt>
                <c:pt idx="523">
                  <c:v>104</c:v>
                </c:pt>
                <c:pt idx="524">
                  <c:v>99</c:v>
                </c:pt>
                <c:pt idx="525">
                  <c:v>93</c:v>
                </c:pt>
                <c:pt idx="526">
                  <c:v>114</c:v>
                </c:pt>
                <c:pt idx="527">
                  <c:v>103</c:v>
                </c:pt>
                <c:pt idx="528">
                  <c:v>92</c:v>
                </c:pt>
                <c:pt idx="529">
                  <c:v>98</c:v>
                </c:pt>
                <c:pt idx="530">
                  <c:v>114</c:v>
                </c:pt>
                <c:pt idx="531">
                  <c:v>77</c:v>
                </c:pt>
                <c:pt idx="532">
                  <c:v>89</c:v>
                </c:pt>
                <c:pt idx="533">
                  <c:v>93</c:v>
                </c:pt>
                <c:pt idx="534">
                  <c:v>110</c:v>
                </c:pt>
                <c:pt idx="535">
                  <c:v>132</c:v>
                </c:pt>
                <c:pt idx="536">
                  <c:v>112</c:v>
                </c:pt>
                <c:pt idx="537">
                  <c:v>99</c:v>
                </c:pt>
                <c:pt idx="538">
                  <c:v>96</c:v>
                </c:pt>
                <c:pt idx="539">
                  <c:v>106</c:v>
                </c:pt>
                <c:pt idx="540">
                  <c:v>128</c:v>
                </c:pt>
                <c:pt idx="541">
                  <c:v>95</c:v>
                </c:pt>
                <c:pt idx="542">
                  <c:v>80</c:v>
                </c:pt>
                <c:pt idx="543">
                  <c:v>71</c:v>
                </c:pt>
                <c:pt idx="544">
                  <c:v>89</c:v>
                </c:pt>
                <c:pt idx="545">
                  <c:v>127</c:v>
                </c:pt>
                <c:pt idx="546">
                  <c:v>114</c:v>
                </c:pt>
                <c:pt idx="547">
                  <c:v>102</c:v>
                </c:pt>
                <c:pt idx="548">
                  <c:v>88</c:v>
                </c:pt>
                <c:pt idx="549">
                  <c:v>88</c:v>
                </c:pt>
                <c:pt idx="550">
                  <c:v>110</c:v>
                </c:pt>
                <c:pt idx="551">
                  <c:v>110</c:v>
                </c:pt>
                <c:pt idx="552">
                  <c:v>130</c:v>
                </c:pt>
                <c:pt idx="553">
                  <c:v>100</c:v>
                </c:pt>
                <c:pt idx="554">
                  <c:v>101</c:v>
                </c:pt>
                <c:pt idx="555">
                  <c:v>89</c:v>
                </c:pt>
                <c:pt idx="556">
                  <c:v>80</c:v>
                </c:pt>
                <c:pt idx="557">
                  <c:v>72</c:v>
                </c:pt>
                <c:pt idx="558">
                  <c:v>115</c:v>
                </c:pt>
                <c:pt idx="559">
                  <c:v>115</c:v>
                </c:pt>
                <c:pt idx="560">
                  <c:v>108</c:v>
                </c:pt>
                <c:pt idx="561">
                  <c:v>93</c:v>
                </c:pt>
                <c:pt idx="562">
                  <c:v>111</c:v>
                </c:pt>
                <c:pt idx="563">
                  <c:v>101</c:v>
                </c:pt>
                <c:pt idx="564">
                  <c:v>92</c:v>
                </c:pt>
                <c:pt idx="565">
                  <c:v>115</c:v>
                </c:pt>
                <c:pt idx="566">
                  <c:v>76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84</c:v>
                </c:pt>
                <c:pt idx="571">
                  <c:v>120</c:v>
                </c:pt>
                <c:pt idx="572">
                  <c:v>89</c:v>
                </c:pt>
                <c:pt idx="573">
                  <c:v>104</c:v>
                </c:pt>
                <c:pt idx="574">
                  <c:v>107</c:v>
                </c:pt>
                <c:pt idx="575">
                  <c:v>100</c:v>
                </c:pt>
                <c:pt idx="576">
                  <c:v>129</c:v>
                </c:pt>
                <c:pt idx="577">
                  <c:v>112</c:v>
                </c:pt>
                <c:pt idx="578">
                  <c:v>76</c:v>
                </c:pt>
                <c:pt idx="579">
                  <c:v>97</c:v>
                </c:pt>
                <c:pt idx="580">
                  <c:v>98</c:v>
                </c:pt>
                <c:pt idx="581">
                  <c:v>60</c:v>
                </c:pt>
                <c:pt idx="582">
                  <c:v>132</c:v>
                </c:pt>
                <c:pt idx="583">
                  <c:v>90</c:v>
                </c:pt>
                <c:pt idx="584">
                  <c:v>63</c:v>
                </c:pt>
                <c:pt idx="585">
                  <c:v>110</c:v>
                </c:pt>
                <c:pt idx="586">
                  <c:v>88</c:v>
                </c:pt>
                <c:pt idx="587">
                  <c:v>98</c:v>
                </c:pt>
                <c:pt idx="588">
                  <c:v>61</c:v>
                </c:pt>
                <c:pt idx="589">
                  <c:v>76</c:v>
                </c:pt>
                <c:pt idx="590">
                  <c:v>127</c:v>
                </c:pt>
                <c:pt idx="591">
                  <c:v>94</c:v>
                </c:pt>
                <c:pt idx="592">
                  <c:v>97</c:v>
                </c:pt>
                <c:pt idx="593">
                  <c:v>127</c:v>
                </c:pt>
                <c:pt idx="594">
                  <c:v>109</c:v>
                </c:pt>
                <c:pt idx="595">
                  <c:v>89</c:v>
                </c:pt>
                <c:pt idx="596">
                  <c:v>90</c:v>
                </c:pt>
                <c:pt idx="597">
                  <c:v>105</c:v>
                </c:pt>
                <c:pt idx="598">
                  <c:v>100</c:v>
                </c:pt>
                <c:pt idx="599">
                  <c:v>111</c:v>
                </c:pt>
                <c:pt idx="600">
                  <c:v>125</c:v>
                </c:pt>
                <c:pt idx="601">
                  <c:v>124</c:v>
                </c:pt>
                <c:pt idx="602">
                  <c:v>107</c:v>
                </c:pt>
                <c:pt idx="603">
                  <c:v>110</c:v>
                </c:pt>
                <c:pt idx="604">
                  <c:v>102</c:v>
                </c:pt>
                <c:pt idx="605">
                  <c:v>93</c:v>
                </c:pt>
                <c:pt idx="606">
                  <c:v>81</c:v>
                </c:pt>
                <c:pt idx="607">
                  <c:v>99</c:v>
                </c:pt>
                <c:pt idx="608">
                  <c:v>93</c:v>
                </c:pt>
                <c:pt idx="609">
                  <c:v>102</c:v>
                </c:pt>
                <c:pt idx="610">
                  <c:v>95</c:v>
                </c:pt>
                <c:pt idx="611">
                  <c:v>98</c:v>
                </c:pt>
                <c:pt idx="612">
                  <c:v>84</c:v>
                </c:pt>
                <c:pt idx="613">
                  <c:v>88</c:v>
                </c:pt>
                <c:pt idx="614">
                  <c:v>109</c:v>
                </c:pt>
                <c:pt idx="615">
                  <c:v>82</c:v>
                </c:pt>
                <c:pt idx="616">
                  <c:v>105</c:v>
                </c:pt>
                <c:pt idx="617">
                  <c:v>95</c:v>
                </c:pt>
                <c:pt idx="618">
                  <c:v>92</c:v>
                </c:pt>
                <c:pt idx="619">
                  <c:v>74</c:v>
                </c:pt>
                <c:pt idx="620">
                  <c:v>123</c:v>
                </c:pt>
                <c:pt idx="621">
                  <c:v>86</c:v>
                </c:pt>
                <c:pt idx="622">
                  <c:v>92</c:v>
                </c:pt>
                <c:pt idx="623">
                  <c:v>87</c:v>
                </c:pt>
                <c:pt idx="624">
                  <c:v>117</c:v>
                </c:pt>
                <c:pt idx="625">
                  <c:v>112</c:v>
                </c:pt>
                <c:pt idx="626">
                  <c:v>119</c:v>
                </c:pt>
                <c:pt idx="627">
                  <c:v>103</c:v>
                </c:pt>
                <c:pt idx="628">
                  <c:v>74</c:v>
                </c:pt>
                <c:pt idx="629">
                  <c:v>81</c:v>
                </c:pt>
                <c:pt idx="630">
                  <c:v>124</c:v>
                </c:pt>
                <c:pt idx="631">
                  <c:v>89</c:v>
                </c:pt>
                <c:pt idx="632">
                  <c:v>88</c:v>
                </c:pt>
                <c:pt idx="633">
                  <c:v>67</c:v>
                </c:pt>
                <c:pt idx="634">
                  <c:v>106</c:v>
                </c:pt>
                <c:pt idx="635">
                  <c:v>103</c:v>
                </c:pt>
                <c:pt idx="636">
                  <c:v>91</c:v>
                </c:pt>
                <c:pt idx="637">
                  <c:v>101</c:v>
                </c:pt>
                <c:pt idx="638">
                  <c:v>85</c:v>
                </c:pt>
                <c:pt idx="639">
                  <c:v>83</c:v>
                </c:pt>
                <c:pt idx="640">
                  <c:v>70</c:v>
                </c:pt>
                <c:pt idx="641">
                  <c:v>102</c:v>
                </c:pt>
                <c:pt idx="642">
                  <c:v>94</c:v>
                </c:pt>
                <c:pt idx="643">
                  <c:v>97</c:v>
                </c:pt>
                <c:pt idx="644">
                  <c:v>115</c:v>
                </c:pt>
                <c:pt idx="645">
                  <c:v>117</c:v>
                </c:pt>
                <c:pt idx="646">
                  <c:v>105</c:v>
                </c:pt>
                <c:pt idx="647">
                  <c:v>113</c:v>
                </c:pt>
                <c:pt idx="648">
                  <c:v>83</c:v>
                </c:pt>
                <c:pt idx="649">
                  <c:v>101</c:v>
                </c:pt>
                <c:pt idx="650">
                  <c:v>113</c:v>
                </c:pt>
                <c:pt idx="651">
                  <c:v>88</c:v>
                </c:pt>
                <c:pt idx="652">
                  <c:v>93</c:v>
                </c:pt>
                <c:pt idx="653">
                  <c:v>83</c:v>
                </c:pt>
                <c:pt idx="654">
                  <c:v>113</c:v>
                </c:pt>
                <c:pt idx="655">
                  <c:v>106</c:v>
                </c:pt>
                <c:pt idx="656">
                  <c:v>106</c:v>
                </c:pt>
                <c:pt idx="657">
                  <c:v>114</c:v>
                </c:pt>
                <c:pt idx="658">
                  <c:v>119</c:v>
                </c:pt>
                <c:pt idx="659">
                  <c:v>82</c:v>
                </c:pt>
                <c:pt idx="660">
                  <c:v>89</c:v>
                </c:pt>
                <c:pt idx="661">
                  <c:v>74</c:v>
                </c:pt>
                <c:pt idx="662">
                  <c:v>77</c:v>
                </c:pt>
                <c:pt idx="663">
                  <c:v>75</c:v>
                </c:pt>
                <c:pt idx="664">
                  <c:v>97</c:v>
                </c:pt>
                <c:pt idx="665">
                  <c:v>68</c:v>
                </c:pt>
                <c:pt idx="666">
                  <c:v>83</c:v>
                </c:pt>
                <c:pt idx="667">
                  <c:v>97</c:v>
                </c:pt>
                <c:pt idx="668">
                  <c:v>98</c:v>
                </c:pt>
                <c:pt idx="669">
                  <c:v>102</c:v>
                </c:pt>
                <c:pt idx="670">
                  <c:v>81</c:v>
                </c:pt>
                <c:pt idx="671">
                  <c:v>85</c:v>
                </c:pt>
                <c:pt idx="672">
                  <c:v>86</c:v>
                </c:pt>
                <c:pt idx="673">
                  <c:v>79</c:v>
                </c:pt>
                <c:pt idx="674">
                  <c:v>84</c:v>
                </c:pt>
                <c:pt idx="675">
                  <c:v>74</c:v>
                </c:pt>
                <c:pt idx="676">
                  <c:v>92</c:v>
                </c:pt>
                <c:pt idx="677">
                  <c:v>93</c:v>
                </c:pt>
                <c:pt idx="678">
                  <c:v>69</c:v>
                </c:pt>
                <c:pt idx="679">
                  <c:v>113</c:v>
                </c:pt>
                <c:pt idx="680">
                  <c:v>92</c:v>
                </c:pt>
                <c:pt idx="681">
                  <c:v>127</c:v>
                </c:pt>
                <c:pt idx="682">
                  <c:v>109</c:v>
                </c:pt>
                <c:pt idx="683">
                  <c:v>97</c:v>
                </c:pt>
                <c:pt idx="684">
                  <c:v>66</c:v>
                </c:pt>
                <c:pt idx="685">
                  <c:v>109</c:v>
                </c:pt>
                <c:pt idx="686">
                  <c:v>109</c:v>
                </c:pt>
                <c:pt idx="687">
                  <c:v>104</c:v>
                </c:pt>
                <c:pt idx="688">
                  <c:v>85</c:v>
                </c:pt>
                <c:pt idx="689">
                  <c:v>81</c:v>
                </c:pt>
                <c:pt idx="690">
                  <c:v>87</c:v>
                </c:pt>
                <c:pt idx="691">
                  <c:v>78</c:v>
                </c:pt>
                <c:pt idx="692">
                  <c:v>54</c:v>
                </c:pt>
                <c:pt idx="693">
                  <c:v>98</c:v>
                </c:pt>
                <c:pt idx="694">
                  <c:v>98</c:v>
                </c:pt>
                <c:pt idx="695">
                  <c:v>105</c:v>
                </c:pt>
                <c:pt idx="696">
                  <c:v>87</c:v>
                </c:pt>
                <c:pt idx="697">
                  <c:v>117</c:v>
                </c:pt>
                <c:pt idx="698">
                  <c:v>85</c:v>
                </c:pt>
                <c:pt idx="699">
                  <c:v>82</c:v>
                </c:pt>
                <c:pt idx="700">
                  <c:v>114</c:v>
                </c:pt>
                <c:pt idx="701">
                  <c:v>65</c:v>
                </c:pt>
                <c:pt idx="702">
                  <c:v>105</c:v>
                </c:pt>
                <c:pt idx="703">
                  <c:v>92</c:v>
                </c:pt>
                <c:pt idx="704">
                  <c:v>107</c:v>
                </c:pt>
                <c:pt idx="705">
                  <c:v>111</c:v>
                </c:pt>
                <c:pt idx="706">
                  <c:v>73</c:v>
                </c:pt>
                <c:pt idx="707">
                  <c:v>119</c:v>
                </c:pt>
                <c:pt idx="708">
                  <c:v>97</c:v>
                </c:pt>
                <c:pt idx="709">
                  <c:v>110</c:v>
                </c:pt>
                <c:pt idx="710">
                  <c:v>96</c:v>
                </c:pt>
                <c:pt idx="711">
                  <c:v>67</c:v>
                </c:pt>
                <c:pt idx="712">
                  <c:v>102</c:v>
                </c:pt>
                <c:pt idx="713">
                  <c:v>64</c:v>
                </c:pt>
                <c:pt idx="714">
                  <c:v>103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75</c:v>
                </c:pt>
                <c:pt idx="719">
                  <c:v>112</c:v>
                </c:pt>
                <c:pt idx="720">
                  <c:v>95</c:v>
                </c:pt>
                <c:pt idx="721">
                  <c:v>119</c:v>
                </c:pt>
                <c:pt idx="722">
                  <c:v>94</c:v>
                </c:pt>
                <c:pt idx="723">
                  <c:v>103</c:v>
                </c:pt>
                <c:pt idx="724">
                  <c:v>90</c:v>
                </c:pt>
                <c:pt idx="725">
                  <c:v>128</c:v>
                </c:pt>
                <c:pt idx="726">
                  <c:v>110</c:v>
                </c:pt>
                <c:pt idx="727">
                  <c:v>84</c:v>
                </c:pt>
                <c:pt idx="728">
                  <c:v>97</c:v>
                </c:pt>
                <c:pt idx="729">
                  <c:v>102</c:v>
                </c:pt>
                <c:pt idx="730">
                  <c:v>131</c:v>
                </c:pt>
                <c:pt idx="731">
                  <c:v>126</c:v>
                </c:pt>
                <c:pt idx="732">
                  <c:v>107</c:v>
                </c:pt>
                <c:pt idx="733">
                  <c:v>108</c:v>
                </c:pt>
                <c:pt idx="734">
                  <c:v>92</c:v>
                </c:pt>
                <c:pt idx="735">
                  <c:v>108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101</c:v>
                </c:pt>
                <c:pt idx="740">
                  <c:v>114</c:v>
                </c:pt>
                <c:pt idx="741">
                  <c:v>116</c:v>
                </c:pt>
                <c:pt idx="742">
                  <c:v>90</c:v>
                </c:pt>
                <c:pt idx="743">
                  <c:v>125</c:v>
                </c:pt>
                <c:pt idx="744">
                  <c:v>98</c:v>
                </c:pt>
                <c:pt idx="745">
                  <c:v>111</c:v>
                </c:pt>
                <c:pt idx="746">
                  <c:v>109</c:v>
                </c:pt>
                <c:pt idx="747">
                  <c:v>124</c:v>
                </c:pt>
                <c:pt idx="748">
                  <c:v>121</c:v>
                </c:pt>
                <c:pt idx="749">
                  <c:v>103</c:v>
                </c:pt>
                <c:pt idx="750">
                  <c:v>96</c:v>
                </c:pt>
                <c:pt idx="751">
                  <c:v>100</c:v>
                </c:pt>
                <c:pt idx="752">
                  <c:v>104</c:v>
                </c:pt>
                <c:pt idx="753">
                  <c:v>112</c:v>
                </c:pt>
                <c:pt idx="754">
                  <c:v>73</c:v>
                </c:pt>
                <c:pt idx="755">
                  <c:v>101</c:v>
                </c:pt>
                <c:pt idx="756">
                  <c:v>99</c:v>
                </c:pt>
                <c:pt idx="757">
                  <c:v>95</c:v>
                </c:pt>
                <c:pt idx="758">
                  <c:v>109</c:v>
                </c:pt>
                <c:pt idx="759">
                  <c:v>110</c:v>
                </c:pt>
                <c:pt idx="760">
                  <c:v>98</c:v>
                </c:pt>
                <c:pt idx="761">
                  <c:v>112</c:v>
                </c:pt>
                <c:pt idx="762">
                  <c:v>64</c:v>
                </c:pt>
                <c:pt idx="763">
                  <c:v>90</c:v>
                </c:pt>
                <c:pt idx="764">
                  <c:v>102</c:v>
                </c:pt>
                <c:pt idx="765">
                  <c:v>119</c:v>
                </c:pt>
                <c:pt idx="766">
                  <c:v>96</c:v>
                </c:pt>
                <c:pt idx="767">
                  <c:v>118</c:v>
                </c:pt>
                <c:pt idx="768">
                  <c:v>79</c:v>
                </c:pt>
                <c:pt idx="769">
                  <c:v>96</c:v>
                </c:pt>
                <c:pt idx="770">
                  <c:v>80</c:v>
                </c:pt>
                <c:pt idx="771">
                  <c:v>137</c:v>
                </c:pt>
                <c:pt idx="772">
                  <c:v>116</c:v>
                </c:pt>
                <c:pt idx="773">
                  <c:v>69</c:v>
                </c:pt>
                <c:pt idx="774">
                  <c:v>78</c:v>
                </c:pt>
                <c:pt idx="775">
                  <c:v>99</c:v>
                </c:pt>
                <c:pt idx="776">
                  <c:v>92</c:v>
                </c:pt>
                <c:pt idx="777">
                  <c:v>113</c:v>
                </c:pt>
                <c:pt idx="778">
                  <c:v>98</c:v>
                </c:pt>
                <c:pt idx="779">
                  <c:v>115</c:v>
                </c:pt>
                <c:pt idx="780">
                  <c:v>96</c:v>
                </c:pt>
                <c:pt idx="781">
                  <c:v>117</c:v>
                </c:pt>
                <c:pt idx="782">
                  <c:v>96</c:v>
                </c:pt>
                <c:pt idx="783">
                  <c:v>108</c:v>
                </c:pt>
                <c:pt idx="784">
                  <c:v>92</c:v>
                </c:pt>
                <c:pt idx="785">
                  <c:v>95</c:v>
                </c:pt>
                <c:pt idx="786">
                  <c:v>94</c:v>
                </c:pt>
                <c:pt idx="787">
                  <c:v>115</c:v>
                </c:pt>
                <c:pt idx="788">
                  <c:v>117</c:v>
                </c:pt>
                <c:pt idx="789">
                  <c:v>105</c:v>
                </c:pt>
                <c:pt idx="790">
                  <c:v>109</c:v>
                </c:pt>
                <c:pt idx="791">
                  <c:v>87</c:v>
                </c:pt>
                <c:pt idx="792">
                  <c:v>110</c:v>
                </c:pt>
                <c:pt idx="793">
                  <c:v>110</c:v>
                </c:pt>
                <c:pt idx="794">
                  <c:v>109</c:v>
                </c:pt>
                <c:pt idx="795">
                  <c:v>85</c:v>
                </c:pt>
                <c:pt idx="796">
                  <c:v>105</c:v>
                </c:pt>
                <c:pt idx="797">
                  <c:v>122</c:v>
                </c:pt>
                <c:pt idx="798">
                  <c:v>108</c:v>
                </c:pt>
                <c:pt idx="799">
                  <c:v>122</c:v>
                </c:pt>
                <c:pt idx="800">
                  <c:v>79</c:v>
                </c:pt>
                <c:pt idx="801">
                  <c:v>105</c:v>
                </c:pt>
                <c:pt idx="802">
                  <c:v>90</c:v>
                </c:pt>
                <c:pt idx="803">
                  <c:v>111</c:v>
                </c:pt>
                <c:pt idx="804">
                  <c:v>110</c:v>
                </c:pt>
                <c:pt idx="805">
                  <c:v>92</c:v>
                </c:pt>
                <c:pt idx="806">
                  <c:v>131</c:v>
                </c:pt>
                <c:pt idx="807">
                  <c:v>104</c:v>
                </c:pt>
                <c:pt idx="808">
                  <c:v>110</c:v>
                </c:pt>
                <c:pt idx="809">
                  <c:v>99</c:v>
                </c:pt>
                <c:pt idx="810">
                  <c:v>86</c:v>
                </c:pt>
                <c:pt idx="811">
                  <c:v>105</c:v>
                </c:pt>
                <c:pt idx="812">
                  <c:v>85</c:v>
                </c:pt>
                <c:pt idx="813">
                  <c:v>72</c:v>
                </c:pt>
                <c:pt idx="814">
                  <c:v>86</c:v>
                </c:pt>
                <c:pt idx="815">
                  <c:v>68</c:v>
                </c:pt>
                <c:pt idx="816">
                  <c:v>95</c:v>
                </c:pt>
                <c:pt idx="817">
                  <c:v>116</c:v>
                </c:pt>
                <c:pt idx="818">
                  <c:v>96</c:v>
                </c:pt>
                <c:pt idx="819">
                  <c:v>85</c:v>
                </c:pt>
                <c:pt idx="820">
                  <c:v>100</c:v>
                </c:pt>
                <c:pt idx="821">
                  <c:v>101</c:v>
                </c:pt>
                <c:pt idx="822">
                  <c:v>97</c:v>
                </c:pt>
                <c:pt idx="823">
                  <c:v>100</c:v>
                </c:pt>
                <c:pt idx="824">
                  <c:v>96</c:v>
                </c:pt>
                <c:pt idx="825">
                  <c:v>117</c:v>
                </c:pt>
                <c:pt idx="826">
                  <c:v>93</c:v>
                </c:pt>
                <c:pt idx="827">
                  <c:v>116</c:v>
                </c:pt>
                <c:pt idx="828">
                  <c:v>106</c:v>
                </c:pt>
                <c:pt idx="829">
                  <c:v>98</c:v>
                </c:pt>
                <c:pt idx="830">
                  <c:v>103</c:v>
                </c:pt>
                <c:pt idx="831">
                  <c:v>118</c:v>
                </c:pt>
                <c:pt idx="832">
                  <c:v>100</c:v>
                </c:pt>
                <c:pt idx="833">
                  <c:v>96</c:v>
                </c:pt>
                <c:pt idx="834">
                  <c:v>67</c:v>
                </c:pt>
                <c:pt idx="835">
                  <c:v>96</c:v>
                </c:pt>
                <c:pt idx="836">
                  <c:v>104</c:v>
                </c:pt>
                <c:pt idx="837">
                  <c:v>106</c:v>
                </c:pt>
                <c:pt idx="838">
                  <c:v>62</c:v>
                </c:pt>
                <c:pt idx="839">
                  <c:v>73</c:v>
                </c:pt>
                <c:pt idx="840">
                  <c:v>62</c:v>
                </c:pt>
                <c:pt idx="841">
                  <c:v>76</c:v>
                </c:pt>
                <c:pt idx="842">
                  <c:v>76</c:v>
                </c:pt>
                <c:pt idx="843">
                  <c:v>106</c:v>
                </c:pt>
                <c:pt idx="844">
                  <c:v>94</c:v>
                </c:pt>
                <c:pt idx="845">
                  <c:v>81</c:v>
                </c:pt>
                <c:pt idx="846">
                  <c:v>87</c:v>
                </c:pt>
                <c:pt idx="847">
                  <c:v>96</c:v>
                </c:pt>
                <c:pt idx="848">
                  <c:v>75</c:v>
                </c:pt>
                <c:pt idx="849">
                  <c:v>95</c:v>
                </c:pt>
                <c:pt idx="850">
                  <c:v>86</c:v>
                </c:pt>
                <c:pt idx="851">
                  <c:v>86</c:v>
                </c:pt>
                <c:pt idx="852">
                  <c:v>104</c:v>
                </c:pt>
                <c:pt idx="853">
                  <c:v>95</c:v>
                </c:pt>
                <c:pt idx="854">
                  <c:v>116</c:v>
                </c:pt>
                <c:pt idx="855">
                  <c:v>66</c:v>
                </c:pt>
                <c:pt idx="856">
                  <c:v>101</c:v>
                </c:pt>
                <c:pt idx="857">
                  <c:v>96</c:v>
                </c:pt>
                <c:pt idx="858">
                  <c:v>104</c:v>
                </c:pt>
                <c:pt idx="859">
                  <c:v>105</c:v>
                </c:pt>
                <c:pt idx="860">
                  <c:v>106</c:v>
                </c:pt>
                <c:pt idx="861">
                  <c:v>101</c:v>
                </c:pt>
                <c:pt idx="862">
                  <c:v>96</c:v>
                </c:pt>
                <c:pt idx="863">
                  <c:v>105</c:v>
                </c:pt>
                <c:pt idx="864">
                  <c:v>106</c:v>
                </c:pt>
                <c:pt idx="865">
                  <c:v>102</c:v>
                </c:pt>
                <c:pt idx="866">
                  <c:v>75</c:v>
                </c:pt>
                <c:pt idx="867">
                  <c:v>99</c:v>
                </c:pt>
                <c:pt idx="868">
                  <c:v>90</c:v>
                </c:pt>
                <c:pt idx="869">
                  <c:v>104</c:v>
                </c:pt>
                <c:pt idx="870">
                  <c:v>115</c:v>
                </c:pt>
                <c:pt idx="871">
                  <c:v>118</c:v>
                </c:pt>
                <c:pt idx="872">
                  <c:v>108</c:v>
                </c:pt>
                <c:pt idx="873">
                  <c:v>76</c:v>
                </c:pt>
                <c:pt idx="874">
                  <c:v>50</c:v>
                </c:pt>
                <c:pt idx="875">
                  <c:v>55</c:v>
                </c:pt>
                <c:pt idx="876">
                  <c:v>73</c:v>
                </c:pt>
                <c:pt idx="877">
                  <c:v>84</c:v>
                </c:pt>
                <c:pt idx="878">
                  <c:v>104</c:v>
                </c:pt>
                <c:pt idx="879">
                  <c:v>92</c:v>
                </c:pt>
                <c:pt idx="880">
                  <c:v>83</c:v>
                </c:pt>
                <c:pt idx="881">
                  <c:v>98</c:v>
                </c:pt>
                <c:pt idx="882">
                  <c:v>70</c:v>
                </c:pt>
                <c:pt idx="883">
                  <c:v>87</c:v>
                </c:pt>
                <c:pt idx="884">
                  <c:v>96</c:v>
                </c:pt>
                <c:pt idx="885">
                  <c:v>80</c:v>
                </c:pt>
                <c:pt idx="886">
                  <c:v>104</c:v>
                </c:pt>
                <c:pt idx="887">
                  <c:v>104</c:v>
                </c:pt>
                <c:pt idx="888">
                  <c:v>96</c:v>
                </c:pt>
                <c:pt idx="889">
                  <c:v>89</c:v>
                </c:pt>
                <c:pt idx="890">
                  <c:v>113</c:v>
                </c:pt>
                <c:pt idx="891">
                  <c:v>105</c:v>
                </c:pt>
                <c:pt idx="892">
                  <c:v>84</c:v>
                </c:pt>
                <c:pt idx="893">
                  <c:v>108</c:v>
                </c:pt>
                <c:pt idx="894">
                  <c:v>104</c:v>
                </c:pt>
                <c:pt idx="895">
                  <c:v>106</c:v>
                </c:pt>
                <c:pt idx="896">
                  <c:v>83</c:v>
                </c:pt>
                <c:pt idx="897">
                  <c:v>70</c:v>
                </c:pt>
                <c:pt idx="898">
                  <c:v>104</c:v>
                </c:pt>
                <c:pt idx="899">
                  <c:v>91</c:v>
                </c:pt>
                <c:pt idx="900">
                  <c:v>112</c:v>
                </c:pt>
                <c:pt idx="901">
                  <c:v>97</c:v>
                </c:pt>
                <c:pt idx="902">
                  <c:v>99</c:v>
                </c:pt>
                <c:pt idx="903">
                  <c:v>74</c:v>
                </c:pt>
                <c:pt idx="904">
                  <c:v>100</c:v>
                </c:pt>
                <c:pt idx="905">
                  <c:v>86</c:v>
                </c:pt>
                <c:pt idx="906">
                  <c:v>90</c:v>
                </c:pt>
                <c:pt idx="907">
                  <c:v>101</c:v>
                </c:pt>
                <c:pt idx="908">
                  <c:v>109</c:v>
                </c:pt>
                <c:pt idx="909">
                  <c:v>98</c:v>
                </c:pt>
                <c:pt idx="910">
                  <c:v>107</c:v>
                </c:pt>
                <c:pt idx="911">
                  <c:v>110</c:v>
                </c:pt>
                <c:pt idx="912">
                  <c:v>120</c:v>
                </c:pt>
                <c:pt idx="913">
                  <c:v>97</c:v>
                </c:pt>
                <c:pt idx="914">
                  <c:v>103</c:v>
                </c:pt>
                <c:pt idx="915">
                  <c:v>114</c:v>
                </c:pt>
                <c:pt idx="916">
                  <c:v>95</c:v>
                </c:pt>
                <c:pt idx="917">
                  <c:v>93</c:v>
                </c:pt>
                <c:pt idx="918">
                  <c:v>67</c:v>
                </c:pt>
                <c:pt idx="919">
                  <c:v>97</c:v>
                </c:pt>
                <c:pt idx="920">
                  <c:v>97</c:v>
                </c:pt>
                <c:pt idx="921">
                  <c:v>83</c:v>
                </c:pt>
                <c:pt idx="922">
                  <c:v>104</c:v>
                </c:pt>
                <c:pt idx="923">
                  <c:v>82</c:v>
                </c:pt>
                <c:pt idx="924">
                  <c:v>113</c:v>
                </c:pt>
                <c:pt idx="925">
                  <c:v>93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82</c:v>
                </c:pt>
                <c:pt idx="930">
                  <c:v>79</c:v>
                </c:pt>
                <c:pt idx="931">
                  <c:v>102</c:v>
                </c:pt>
                <c:pt idx="932">
                  <c:v>77</c:v>
                </c:pt>
                <c:pt idx="933">
                  <c:v>109</c:v>
                </c:pt>
                <c:pt idx="934">
                  <c:v>107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935"/>
                <c:pt idx="0">
                  <c:v>769</c:v>
                </c:pt>
                <c:pt idx="1">
                  <c:v>808</c:v>
                </c:pt>
                <c:pt idx="2">
                  <c:v>825</c:v>
                </c:pt>
                <c:pt idx="3">
                  <c:v>650</c:v>
                </c:pt>
                <c:pt idx="4">
                  <c:v>562</c:v>
                </c:pt>
                <c:pt idx="5">
                  <c:v>1400</c:v>
                </c:pt>
                <c:pt idx="6">
                  <c:v>600</c:v>
                </c:pt>
                <c:pt idx="7">
                  <c:v>1081</c:v>
                </c:pt>
                <c:pt idx="8">
                  <c:v>1154</c:v>
                </c:pt>
                <c:pt idx="9">
                  <c:v>1000</c:v>
                </c:pt>
                <c:pt idx="10">
                  <c:v>930</c:v>
                </c:pt>
                <c:pt idx="11">
                  <c:v>921</c:v>
                </c:pt>
                <c:pt idx="12">
                  <c:v>900</c:v>
                </c:pt>
                <c:pt idx="13">
                  <c:v>1318</c:v>
                </c:pt>
                <c:pt idx="14">
                  <c:v>1792</c:v>
                </c:pt>
                <c:pt idx="15">
                  <c:v>958</c:v>
                </c:pt>
                <c:pt idx="16">
                  <c:v>1360</c:v>
                </c:pt>
                <c:pt idx="17">
                  <c:v>850</c:v>
                </c:pt>
                <c:pt idx="18">
                  <c:v>830</c:v>
                </c:pt>
                <c:pt idx="19">
                  <c:v>471</c:v>
                </c:pt>
                <c:pt idx="20">
                  <c:v>1275</c:v>
                </c:pt>
                <c:pt idx="21">
                  <c:v>1615</c:v>
                </c:pt>
                <c:pt idx="22">
                  <c:v>873</c:v>
                </c:pt>
                <c:pt idx="23">
                  <c:v>2137</c:v>
                </c:pt>
                <c:pt idx="24">
                  <c:v>1053</c:v>
                </c:pt>
                <c:pt idx="25">
                  <c:v>1602</c:v>
                </c:pt>
                <c:pt idx="26">
                  <c:v>1188</c:v>
                </c:pt>
                <c:pt idx="27">
                  <c:v>800</c:v>
                </c:pt>
                <c:pt idx="28">
                  <c:v>1417</c:v>
                </c:pt>
                <c:pt idx="29">
                  <c:v>635</c:v>
                </c:pt>
                <c:pt idx="30">
                  <c:v>1000</c:v>
                </c:pt>
                <c:pt idx="31">
                  <c:v>1424</c:v>
                </c:pt>
                <c:pt idx="32">
                  <c:v>2668</c:v>
                </c:pt>
                <c:pt idx="33">
                  <c:v>666</c:v>
                </c:pt>
                <c:pt idx="34">
                  <c:v>1779</c:v>
                </c:pt>
                <c:pt idx="35">
                  <c:v>782</c:v>
                </c:pt>
                <c:pt idx="36">
                  <c:v>1572</c:v>
                </c:pt>
                <c:pt idx="37">
                  <c:v>1274</c:v>
                </c:pt>
                <c:pt idx="38">
                  <c:v>714</c:v>
                </c:pt>
                <c:pt idx="39">
                  <c:v>1081</c:v>
                </c:pt>
                <c:pt idx="40">
                  <c:v>692</c:v>
                </c:pt>
                <c:pt idx="41">
                  <c:v>1318</c:v>
                </c:pt>
                <c:pt idx="42">
                  <c:v>1239</c:v>
                </c:pt>
                <c:pt idx="43">
                  <c:v>1027</c:v>
                </c:pt>
                <c:pt idx="44">
                  <c:v>1748</c:v>
                </c:pt>
                <c:pt idx="45">
                  <c:v>981</c:v>
                </c:pt>
                <c:pt idx="46">
                  <c:v>770</c:v>
                </c:pt>
                <c:pt idx="47">
                  <c:v>1154</c:v>
                </c:pt>
                <c:pt idx="48">
                  <c:v>1155</c:v>
                </c:pt>
                <c:pt idx="49">
                  <c:v>808</c:v>
                </c:pt>
                <c:pt idx="50">
                  <c:v>1100</c:v>
                </c:pt>
                <c:pt idx="51">
                  <c:v>1154</c:v>
                </c:pt>
                <c:pt idx="52">
                  <c:v>1749</c:v>
                </c:pt>
                <c:pt idx="53">
                  <c:v>1000</c:v>
                </c:pt>
                <c:pt idx="54">
                  <c:v>462</c:v>
                </c:pt>
                <c:pt idx="55">
                  <c:v>769</c:v>
                </c:pt>
                <c:pt idx="56">
                  <c:v>875</c:v>
                </c:pt>
                <c:pt idx="57">
                  <c:v>1375</c:v>
                </c:pt>
                <c:pt idx="58">
                  <c:v>1452</c:v>
                </c:pt>
                <c:pt idx="59">
                  <c:v>800</c:v>
                </c:pt>
                <c:pt idx="60">
                  <c:v>1748</c:v>
                </c:pt>
                <c:pt idx="61">
                  <c:v>1151</c:v>
                </c:pt>
                <c:pt idx="62">
                  <c:v>840</c:v>
                </c:pt>
                <c:pt idx="63">
                  <c:v>978</c:v>
                </c:pt>
                <c:pt idx="64">
                  <c:v>963</c:v>
                </c:pt>
                <c:pt idx="65">
                  <c:v>619</c:v>
                </c:pt>
                <c:pt idx="66">
                  <c:v>442</c:v>
                </c:pt>
                <c:pt idx="67">
                  <c:v>600</c:v>
                </c:pt>
                <c:pt idx="68">
                  <c:v>1366</c:v>
                </c:pt>
                <c:pt idx="69">
                  <c:v>1643</c:v>
                </c:pt>
                <c:pt idx="70">
                  <c:v>1455</c:v>
                </c:pt>
                <c:pt idx="71">
                  <c:v>2310</c:v>
                </c:pt>
                <c:pt idx="72">
                  <c:v>1682</c:v>
                </c:pt>
                <c:pt idx="73">
                  <c:v>1235</c:v>
                </c:pt>
                <c:pt idx="74">
                  <c:v>855</c:v>
                </c:pt>
                <c:pt idx="75">
                  <c:v>1072</c:v>
                </c:pt>
                <c:pt idx="76">
                  <c:v>1040</c:v>
                </c:pt>
                <c:pt idx="77">
                  <c:v>1000</c:v>
                </c:pt>
                <c:pt idx="78">
                  <c:v>675</c:v>
                </c:pt>
                <c:pt idx="79">
                  <c:v>1100</c:v>
                </c:pt>
                <c:pt idx="80">
                  <c:v>996</c:v>
                </c:pt>
                <c:pt idx="81">
                  <c:v>732</c:v>
                </c:pt>
                <c:pt idx="82">
                  <c:v>1200</c:v>
                </c:pt>
                <c:pt idx="83">
                  <c:v>1694</c:v>
                </c:pt>
                <c:pt idx="84">
                  <c:v>686</c:v>
                </c:pt>
                <c:pt idx="85">
                  <c:v>754</c:v>
                </c:pt>
                <c:pt idx="86">
                  <c:v>857</c:v>
                </c:pt>
                <c:pt idx="87">
                  <c:v>832</c:v>
                </c:pt>
                <c:pt idx="88">
                  <c:v>579</c:v>
                </c:pt>
                <c:pt idx="89">
                  <c:v>672</c:v>
                </c:pt>
                <c:pt idx="90">
                  <c:v>2500</c:v>
                </c:pt>
                <c:pt idx="91">
                  <c:v>1076</c:v>
                </c:pt>
                <c:pt idx="92">
                  <c:v>750</c:v>
                </c:pt>
                <c:pt idx="93">
                  <c:v>1186</c:v>
                </c:pt>
                <c:pt idx="94">
                  <c:v>833</c:v>
                </c:pt>
                <c:pt idx="95">
                  <c:v>650</c:v>
                </c:pt>
                <c:pt idx="96">
                  <c:v>1250</c:v>
                </c:pt>
                <c:pt idx="97">
                  <c:v>1122</c:v>
                </c:pt>
                <c:pt idx="98">
                  <c:v>865</c:v>
                </c:pt>
                <c:pt idx="99">
                  <c:v>808</c:v>
                </c:pt>
                <c:pt idx="100">
                  <c:v>1299</c:v>
                </c:pt>
                <c:pt idx="101">
                  <c:v>903</c:v>
                </c:pt>
                <c:pt idx="102">
                  <c:v>900</c:v>
                </c:pt>
                <c:pt idx="103">
                  <c:v>625</c:v>
                </c:pt>
                <c:pt idx="104">
                  <c:v>1586</c:v>
                </c:pt>
                <c:pt idx="105">
                  <c:v>962</c:v>
                </c:pt>
                <c:pt idx="106">
                  <c:v>1539</c:v>
                </c:pt>
                <c:pt idx="107">
                  <c:v>1110</c:v>
                </c:pt>
                <c:pt idx="108">
                  <c:v>1282</c:v>
                </c:pt>
                <c:pt idx="109">
                  <c:v>770</c:v>
                </c:pt>
                <c:pt idx="110">
                  <c:v>1000</c:v>
                </c:pt>
                <c:pt idx="111">
                  <c:v>895</c:v>
                </c:pt>
                <c:pt idx="112">
                  <c:v>1205</c:v>
                </c:pt>
                <c:pt idx="113">
                  <c:v>750</c:v>
                </c:pt>
                <c:pt idx="114">
                  <c:v>654</c:v>
                </c:pt>
                <c:pt idx="115">
                  <c:v>601</c:v>
                </c:pt>
                <c:pt idx="116">
                  <c:v>600</c:v>
                </c:pt>
                <c:pt idx="117">
                  <c:v>433</c:v>
                </c:pt>
                <c:pt idx="118">
                  <c:v>1188</c:v>
                </c:pt>
                <c:pt idx="119">
                  <c:v>635</c:v>
                </c:pt>
                <c:pt idx="120">
                  <c:v>1225</c:v>
                </c:pt>
                <c:pt idx="121">
                  <c:v>1151</c:v>
                </c:pt>
                <c:pt idx="122">
                  <c:v>865</c:v>
                </c:pt>
                <c:pt idx="123">
                  <c:v>1031</c:v>
                </c:pt>
                <c:pt idx="124">
                  <c:v>1049</c:v>
                </c:pt>
                <c:pt idx="125">
                  <c:v>1000</c:v>
                </c:pt>
                <c:pt idx="126">
                  <c:v>1105</c:v>
                </c:pt>
                <c:pt idx="127">
                  <c:v>1924</c:v>
                </c:pt>
                <c:pt idx="128">
                  <c:v>1346</c:v>
                </c:pt>
                <c:pt idx="129">
                  <c:v>809</c:v>
                </c:pt>
                <c:pt idx="130">
                  <c:v>1495</c:v>
                </c:pt>
                <c:pt idx="131">
                  <c:v>1346</c:v>
                </c:pt>
                <c:pt idx="132">
                  <c:v>1200</c:v>
                </c:pt>
                <c:pt idx="133">
                  <c:v>500</c:v>
                </c:pt>
                <c:pt idx="134">
                  <c:v>1325</c:v>
                </c:pt>
                <c:pt idx="135">
                  <c:v>900</c:v>
                </c:pt>
                <c:pt idx="136">
                  <c:v>800</c:v>
                </c:pt>
                <c:pt idx="137">
                  <c:v>800</c:v>
                </c:pt>
                <c:pt idx="138">
                  <c:v>1034</c:v>
                </c:pt>
                <c:pt idx="139">
                  <c:v>980</c:v>
                </c:pt>
                <c:pt idx="140">
                  <c:v>884</c:v>
                </c:pt>
                <c:pt idx="141">
                  <c:v>480</c:v>
                </c:pt>
                <c:pt idx="142">
                  <c:v>923</c:v>
                </c:pt>
                <c:pt idx="143">
                  <c:v>513</c:v>
                </c:pt>
                <c:pt idx="144">
                  <c:v>1105</c:v>
                </c:pt>
                <c:pt idx="145">
                  <c:v>1193</c:v>
                </c:pt>
                <c:pt idx="146">
                  <c:v>2771</c:v>
                </c:pt>
                <c:pt idx="147">
                  <c:v>779</c:v>
                </c:pt>
                <c:pt idx="148">
                  <c:v>950</c:v>
                </c:pt>
                <c:pt idx="149">
                  <c:v>1394</c:v>
                </c:pt>
                <c:pt idx="150">
                  <c:v>1495</c:v>
                </c:pt>
                <c:pt idx="151">
                  <c:v>650</c:v>
                </c:pt>
                <c:pt idx="152">
                  <c:v>670</c:v>
                </c:pt>
                <c:pt idx="153">
                  <c:v>1126</c:v>
                </c:pt>
                <c:pt idx="154">
                  <c:v>450</c:v>
                </c:pt>
                <c:pt idx="155">
                  <c:v>1028</c:v>
                </c:pt>
                <c:pt idx="156">
                  <c:v>2404</c:v>
                </c:pt>
                <c:pt idx="157">
                  <c:v>1899</c:v>
                </c:pt>
                <c:pt idx="158">
                  <c:v>757</c:v>
                </c:pt>
                <c:pt idx="159">
                  <c:v>1250</c:v>
                </c:pt>
                <c:pt idx="160">
                  <c:v>1162</c:v>
                </c:pt>
                <c:pt idx="161">
                  <c:v>1025</c:v>
                </c:pt>
                <c:pt idx="162">
                  <c:v>1100</c:v>
                </c:pt>
                <c:pt idx="163">
                  <c:v>714</c:v>
                </c:pt>
                <c:pt idx="164">
                  <c:v>1318</c:v>
                </c:pt>
                <c:pt idx="165">
                  <c:v>1411</c:v>
                </c:pt>
                <c:pt idx="166">
                  <c:v>2162</c:v>
                </c:pt>
                <c:pt idx="167">
                  <c:v>1273</c:v>
                </c:pt>
                <c:pt idx="168">
                  <c:v>1140</c:v>
                </c:pt>
                <c:pt idx="169">
                  <c:v>578</c:v>
                </c:pt>
                <c:pt idx="170">
                  <c:v>942</c:v>
                </c:pt>
                <c:pt idx="171">
                  <c:v>1058</c:v>
                </c:pt>
                <c:pt idx="172">
                  <c:v>750</c:v>
                </c:pt>
                <c:pt idx="173">
                  <c:v>1000</c:v>
                </c:pt>
                <c:pt idx="174">
                  <c:v>951</c:v>
                </c:pt>
                <c:pt idx="175">
                  <c:v>635</c:v>
                </c:pt>
                <c:pt idx="176">
                  <c:v>1250</c:v>
                </c:pt>
                <c:pt idx="177">
                  <c:v>675</c:v>
                </c:pt>
                <c:pt idx="178">
                  <c:v>400</c:v>
                </c:pt>
                <c:pt idx="179">
                  <c:v>577</c:v>
                </c:pt>
                <c:pt idx="180">
                  <c:v>590</c:v>
                </c:pt>
                <c:pt idx="181">
                  <c:v>923</c:v>
                </c:pt>
                <c:pt idx="182">
                  <c:v>1250</c:v>
                </c:pt>
                <c:pt idx="183">
                  <c:v>1100</c:v>
                </c:pt>
                <c:pt idx="184">
                  <c:v>1130</c:v>
                </c:pt>
                <c:pt idx="185">
                  <c:v>652</c:v>
                </c:pt>
                <c:pt idx="186">
                  <c:v>618</c:v>
                </c:pt>
                <c:pt idx="187">
                  <c:v>962</c:v>
                </c:pt>
                <c:pt idx="188">
                  <c:v>529</c:v>
                </c:pt>
                <c:pt idx="189">
                  <c:v>817</c:v>
                </c:pt>
                <c:pt idx="190">
                  <c:v>962</c:v>
                </c:pt>
                <c:pt idx="191">
                  <c:v>840</c:v>
                </c:pt>
                <c:pt idx="192">
                  <c:v>866</c:v>
                </c:pt>
                <c:pt idx="193">
                  <c:v>2404</c:v>
                </c:pt>
                <c:pt idx="194">
                  <c:v>1126</c:v>
                </c:pt>
                <c:pt idx="195">
                  <c:v>1160</c:v>
                </c:pt>
                <c:pt idx="196">
                  <c:v>723</c:v>
                </c:pt>
                <c:pt idx="197">
                  <c:v>1778</c:v>
                </c:pt>
                <c:pt idx="198">
                  <c:v>1903</c:v>
                </c:pt>
                <c:pt idx="199">
                  <c:v>1010</c:v>
                </c:pt>
                <c:pt idx="200">
                  <c:v>971</c:v>
                </c:pt>
                <c:pt idx="201">
                  <c:v>525</c:v>
                </c:pt>
                <c:pt idx="202">
                  <c:v>525</c:v>
                </c:pt>
                <c:pt idx="203">
                  <c:v>670</c:v>
                </c:pt>
                <c:pt idx="204">
                  <c:v>500</c:v>
                </c:pt>
                <c:pt idx="205">
                  <c:v>1058</c:v>
                </c:pt>
                <c:pt idx="206">
                  <c:v>550</c:v>
                </c:pt>
                <c:pt idx="207">
                  <c:v>500</c:v>
                </c:pt>
                <c:pt idx="208">
                  <c:v>727</c:v>
                </c:pt>
                <c:pt idx="209">
                  <c:v>865</c:v>
                </c:pt>
                <c:pt idx="210">
                  <c:v>1081</c:v>
                </c:pt>
                <c:pt idx="211">
                  <c:v>1304</c:v>
                </c:pt>
                <c:pt idx="212">
                  <c:v>575</c:v>
                </c:pt>
                <c:pt idx="213">
                  <c:v>623</c:v>
                </c:pt>
                <c:pt idx="214">
                  <c:v>515</c:v>
                </c:pt>
                <c:pt idx="215">
                  <c:v>1273</c:v>
                </c:pt>
                <c:pt idx="216">
                  <c:v>990</c:v>
                </c:pt>
                <c:pt idx="217">
                  <c:v>600</c:v>
                </c:pt>
                <c:pt idx="218">
                  <c:v>1160</c:v>
                </c:pt>
                <c:pt idx="219">
                  <c:v>500</c:v>
                </c:pt>
                <c:pt idx="220">
                  <c:v>795</c:v>
                </c:pt>
                <c:pt idx="221">
                  <c:v>500</c:v>
                </c:pt>
                <c:pt idx="222">
                  <c:v>740</c:v>
                </c:pt>
                <c:pt idx="223">
                  <c:v>1250</c:v>
                </c:pt>
                <c:pt idx="224">
                  <c:v>1014</c:v>
                </c:pt>
                <c:pt idx="225">
                  <c:v>1250</c:v>
                </c:pt>
                <c:pt idx="226">
                  <c:v>913</c:v>
                </c:pt>
                <c:pt idx="227">
                  <c:v>1346</c:v>
                </c:pt>
                <c:pt idx="228">
                  <c:v>445</c:v>
                </c:pt>
                <c:pt idx="229">
                  <c:v>265</c:v>
                </c:pt>
                <c:pt idx="230">
                  <c:v>1250</c:v>
                </c:pt>
                <c:pt idx="231">
                  <c:v>1607</c:v>
                </c:pt>
                <c:pt idx="232">
                  <c:v>1452</c:v>
                </c:pt>
                <c:pt idx="233">
                  <c:v>1391</c:v>
                </c:pt>
                <c:pt idx="234">
                  <c:v>821</c:v>
                </c:pt>
                <c:pt idx="235">
                  <c:v>794</c:v>
                </c:pt>
                <c:pt idx="236">
                  <c:v>500</c:v>
                </c:pt>
                <c:pt idx="237">
                  <c:v>520</c:v>
                </c:pt>
                <c:pt idx="238">
                  <c:v>1730</c:v>
                </c:pt>
                <c:pt idx="239">
                  <c:v>1924</c:v>
                </c:pt>
                <c:pt idx="240">
                  <c:v>1155</c:v>
                </c:pt>
                <c:pt idx="241">
                  <c:v>2162</c:v>
                </c:pt>
                <c:pt idx="242">
                  <c:v>923</c:v>
                </c:pt>
                <c:pt idx="243">
                  <c:v>1115</c:v>
                </c:pt>
                <c:pt idx="244">
                  <c:v>449</c:v>
                </c:pt>
                <c:pt idx="245">
                  <c:v>1500</c:v>
                </c:pt>
                <c:pt idx="246">
                  <c:v>826</c:v>
                </c:pt>
                <c:pt idx="247">
                  <c:v>937</c:v>
                </c:pt>
                <c:pt idx="248">
                  <c:v>978</c:v>
                </c:pt>
                <c:pt idx="249">
                  <c:v>1031</c:v>
                </c:pt>
                <c:pt idx="250">
                  <c:v>1272</c:v>
                </c:pt>
                <c:pt idx="251">
                  <c:v>1136</c:v>
                </c:pt>
                <c:pt idx="252">
                  <c:v>800</c:v>
                </c:pt>
                <c:pt idx="253">
                  <c:v>1339</c:v>
                </c:pt>
                <c:pt idx="254">
                  <c:v>1063</c:v>
                </c:pt>
                <c:pt idx="255">
                  <c:v>935</c:v>
                </c:pt>
                <c:pt idx="256">
                  <c:v>808</c:v>
                </c:pt>
                <c:pt idx="257">
                  <c:v>375</c:v>
                </c:pt>
                <c:pt idx="258">
                  <c:v>537</c:v>
                </c:pt>
                <c:pt idx="259">
                  <c:v>1082</c:v>
                </c:pt>
                <c:pt idx="260">
                  <c:v>930</c:v>
                </c:pt>
                <c:pt idx="261">
                  <c:v>1155</c:v>
                </c:pt>
                <c:pt idx="262">
                  <c:v>548</c:v>
                </c:pt>
                <c:pt idx="263">
                  <c:v>622</c:v>
                </c:pt>
                <c:pt idx="264">
                  <c:v>841</c:v>
                </c:pt>
                <c:pt idx="265">
                  <c:v>769</c:v>
                </c:pt>
                <c:pt idx="266">
                  <c:v>587</c:v>
                </c:pt>
                <c:pt idx="267">
                  <c:v>1924</c:v>
                </c:pt>
                <c:pt idx="268">
                  <c:v>1058</c:v>
                </c:pt>
                <c:pt idx="269">
                  <c:v>417</c:v>
                </c:pt>
                <c:pt idx="270">
                  <c:v>1202</c:v>
                </c:pt>
                <c:pt idx="271">
                  <c:v>1154</c:v>
                </c:pt>
                <c:pt idx="272">
                  <c:v>1070</c:v>
                </c:pt>
                <c:pt idx="273">
                  <c:v>1202</c:v>
                </c:pt>
                <c:pt idx="274">
                  <c:v>711</c:v>
                </c:pt>
                <c:pt idx="275">
                  <c:v>1202</c:v>
                </c:pt>
                <c:pt idx="276">
                  <c:v>850</c:v>
                </c:pt>
                <c:pt idx="277">
                  <c:v>1000</c:v>
                </c:pt>
                <c:pt idx="278">
                  <c:v>490</c:v>
                </c:pt>
                <c:pt idx="279">
                  <c:v>1000</c:v>
                </c:pt>
                <c:pt idx="280">
                  <c:v>865</c:v>
                </c:pt>
                <c:pt idx="281">
                  <c:v>1375</c:v>
                </c:pt>
                <c:pt idx="282">
                  <c:v>1586</c:v>
                </c:pt>
                <c:pt idx="283">
                  <c:v>1602</c:v>
                </c:pt>
                <c:pt idx="284">
                  <c:v>3078</c:v>
                </c:pt>
                <c:pt idx="285">
                  <c:v>898</c:v>
                </c:pt>
                <c:pt idx="286">
                  <c:v>906</c:v>
                </c:pt>
                <c:pt idx="287">
                  <c:v>952</c:v>
                </c:pt>
                <c:pt idx="288">
                  <c:v>571</c:v>
                </c:pt>
                <c:pt idx="289">
                  <c:v>445</c:v>
                </c:pt>
                <c:pt idx="290">
                  <c:v>289</c:v>
                </c:pt>
                <c:pt idx="291">
                  <c:v>1444</c:v>
                </c:pt>
                <c:pt idx="292">
                  <c:v>962</c:v>
                </c:pt>
                <c:pt idx="293">
                  <c:v>1075</c:v>
                </c:pt>
                <c:pt idx="294">
                  <c:v>909</c:v>
                </c:pt>
                <c:pt idx="295">
                  <c:v>1250</c:v>
                </c:pt>
                <c:pt idx="296">
                  <c:v>620</c:v>
                </c:pt>
                <c:pt idx="297">
                  <c:v>1016</c:v>
                </c:pt>
                <c:pt idx="298">
                  <c:v>800</c:v>
                </c:pt>
                <c:pt idx="299">
                  <c:v>1050</c:v>
                </c:pt>
                <c:pt idx="300">
                  <c:v>1079</c:v>
                </c:pt>
                <c:pt idx="301">
                  <c:v>654</c:v>
                </c:pt>
                <c:pt idx="302">
                  <c:v>781</c:v>
                </c:pt>
                <c:pt idx="303">
                  <c:v>1038</c:v>
                </c:pt>
                <c:pt idx="304">
                  <c:v>1924</c:v>
                </c:pt>
                <c:pt idx="305">
                  <c:v>1202</c:v>
                </c:pt>
                <c:pt idx="306">
                  <c:v>666</c:v>
                </c:pt>
                <c:pt idx="307">
                  <c:v>905</c:v>
                </c:pt>
                <c:pt idx="308">
                  <c:v>890</c:v>
                </c:pt>
                <c:pt idx="309">
                  <c:v>817</c:v>
                </c:pt>
                <c:pt idx="310">
                  <c:v>812</c:v>
                </c:pt>
                <c:pt idx="311">
                  <c:v>577</c:v>
                </c:pt>
                <c:pt idx="312">
                  <c:v>756</c:v>
                </c:pt>
                <c:pt idx="313">
                  <c:v>1011</c:v>
                </c:pt>
                <c:pt idx="314">
                  <c:v>1155</c:v>
                </c:pt>
                <c:pt idx="315">
                  <c:v>1025</c:v>
                </c:pt>
                <c:pt idx="316">
                  <c:v>1350</c:v>
                </c:pt>
                <c:pt idx="317">
                  <c:v>1001</c:v>
                </c:pt>
                <c:pt idx="318">
                  <c:v>796</c:v>
                </c:pt>
                <c:pt idx="319">
                  <c:v>1230</c:v>
                </c:pt>
                <c:pt idx="320">
                  <c:v>754</c:v>
                </c:pt>
                <c:pt idx="321">
                  <c:v>714</c:v>
                </c:pt>
                <c:pt idx="322">
                  <c:v>1000</c:v>
                </c:pt>
                <c:pt idx="323">
                  <c:v>2067</c:v>
                </c:pt>
                <c:pt idx="324">
                  <c:v>912</c:v>
                </c:pt>
                <c:pt idx="325">
                  <c:v>600</c:v>
                </c:pt>
                <c:pt idx="326">
                  <c:v>951</c:v>
                </c:pt>
                <c:pt idx="327">
                  <c:v>711</c:v>
                </c:pt>
                <c:pt idx="328">
                  <c:v>1151</c:v>
                </c:pt>
                <c:pt idx="329">
                  <c:v>1000</c:v>
                </c:pt>
                <c:pt idx="330">
                  <c:v>841</c:v>
                </c:pt>
                <c:pt idx="331">
                  <c:v>400</c:v>
                </c:pt>
                <c:pt idx="332">
                  <c:v>1175</c:v>
                </c:pt>
                <c:pt idx="333">
                  <c:v>1202</c:v>
                </c:pt>
                <c:pt idx="334">
                  <c:v>1442</c:v>
                </c:pt>
                <c:pt idx="335">
                  <c:v>538</c:v>
                </c:pt>
                <c:pt idx="336">
                  <c:v>781</c:v>
                </c:pt>
                <c:pt idx="337">
                  <c:v>750</c:v>
                </c:pt>
                <c:pt idx="338">
                  <c:v>841</c:v>
                </c:pt>
                <c:pt idx="339">
                  <c:v>700</c:v>
                </c:pt>
                <c:pt idx="340">
                  <c:v>1346</c:v>
                </c:pt>
                <c:pt idx="341">
                  <c:v>800</c:v>
                </c:pt>
                <c:pt idx="342">
                  <c:v>1250</c:v>
                </c:pt>
                <c:pt idx="343">
                  <c:v>1105</c:v>
                </c:pt>
                <c:pt idx="344">
                  <c:v>475</c:v>
                </c:pt>
                <c:pt idx="345">
                  <c:v>762</c:v>
                </c:pt>
                <c:pt idx="346">
                  <c:v>962</c:v>
                </c:pt>
                <c:pt idx="347">
                  <c:v>721</c:v>
                </c:pt>
                <c:pt idx="348">
                  <c:v>800</c:v>
                </c:pt>
                <c:pt idx="349">
                  <c:v>658</c:v>
                </c:pt>
                <c:pt idx="350">
                  <c:v>1270</c:v>
                </c:pt>
                <c:pt idx="351">
                  <c:v>1313</c:v>
                </c:pt>
                <c:pt idx="352">
                  <c:v>824</c:v>
                </c:pt>
                <c:pt idx="353">
                  <c:v>1442</c:v>
                </c:pt>
                <c:pt idx="354">
                  <c:v>1400</c:v>
                </c:pt>
                <c:pt idx="355">
                  <c:v>1038</c:v>
                </c:pt>
                <c:pt idx="356">
                  <c:v>668</c:v>
                </c:pt>
                <c:pt idx="357">
                  <c:v>1100</c:v>
                </c:pt>
                <c:pt idx="358">
                  <c:v>1000</c:v>
                </c:pt>
                <c:pt idx="359">
                  <c:v>523</c:v>
                </c:pt>
                <c:pt idx="360">
                  <c:v>1111</c:v>
                </c:pt>
                <c:pt idx="361">
                  <c:v>962</c:v>
                </c:pt>
                <c:pt idx="362">
                  <c:v>729</c:v>
                </c:pt>
                <c:pt idx="363">
                  <c:v>690</c:v>
                </c:pt>
                <c:pt idx="364">
                  <c:v>1010</c:v>
                </c:pt>
                <c:pt idx="365">
                  <c:v>600</c:v>
                </c:pt>
                <c:pt idx="366">
                  <c:v>596</c:v>
                </c:pt>
                <c:pt idx="367">
                  <c:v>850</c:v>
                </c:pt>
                <c:pt idx="368">
                  <c:v>670</c:v>
                </c:pt>
                <c:pt idx="369">
                  <c:v>793</c:v>
                </c:pt>
                <c:pt idx="370">
                  <c:v>1442</c:v>
                </c:pt>
                <c:pt idx="371">
                  <c:v>670</c:v>
                </c:pt>
                <c:pt idx="372">
                  <c:v>876</c:v>
                </c:pt>
                <c:pt idx="373">
                  <c:v>841</c:v>
                </c:pt>
                <c:pt idx="374">
                  <c:v>975</c:v>
                </c:pt>
                <c:pt idx="375">
                  <c:v>1223</c:v>
                </c:pt>
                <c:pt idx="376">
                  <c:v>910</c:v>
                </c:pt>
                <c:pt idx="377">
                  <c:v>533</c:v>
                </c:pt>
                <c:pt idx="378">
                  <c:v>750</c:v>
                </c:pt>
                <c:pt idx="379">
                  <c:v>1206</c:v>
                </c:pt>
                <c:pt idx="380">
                  <c:v>745</c:v>
                </c:pt>
                <c:pt idx="381">
                  <c:v>900</c:v>
                </c:pt>
                <c:pt idx="382">
                  <c:v>1170</c:v>
                </c:pt>
                <c:pt idx="383">
                  <c:v>540</c:v>
                </c:pt>
                <c:pt idx="384">
                  <c:v>550</c:v>
                </c:pt>
                <c:pt idx="385">
                  <c:v>615</c:v>
                </c:pt>
                <c:pt idx="386">
                  <c:v>909</c:v>
                </c:pt>
                <c:pt idx="387">
                  <c:v>769</c:v>
                </c:pt>
                <c:pt idx="388">
                  <c:v>984</c:v>
                </c:pt>
                <c:pt idx="389">
                  <c:v>833</c:v>
                </c:pt>
                <c:pt idx="390">
                  <c:v>879</c:v>
                </c:pt>
                <c:pt idx="391">
                  <c:v>1027</c:v>
                </c:pt>
                <c:pt idx="392">
                  <c:v>1000</c:v>
                </c:pt>
                <c:pt idx="393">
                  <c:v>465</c:v>
                </c:pt>
                <c:pt idx="394">
                  <c:v>1100</c:v>
                </c:pt>
                <c:pt idx="395">
                  <c:v>641</c:v>
                </c:pt>
                <c:pt idx="396">
                  <c:v>1035</c:v>
                </c:pt>
                <c:pt idx="397">
                  <c:v>1212</c:v>
                </c:pt>
                <c:pt idx="398">
                  <c:v>950</c:v>
                </c:pt>
                <c:pt idx="399">
                  <c:v>938</c:v>
                </c:pt>
                <c:pt idx="400">
                  <c:v>1250</c:v>
                </c:pt>
                <c:pt idx="401">
                  <c:v>586</c:v>
                </c:pt>
                <c:pt idx="402">
                  <c:v>693</c:v>
                </c:pt>
                <c:pt idx="403">
                  <c:v>562</c:v>
                </c:pt>
                <c:pt idx="404">
                  <c:v>375</c:v>
                </c:pt>
                <c:pt idx="405">
                  <c:v>673</c:v>
                </c:pt>
                <c:pt idx="406">
                  <c:v>654</c:v>
                </c:pt>
                <c:pt idx="407">
                  <c:v>692</c:v>
                </c:pt>
                <c:pt idx="408">
                  <c:v>1111</c:v>
                </c:pt>
                <c:pt idx="409">
                  <c:v>1368</c:v>
                </c:pt>
                <c:pt idx="410">
                  <c:v>1282</c:v>
                </c:pt>
                <c:pt idx="411">
                  <c:v>1250</c:v>
                </c:pt>
                <c:pt idx="412">
                  <c:v>1346</c:v>
                </c:pt>
                <c:pt idx="413">
                  <c:v>1424</c:v>
                </c:pt>
                <c:pt idx="414">
                  <c:v>854</c:v>
                </c:pt>
                <c:pt idx="415">
                  <c:v>888</c:v>
                </c:pt>
                <c:pt idx="416">
                  <c:v>1161</c:v>
                </c:pt>
                <c:pt idx="417">
                  <c:v>583</c:v>
                </c:pt>
                <c:pt idx="418">
                  <c:v>1260</c:v>
                </c:pt>
                <c:pt idx="419">
                  <c:v>947</c:v>
                </c:pt>
                <c:pt idx="420">
                  <c:v>1850</c:v>
                </c:pt>
                <c:pt idx="421">
                  <c:v>1575</c:v>
                </c:pt>
                <c:pt idx="422">
                  <c:v>758</c:v>
                </c:pt>
                <c:pt idx="423">
                  <c:v>1442</c:v>
                </c:pt>
                <c:pt idx="424">
                  <c:v>489</c:v>
                </c:pt>
                <c:pt idx="425">
                  <c:v>1126</c:v>
                </c:pt>
                <c:pt idx="426">
                  <c:v>1000</c:v>
                </c:pt>
                <c:pt idx="427">
                  <c:v>500</c:v>
                </c:pt>
                <c:pt idx="428">
                  <c:v>1200</c:v>
                </c:pt>
                <c:pt idx="429">
                  <c:v>565</c:v>
                </c:pt>
                <c:pt idx="430">
                  <c:v>1920</c:v>
                </c:pt>
                <c:pt idx="431">
                  <c:v>684</c:v>
                </c:pt>
                <c:pt idx="432">
                  <c:v>774</c:v>
                </c:pt>
                <c:pt idx="433">
                  <c:v>233</c:v>
                </c:pt>
                <c:pt idx="434">
                  <c:v>975</c:v>
                </c:pt>
                <c:pt idx="435">
                  <c:v>1366</c:v>
                </c:pt>
                <c:pt idx="436">
                  <c:v>2137</c:v>
                </c:pt>
                <c:pt idx="437">
                  <c:v>700</c:v>
                </c:pt>
                <c:pt idx="438">
                  <c:v>1200</c:v>
                </c:pt>
                <c:pt idx="439">
                  <c:v>1161</c:v>
                </c:pt>
                <c:pt idx="440">
                  <c:v>729</c:v>
                </c:pt>
                <c:pt idx="441">
                  <c:v>750</c:v>
                </c:pt>
                <c:pt idx="442">
                  <c:v>1026</c:v>
                </c:pt>
                <c:pt idx="443">
                  <c:v>1111</c:v>
                </c:pt>
                <c:pt idx="444">
                  <c:v>625</c:v>
                </c:pt>
                <c:pt idx="445">
                  <c:v>1200</c:v>
                </c:pt>
                <c:pt idx="446">
                  <c:v>1541</c:v>
                </c:pt>
                <c:pt idx="447">
                  <c:v>1154</c:v>
                </c:pt>
                <c:pt idx="448">
                  <c:v>310</c:v>
                </c:pt>
                <c:pt idx="449">
                  <c:v>610</c:v>
                </c:pt>
                <c:pt idx="450">
                  <c:v>1749</c:v>
                </c:pt>
                <c:pt idx="451">
                  <c:v>1000</c:v>
                </c:pt>
                <c:pt idx="452">
                  <c:v>350</c:v>
                </c:pt>
                <c:pt idx="453">
                  <c:v>765</c:v>
                </c:pt>
                <c:pt idx="454">
                  <c:v>790</c:v>
                </c:pt>
                <c:pt idx="455">
                  <c:v>818</c:v>
                </c:pt>
                <c:pt idx="456">
                  <c:v>477</c:v>
                </c:pt>
                <c:pt idx="457">
                  <c:v>938</c:v>
                </c:pt>
                <c:pt idx="458">
                  <c:v>2099</c:v>
                </c:pt>
                <c:pt idx="459">
                  <c:v>350</c:v>
                </c:pt>
                <c:pt idx="460">
                  <c:v>940</c:v>
                </c:pt>
                <c:pt idx="461">
                  <c:v>1202</c:v>
                </c:pt>
                <c:pt idx="462">
                  <c:v>450</c:v>
                </c:pt>
                <c:pt idx="463">
                  <c:v>1058</c:v>
                </c:pt>
                <c:pt idx="464">
                  <c:v>1000</c:v>
                </c:pt>
                <c:pt idx="465">
                  <c:v>318</c:v>
                </c:pt>
                <c:pt idx="466">
                  <c:v>556</c:v>
                </c:pt>
                <c:pt idx="467">
                  <c:v>958</c:v>
                </c:pt>
                <c:pt idx="468">
                  <c:v>995</c:v>
                </c:pt>
                <c:pt idx="469">
                  <c:v>1600</c:v>
                </c:pt>
                <c:pt idx="470">
                  <c:v>606</c:v>
                </c:pt>
                <c:pt idx="471">
                  <c:v>511</c:v>
                </c:pt>
                <c:pt idx="472">
                  <c:v>1411</c:v>
                </c:pt>
                <c:pt idx="473">
                  <c:v>1346</c:v>
                </c:pt>
                <c:pt idx="474">
                  <c:v>1522</c:v>
                </c:pt>
                <c:pt idx="475">
                  <c:v>1075</c:v>
                </c:pt>
                <c:pt idx="476">
                  <c:v>1200</c:v>
                </c:pt>
                <c:pt idx="477">
                  <c:v>1377</c:v>
                </c:pt>
                <c:pt idx="478">
                  <c:v>874</c:v>
                </c:pt>
                <c:pt idx="479">
                  <c:v>625</c:v>
                </c:pt>
                <c:pt idx="480">
                  <c:v>1250</c:v>
                </c:pt>
                <c:pt idx="481">
                  <c:v>1082</c:v>
                </c:pt>
                <c:pt idx="482">
                  <c:v>693</c:v>
                </c:pt>
                <c:pt idx="483">
                  <c:v>727</c:v>
                </c:pt>
                <c:pt idx="484">
                  <c:v>615</c:v>
                </c:pt>
                <c:pt idx="485">
                  <c:v>913</c:v>
                </c:pt>
                <c:pt idx="486">
                  <c:v>884</c:v>
                </c:pt>
                <c:pt idx="487">
                  <c:v>698</c:v>
                </c:pt>
                <c:pt idx="488">
                  <c:v>800</c:v>
                </c:pt>
                <c:pt idx="489">
                  <c:v>812</c:v>
                </c:pt>
                <c:pt idx="490">
                  <c:v>1000</c:v>
                </c:pt>
                <c:pt idx="491">
                  <c:v>549</c:v>
                </c:pt>
                <c:pt idx="492">
                  <c:v>1300</c:v>
                </c:pt>
                <c:pt idx="493">
                  <c:v>923</c:v>
                </c:pt>
                <c:pt idx="494">
                  <c:v>1539</c:v>
                </c:pt>
                <c:pt idx="495">
                  <c:v>721</c:v>
                </c:pt>
                <c:pt idx="496">
                  <c:v>815</c:v>
                </c:pt>
                <c:pt idx="497">
                  <c:v>600</c:v>
                </c:pt>
                <c:pt idx="498">
                  <c:v>1100</c:v>
                </c:pt>
                <c:pt idx="499">
                  <c:v>1058</c:v>
                </c:pt>
                <c:pt idx="500">
                  <c:v>962</c:v>
                </c:pt>
                <c:pt idx="501">
                  <c:v>433</c:v>
                </c:pt>
                <c:pt idx="502">
                  <c:v>940</c:v>
                </c:pt>
                <c:pt idx="503">
                  <c:v>1417</c:v>
                </c:pt>
                <c:pt idx="504">
                  <c:v>1000</c:v>
                </c:pt>
                <c:pt idx="505">
                  <c:v>500</c:v>
                </c:pt>
                <c:pt idx="506">
                  <c:v>800</c:v>
                </c:pt>
                <c:pt idx="507">
                  <c:v>766</c:v>
                </c:pt>
                <c:pt idx="508">
                  <c:v>750</c:v>
                </c:pt>
                <c:pt idx="509">
                  <c:v>550</c:v>
                </c:pt>
                <c:pt idx="510">
                  <c:v>795</c:v>
                </c:pt>
                <c:pt idx="511">
                  <c:v>723</c:v>
                </c:pt>
                <c:pt idx="512">
                  <c:v>1039</c:v>
                </c:pt>
                <c:pt idx="513">
                  <c:v>200</c:v>
                </c:pt>
                <c:pt idx="514">
                  <c:v>400</c:v>
                </c:pt>
                <c:pt idx="515">
                  <c:v>575</c:v>
                </c:pt>
                <c:pt idx="516">
                  <c:v>850</c:v>
                </c:pt>
                <c:pt idx="517">
                  <c:v>508</c:v>
                </c:pt>
                <c:pt idx="518">
                  <c:v>1162</c:v>
                </c:pt>
                <c:pt idx="519">
                  <c:v>1199</c:v>
                </c:pt>
                <c:pt idx="520">
                  <c:v>1270</c:v>
                </c:pt>
                <c:pt idx="521">
                  <c:v>350</c:v>
                </c:pt>
                <c:pt idx="522">
                  <c:v>963</c:v>
                </c:pt>
                <c:pt idx="523">
                  <c:v>1463</c:v>
                </c:pt>
                <c:pt idx="524">
                  <c:v>802</c:v>
                </c:pt>
                <c:pt idx="525">
                  <c:v>642</c:v>
                </c:pt>
                <c:pt idx="526">
                  <c:v>751</c:v>
                </c:pt>
                <c:pt idx="527">
                  <c:v>488</c:v>
                </c:pt>
                <c:pt idx="528">
                  <c:v>1400</c:v>
                </c:pt>
                <c:pt idx="529">
                  <c:v>940</c:v>
                </c:pt>
                <c:pt idx="530">
                  <c:v>866</c:v>
                </c:pt>
                <c:pt idx="531">
                  <c:v>675</c:v>
                </c:pt>
                <c:pt idx="532">
                  <c:v>375</c:v>
                </c:pt>
                <c:pt idx="533">
                  <c:v>325</c:v>
                </c:pt>
                <c:pt idx="534">
                  <c:v>346</c:v>
                </c:pt>
                <c:pt idx="535">
                  <c:v>1442</c:v>
                </c:pt>
                <c:pt idx="536">
                  <c:v>560</c:v>
                </c:pt>
                <c:pt idx="537">
                  <c:v>550</c:v>
                </c:pt>
                <c:pt idx="538">
                  <c:v>950</c:v>
                </c:pt>
                <c:pt idx="539">
                  <c:v>684</c:v>
                </c:pt>
                <c:pt idx="540">
                  <c:v>1322</c:v>
                </c:pt>
                <c:pt idx="541">
                  <c:v>1634</c:v>
                </c:pt>
                <c:pt idx="542">
                  <c:v>417</c:v>
                </c:pt>
                <c:pt idx="543">
                  <c:v>472</c:v>
                </c:pt>
                <c:pt idx="544">
                  <c:v>666</c:v>
                </c:pt>
                <c:pt idx="545">
                  <c:v>1679</c:v>
                </c:pt>
                <c:pt idx="546">
                  <c:v>1039</c:v>
                </c:pt>
                <c:pt idx="547">
                  <c:v>1250</c:v>
                </c:pt>
                <c:pt idx="548">
                  <c:v>760</c:v>
                </c:pt>
                <c:pt idx="549">
                  <c:v>1154</c:v>
                </c:pt>
                <c:pt idx="550">
                  <c:v>1602</c:v>
                </c:pt>
                <c:pt idx="551">
                  <c:v>1442</c:v>
                </c:pt>
                <c:pt idx="552">
                  <c:v>865</c:v>
                </c:pt>
                <c:pt idx="553">
                  <c:v>705</c:v>
                </c:pt>
                <c:pt idx="554">
                  <c:v>1000</c:v>
                </c:pt>
                <c:pt idx="555">
                  <c:v>852</c:v>
                </c:pt>
                <c:pt idx="556">
                  <c:v>770</c:v>
                </c:pt>
                <c:pt idx="557">
                  <c:v>1000</c:v>
                </c:pt>
                <c:pt idx="558">
                  <c:v>1329</c:v>
                </c:pt>
                <c:pt idx="559">
                  <c:v>1682</c:v>
                </c:pt>
                <c:pt idx="560">
                  <c:v>577</c:v>
                </c:pt>
                <c:pt idx="561">
                  <c:v>685</c:v>
                </c:pt>
                <c:pt idx="562">
                  <c:v>577</c:v>
                </c:pt>
                <c:pt idx="563">
                  <c:v>1040</c:v>
                </c:pt>
                <c:pt idx="564">
                  <c:v>1250</c:v>
                </c:pt>
                <c:pt idx="565">
                  <c:v>600</c:v>
                </c:pt>
                <c:pt idx="566">
                  <c:v>480</c:v>
                </c:pt>
                <c:pt idx="567">
                  <c:v>1000</c:v>
                </c:pt>
                <c:pt idx="568">
                  <c:v>988</c:v>
                </c:pt>
                <c:pt idx="569">
                  <c:v>478</c:v>
                </c:pt>
                <c:pt idx="570">
                  <c:v>440</c:v>
                </c:pt>
                <c:pt idx="571">
                  <c:v>485</c:v>
                </c:pt>
                <c:pt idx="572">
                  <c:v>705</c:v>
                </c:pt>
                <c:pt idx="573">
                  <c:v>1550</c:v>
                </c:pt>
                <c:pt idx="574">
                  <c:v>960</c:v>
                </c:pt>
                <c:pt idx="575">
                  <c:v>1000</c:v>
                </c:pt>
                <c:pt idx="576">
                  <c:v>625</c:v>
                </c:pt>
                <c:pt idx="577">
                  <c:v>1346</c:v>
                </c:pt>
                <c:pt idx="578">
                  <c:v>961</c:v>
                </c:pt>
                <c:pt idx="579">
                  <c:v>479</c:v>
                </c:pt>
                <c:pt idx="580">
                  <c:v>1201</c:v>
                </c:pt>
                <c:pt idx="581">
                  <c:v>1346</c:v>
                </c:pt>
                <c:pt idx="582">
                  <c:v>1122</c:v>
                </c:pt>
                <c:pt idx="583">
                  <c:v>543</c:v>
                </c:pt>
                <c:pt idx="584">
                  <c:v>450</c:v>
                </c:pt>
                <c:pt idx="585">
                  <c:v>507</c:v>
                </c:pt>
                <c:pt idx="586">
                  <c:v>547</c:v>
                </c:pt>
                <c:pt idx="587">
                  <c:v>586</c:v>
                </c:pt>
                <c:pt idx="588">
                  <c:v>462</c:v>
                </c:pt>
                <c:pt idx="589">
                  <c:v>705</c:v>
                </c:pt>
                <c:pt idx="590">
                  <c:v>1566</c:v>
                </c:pt>
                <c:pt idx="591">
                  <c:v>1634</c:v>
                </c:pt>
                <c:pt idx="592">
                  <c:v>1282</c:v>
                </c:pt>
                <c:pt idx="593">
                  <c:v>556</c:v>
                </c:pt>
                <c:pt idx="594">
                  <c:v>1200</c:v>
                </c:pt>
                <c:pt idx="595">
                  <c:v>855</c:v>
                </c:pt>
                <c:pt idx="596">
                  <c:v>1053</c:v>
                </c:pt>
                <c:pt idx="597">
                  <c:v>1000</c:v>
                </c:pt>
                <c:pt idx="598">
                  <c:v>900</c:v>
                </c:pt>
                <c:pt idx="599">
                  <c:v>1602</c:v>
                </c:pt>
                <c:pt idx="600">
                  <c:v>508</c:v>
                </c:pt>
                <c:pt idx="601">
                  <c:v>1500</c:v>
                </c:pt>
                <c:pt idx="602">
                  <c:v>1682</c:v>
                </c:pt>
                <c:pt idx="603">
                  <c:v>750</c:v>
                </c:pt>
                <c:pt idx="604">
                  <c:v>843</c:v>
                </c:pt>
                <c:pt idx="605">
                  <c:v>409</c:v>
                </c:pt>
                <c:pt idx="606">
                  <c:v>1004</c:v>
                </c:pt>
                <c:pt idx="607">
                  <c:v>650</c:v>
                </c:pt>
                <c:pt idx="608">
                  <c:v>808</c:v>
                </c:pt>
                <c:pt idx="609">
                  <c:v>2137</c:v>
                </c:pt>
                <c:pt idx="610">
                  <c:v>761</c:v>
                </c:pt>
                <c:pt idx="611">
                  <c:v>769</c:v>
                </c:pt>
                <c:pt idx="612">
                  <c:v>345</c:v>
                </c:pt>
                <c:pt idx="613">
                  <c:v>495</c:v>
                </c:pt>
                <c:pt idx="614">
                  <c:v>987</c:v>
                </c:pt>
                <c:pt idx="615">
                  <c:v>2500</c:v>
                </c:pt>
                <c:pt idx="616">
                  <c:v>1098</c:v>
                </c:pt>
                <c:pt idx="617">
                  <c:v>1212</c:v>
                </c:pt>
                <c:pt idx="618">
                  <c:v>577</c:v>
                </c:pt>
                <c:pt idx="619">
                  <c:v>390</c:v>
                </c:pt>
                <c:pt idx="620">
                  <c:v>1500</c:v>
                </c:pt>
                <c:pt idx="621">
                  <c:v>583</c:v>
                </c:pt>
                <c:pt idx="622">
                  <c:v>460</c:v>
                </c:pt>
                <c:pt idx="623">
                  <c:v>945</c:v>
                </c:pt>
                <c:pt idx="624">
                  <c:v>1442</c:v>
                </c:pt>
                <c:pt idx="625">
                  <c:v>1333</c:v>
                </c:pt>
                <c:pt idx="626">
                  <c:v>1500</c:v>
                </c:pt>
                <c:pt idx="627">
                  <c:v>1333</c:v>
                </c:pt>
                <c:pt idx="628">
                  <c:v>700</c:v>
                </c:pt>
                <c:pt idx="629">
                  <c:v>973</c:v>
                </c:pt>
                <c:pt idx="630">
                  <c:v>2162</c:v>
                </c:pt>
                <c:pt idx="631">
                  <c:v>797</c:v>
                </c:pt>
                <c:pt idx="632">
                  <c:v>400</c:v>
                </c:pt>
                <c:pt idx="633">
                  <c:v>1015</c:v>
                </c:pt>
                <c:pt idx="634">
                  <c:v>1744</c:v>
                </c:pt>
                <c:pt idx="635">
                  <c:v>630</c:v>
                </c:pt>
                <c:pt idx="636">
                  <c:v>445</c:v>
                </c:pt>
                <c:pt idx="637">
                  <c:v>660</c:v>
                </c:pt>
                <c:pt idx="638">
                  <c:v>779</c:v>
                </c:pt>
                <c:pt idx="639">
                  <c:v>377</c:v>
                </c:pt>
                <c:pt idx="640">
                  <c:v>560</c:v>
                </c:pt>
                <c:pt idx="641">
                  <c:v>1122</c:v>
                </c:pt>
                <c:pt idx="642">
                  <c:v>453</c:v>
                </c:pt>
                <c:pt idx="643">
                  <c:v>1386</c:v>
                </c:pt>
                <c:pt idx="644">
                  <c:v>1539</c:v>
                </c:pt>
                <c:pt idx="645">
                  <c:v>1154</c:v>
                </c:pt>
                <c:pt idx="646">
                  <c:v>962</c:v>
                </c:pt>
                <c:pt idx="647">
                  <c:v>722</c:v>
                </c:pt>
                <c:pt idx="648">
                  <c:v>480</c:v>
                </c:pt>
                <c:pt idx="649">
                  <c:v>808</c:v>
                </c:pt>
                <c:pt idx="650">
                  <c:v>1442</c:v>
                </c:pt>
                <c:pt idx="651">
                  <c:v>1091</c:v>
                </c:pt>
                <c:pt idx="652">
                  <c:v>350</c:v>
                </c:pt>
                <c:pt idx="653">
                  <c:v>500</c:v>
                </c:pt>
                <c:pt idx="654">
                  <c:v>1026</c:v>
                </c:pt>
                <c:pt idx="655">
                  <c:v>577</c:v>
                </c:pt>
                <c:pt idx="656">
                  <c:v>1333</c:v>
                </c:pt>
                <c:pt idx="657">
                  <c:v>915</c:v>
                </c:pt>
                <c:pt idx="658">
                  <c:v>1105</c:v>
                </c:pt>
                <c:pt idx="659">
                  <c:v>910</c:v>
                </c:pt>
                <c:pt idx="660">
                  <c:v>1000</c:v>
                </c:pt>
                <c:pt idx="661">
                  <c:v>1160</c:v>
                </c:pt>
                <c:pt idx="662">
                  <c:v>1001</c:v>
                </c:pt>
                <c:pt idx="663">
                  <c:v>713</c:v>
                </c:pt>
                <c:pt idx="664">
                  <c:v>929</c:v>
                </c:pt>
                <c:pt idx="665">
                  <c:v>400</c:v>
                </c:pt>
                <c:pt idx="666">
                  <c:v>1241</c:v>
                </c:pt>
                <c:pt idx="667">
                  <c:v>1065</c:v>
                </c:pt>
                <c:pt idx="668">
                  <c:v>403</c:v>
                </c:pt>
                <c:pt idx="669">
                  <c:v>940</c:v>
                </c:pt>
                <c:pt idx="670">
                  <c:v>812</c:v>
                </c:pt>
                <c:pt idx="671">
                  <c:v>700</c:v>
                </c:pt>
                <c:pt idx="672">
                  <c:v>575</c:v>
                </c:pt>
                <c:pt idx="673">
                  <c:v>450</c:v>
                </c:pt>
                <c:pt idx="674">
                  <c:v>621</c:v>
                </c:pt>
                <c:pt idx="675">
                  <c:v>441</c:v>
                </c:pt>
                <c:pt idx="676">
                  <c:v>625</c:v>
                </c:pt>
                <c:pt idx="677">
                  <c:v>726</c:v>
                </c:pt>
                <c:pt idx="678">
                  <c:v>500</c:v>
                </c:pt>
                <c:pt idx="679">
                  <c:v>1000</c:v>
                </c:pt>
                <c:pt idx="680">
                  <c:v>393</c:v>
                </c:pt>
                <c:pt idx="681">
                  <c:v>600</c:v>
                </c:pt>
                <c:pt idx="682">
                  <c:v>962</c:v>
                </c:pt>
                <c:pt idx="683">
                  <c:v>962</c:v>
                </c:pt>
                <c:pt idx="684">
                  <c:v>865</c:v>
                </c:pt>
                <c:pt idx="685">
                  <c:v>1154</c:v>
                </c:pt>
                <c:pt idx="686">
                  <c:v>1386</c:v>
                </c:pt>
                <c:pt idx="687">
                  <c:v>732</c:v>
                </c:pt>
                <c:pt idx="688">
                  <c:v>865</c:v>
                </c:pt>
                <c:pt idx="689">
                  <c:v>700</c:v>
                </c:pt>
                <c:pt idx="690">
                  <c:v>975</c:v>
                </c:pt>
                <c:pt idx="691">
                  <c:v>1300</c:v>
                </c:pt>
                <c:pt idx="692">
                  <c:v>900</c:v>
                </c:pt>
                <c:pt idx="693">
                  <c:v>829</c:v>
                </c:pt>
                <c:pt idx="694">
                  <c:v>1000</c:v>
                </c:pt>
                <c:pt idx="695">
                  <c:v>827</c:v>
                </c:pt>
                <c:pt idx="696">
                  <c:v>500</c:v>
                </c:pt>
                <c:pt idx="697">
                  <c:v>1155</c:v>
                </c:pt>
                <c:pt idx="698">
                  <c:v>950</c:v>
                </c:pt>
                <c:pt idx="699">
                  <c:v>700</c:v>
                </c:pt>
                <c:pt idx="700">
                  <c:v>1710</c:v>
                </c:pt>
                <c:pt idx="701">
                  <c:v>533</c:v>
                </c:pt>
                <c:pt idx="702">
                  <c:v>2004</c:v>
                </c:pt>
                <c:pt idx="703">
                  <c:v>890</c:v>
                </c:pt>
                <c:pt idx="704">
                  <c:v>3078</c:v>
                </c:pt>
                <c:pt idx="705">
                  <c:v>1539</c:v>
                </c:pt>
                <c:pt idx="706">
                  <c:v>508</c:v>
                </c:pt>
                <c:pt idx="707">
                  <c:v>1354</c:v>
                </c:pt>
                <c:pt idx="708">
                  <c:v>1143</c:v>
                </c:pt>
                <c:pt idx="709">
                  <c:v>962</c:v>
                </c:pt>
                <c:pt idx="710">
                  <c:v>1250</c:v>
                </c:pt>
                <c:pt idx="711">
                  <c:v>990</c:v>
                </c:pt>
                <c:pt idx="712">
                  <c:v>905</c:v>
                </c:pt>
                <c:pt idx="713">
                  <c:v>926</c:v>
                </c:pt>
                <c:pt idx="714">
                  <c:v>1559</c:v>
                </c:pt>
                <c:pt idx="715">
                  <c:v>1312</c:v>
                </c:pt>
                <c:pt idx="716">
                  <c:v>923</c:v>
                </c:pt>
                <c:pt idx="717">
                  <c:v>879</c:v>
                </c:pt>
                <c:pt idx="718">
                  <c:v>800</c:v>
                </c:pt>
                <c:pt idx="719">
                  <c:v>1049</c:v>
                </c:pt>
                <c:pt idx="720">
                  <c:v>550</c:v>
                </c:pt>
                <c:pt idx="721">
                  <c:v>1190</c:v>
                </c:pt>
                <c:pt idx="722">
                  <c:v>583</c:v>
                </c:pt>
                <c:pt idx="723">
                  <c:v>1200</c:v>
                </c:pt>
                <c:pt idx="724">
                  <c:v>797</c:v>
                </c:pt>
                <c:pt idx="725">
                  <c:v>1371</c:v>
                </c:pt>
                <c:pt idx="726">
                  <c:v>360</c:v>
                </c:pt>
                <c:pt idx="727">
                  <c:v>1270</c:v>
                </c:pt>
                <c:pt idx="728">
                  <c:v>1832</c:v>
                </c:pt>
                <c:pt idx="729">
                  <c:v>909</c:v>
                </c:pt>
                <c:pt idx="730">
                  <c:v>1746</c:v>
                </c:pt>
                <c:pt idx="731">
                  <c:v>520</c:v>
                </c:pt>
                <c:pt idx="732">
                  <c:v>808</c:v>
                </c:pt>
                <c:pt idx="733">
                  <c:v>2137</c:v>
                </c:pt>
                <c:pt idx="734">
                  <c:v>692</c:v>
                </c:pt>
                <c:pt idx="735">
                  <c:v>931</c:v>
                </c:pt>
                <c:pt idx="736">
                  <c:v>812</c:v>
                </c:pt>
                <c:pt idx="737">
                  <c:v>866</c:v>
                </c:pt>
                <c:pt idx="738">
                  <c:v>1442</c:v>
                </c:pt>
                <c:pt idx="739">
                  <c:v>500</c:v>
                </c:pt>
                <c:pt idx="740">
                  <c:v>1384</c:v>
                </c:pt>
                <c:pt idx="741">
                  <c:v>528</c:v>
                </c:pt>
                <c:pt idx="742">
                  <c:v>881</c:v>
                </c:pt>
                <c:pt idx="743">
                  <c:v>1026</c:v>
                </c:pt>
                <c:pt idx="744">
                  <c:v>1212</c:v>
                </c:pt>
                <c:pt idx="745">
                  <c:v>1620</c:v>
                </c:pt>
                <c:pt idx="746">
                  <c:v>1843</c:v>
                </c:pt>
                <c:pt idx="747">
                  <c:v>1602</c:v>
                </c:pt>
                <c:pt idx="748">
                  <c:v>1000</c:v>
                </c:pt>
                <c:pt idx="749">
                  <c:v>737</c:v>
                </c:pt>
                <c:pt idx="750">
                  <c:v>1699</c:v>
                </c:pt>
                <c:pt idx="751">
                  <c:v>1699</c:v>
                </c:pt>
                <c:pt idx="752">
                  <c:v>1025</c:v>
                </c:pt>
                <c:pt idx="753">
                  <c:v>1107</c:v>
                </c:pt>
                <c:pt idx="754">
                  <c:v>625</c:v>
                </c:pt>
                <c:pt idx="755">
                  <c:v>720</c:v>
                </c:pt>
                <c:pt idx="756">
                  <c:v>855</c:v>
                </c:pt>
                <c:pt idx="757">
                  <c:v>1250</c:v>
                </c:pt>
                <c:pt idx="758">
                  <c:v>1130</c:v>
                </c:pt>
                <c:pt idx="759">
                  <c:v>900</c:v>
                </c:pt>
                <c:pt idx="760">
                  <c:v>1924</c:v>
                </c:pt>
                <c:pt idx="761">
                  <c:v>962</c:v>
                </c:pt>
                <c:pt idx="762">
                  <c:v>1874</c:v>
                </c:pt>
                <c:pt idx="763">
                  <c:v>1573</c:v>
                </c:pt>
                <c:pt idx="764">
                  <c:v>940</c:v>
                </c:pt>
                <c:pt idx="765">
                  <c:v>900</c:v>
                </c:pt>
                <c:pt idx="766">
                  <c:v>882</c:v>
                </c:pt>
                <c:pt idx="767">
                  <c:v>1710</c:v>
                </c:pt>
                <c:pt idx="768">
                  <c:v>1260</c:v>
                </c:pt>
                <c:pt idx="769">
                  <c:v>751</c:v>
                </c:pt>
                <c:pt idx="770">
                  <c:v>1097</c:v>
                </c:pt>
                <c:pt idx="771">
                  <c:v>1001</c:v>
                </c:pt>
                <c:pt idx="772">
                  <c:v>1154</c:v>
                </c:pt>
                <c:pt idx="773">
                  <c:v>1000</c:v>
                </c:pt>
                <c:pt idx="774">
                  <c:v>1250</c:v>
                </c:pt>
                <c:pt idx="775">
                  <c:v>857</c:v>
                </c:pt>
                <c:pt idx="776">
                  <c:v>1211</c:v>
                </c:pt>
                <c:pt idx="777">
                  <c:v>937</c:v>
                </c:pt>
                <c:pt idx="778">
                  <c:v>904</c:v>
                </c:pt>
                <c:pt idx="779">
                  <c:v>872</c:v>
                </c:pt>
                <c:pt idx="780">
                  <c:v>1200</c:v>
                </c:pt>
                <c:pt idx="781">
                  <c:v>1261</c:v>
                </c:pt>
                <c:pt idx="782">
                  <c:v>950</c:v>
                </c:pt>
                <c:pt idx="783">
                  <c:v>115</c:v>
                </c:pt>
                <c:pt idx="784">
                  <c:v>673</c:v>
                </c:pt>
                <c:pt idx="785">
                  <c:v>1084</c:v>
                </c:pt>
                <c:pt idx="786">
                  <c:v>1058</c:v>
                </c:pt>
                <c:pt idx="787">
                  <c:v>800</c:v>
                </c:pt>
                <c:pt idx="788">
                  <c:v>369</c:v>
                </c:pt>
                <c:pt idx="789">
                  <c:v>1924</c:v>
                </c:pt>
                <c:pt idx="790">
                  <c:v>855</c:v>
                </c:pt>
                <c:pt idx="791">
                  <c:v>864</c:v>
                </c:pt>
                <c:pt idx="792">
                  <c:v>1092</c:v>
                </c:pt>
                <c:pt idx="793">
                  <c:v>1025</c:v>
                </c:pt>
                <c:pt idx="794">
                  <c:v>850</c:v>
                </c:pt>
                <c:pt idx="795">
                  <c:v>673</c:v>
                </c:pt>
                <c:pt idx="796">
                  <c:v>800</c:v>
                </c:pt>
                <c:pt idx="797">
                  <c:v>1049</c:v>
                </c:pt>
                <c:pt idx="798">
                  <c:v>884</c:v>
                </c:pt>
                <c:pt idx="799">
                  <c:v>800</c:v>
                </c:pt>
                <c:pt idx="800">
                  <c:v>1200</c:v>
                </c:pt>
                <c:pt idx="801">
                  <c:v>664</c:v>
                </c:pt>
                <c:pt idx="802">
                  <c:v>1111</c:v>
                </c:pt>
                <c:pt idx="803">
                  <c:v>850</c:v>
                </c:pt>
                <c:pt idx="804">
                  <c:v>1000</c:v>
                </c:pt>
                <c:pt idx="805">
                  <c:v>875</c:v>
                </c:pt>
                <c:pt idx="806">
                  <c:v>1202</c:v>
                </c:pt>
                <c:pt idx="807">
                  <c:v>666</c:v>
                </c:pt>
                <c:pt idx="808">
                  <c:v>923</c:v>
                </c:pt>
                <c:pt idx="809">
                  <c:v>788</c:v>
                </c:pt>
                <c:pt idx="810">
                  <c:v>950</c:v>
                </c:pt>
                <c:pt idx="811">
                  <c:v>1442</c:v>
                </c:pt>
                <c:pt idx="812">
                  <c:v>866</c:v>
                </c:pt>
                <c:pt idx="813">
                  <c:v>625</c:v>
                </c:pt>
                <c:pt idx="814">
                  <c:v>680</c:v>
                </c:pt>
                <c:pt idx="815">
                  <c:v>693</c:v>
                </c:pt>
                <c:pt idx="816">
                  <c:v>875</c:v>
                </c:pt>
                <c:pt idx="817">
                  <c:v>2308</c:v>
                </c:pt>
                <c:pt idx="818">
                  <c:v>1196</c:v>
                </c:pt>
                <c:pt idx="819">
                  <c:v>700</c:v>
                </c:pt>
                <c:pt idx="820">
                  <c:v>721</c:v>
                </c:pt>
                <c:pt idx="821">
                  <c:v>1500</c:v>
                </c:pt>
                <c:pt idx="822">
                  <c:v>1050</c:v>
                </c:pt>
                <c:pt idx="823">
                  <c:v>801</c:v>
                </c:pt>
                <c:pt idx="824">
                  <c:v>640</c:v>
                </c:pt>
                <c:pt idx="825">
                  <c:v>1198</c:v>
                </c:pt>
                <c:pt idx="826">
                  <c:v>390</c:v>
                </c:pt>
                <c:pt idx="827">
                  <c:v>889</c:v>
                </c:pt>
                <c:pt idx="828">
                  <c:v>1076</c:v>
                </c:pt>
                <c:pt idx="829">
                  <c:v>1127</c:v>
                </c:pt>
                <c:pt idx="830">
                  <c:v>750</c:v>
                </c:pt>
                <c:pt idx="831">
                  <c:v>855</c:v>
                </c:pt>
                <c:pt idx="832">
                  <c:v>525</c:v>
                </c:pt>
                <c:pt idx="833">
                  <c:v>1104</c:v>
                </c:pt>
                <c:pt idx="834">
                  <c:v>553</c:v>
                </c:pt>
                <c:pt idx="835">
                  <c:v>800</c:v>
                </c:pt>
                <c:pt idx="836">
                  <c:v>1384</c:v>
                </c:pt>
                <c:pt idx="837">
                  <c:v>425</c:v>
                </c:pt>
                <c:pt idx="838">
                  <c:v>510</c:v>
                </c:pt>
                <c:pt idx="839">
                  <c:v>370</c:v>
                </c:pt>
                <c:pt idx="840">
                  <c:v>596</c:v>
                </c:pt>
                <c:pt idx="841">
                  <c:v>402</c:v>
                </c:pt>
                <c:pt idx="842">
                  <c:v>418</c:v>
                </c:pt>
                <c:pt idx="843">
                  <c:v>1133</c:v>
                </c:pt>
                <c:pt idx="844">
                  <c:v>681</c:v>
                </c:pt>
                <c:pt idx="845">
                  <c:v>950</c:v>
                </c:pt>
                <c:pt idx="846">
                  <c:v>600</c:v>
                </c:pt>
                <c:pt idx="847">
                  <c:v>661</c:v>
                </c:pt>
                <c:pt idx="848">
                  <c:v>925</c:v>
                </c:pt>
                <c:pt idx="849">
                  <c:v>550</c:v>
                </c:pt>
                <c:pt idx="850">
                  <c:v>606</c:v>
                </c:pt>
                <c:pt idx="851">
                  <c:v>425</c:v>
                </c:pt>
                <c:pt idx="852">
                  <c:v>340</c:v>
                </c:pt>
                <c:pt idx="853">
                  <c:v>692</c:v>
                </c:pt>
                <c:pt idx="854">
                  <c:v>575</c:v>
                </c:pt>
                <c:pt idx="855">
                  <c:v>571</c:v>
                </c:pt>
                <c:pt idx="856">
                  <c:v>817</c:v>
                </c:pt>
                <c:pt idx="857">
                  <c:v>987</c:v>
                </c:pt>
                <c:pt idx="858">
                  <c:v>616</c:v>
                </c:pt>
                <c:pt idx="859">
                  <c:v>1026</c:v>
                </c:pt>
                <c:pt idx="860">
                  <c:v>808</c:v>
                </c:pt>
                <c:pt idx="861">
                  <c:v>808</c:v>
                </c:pt>
                <c:pt idx="862">
                  <c:v>788</c:v>
                </c:pt>
                <c:pt idx="863">
                  <c:v>850</c:v>
                </c:pt>
                <c:pt idx="864">
                  <c:v>900</c:v>
                </c:pt>
                <c:pt idx="865">
                  <c:v>1418</c:v>
                </c:pt>
                <c:pt idx="866">
                  <c:v>260</c:v>
                </c:pt>
                <c:pt idx="867">
                  <c:v>662</c:v>
                </c:pt>
                <c:pt idx="868">
                  <c:v>562</c:v>
                </c:pt>
                <c:pt idx="869">
                  <c:v>562</c:v>
                </c:pt>
                <c:pt idx="870">
                  <c:v>357</c:v>
                </c:pt>
                <c:pt idx="871">
                  <c:v>1009</c:v>
                </c:pt>
                <c:pt idx="872">
                  <c:v>1442</c:v>
                </c:pt>
                <c:pt idx="873">
                  <c:v>651</c:v>
                </c:pt>
                <c:pt idx="874">
                  <c:v>750</c:v>
                </c:pt>
                <c:pt idx="875">
                  <c:v>754</c:v>
                </c:pt>
                <c:pt idx="876">
                  <c:v>700</c:v>
                </c:pt>
                <c:pt idx="877">
                  <c:v>503</c:v>
                </c:pt>
                <c:pt idx="878">
                  <c:v>937</c:v>
                </c:pt>
                <c:pt idx="879">
                  <c:v>624</c:v>
                </c:pt>
                <c:pt idx="880">
                  <c:v>750</c:v>
                </c:pt>
                <c:pt idx="881">
                  <c:v>900</c:v>
                </c:pt>
                <c:pt idx="882">
                  <c:v>540</c:v>
                </c:pt>
                <c:pt idx="883">
                  <c:v>642</c:v>
                </c:pt>
                <c:pt idx="884">
                  <c:v>400</c:v>
                </c:pt>
                <c:pt idx="885">
                  <c:v>900</c:v>
                </c:pt>
                <c:pt idx="886">
                  <c:v>513</c:v>
                </c:pt>
                <c:pt idx="887">
                  <c:v>894</c:v>
                </c:pt>
                <c:pt idx="888">
                  <c:v>1282</c:v>
                </c:pt>
                <c:pt idx="889">
                  <c:v>485</c:v>
                </c:pt>
                <c:pt idx="890">
                  <c:v>325</c:v>
                </c:pt>
                <c:pt idx="891">
                  <c:v>769</c:v>
                </c:pt>
                <c:pt idx="892">
                  <c:v>618</c:v>
                </c:pt>
                <c:pt idx="893">
                  <c:v>1040</c:v>
                </c:pt>
                <c:pt idx="894">
                  <c:v>751</c:v>
                </c:pt>
                <c:pt idx="895">
                  <c:v>380</c:v>
                </c:pt>
                <c:pt idx="896">
                  <c:v>300</c:v>
                </c:pt>
                <c:pt idx="897">
                  <c:v>753</c:v>
                </c:pt>
                <c:pt idx="898">
                  <c:v>1065</c:v>
                </c:pt>
                <c:pt idx="899">
                  <c:v>1070</c:v>
                </c:pt>
                <c:pt idx="900">
                  <c:v>1573</c:v>
                </c:pt>
                <c:pt idx="901">
                  <c:v>650</c:v>
                </c:pt>
                <c:pt idx="902">
                  <c:v>700</c:v>
                </c:pt>
                <c:pt idx="903">
                  <c:v>494</c:v>
                </c:pt>
                <c:pt idx="904">
                  <c:v>890</c:v>
                </c:pt>
                <c:pt idx="905">
                  <c:v>520</c:v>
                </c:pt>
                <c:pt idx="906">
                  <c:v>891</c:v>
                </c:pt>
                <c:pt idx="907">
                  <c:v>570</c:v>
                </c:pt>
                <c:pt idx="908">
                  <c:v>1444</c:v>
                </c:pt>
                <c:pt idx="909">
                  <c:v>481</c:v>
                </c:pt>
                <c:pt idx="910">
                  <c:v>500</c:v>
                </c:pt>
                <c:pt idx="911">
                  <c:v>1473</c:v>
                </c:pt>
                <c:pt idx="912">
                  <c:v>803</c:v>
                </c:pt>
                <c:pt idx="913">
                  <c:v>962</c:v>
                </c:pt>
                <c:pt idx="914">
                  <c:v>1000</c:v>
                </c:pt>
                <c:pt idx="915">
                  <c:v>600</c:v>
                </c:pt>
                <c:pt idx="916">
                  <c:v>450</c:v>
                </c:pt>
                <c:pt idx="917">
                  <c:v>629</c:v>
                </c:pt>
                <c:pt idx="918">
                  <c:v>492</c:v>
                </c:pt>
                <c:pt idx="919">
                  <c:v>1562</c:v>
                </c:pt>
                <c:pt idx="920">
                  <c:v>357</c:v>
                </c:pt>
                <c:pt idx="921">
                  <c:v>960</c:v>
                </c:pt>
                <c:pt idx="922">
                  <c:v>566</c:v>
                </c:pt>
                <c:pt idx="923">
                  <c:v>481</c:v>
                </c:pt>
                <c:pt idx="924">
                  <c:v>1442</c:v>
                </c:pt>
                <c:pt idx="925">
                  <c:v>645</c:v>
                </c:pt>
                <c:pt idx="926">
                  <c:v>788</c:v>
                </c:pt>
                <c:pt idx="927">
                  <c:v>644</c:v>
                </c:pt>
                <c:pt idx="928">
                  <c:v>477</c:v>
                </c:pt>
                <c:pt idx="929">
                  <c:v>664</c:v>
                </c:pt>
                <c:pt idx="930">
                  <c:v>520</c:v>
                </c:pt>
                <c:pt idx="931">
                  <c:v>1202</c:v>
                </c:pt>
                <c:pt idx="932">
                  <c:v>538</c:v>
                </c:pt>
                <c:pt idx="933">
                  <c:v>873</c:v>
                </c:pt>
                <c:pt idx="934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7744"/>
        <c:axId val="80458112"/>
      </c:scatterChart>
      <c:valAx>
        <c:axId val="804477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0458112"/>
        <c:crosses val="autoZero"/>
        <c:crossBetween val="midCat"/>
      </c:valAx>
      <c:valAx>
        <c:axId val="804581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044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33783048993875764"/>
                  <c:y val="-0.4041389617964421"/>
                </c:manualLayout>
              </c:layout>
              <c:numFmt formatCode="General" sourceLinked="0"/>
            </c:trendlineLbl>
          </c:trendline>
          <c:xVal>
            <c:numRef>
              <c:f>#REF!</c:f>
              <c:numCache>
                <c:formatCode>General</c:formatCode>
                <c:ptCount val="935"/>
                <c:pt idx="0">
                  <c:v>93</c:v>
                </c:pt>
                <c:pt idx="1">
                  <c:v>119</c:v>
                </c:pt>
                <c:pt idx="2">
                  <c:v>108</c:v>
                </c:pt>
                <c:pt idx="3">
                  <c:v>96</c:v>
                </c:pt>
                <c:pt idx="4">
                  <c:v>74</c:v>
                </c:pt>
                <c:pt idx="5">
                  <c:v>116</c:v>
                </c:pt>
                <c:pt idx="6">
                  <c:v>91</c:v>
                </c:pt>
                <c:pt idx="7">
                  <c:v>114</c:v>
                </c:pt>
                <c:pt idx="8">
                  <c:v>111</c:v>
                </c:pt>
                <c:pt idx="9">
                  <c:v>95</c:v>
                </c:pt>
                <c:pt idx="10">
                  <c:v>132</c:v>
                </c:pt>
                <c:pt idx="11">
                  <c:v>102</c:v>
                </c:pt>
                <c:pt idx="12">
                  <c:v>125</c:v>
                </c:pt>
                <c:pt idx="13">
                  <c:v>119</c:v>
                </c:pt>
                <c:pt idx="14">
                  <c:v>118</c:v>
                </c:pt>
                <c:pt idx="15">
                  <c:v>105</c:v>
                </c:pt>
                <c:pt idx="16">
                  <c:v>109</c:v>
                </c:pt>
                <c:pt idx="17">
                  <c:v>72</c:v>
                </c:pt>
                <c:pt idx="18">
                  <c:v>105</c:v>
                </c:pt>
                <c:pt idx="19">
                  <c:v>101</c:v>
                </c:pt>
                <c:pt idx="20">
                  <c:v>123</c:v>
                </c:pt>
                <c:pt idx="21">
                  <c:v>113</c:v>
                </c:pt>
                <c:pt idx="22">
                  <c:v>95</c:v>
                </c:pt>
                <c:pt idx="23">
                  <c:v>145</c:v>
                </c:pt>
                <c:pt idx="24">
                  <c:v>114</c:v>
                </c:pt>
                <c:pt idx="25">
                  <c:v>124</c:v>
                </c:pt>
                <c:pt idx="26">
                  <c:v>93</c:v>
                </c:pt>
                <c:pt idx="27">
                  <c:v>115</c:v>
                </c:pt>
                <c:pt idx="28">
                  <c:v>125</c:v>
                </c:pt>
                <c:pt idx="29">
                  <c:v>128</c:v>
                </c:pt>
                <c:pt idx="30">
                  <c:v>103</c:v>
                </c:pt>
                <c:pt idx="31">
                  <c:v>98</c:v>
                </c:pt>
                <c:pt idx="32">
                  <c:v>108</c:v>
                </c:pt>
                <c:pt idx="33">
                  <c:v>129</c:v>
                </c:pt>
                <c:pt idx="34">
                  <c:v>132</c:v>
                </c:pt>
                <c:pt idx="35">
                  <c:v>92</c:v>
                </c:pt>
                <c:pt idx="36">
                  <c:v>108</c:v>
                </c:pt>
                <c:pt idx="37">
                  <c:v>106</c:v>
                </c:pt>
                <c:pt idx="38">
                  <c:v>105</c:v>
                </c:pt>
                <c:pt idx="39">
                  <c:v>123</c:v>
                </c:pt>
                <c:pt idx="40">
                  <c:v>108</c:v>
                </c:pt>
                <c:pt idx="41">
                  <c:v>122</c:v>
                </c:pt>
                <c:pt idx="42">
                  <c:v>109</c:v>
                </c:pt>
                <c:pt idx="43">
                  <c:v>100</c:v>
                </c:pt>
                <c:pt idx="44">
                  <c:v>125</c:v>
                </c:pt>
                <c:pt idx="45">
                  <c:v>122</c:v>
                </c:pt>
                <c:pt idx="46">
                  <c:v>105</c:v>
                </c:pt>
                <c:pt idx="47">
                  <c:v>94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134</c:v>
                </c:pt>
                <c:pt idx="52">
                  <c:v>108</c:v>
                </c:pt>
                <c:pt idx="53">
                  <c:v>104</c:v>
                </c:pt>
                <c:pt idx="54">
                  <c:v>112</c:v>
                </c:pt>
                <c:pt idx="55">
                  <c:v>120</c:v>
                </c:pt>
                <c:pt idx="56">
                  <c:v>124</c:v>
                </c:pt>
                <c:pt idx="57">
                  <c:v>103</c:v>
                </c:pt>
                <c:pt idx="58">
                  <c:v>115</c:v>
                </c:pt>
                <c:pt idx="59">
                  <c:v>96</c:v>
                </c:pt>
                <c:pt idx="60">
                  <c:v>123</c:v>
                </c:pt>
                <c:pt idx="61">
                  <c:v>98</c:v>
                </c:pt>
                <c:pt idx="62">
                  <c:v>96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82</c:v>
                </c:pt>
                <c:pt idx="67">
                  <c:v>120</c:v>
                </c:pt>
                <c:pt idx="68">
                  <c:v>122</c:v>
                </c:pt>
                <c:pt idx="69">
                  <c:v>117</c:v>
                </c:pt>
                <c:pt idx="70">
                  <c:v>109</c:v>
                </c:pt>
                <c:pt idx="71">
                  <c:v>114</c:v>
                </c:pt>
                <c:pt idx="72">
                  <c:v>126</c:v>
                </c:pt>
                <c:pt idx="73">
                  <c:v>82</c:v>
                </c:pt>
                <c:pt idx="74">
                  <c:v>119</c:v>
                </c:pt>
                <c:pt idx="75">
                  <c:v>104</c:v>
                </c:pt>
                <c:pt idx="76">
                  <c:v>115</c:v>
                </c:pt>
                <c:pt idx="77">
                  <c:v>97</c:v>
                </c:pt>
                <c:pt idx="78">
                  <c:v>105</c:v>
                </c:pt>
                <c:pt idx="79">
                  <c:v>100</c:v>
                </c:pt>
                <c:pt idx="80">
                  <c:v>114</c:v>
                </c:pt>
                <c:pt idx="81">
                  <c:v>73</c:v>
                </c:pt>
                <c:pt idx="82">
                  <c:v>96</c:v>
                </c:pt>
                <c:pt idx="83">
                  <c:v>113</c:v>
                </c:pt>
                <c:pt idx="84">
                  <c:v>106</c:v>
                </c:pt>
                <c:pt idx="85">
                  <c:v>104</c:v>
                </c:pt>
                <c:pt idx="86">
                  <c:v>80</c:v>
                </c:pt>
                <c:pt idx="87">
                  <c:v>104</c:v>
                </c:pt>
                <c:pt idx="88">
                  <c:v>122</c:v>
                </c:pt>
                <c:pt idx="89">
                  <c:v>96</c:v>
                </c:pt>
                <c:pt idx="90">
                  <c:v>95</c:v>
                </c:pt>
                <c:pt idx="91">
                  <c:v>105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69</c:v>
                </c:pt>
                <c:pt idx="96">
                  <c:v>110</c:v>
                </c:pt>
                <c:pt idx="97">
                  <c:v>111</c:v>
                </c:pt>
                <c:pt idx="98">
                  <c:v>110</c:v>
                </c:pt>
                <c:pt idx="99">
                  <c:v>97</c:v>
                </c:pt>
                <c:pt idx="100">
                  <c:v>125</c:v>
                </c:pt>
                <c:pt idx="101">
                  <c:v>91</c:v>
                </c:pt>
                <c:pt idx="102">
                  <c:v>86</c:v>
                </c:pt>
                <c:pt idx="103">
                  <c:v>110</c:v>
                </c:pt>
                <c:pt idx="104">
                  <c:v>92</c:v>
                </c:pt>
                <c:pt idx="105">
                  <c:v>85</c:v>
                </c:pt>
                <c:pt idx="106">
                  <c:v>120</c:v>
                </c:pt>
                <c:pt idx="107">
                  <c:v>106</c:v>
                </c:pt>
                <c:pt idx="108">
                  <c:v>112</c:v>
                </c:pt>
                <c:pt idx="109">
                  <c:v>91</c:v>
                </c:pt>
                <c:pt idx="110">
                  <c:v>90</c:v>
                </c:pt>
                <c:pt idx="111">
                  <c:v>86</c:v>
                </c:pt>
                <c:pt idx="112">
                  <c:v>86</c:v>
                </c:pt>
                <c:pt idx="113">
                  <c:v>113</c:v>
                </c:pt>
                <c:pt idx="114">
                  <c:v>111</c:v>
                </c:pt>
                <c:pt idx="115">
                  <c:v>111</c:v>
                </c:pt>
                <c:pt idx="116">
                  <c:v>106</c:v>
                </c:pt>
                <c:pt idx="117">
                  <c:v>98</c:v>
                </c:pt>
                <c:pt idx="118">
                  <c:v>105</c:v>
                </c:pt>
                <c:pt idx="119">
                  <c:v>105</c:v>
                </c:pt>
                <c:pt idx="120">
                  <c:v>118</c:v>
                </c:pt>
                <c:pt idx="121">
                  <c:v>90</c:v>
                </c:pt>
                <c:pt idx="122">
                  <c:v>95</c:v>
                </c:pt>
                <c:pt idx="123">
                  <c:v>112</c:v>
                </c:pt>
                <c:pt idx="124">
                  <c:v>120</c:v>
                </c:pt>
                <c:pt idx="125">
                  <c:v>123</c:v>
                </c:pt>
                <c:pt idx="126">
                  <c:v>103</c:v>
                </c:pt>
                <c:pt idx="127">
                  <c:v>121</c:v>
                </c:pt>
                <c:pt idx="128">
                  <c:v>90</c:v>
                </c:pt>
                <c:pt idx="129">
                  <c:v>125</c:v>
                </c:pt>
                <c:pt idx="130">
                  <c:v>109</c:v>
                </c:pt>
                <c:pt idx="131">
                  <c:v>128</c:v>
                </c:pt>
                <c:pt idx="132">
                  <c:v>97</c:v>
                </c:pt>
                <c:pt idx="133">
                  <c:v>96</c:v>
                </c:pt>
                <c:pt idx="134">
                  <c:v>97</c:v>
                </c:pt>
                <c:pt idx="135">
                  <c:v>78</c:v>
                </c:pt>
                <c:pt idx="136">
                  <c:v>112</c:v>
                </c:pt>
                <c:pt idx="137">
                  <c:v>88</c:v>
                </c:pt>
                <c:pt idx="138">
                  <c:v>97</c:v>
                </c:pt>
                <c:pt idx="139">
                  <c:v>101</c:v>
                </c:pt>
                <c:pt idx="140">
                  <c:v>106</c:v>
                </c:pt>
                <c:pt idx="141">
                  <c:v>59</c:v>
                </c:pt>
                <c:pt idx="142">
                  <c:v>105</c:v>
                </c:pt>
                <c:pt idx="143">
                  <c:v>119</c:v>
                </c:pt>
                <c:pt idx="144">
                  <c:v>93</c:v>
                </c:pt>
                <c:pt idx="145">
                  <c:v>82</c:v>
                </c:pt>
                <c:pt idx="146">
                  <c:v>134</c:v>
                </c:pt>
                <c:pt idx="147">
                  <c:v>84</c:v>
                </c:pt>
                <c:pt idx="148">
                  <c:v>98</c:v>
                </c:pt>
                <c:pt idx="149">
                  <c:v>118</c:v>
                </c:pt>
                <c:pt idx="150">
                  <c:v>113</c:v>
                </c:pt>
                <c:pt idx="151">
                  <c:v>100</c:v>
                </c:pt>
                <c:pt idx="152">
                  <c:v>93</c:v>
                </c:pt>
                <c:pt idx="153">
                  <c:v>119</c:v>
                </c:pt>
                <c:pt idx="154">
                  <c:v>67</c:v>
                </c:pt>
                <c:pt idx="155">
                  <c:v>111</c:v>
                </c:pt>
                <c:pt idx="156">
                  <c:v>106</c:v>
                </c:pt>
                <c:pt idx="157">
                  <c:v>127</c:v>
                </c:pt>
                <c:pt idx="158">
                  <c:v>113</c:v>
                </c:pt>
                <c:pt idx="159">
                  <c:v>115</c:v>
                </c:pt>
                <c:pt idx="160">
                  <c:v>102</c:v>
                </c:pt>
                <c:pt idx="161">
                  <c:v>85</c:v>
                </c:pt>
                <c:pt idx="162">
                  <c:v>117</c:v>
                </c:pt>
                <c:pt idx="163">
                  <c:v>125</c:v>
                </c:pt>
                <c:pt idx="164">
                  <c:v>118</c:v>
                </c:pt>
                <c:pt idx="165">
                  <c:v>121</c:v>
                </c:pt>
                <c:pt idx="166">
                  <c:v>115</c:v>
                </c:pt>
                <c:pt idx="167">
                  <c:v>120</c:v>
                </c:pt>
                <c:pt idx="168">
                  <c:v>109</c:v>
                </c:pt>
                <c:pt idx="169">
                  <c:v>109</c:v>
                </c:pt>
                <c:pt idx="170">
                  <c:v>85</c:v>
                </c:pt>
                <c:pt idx="171">
                  <c:v>85</c:v>
                </c:pt>
                <c:pt idx="172">
                  <c:v>106</c:v>
                </c:pt>
                <c:pt idx="173">
                  <c:v>101</c:v>
                </c:pt>
                <c:pt idx="174">
                  <c:v>116</c:v>
                </c:pt>
                <c:pt idx="175">
                  <c:v>91</c:v>
                </c:pt>
                <c:pt idx="176">
                  <c:v>91</c:v>
                </c:pt>
                <c:pt idx="177">
                  <c:v>110</c:v>
                </c:pt>
                <c:pt idx="178">
                  <c:v>75</c:v>
                </c:pt>
                <c:pt idx="179">
                  <c:v>94</c:v>
                </c:pt>
                <c:pt idx="180">
                  <c:v>109</c:v>
                </c:pt>
                <c:pt idx="181">
                  <c:v>122</c:v>
                </c:pt>
                <c:pt idx="182">
                  <c:v>102</c:v>
                </c:pt>
                <c:pt idx="183">
                  <c:v>122</c:v>
                </c:pt>
                <c:pt idx="184">
                  <c:v>105</c:v>
                </c:pt>
                <c:pt idx="185">
                  <c:v>113</c:v>
                </c:pt>
                <c:pt idx="186">
                  <c:v>104</c:v>
                </c:pt>
                <c:pt idx="187">
                  <c:v>124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105</c:v>
                </c:pt>
                <c:pt idx="192">
                  <c:v>121</c:v>
                </c:pt>
                <c:pt idx="193">
                  <c:v>96</c:v>
                </c:pt>
                <c:pt idx="194">
                  <c:v>110</c:v>
                </c:pt>
                <c:pt idx="195">
                  <c:v>92</c:v>
                </c:pt>
                <c:pt idx="196">
                  <c:v>98</c:v>
                </c:pt>
                <c:pt idx="197">
                  <c:v>109</c:v>
                </c:pt>
                <c:pt idx="198">
                  <c:v>118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106</c:v>
                </c:pt>
                <c:pt idx="203">
                  <c:v>117</c:v>
                </c:pt>
                <c:pt idx="204">
                  <c:v>90</c:v>
                </c:pt>
                <c:pt idx="205">
                  <c:v>98</c:v>
                </c:pt>
                <c:pt idx="206">
                  <c:v>95</c:v>
                </c:pt>
                <c:pt idx="207">
                  <c:v>115</c:v>
                </c:pt>
                <c:pt idx="208">
                  <c:v>106</c:v>
                </c:pt>
                <c:pt idx="209">
                  <c:v>114</c:v>
                </c:pt>
                <c:pt idx="210">
                  <c:v>92</c:v>
                </c:pt>
                <c:pt idx="211">
                  <c:v>119</c:v>
                </c:pt>
                <c:pt idx="212">
                  <c:v>85</c:v>
                </c:pt>
                <c:pt idx="213">
                  <c:v>98</c:v>
                </c:pt>
                <c:pt idx="214">
                  <c:v>114</c:v>
                </c:pt>
                <c:pt idx="215">
                  <c:v>84</c:v>
                </c:pt>
                <c:pt idx="216">
                  <c:v>108</c:v>
                </c:pt>
                <c:pt idx="217">
                  <c:v>107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84</c:v>
                </c:pt>
                <c:pt idx="223">
                  <c:v>117</c:v>
                </c:pt>
                <c:pt idx="224">
                  <c:v>110</c:v>
                </c:pt>
                <c:pt idx="225">
                  <c:v>104</c:v>
                </c:pt>
                <c:pt idx="226">
                  <c:v>110</c:v>
                </c:pt>
                <c:pt idx="227">
                  <c:v>99</c:v>
                </c:pt>
                <c:pt idx="228">
                  <c:v>80</c:v>
                </c:pt>
                <c:pt idx="229">
                  <c:v>101</c:v>
                </c:pt>
                <c:pt idx="230">
                  <c:v>117</c:v>
                </c:pt>
                <c:pt idx="231">
                  <c:v>108</c:v>
                </c:pt>
                <c:pt idx="232">
                  <c:v>69</c:v>
                </c:pt>
                <c:pt idx="233">
                  <c:v>109</c:v>
                </c:pt>
                <c:pt idx="234">
                  <c:v>85</c:v>
                </c:pt>
                <c:pt idx="235">
                  <c:v>114</c:v>
                </c:pt>
                <c:pt idx="236">
                  <c:v>90</c:v>
                </c:pt>
                <c:pt idx="237">
                  <c:v>107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116</c:v>
                </c:pt>
                <c:pt idx="242">
                  <c:v>123</c:v>
                </c:pt>
                <c:pt idx="243">
                  <c:v>118</c:v>
                </c:pt>
                <c:pt idx="244">
                  <c:v>91</c:v>
                </c:pt>
                <c:pt idx="245">
                  <c:v>103</c:v>
                </c:pt>
                <c:pt idx="246">
                  <c:v>114</c:v>
                </c:pt>
                <c:pt idx="247">
                  <c:v>102</c:v>
                </c:pt>
                <c:pt idx="248">
                  <c:v>104</c:v>
                </c:pt>
                <c:pt idx="249">
                  <c:v>112</c:v>
                </c:pt>
                <c:pt idx="250">
                  <c:v>107</c:v>
                </c:pt>
                <c:pt idx="251">
                  <c:v>117</c:v>
                </c:pt>
                <c:pt idx="252">
                  <c:v>110</c:v>
                </c:pt>
                <c:pt idx="253">
                  <c:v>96</c:v>
                </c:pt>
                <c:pt idx="254">
                  <c:v>90</c:v>
                </c:pt>
                <c:pt idx="255">
                  <c:v>97</c:v>
                </c:pt>
                <c:pt idx="256">
                  <c:v>99</c:v>
                </c:pt>
                <c:pt idx="257">
                  <c:v>99</c:v>
                </c:pt>
                <c:pt idx="258">
                  <c:v>97</c:v>
                </c:pt>
                <c:pt idx="259">
                  <c:v>95</c:v>
                </c:pt>
                <c:pt idx="260">
                  <c:v>126</c:v>
                </c:pt>
                <c:pt idx="261">
                  <c:v>109</c:v>
                </c:pt>
                <c:pt idx="262">
                  <c:v>86</c:v>
                </c:pt>
                <c:pt idx="263">
                  <c:v>119</c:v>
                </c:pt>
                <c:pt idx="264">
                  <c:v>102</c:v>
                </c:pt>
                <c:pt idx="265">
                  <c:v>105</c:v>
                </c:pt>
                <c:pt idx="266">
                  <c:v>117</c:v>
                </c:pt>
                <c:pt idx="267">
                  <c:v>112</c:v>
                </c:pt>
                <c:pt idx="268">
                  <c:v>89</c:v>
                </c:pt>
                <c:pt idx="269">
                  <c:v>131</c:v>
                </c:pt>
                <c:pt idx="270">
                  <c:v>114</c:v>
                </c:pt>
                <c:pt idx="271">
                  <c:v>98</c:v>
                </c:pt>
                <c:pt idx="272">
                  <c:v>124</c:v>
                </c:pt>
                <c:pt idx="273">
                  <c:v>125</c:v>
                </c:pt>
                <c:pt idx="274">
                  <c:v>100</c:v>
                </c:pt>
                <c:pt idx="275">
                  <c:v>84</c:v>
                </c:pt>
                <c:pt idx="276">
                  <c:v>113</c:v>
                </c:pt>
                <c:pt idx="277">
                  <c:v>102</c:v>
                </c:pt>
                <c:pt idx="278">
                  <c:v>82</c:v>
                </c:pt>
                <c:pt idx="279">
                  <c:v>112</c:v>
                </c:pt>
                <c:pt idx="280">
                  <c:v>111</c:v>
                </c:pt>
                <c:pt idx="281">
                  <c:v>96</c:v>
                </c:pt>
                <c:pt idx="282">
                  <c:v>127</c:v>
                </c:pt>
                <c:pt idx="283">
                  <c:v>97</c:v>
                </c:pt>
                <c:pt idx="284">
                  <c:v>120</c:v>
                </c:pt>
                <c:pt idx="285">
                  <c:v>101</c:v>
                </c:pt>
                <c:pt idx="286">
                  <c:v>120</c:v>
                </c:pt>
                <c:pt idx="287">
                  <c:v>99</c:v>
                </c:pt>
                <c:pt idx="288">
                  <c:v>78</c:v>
                </c:pt>
                <c:pt idx="289">
                  <c:v>110</c:v>
                </c:pt>
                <c:pt idx="290">
                  <c:v>94</c:v>
                </c:pt>
                <c:pt idx="291">
                  <c:v>120</c:v>
                </c:pt>
                <c:pt idx="292">
                  <c:v>108</c:v>
                </c:pt>
                <c:pt idx="293">
                  <c:v>103</c:v>
                </c:pt>
                <c:pt idx="294">
                  <c:v>97</c:v>
                </c:pt>
                <c:pt idx="295">
                  <c:v>106</c:v>
                </c:pt>
                <c:pt idx="296">
                  <c:v>99</c:v>
                </c:pt>
                <c:pt idx="297">
                  <c:v>72</c:v>
                </c:pt>
                <c:pt idx="298">
                  <c:v>88</c:v>
                </c:pt>
                <c:pt idx="299">
                  <c:v>119</c:v>
                </c:pt>
                <c:pt idx="300">
                  <c:v>87</c:v>
                </c:pt>
                <c:pt idx="301">
                  <c:v>121</c:v>
                </c:pt>
                <c:pt idx="302">
                  <c:v>112</c:v>
                </c:pt>
                <c:pt idx="303">
                  <c:v>103</c:v>
                </c:pt>
                <c:pt idx="304">
                  <c:v>99</c:v>
                </c:pt>
                <c:pt idx="305">
                  <c:v>101</c:v>
                </c:pt>
                <c:pt idx="306">
                  <c:v>117</c:v>
                </c:pt>
                <c:pt idx="307">
                  <c:v>109</c:v>
                </c:pt>
                <c:pt idx="308">
                  <c:v>73</c:v>
                </c:pt>
                <c:pt idx="309">
                  <c:v>116</c:v>
                </c:pt>
                <c:pt idx="310">
                  <c:v>98</c:v>
                </c:pt>
                <c:pt idx="311">
                  <c:v>104</c:v>
                </c:pt>
                <c:pt idx="312">
                  <c:v>78</c:v>
                </c:pt>
                <c:pt idx="313">
                  <c:v>104</c:v>
                </c:pt>
                <c:pt idx="314">
                  <c:v>85</c:v>
                </c:pt>
                <c:pt idx="315">
                  <c:v>104</c:v>
                </c:pt>
                <c:pt idx="316">
                  <c:v>107</c:v>
                </c:pt>
                <c:pt idx="317">
                  <c:v>109</c:v>
                </c:pt>
                <c:pt idx="318">
                  <c:v>119</c:v>
                </c:pt>
                <c:pt idx="319">
                  <c:v>96</c:v>
                </c:pt>
                <c:pt idx="320">
                  <c:v>93</c:v>
                </c:pt>
                <c:pt idx="321">
                  <c:v>90</c:v>
                </c:pt>
                <c:pt idx="322">
                  <c:v>103</c:v>
                </c:pt>
                <c:pt idx="323">
                  <c:v>106</c:v>
                </c:pt>
                <c:pt idx="324">
                  <c:v>96</c:v>
                </c:pt>
                <c:pt idx="325">
                  <c:v>114</c:v>
                </c:pt>
                <c:pt idx="326">
                  <c:v>86</c:v>
                </c:pt>
                <c:pt idx="327">
                  <c:v>110</c:v>
                </c:pt>
                <c:pt idx="328">
                  <c:v>87</c:v>
                </c:pt>
                <c:pt idx="329">
                  <c:v>89</c:v>
                </c:pt>
                <c:pt idx="330">
                  <c:v>106</c:v>
                </c:pt>
                <c:pt idx="331">
                  <c:v>100</c:v>
                </c:pt>
                <c:pt idx="332">
                  <c:v>111</c:v>
                </c:pt>
                <c:pt idx="333">
                  <c:v>100</c:v>
                </c:pt>
                <c:pt idx="334">
                  <c:v>114</c:v>
                </c:pt>
                <c:pt idx="335">
                  <c:v>98</c:v>
                </c:pt>
                <c:pt idx="336">
                  <c:v>89</c:v>
                </c:pt>
                <c:pt idx="337">
                  <c:v>74</c:v>
                </c:pt>
                <c:pt idx="338">
                  <c:v>110</c:v>
                </c:pt>
                <c:pt idx="339">
                  <c:v>130</c:v>
                </c:pt>
                <c:pt idx="340">
                  <c:v>108</c:v>
                </c:pt>
                <c:pt idx="341">
                  <c:v>98</c:v>
                </c:pt>
                <c:pt idx="342">
                  <c:v>125</c:v>
                </c:pt>
                <c:pt idx="343">
                  <c:v>104</c:v>
                </c:pt>
                <c:pt idx="344">
                  <c:v>98</c:v>
                </c:pt>
                <c:pt idx="345">
                  <c:v>104</c:v>
                </c:pt>
                <c:pt idx="346">
                  <c:v>120</c:v>
                </c:pt>
                <c:pt idx="347">
                  <c:v>134</c:v>
                </c:pt>
                <c:pt idx="348">
                  <c:v>92</c:v>
                </c:pt>
                <c:pt idx="349">
                  <c:v>129</c:v>
                </c:pt>
                <c:pt idx="350">
                  <c:v>118</c:v>
                </c:pt>
                <c:pt idx="351">
                  <c:v>107</c:v>
                </c:pt>
                <c:pt idx="352">
                  <c:v>92</c:v>
                </c:pt>
                <c:pt idx="353">
                  <c:v>118</c:v>
                </c:pt>
                <c:pt idx="354">
                  <c:v>108</c:v>
                </c:pt>
                <c:pt idx="355">
                  <c:v>119</c:v>
                </c:pt>
                <c:pt idx="356">
                  <c:v>109</c:v>
                </c:pt>
                <c:pt idx="357">
                  <c:v>91</c:v>
                </c:pt>
                <c:pt idx="358">
                  <c:v>118</c:v>
                </c:pt>
                <c:pt idx="359">
                  <c:v>119</c:v>
                </c:pt>
                <c:pt idx="360">
                  <c:v>103</c:v>
                </c:pt>
                <c:pt idx="361">
                  <c:v>120</c:v>
                </c:pt>
                <c:pt idx="362">
                  <c:v>122</c:v>
                </c:pt>
                <c:pt idx="363">
                  <c:v>119</c:v>
                </c:pt>
                <c:pt idx="364">
                  <c:v>104</c:v>
                </c:pt>
                <c:pt idx="365">
                  <c:v>96</c:v>
                </c:pt>
                <c:pt idx="366">
                  <c:v>83</c:v>
                </c:pt>
                <c:pt idx="367">
                  <c:v>115</c:v>
                </c:pt>
                <c:pt idx="368">
                  <c:v>88</c:v>
                </c:pt>
                <c:pt idx="369">
                  <c:v>96</c:v>
                </c:pt>
                <c:pt idx="370">
                  <c:v>123</c:v>
                </c:pt>
                <c:pt idx="371">
                  <c:v>108</c:v>
                </c:pt>
                <c:pt idx="372">
                  <c:v>116</c:v>
                </c:pt>
                <c:pt idx="373">
                  <c:v>109</c:v>
                </c:pt>
                <c:pt idx="374">
                  <c:v>97</c:v>
                </c:pt>
                <c:pt idx="375">
                  <c:v>107</c:v>
                </c:pt>
                <c:pt idx="376">
                  <c:v>95</c:v>
                </c:pt>
                <c:pt idx="377">
                  <c:v>109</c:v>
                </c:pt>
                <c:pt idx="378">
                  <c:v>104</c:v>
                </c:pt>
                <c:pt idx="379">
                  <c:v>110</c:v>
                </c:pt>
                <c:pt idx="380">
                  <c:v>94</c:v>
                </c:pt>
                <c:pt idx="381">
                  <c:v>103</c:v>
                </c:pt>
                <c:pt idx="382">
                  <c:v>123</c:v>
                </c:pt>
                <c:pt idx="383">
                  <c:v>113</c:v>
                </c:pt>
                <c:pt idx="384">
                  <c:v>110</c:v>
                </c:pt>
                <c:pt idx="385">
                  <c:v>100</c:v>
                </c:pt>
                <c:pt idx="386">
                  <c:v>95</c:v>
                </c:pt>
                <c:pt idx="387">
                  <c:v>100</c:v>
                </c:pt>
                <c:pt idx="388">
                  <c:v>108</c:v>
                </c:pt>
                <c:pt idx="389">
                  <c:v>101</c:v>
                </c:pt>
                <c:pt idx="390">
                  <c:v>90</c:v>
                </c:pt>
                <c:pt idx="391">
                  <c:v>115</c:v>
                </c:pt>
                <c:pt idx="392">
                  <c:v>114</c:v>
                </c:pt>
                <c:pt idx="393">
                  <c:v>84</c:v>
                </c:pt>
                <c:pt idx="394">
                  <c:v>92</c:v>
                </c:pt>
                <c:pt idx="395">
                  <c:v>125</c:v>
                </c:pt>
                <c:pt idx="396">
                  <c:v>107</c:v>
                </c:pt>
                <c:pt idx="397">
                  <c:v>129</c:v>
                </c:pt>
                <c:pt idx="398">
                  <c:v>98</c:v>
                </c:pt>
                <c:pt idx="399">
                  <c:v>108</c:v>
                </c:pt>
                <c:pt idx="400">
                  <c:v>114</c:v>
                </c:pt>
                <c:pt idx="401">
                  <c:v>111</c:v>
                </c:pt>
                <c:pt idx="402">
                  <c:v>101</c:v>
                </c:pt>
                <c:pt idx="403">
                  <c:v>99</c:v>
                </c:pt>
                <c:pt idx="404">
                  <c:v>75</c:v>
                </c:pt>
                <c:pt idx="405">
                  <c:v>91</c:v>
                </c:pt>
                <c:pt idx="406">
                  <c:v>113</c:v>
                </c:pt>
                <c:pt idx="407">
                  <c:v>120</c:v>
                </c:pt>
                <c:pt idx="408">
                  <c:v>98</c:v>
                </c:pt>
                <c:pt idx="409">
                  <c:v>107</c:v>
                </c:pt>
                <c:pt idx="410">
                  <c:v>121</c:v>
                </c:pt>
                <c:pt idx="411">
                  <c:v>115</c:v>
                </c:pt>
                <c:pt idx="412">
                  <c:v>134</c:v>
                </c:pt>
                <c:pt idx="413">
                  <c:v>96</c:v>
                </c:pt>
                <c:pt idx="414">
                  <c:v>120</c:v>
                </c:pt>
                <c:pt idx="415">
                  <c:v>105</c:v>
                </c:pt>
                <c:pt idx="416">
                  <c:v>121</c:v>
                </c:pt>
                <c:pt idx="417">
                  <c:v>113</c:v>
                </c:pt>
                <c:pt idx="418">
                  <c:v>106</c:v>
                </c:pt>
                <c:pt idx="419">
                  <c:v>104</c:v>
                </c:pt>
                <c:pt idx="420">
                  <c:v>80</c:v>
                </c:pt>
                <c:pt idx="421">
                  <c:v>117</c:v>
                </c:pt>
                <c:pt idx="422">
                  <c:v>126</c:v>
                </c:pt>
                <c:pt idx="423">
                  <c:v>112</c:v>
                </c:pt>
                <c:pt idx="424">
                  <c:v>104</c:v>
                </c:pt>
                <c:pt idx="425">
                  <c:v>116</c:v>
                </c:pt>
                <c:pt idx="426">
                  <c:v>70</c:v>
                </c:pt>
                <c:pt idx="427">
                  <c:v>83</c:v>
                </c:pt>
                <c:pt idx="428">
                  <c:v>84</c:v>
                </c:pt>
                <c:pt idx="429">
                  <c:v>82</c:v>
                </c:pt>
                <c:pt idx="430">
                  <c:v>109</c:v>
                </c:pt>
                <c:pt idx="431">
                  <c:v>111</c:v>
                </c:pt>
                <c:pt idx="432">
                  <c:v>94</c:v>
                </c:pt>
                <c:pt idx="433">
                  <c:v>96</c:v>
                </c:pt>
                <c:pt idx="434">
                  <c:v>101</c:v>
                </c:pt>
                <c:pt idx="435">
                  <c:v>90</c:v>
                </c:pt>
                <c:pt idx="436">
                  <c:v>120</c:v>
                </c:pt>
                <c:pt idx="437">
                  <c:v>120</c:v>
                </c:pt>
                <c:pt idx="438">
                  <c:v>108</c:v>
                </c:pt>
                <c:pt idx="439">
                  <c:v>99</c:v>
                </c:pt>
                <c:pt idx="440">
                  <c:v>80</c:v>
                </c:pt>
                <c:pt idx="441">
                  <c:v>93</c:v>
                </c:pt>
                <c:pt idx="442">
                  <c:v>85</c:v>
                </c:pt>
                <c:pt idx="443">
                  <c:v>118</c:v>
                </c:pt>
                <c:pt idx="444">
                  <c:v>115</c:v>
                </c:pt>
                <c:pt idx="445">
                  <c:v>119</c:v>
                </c:pt>
                <c:pt idx="446">
                  <c:v>94</c:v>
                </c:pt>
                <c:pt idx="447">
                  <c:v>109</c:v>
                </c:pt>
                <c:pt idx="448">
                  <c:v>104</c:v>
                </c:pt>
                <c:pt idx="449">
                  <c:v>89</c:v>
                </c:pt>
                <c:pt idx="450">
                  <c:v>101</c:v>
                </c:pt>
                <c:pt idx="451">
                  <c:v>96</c:v>
                </c:pt>
                <c:pt idx="452">
                  <c:v>109</c:v>
                </c:pt>
                <c:pt idx="453">
                  <c:v>94</c:v>
                </c:pt>
                <c:pt idx="454">
                  <c:v>115</c:v>
                </c:pt>
                <c:pt idx="455">
                  <c:v>92</c:v>
                </c:pt>
                <c:pt idx="456">
                  <c:v>71</c:v>
                </c:pt>
                <c:pt idx="457">
                  <c:v>130</c:v>
                </c:pt>
                <c:pt idx="458">
                  <c:v>119</c:v>
                </c:pt>
                <c:pt idx="459">
                  <c:v>74</c:v>
                </c:pt>
                <c:pt idx="460">
                  <c:v>104</c:v>
                </c:pt>
                <c:pt idx="461">
                  <c:v>124</c:v>
                </c:pt>
                <c:pt idx="462">
                  <c:v>94</c:v>
                </c:pt>
                <c:pt idx="463">
                  <c:v>120</c:v>
                </c:pt>
                <c:pt idx="464">
                  <c:v>96</c:v>
                </c:pt>
                <c:pt idx="465">
                  <c:v>67</c:v>
                </c:pt>
                <c:pt idx="466">
                  <c:v>69</c:v>
                </c:pt>
                <c:pt idx="467">
                  <c:v>98</c:v>
                </c:pt>
                <c:pt idx="468">
                  <c:v>92</c:v>
                </c:pt>
                <c:pt idx="469">
                  <c:v>109</c:v>
                </c:pt>
                <c:pt idx="470">
                  <c:v>100</c:v>
                </c:pt>
                <c:pt idx="471">
                  <c:v>101</c:v>
                </c:pt>
                <c:pt idx="472">
                  <c:v>111</c:v>
                </c:pt>
                <c:pt idx="473">
                  <c:v>106</c:v>
                </c:pt>
                <c:pt idx="474">
                  <c:v>102</c:v>
                </c:pt>
                <c:pt idx="475">
                  <c:v>115</c:v>
                </c:pt>
                <c:pt idx="476">
                  <c:v>99</c:v>
                </c:pt>
                <c:pt idx="477">
                  <c:v>118</c:v>
                </c:pt>
                <c:pt idx="478">
                  <c:v>132</c:v>
                </c:pt>
                <c:pt idx="479">
                  <c:v>108</c:v>
                </c:pt>
                <c:pt idx="480">
                  <c:v>98</c:v>
                </c:pt>
                <c:pt idx="481">
                  <c:v>111</c:v>
                </c:pt>
                <c:pt idx="482">
                  <c:v>79</c:v>
                </c:pt>
                <c:pt idx="483">
                  <c:v>97</c:v>
                </c:pt>
                <c:pt idx="484">
                  <c:v>99</c:v>
                </c:pt>
                <c:pt idx="485">
                  <c:v>101</c:v>
                </c:pt>
                <c:pt idx="486">
                  <c:v>120</c:v>
                </c:pt>
                <c:pt idx="487">
                  <c:v>97</c:v>
                </c:pt>
                <c:pt idx="488">
                  <c:v>106</c:v>
                </c:pt>
                <c:pt idx="489">
                  <c:v>131</c:v>
                </c:pt>
                <c:pt idx="490">
                  <c:v>93</c:v>
                </c:pt>
                <c:pt idx="491">
                  <c:v>79</c:v>
                </c:pt>
                <c:pt idx="492">
                  <c:v>100</c:v>
                </c:pt>
                <c:pt idx="493">
                  <c:v>107</c:v>
                </c:pt>
                <c:pt idx="494">
                  <c:v>112</c:v>
                </c:pt>
                <c:pt idx="495">
                  <c:v>105</c:v>
                </c:pt>
                <c:pt idx="496">
                  <c:v>114</c:v>
                </c:pt>
                <c:pt idx="497">
                  <c:v>116</c:v>
                </c:pt>
                <c:pt idx="498">
                  <c:v>104</c:v>
                </c:pt>
                <c:pt idx="499">
                  <c:v>85</c:v>
                </c:pt>
                <c:pt idx="500">
                  <c:v>93</c:v>
                </c:pt>
                <c:pt idx="501">
                  <c:v>100</c:v>
                </c:pt>
                <c:pt idx="502">
                  <c:v>71</c:v>
                </c:pt>
                <c:pt idx="503">
                  <c:v>88</c:v>
                </c:pt>
                <c:pt idx="504">
                  <c:v>93</c:v>
                </c:pt>
                <c:pt idx="505">
                  <c:v>98</c:v>
                </c:pt>
                <c:pt idx="506">
                  <c:v>110</c:v>
                </c:pt>
                <c:pt idx="507">
                  <c:v>109</c:v>
                </c:pt>
                <c:pt idx="508">
                  <c:v>94</c:v>
                </c:pt>
                <c:pt idx="509">
                  <c:v>77</c:v>
                </c:pt>
                <c:pt idx="510">
                  <c:v>89</c:v>
                </c:pt>
                <c:pt idx="511">
                  <c:v>102</c:v>
                </c:pt>
                <c:pt idx="512">
                  <c:v>113</c:v>
                </c:pt>
                <c:pt idx="513">
                  <c:v>103</c:v>
                </c:pt>
                <c:pt idx="514">
                  <c:v>90</c:v>
                </c:pt>
                <c:pt idx="515">
                  <c:v>96</c:v>
                </c:pt>
                <c:pt idx="516">
                  <c:v>97</c:v>
                </c:pt>
                <c:pt idx="517">
                  <c:v>87</c:v>
                </c:pt>
                <c:pt idx="518">
                  <c:v>89</c:v>
                </c:pt>
                <c:pt idx="519">
                  <c:v>70</c:v>
                </c:pt>
                <c:pt idx="520">
                  <c:v>104</c:v>
                </c:pt>
                <c:pt idx="521">
                  <c:v>116</c:v>
                </c:pt>
                <c:pt idx="522">
                  <c:v>85</c:v>
                </c:pt>
                <c:pt idx="523">
                  <c:v>104</c:v>
                </c:pt>
                <c:pt idx="524">
                  <c:v>99</c:v>
                </c:pt>
                <c:pt idx="525">
                  <c:v>93</c:v>
                </c:pt>
                <c:pt idx="526">
                  <c:v>114</c:v>
                </c:pt>
                <c:pt idx="527">
                  <c:v>103</c:v>
                </c:pt>
                <c:pt idx="528">
                  <c:v>92</c:v>
                </c:pt>
                <c:pt idx="529">
                  <c:v>98</c:v>
                </c:pt>
                <c:pt idx="530">
                  <c:v>114</c:v>
                </c:pt>
                <c:pt idx="531">
                  <c:v>77</c:v>
                </c:pt>
                <c:pt idx="532">
                  <c:v>89</c:v>
                </c:pt>
                <c:pt idx="533">
                  <c:v>93</c:v>
                </c:pt>
                <c:pt idx="534">
                  <c:v>110</c:v>
                </c:pt>
                <c:pt idx="535">
                  <c:v>132</c:v>
                </c:pt>
                <c:pt idx="536">
                  <c:v>112</c:v>
                </c:pt>
                <c:pt idx="537">
                  <c:v>99</c:v>
                </c:pt>
                <c:pt idx="538">
                  <c:v>96</c:v>
                </c:pt>
                <c:pt idx="539">
                  <c:v>106</c:v>
                </c:pt>
                <c:pt idx="540">
                  <c:v>128</c:v>
                </c:pt>
                <c:pt idx="541">
                  <c:v>95</c:v>
                </c:pt>
                <c:pt idx="542">
                  <c:v>80</c:v>
                </c:pt>
                <c:pt idx="543">
                  <c:v>71</c:v>
                </c:pt>
                <c:pt idx="544">
                  <c:v>89</c:v>
                </c:pt>
                <c:pt idx="545">
                  <c:v>127</c:v>
                </c:pt>
                <c:pt idx="546">
                  <c:v>114</c:v>
                </c:pt>
                <c:pt idx="547">
                  <c:v>102</c:v>
                </c:pt>
                <c:pt idx="548">
                  <c:v>88</c:v>
                </c:pt>
                <c:pt idx="549">
                  <c:v>88</c:v>
                </c:pt>
                <c:pt idx="550">
                  <c:v>110</c:v>
                </c:pt>
                <c:pt idx="551">
                  <c:v>110</c:v>
                </c:pt>
                <c:pt idx="552">
                  <c:v>130</c:v>
                </c:pt>
                <c:pt idx="553">
                  <c:v>100</c:v>
                </c:pt>
                <c:pt idx="554">
                  <c:v>101</c:v>
                </c:pt>
                <c:pt idx="555">
                  <c:v>89</c:v>
                </c:pt>
                <c:pt idx="556">
                  <c:v>80</c:v>
                </c:pt>
                <c:pt idx="557">
                  <c:v>72</c:v>
                </c:pt>
                <c:pt idx="558">
                  <c:v>115</c:v>
                </c:pt>
                <c:pt idx="559">
                  <c:v>115</c:v>
                </c:pt>
                <c:pt idx="560">
                  <c:v>108</c:v>
                </c:pt>
                <c:pt idx="561">
                  <c:v>93</c:v>
                </c:pt>
                <c:pt idx="562">
                  <c:v>111</c:v>
                </c:pt>
                <c:pt idx="563">
                  <c:v>101</c:v>
                </c:pt>
                <c:pt idx="564">
                  <c:v>92</c:v>
                </c:pt>
                <c:pt idx="565">
                  <c:v>115</c:v>
                </c:pt>
                <c:pt idx="566">
                  <c:v>76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84</c:v>
                </c:pt>
                <c:pt idx="571">
                  <c:v>120</c:v>
                </c:pt>
                <c:pt idx="572">
                  <c:v>89</c:v>
                </c:pt>
                <c:pt idx="573">
                  <c:v>104</c:v>
                </c:pt>
                <c:pt idx="574">
                  <c:v>107</c:v>
                </c:pt>
                <c:pt idx="575">
                  <c:v>100</c:v>
                </c:pt>
                <c:pt idx="576">
                  <c:v>129</c:v>
                </c:pt>
                <c:pt idx="577">
                  <c:v>112</c:v>
                </c:pt>
                <c:pt idx="578">
                  <c:v>76</c:v>
                </c:pt>
                <c:pt idx="579">
                  <c:v>97</c:v>
                </c:pt>
                <c:pt idx="580">
                  <c:v>98</c:v>
                </c:pt>
                <c:pt idx="581">
                  <c:v>60</c:v>
                </c:pt>
                <c:pt idx="582">
                  <c:v>132</c:v>
                </c:pt>
                <c:pt idx="583">
                  <c:v>90</c:v>
                </c:pt>
                <c:pt idx="584">
                  <c:v>63</c:v>
                </c:pt>
                <c:pt idx="585">
                  <c:v>110</c:v>
                </c:pt>
                <c:pt idx="586">
                  <c:v>88</c:v>
                </c:pt>
                <c:pt idx="587">
                  <c:v>98</c:v>
                </c:pt>
                <c:pt idx="588">
                  <c:v>61</c:v>
                </c:pt>
                <c:pt idx="589">
                  <c:v>76</c:v>
                </c:pt>
                <c:pt idx="590">
                  <c:v>127</c:v>
                </c:pt>
                <c:pt idx="591">
                  <c:v>94</c:v>
                </c:pt>
                <c:pt idx="592">
                  <c:v>97</c:v>
                </c:pt>
                <c:pt idx="593">
                  <c:v>127</c:v>
                </c:pt>
                <c:pt idx="594">
                  <c:v>109</c:v>
                </c:pt>
                <c:pt idx="595">
                  <c:v>89</c:v>
                </c:pt>
                <c:pt idx="596">
                  <c:v>90</c:v>
                </c:pt>
                <c:pt idx="597">
                  <c:v>105</c:v>
                </c:pt>
                <c:pt idx="598">
                  <c:v>100</c:v>
                </c:pt>
                <c:pt idx="599">
                  <c:v>111</c:v>
                </c:pt>
                <c:pt idx="600">
                  <c:v>125</c:v>
                </c:pt>
                <c:pt idx="601">
                  <c:v>124</c:v>
                </c:pt>
                <c:pt idx="602">
                  <c:v>107</c:v>
                </c:pt>
                <c:pt idx="603">
                  <c:v>110</c:v>
                </c:pt>
                <c:pt idx="604">
                  <c:v>102</c:v>
                </c:pt>
                <c:pt idx="605">
                  <c:v>93</c:v>
                </c:pt>
                <c:pt idx="606">
                  <c:v>81</c:v>
                </c:pt>
                <c:pt idx="607">
                  <c:v>99</c:v>
                </c:pt>
                <c:pt idx="608">
                  <c:v>93</c:v>
                </c:pt>
                <c:pt idx="609">
                  <c:v>102</c:v>
                </c:pt>
                <c:pt idx="610">
                  <c:v>95</c:v>
                </c:pt>
                <c:pt idx="611">
                  <c:v>98</c:v>
                </c:pt>
                <c:pt idx="612">
                  <c:v>84</c:v>
                </c:pt>
                <c:pt idx="613">
                  <c:v>88</c:v>
                </c:pt>
                <c:pt idx="614">
                  <c:v>109</c:v>
                </c:pt>
                <c:pt idx="615">
                  <c:v>82</c:v>
                </c:pt>
                <c:pt idx="616">
                  <c:v>105</c:v>
                </c:pt>
                <c:pt idx="617">
                  <c:v>95</c:v>
                </c:pt>
                <c:pt idx="618">
                  <c:v>92</c:v>
                </c:pt>
                <c:pt idx="619">
                  <c:v>74</c:v>
                </c:pt>
                <c:pt idx="620">
                  <c:v>123</c:v>
                </c:pt>
                <c:pt idx="621">
                  <c:v>86</c:v>
                </c:pt>
                <c:pt idx="622">
                  <c:v>92</c:v>
                </c:pt>
                <c:pt idx="623">
                  <c:v>87</c:v>
                </c:pt>
                <c:pt idx="624">
                  <c:v>117</c:v>
                </c:pt>
                <c:pt idx="625">
                  <c:v>112</c:v>
                </c:pt>
                <c:pt idx="626">
                  <c:v>119</c:v>
                </c:pt>
                <c:pt idx="627">
                  <c:v>103</c:v>
                </c:pt>
                <c:pt idx="628">
                  <c:v>74</c:v>
                </c:pt>
                <c:pt idx="629">
                  <c:v>81</c:v>
                </c:pt>
                <c:pt idx="630">
                  <c:v>124</c:v>
                </c:pt>
                <c:pt idx="631">
                  <c:v>89</c:v>
                </c:pt>
                <c:pt idx="632">
                  <c:v>88</c:v>
                </c:pt>
                <c:pt idx="633">
                  <c:v>67</c:v>
                </c:pt>
                <c:pt idx="634">
                  <c:v>106</c:v>
                </c:pt>
                <c:pt idx="635">
                  <c:v>103</c:v>
                </c:pt>
                <c:pt idx="636">
                  <c:v>91</c:v>
                </c:pt>
                <c:pt idx="637">
                  <c:v>101</c:v>
                </c:pt>
                <c:pt idx="638">
                  <c:v>85</c:v>
                </c:pt>
                <c:pt idx="639">
                  <c:v>83</c:v>
                </c:pt>
                <c:pt idx="640">
                  <c:v>70</c:v>
                </c:pt>
                <c:pt idx="641">
                  <c:v>102</c:v>
                </c:pt>
                <c:pt idx="642">
                  <c:v>94</c:v>
                </c:pt>
                <c:pt idx="643">
                  <c:v>97</c:v>
                </c:pt>
                <c:pt idx="644">
                  <c:v>115</c:v>
                </c:pt>
                <c:pt idx="645">
                  <c:v>117</c:v>
                </c:pt>
                <c:pt idx="646">
                  <c:v>105</c:v>
                </c:pt>
                <c:pt idx="647">
                  <c:v>113</c:v>
                </c:pt>
                <c:pt idx="648">
                  <c:v>83</c:v>
                </c:pt>
                <c:pt idx="649">
                  <c:v>101</c:v>
                </c:pt>
                <c:pt idx="650">
                  <c:v>113</c:v>
                </c:pt>
                <c:pt idx="651">
                  <c:v>88</c:v>
                </c:pt>
                <c:pt idx="652">
                  <c:v>93</c:v>
                </c:pt>
                <c:pt idx="653">
                  <c:v>83</c:v>
                </c:pt>
                <c:pt idx="654">
                  <c:v>113</c:v>
                </c:pt>
                <c:pt idx="655">
                  <c:v>106</c:v>
                </c:pt>
                <c:pt idx="656">
                  <c:v>106</c:v>
                </c:pt>
                <c:pt idx="657">
                  <c:v>114</c:v>
                </c:pt>
                <c:pt idx="658">
                  <c:v>119</c:v>
                </c:pt>
                <c:pt idx="659">
                  <c:v>82</c:v>
                </c:pt>
                <c:pt idx="660">
                  <c:v>89</c:v>
                </c:pt>
                <c:pt idx="661">
                  <c:v>74</c:v>
                </c:pt>
                <c:pt idx="662">
                  <c:v>77</c:v>
                </c:pt>
                <c:pt idx="663">
                  <c:v>75</c:v>
                </c:pt>
                <c:pt idx="664">
                  <c:v>97</c:v>
                </c:pt>
                <c:pt idx="665">
                  <c:v>68</c:v>
                </c:pt>
                <c:pt idx="666">
                  <c:v>83</c:v>
                </c:pt>
                <c:pt idx="667">
                  <c:v>97</c:v>
                </c:pt>
                <c:pt idx="668">
                  <c:v>98</c:v>
                </c:pt>
                <c:pt idx="669">
                  <c:v>102</c:v>
                </c:pt>
                <c:pt idx="670">
                  <c:v>81</c:v>
                </c:pt>
                <c:pt idx="671">
                  <c:v>85</c:v>
                </c:pt>
                <c:pt idx="672">
                  <c:v>86</c:v>
                </c:pt>
                <c:pt idx="673">
                  <c:v>79</c:v>
                </c:pt>
                <c:pt idx="674">
                  <c:v>84</c:v>
                </c:pt>
                <c:pt idx="675">
                  <c:v>74</c:v>
                </c:pt>
                <c:pt idx="676">
                  <c:v>92</c:v>
                </c:pt>
                <c:pt idx="677">
                  <c:v>93</c:v>
                </c:pt>
                <c:pt idx="678">
                  <c:v>69</c:v>
                </c:pt>
                <c:pt idx="679">
                  <c:v>113</c:v>
                </c:pt>
                <c:pt idx="680">
                  <c:v>92</c:v>
                </c:pt>
                <c:pt idx="681">
                  <c:v>127</c:v>
                </c:pt>
                <c:pt idx="682">
                  <c:v>109</c:v>
                </c:pt>
                <c:pt idx="683">
                  <c:v>97</c:v>
                </c:pt>
                <c:pt idx="684">
                  <c:v>66</c:v>
                </c:pt>
                <c:pt idx="685">
                  <c:v>109</c:v>
                </c:pt>
                <c:pt idx="686">
                  <c:v>109</c:v>
                </c:pt>
                <c:pt idx="687">
                  <c:v>104</c:v>
                </c:pt>
                <c:pt idx="688">
                  <c:v>85</c:v>
                </c:pt>
                <c:pt idx="689">
                  <c:v>81</c:v>
                </c:pt>
                <c:pt idx="690">
                  <c:v>87</c:v>
                </c:pt>
                <c:pt idx="691">
                  <c:v>78</c:v>
                </c:pt>
                <c:pt idx="692">
                  <c:v>54</c:v>
                </c:pt>
                <c:pt idx="693">
                  <c:v>98</c:v>
                </c:pt>
                <c:pt idx="694">
                  <c:v>98</c:v>
                </c:pt>
                <c:pt idx="695">
                  <c:v>105</c:v>
                </c:pt>
                <c:pt idx="696">
                  <c:v>87</c:v>
                </c:pt>
                <c:pt idx="697">
                  <c:v>117</c:v>
                </c:pt>
                <c:pt idx="698">
                  <c:v>85</c:v>
                </c:pt>
                <c:pt idx="699">
                  <c:v>82</c:v>
                </c:pt>
                <c:pt idx="700">
                  <c:v>114</c:v>
                </c:pt>
                <c:pt idx="701">
                  <c:v>65</c:v>
                </c:pt>
                <c:pt idx="702">
                  <c:v>105</c:v>
                </c:pt>
                <c:pt idx="703">
                  <c:v>92</c:v>
                </c:pt>
                <c:pt idx="704">
                  <c:v>107</c:v>
                </c:pt>
                <c:pt idx="705">
                  <c:v>111</c:v>
                </c:pt>
                <c:pt idx="706">
                  <c:v>73</c:v>
                </c:pt>
                <c:pt idx="707">
                  <c:v>119</c:v>
                </c:pt>
                <c:pt idx="708">
                  <c:v>97</c:v>
                </c:pt>
                <c:pt idx="709">
                  <c:v>110</c:v>
                </c:pt>
                <c:pt idx="710">
                  <c:v>96</c:v>
                </c:pt>
                <c:pt idx="711">
                  <c:v>67</c:v>
                </c:pt>
                <c:pt idx="712">
                  <c:v>102</c:v>
                </c:pt>
                <c:pt idx="713">
                  <c:v>64</c:v>
                </c:pt>
                <c:pt idx="714">
                  <c:v>103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75</c:v>
                </c:pt>
                <c:pt idx="719">
                  <c:v>112</c:v>
                </c:pt>
                <c:pt idx="720">
                  <c:v>95</c:v>
                </c:pt>
                <c:pt idx="721">
                  <c:v>119</c:v>
                </c:pt>
                <c:pt idx="722">
                  <c:v>94</c:v>
                </c:pt>
                <c:pt idx="723">
                  <c:v>103</c:v>
                </c:pt>
                <c:pt idx="724">
                  <c:v>90</c:v>
                </c:pt>
                <c:pt idx="725">
                  <c:v>128</c:v>
                </c:pt>
                <c:pt idx="726">
                  <c:v>110</c:v>
                </c:pt>
                <c:pt idx="727">
                  <c:v>84</c:v>
                </c:pt>
                <c:pt idx="728">
                  <c:v>97</c:v>
                </c:pt>
                <c:pt idx="729">
                  <c:v>102</c:v>
                </c:pt>
                <c:pt idx="730">
                  <c:v>131</c:v>
                </c:pt>
                <c:pt idx="731">
                  <c:v>126</c:v>
                </c:pt>
                <c:pt idx="732">
                  <c:v>107</c:v>
                </c:pt>
                <c:pt idx="733">
                  <c:v>108</c:v>
                </c:pt>
                <c:pt idx="734">
                  <c:v>92</c:v>
                </c:pt>
                <c:pt idx="735">
                  <c:v>108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101</c:v>
                </c:pt>
                <c:pt idx="740">
                  <c:v>114</c:v>
                </c:pt>
                <c:pt idx="741">
                  <c:v>116</c:v>
                </c:pt>
                <c:pt idx="742">
                  <c:v>90</c:v>
                </c:pt>
                <c:pt idx="743">
                  <c:v>125</c:v>
                </c:pt>
                <c:pt idx="744">
                  <c:v>98</c:v>
                </c:pt>
                <c:pt idx="745">
                  <c:v>111</c:v>
                </c:pt>
                <c:pt idx="746">
                  <c:v>109</c:v>
                </c:pt>
                <c:pt idx="747">
                  <c:v>124</c:v>
                </c:pt>
                <c:pt idx="748">
                  <c:v>121</c:v>
                </c:pt>
                <c:pt idx="749">
                  <c:v>103</c:v>
                </c:pt>
                <c:pt idx="750">
                  <c:v>96</c:v>
                </c:pt>
                <c:pt idx="751">
                  <c:v>100</c:v>
                </c:pt>
                <c:pt idx="752">
                  <c:v>104</c:v>
                </c:pt>
                <c:pt idx="753">
                  <c:v>112</c:v>
                </c:pt>
                <c:pt idx="754">
                  <c:v>73</c:v>
                </c:pt>
                <c:pt idx="755">
                  <c:v>101</c:v>
                </c:pt>
                <c:pt idx="756">
                  <c:v>99</c:v>
                </c:pt>
                <c:pt idx="757">
                  <c:v>95</c:v>
                </c:pt>
                <c:pt idx="758">
                  <c:v>109</c:v>
                </c:pt>
                <c:pt idx="759">
                  <c:v>110</c:v>
                </c:pt>
                <c:pt idx="760">
                  <c:v>98</c:v>
                </c:pt>
                <c:pt idx="761">
                  <c:v>112</c:v>
                </c:pt>
                <c:pt idx="762">
                  <c:v>64</c:v>
                </c:pt>
                <c:pt idx="763">
                  <c:v>90</c:v>
                </c:pt>
                <c:pt idx="764">
                  <c:v>102</c:v>
                </c:pt>
                <c:pt idx="765">
                  <c:v>119</c:v>
                </c:pt>
                <c:pt idx="766">
                  <c:v>96</c:v>
                </c:pt>
                <c:pt idx="767">
                  <c:v>118</c:v>
                </c:pt>
                <c:pt idx="768">
                  <c:v>79</c:v>
                </c:pt>
                <c:pt idx="769">
                  <c:v>96</c:v>
                </c:pt>
                <c:pt idx="770">
                  <c:v>80</c:v>
                </c:pt>
                <c:pt idx="771">
                  <c:v>137</c:v>
                </c:pt>
                <c:pt idx="772">
                  <c:v>116</c:v>
                </c:pt>
                <c:pt idx="773">
                  <c:v>69</c:v>
                </c:pt>
                <c:pt idx="774">
                  <c:v>78</c:v>
                </c:pt>
                <c:pt idx="775">
                  <c:v>99</c:v>
                </c:pt>
                <c:pt idx="776">
                  <c:v>92</c:v>
                </c:pt>
                <c:pt idx="777">
                  <c:v>113</c:v>
                </c:pt>
                <c:pt idx="778">
                  <c:v>98</c:v>
                </c:pt>
                <c:pt idx="779">
                  <c:v>115</c:v>
                </c:pt>
                <c:pt idx="780">
                  <c:v>96</c:v>
                </c:pt>
                <c:pt idx="781">
                  <c:v>117</c:v>
                </c:pt>
                <c:pt idx="782">
                  <c:v>96</c:v>
                </c:pt>
                <c:pt idx="783">
                  <c:v>108</c:v>
                </c:pt>
                <c:pt idx="784">
                  <c:v>92</c:v>
                </c:pt>
                <c:pt idx="785">
                  <c:v>95</c:v>
                </c:pt>
                <c:pt idx="786">
                  <c:v>94</c:v>
                </c:pt>
                <c:pt idx="787">
                  <c:v>115</c:v>
                </c:pt>
                <c:pt idx="788">
                  <c:v>117</c:v>
                </c:pt>
                <c:pt idx="789">
                  <c:v>105</c:v>
                </c:pt>
                <c:pt idx="790">
                  <c:v>109</c:v>
                </c:pt>
                <c:pt idx="791">
                  <c:v>87</c:v>
                </c:pt>
                <c:pt idx="792">
                  <c:v>110</c:v>
                </c:pt>
                <c:pt idx="793">
                  <c:v>110</c:v>
                </c:pt>
                <c:pt idx="794">
                  <c:v>109</c:v>
                </c:pt>
                <c:pt idx="795">
                  <c:v>85</c:v>
                </c:pt>
                <c:pt idx="796">
                  <c:v>105</c:v>
                </c:pt>
                <c:pt idx="797">
                  <c:v>122</c:v>
                </c:pt>
                <c:pt idx="798">
                  <c:v>108</c:v>
                </c:pt>
                <c:pt idx="799">
                  <c:v>122</c:v>
                </c:pt>
                <c:pt idx="800">
                  <c:v>79</c:v>
                </c:pt>
                <c:pt idx="801">
                  <c:v>105</c:v>
                </c:pt>
                <c:pt idx="802">
                  <c:v>90</c:v>
                </c:pt>
                <c:pt idx="803">
                  <c:v>111</c:v>
                </c:pt>
                <c:pt idx="804">
                  <c:v>110</c:v>
                </c:pt>
                <c:pt idx="805">
                  <c:v>92</c:v>
                </c:pt>
                <c:pt idx="806">
                  <c:v>131</c:v>
                </c:pt>
                <c:pt idx="807">
                  <c:v>104</c:v>
                </c:pt>
                <c:pt idx="808">
                  <c:v>110</c:v>
                </c:pt>
                <c:pt idx="809">
                  <c:v>99</c:v>
                </c:pt>
                <c:pt idx="810">
                  <c:v>86</c:v>
                </c:pt>
                <c:pt idx="811">
                  <c:v>105</c:v>
                </c:pt>
                <c:pt idx="812">
                  <c:v>85</c:v>
                </c:pt>
                <c:pt idx="813">
                  <c:v>72</c:v>
                </c:pt>
                <c:pt idx="814">
                  <c:v>86</c:v>
                </c:pt>
                <c:pt idx="815">
                  <c:v>68</c:v>
                </c:pt>
                <c:pt idx="816">
                  <c:v>95</c:v>
                </c:pt>
                <c:pt idx="817">
                  <c:v>116</c:v>
                </c:pt>
                <c:pt idx="818">
                  <c:v>96</c:v>
                </c:pt>
                <c:pt idx="819">
                  <c:v>85</c:v>
                </c:pt>
                <c:pt idx="820">
                  <c:v>100</c:v>
                </c:pt>
                <c:pt idx="821">
                  <c:v>101</c:v>
                </c:pt>
                <c:pt idx="822">
                  <c:v>97</c:v>
                </c:pt>
                <c:pt idx="823">
                  <c:v>100</c:v>
                </c:pt>
                <c:pt idx="824">
                  <c:v>96</c:v>
                </c:pt>
                <c:pt idx="825">
                  <c:v>117</c:v>
                </c:pt>
                <c:pt idx="826">
                  <c:v>93</c:v>
                </c:pt>
                <c:pt idx="827">
                  <c:v>116</c:v>
                </c:pt>
                <c:pt idx="828">
                  <c:v>106</c:v>
                </c:pt>
                <c:pt idx="829">
                  <c:v>98</c:v>
                </c:pt>
                <c:pt idx="830">
                  <c:v>103</c:v>
                </c:pt>
                <c:pt idx="831">
                  <c:v>118</c:v>
                </c:pt>
                <c:pt idx="832">
                  <c:v>100</c:v>
                </c:pt>
                <c:pt idx="833">
                  <c:v>96</c:v>
                </c:pt>
                <c:pt idx="834">
                  <c:v>67</c:v>
                </c:pt>
                <c:pt idx="835">
                  <c:v>96</c:v>
                </c:pt>
                <c:pt idx="836">
                  <c:v>104</c:v>
                </c:pt>
                <c:pt idx="837">
                  <c:v>106</c:v>
                </c:pt>
                <c:pt idx="838">
                  <c:v>62</c:v>
                </c:pt>
                <c:pt idx="839">
                  <c:v>73</c:v>
                </c:pt>
                <c:pt idx="840">
                  <c:v>62</c:v>
                </c:pt>
                <c:pt idx="841">
                  <c:v>76</c:v>
                </c:pt>
                <c:pt idx="842">
                  <c:v>76</c:v>
                </c:pt>
                <c:pt idx="843">
                  <c:v>106</c:v>
                </c:pt>
                <c:pt idx="844">
                  <c:v>94</c:v>
                </c:pt>
                <c:pt idx="845">
                  <c:v>81</c:v>
                </c:pt>
                <c:pt idx="846">
                  <c:v>87</c:v>
                </c:pt>
                <c:pt idx="847">
                  <c:v>96</c:v>
                </c:pt>
                <c:pt idx="848">
                  <c:v>75</c:v>
                </c:pt>
                <c:pt idx="849">
                  <c:v>95</c:v>
                </c:pt>
                <c:pt idx="850">
                  <c:v>86</c:v>
                </c:pt>
                <c:pt idx="851">
                  <c:v>86</c:v>
                </c:pt>
                <c:pt idx="852">
                  <c:v>104</c:v>
                </c:pt>
                <c:pt idx="853">
                  <c:v>95</c:v>
                </c:pt>
                <c:pt idx="854">
                  <c:v>116</c:v>
                </c:pt>
                <c:pt idx="855">
                  <c:v>66</c:v>
                </c:pt>
                <c:pt idx="856">
                  <c:v>101</c:v>
                </c:pt>
                <c:pt idx="857">
                  <c:v>96</c:v>
                </c:pt>
                <c:pt idx="858">
                  <c:v>104</c:v>
                </c:pt>
                <c:pt idx="859">
                  <c:v>105</c:v>
                </c:pt>
                <c:pt idx="860">
                  <c:v>106</c:v>
                </c:pt>
                <c:pt idx="861">
                  <c:v>101</c:v>
                </c:pt>
                <c:pt idx="862">
                  <c:v>96</c:v>
                </c:pt>
                <c:pt idx="863">
                  <c:v>105</c:v>
                </c:pt>
                <c:pt idx="864">
                  <c:v>106</c:v>
                </c:pt>
                <c:pt idx="865">
                  <c:v>102</c:v>
                </c:pt>
                <c:pt idx="866">
                  <c:v>75</c:v>
                </c:pt>
                <c:pt idx="867">
                  <c:v>99</c:v>
                </c:pt>
                <c:pt idx="868">
                  <c:v>90</c:v>
                </c:pt>
                <c:pt idx="869">
                  <c:v>104</c:v>
                </c:pt>
                <c:pt idx="870">
                  <c:v>115</c:v>
                </c:pt>
                <c:pt idx="871">
                  <c:v>118</c:v>
                </c:pt>
                <c:pt idx="872">
                  <c:v>108</c:v>
                </c:pt>
                <c:pt idx="873">
                  <c:v>76</c:v>
                </c:pt>
                <c:pt idx="874">
                  <c:v>50</c:v>
                </c:pt>
                <c:pt idx="875">
                  <c:v>55</c:v>
                </c:pt>
                <c:pt idx="876">
                  <c:v>73</c:v>
                </c:pt>
                <c:pt idx="877">
                  <c:v>84</c:v>
                </c:pt>
                <c:pt idx="878">
                  <c:v>104</c:v>
                </c:pt>
                <c:pt idx="879">
                  <c:v>92</c:v>
                </c:pt>
                <c:pt idx="880">
                  <c:v>83</c:v>
                </c:pt>
                <c:pt idx="881">
                  <c:v>98</c:v>
                </c:pt>
                <c:pt idx="882">
                  <c:v>70</c:v>
                </c:pt>
                <c:pt idx="883">
                  <c:v>87</c:v>
                </c:pt>
                <c:pt idx="884">
                  <c:v>96</c:v>
                </c:pt>
                <c:pt idx="885">
                  <c:v>80</c:v>
                </c:pt>
                <c:pt idx="886">
                  <c:v>104</c:v>
                </c:pt>
                <c:pt idx="887">
                  <c:v>104</c:v>
                </c:pt>
                <c:pt idx="888">
                  <c:v>96</c:v>
                </c:pt>
                <c:pt idx="889">
                  <c:v>89</c:v>
                </c:pt>
                <c:pt idx="890">
                  <c:v>113</c:v>
                </c:pt>
                <c:pt idx="891">
                  <c:v>105</c:v>
                </c:pt>
                <c:pt idx="892">
                  <c:v>84</c:v>
                </c:pt>
                <c:pt idx="893">
                  <c:v>108</c:v>
                </c:pt>
                <c:pt idx="894">
                  <c:v>104</c:v>
                </c:pt>
                <c:pt idx="895">
                  <c:v>106</c:v>
                </c:pt>
                <c:pt idx="896">
                  <c:v>83</c:v>
                </c:pt>
                <c:pt idx="897">
                  <c:v>70</c:v>
                </c:pt>
                <c:pt idx="898">
                  <c:v>104</c:v>
                </c:pt>
                <c:pt idx="899">
                  <c:v>91</c:v>
                </c:pt>
                <c:pt idx="900">
                  <c:v>112</c:v>
                </c:pt>
                <c:pt idx="901">
                  <c:v>97</c:v>
                </c:pt>
                <c:pt idx="902">
                  <c:v>99</c:v>
                </c:pt>
                <c:pt idx="903">
                  <c:v>74</c:v>
                </c:pt>
                <c:pt idx="904">
                  <c:v>100</c:v>
                </c:pt>
                <c:pt idx="905">
                  <c:v>86</c:v>
                </c:pt>
                <c:pt idx="906">
                  <c:v>90</c:v>
                </c:pt>
                <c:pt idx="907">
                  <c:v>101</c:v>
                </c:pt>
                <c:pt idx="908">
                  <c:v>109</c:v>
                </c:pt>
                <c:pt idx="909">
                  <c:v>98</c:v>
                </c:pt>
                <c:pt idx="910">
                  <c:v>107</c:v>
                </c:pt>
                <c:pt idx="911">
                  <c:v>110</c:v>
                </c:pt>
                <c:pt idx="912">
                  <c:v>120</c:v>
                </c:pt>
                <c:pt idx="913">
                  <c:v>97</c:v>
                </c:pt>
                <c:pt idx="914">
                  <c:v>103</c:v>
                </c:pt>
                <c:pt idx="915">
                  <c:v>114</c:v>
                </c:pt>
                <c:pt idx="916">
                  <c:v>95</c:v>
                </c:pt>
                <c:pt idx="917">
                  <c:v>93</c:v>
                </c:pt>
                <c:pt idx="918">
                  <c:v>67</c:v>
                </c:pt>
                <c:pt idx="919">
                  <c:v>97</c:v>
                </c:pt>
                <c:pt idx="920">
                  <c:v>97</c:v>
                </c:pt>
                <c:pt idx="921">
                  <c:v>83</c:v>
                </c:pt>
                <c:pt idx="922">
                  <c:v>104</c:v>
                </c:pt>
                <c:pt idx="923">
                  <c:v>82</c:v>
                </c:pt>
                <c:pt idx="924">
                  <c:v>113</c:v>
                </c:pt>
                <c:pt idx="925">
                  <c:v>93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82</c:v>
                </c:pt>
                <c:pt idx="930">
                  <c:v>79</c:v>
                </c:pt>
                <c:pt idx="931">
                  <c:v>102</c:v>
                </c:pt>
                <c:pt idx="932">
                  <c:v>77</c:v>
                </c:pt>
                <c:pt idx="933">
                  <c:v>109</c:v>
                </c:pt>
                <c:pt idx="934">
                  <c:v>107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935"/>
                <c:pt idx="0">
                  <c:v>769</c:v>
                </c:pt>
                <c:pt idx="1">
                  <c:v>808</c:v>
                </c:pt>
                <c:pt idx="2">
                  <c:v>825</c:v>
                </c:pt>
                <c:pt idx="3">
                  <c:v>650</c:v>
                </c:pt>
                <c:pt idx="4">
                  <c:v>562</c:v>
                </c:pt>
                <c:pt idx="5">
                  <c:v>1400</c:v>
                </c:pt>
                <c:pt idx="6">
                  <c:v>600</c:v>
                </c:pt>
                <c:pt idx="7">
                  <c:v>1081</c:v>
                </c:pt>
                <c:pt idx="8">
                  <c:v>1154</c:v>
                </c:pt>
                <c:pt idx="9">
                  <c:v>1000</c:v>
                </c:pt>
                <c:pt idx="10">
                  <c:v>930</c:v>
                </c:pt>
                <c:pt idx="11">
                  <c:v>921</c:v>
                </c:pt>
                <c:pt idx="12">
                  <c:v>900</c:v>
                </c:pt>
                <c:pt idx="13">
                  <c:v>1318</c:v>
                </c:pt>
                <c:pt idx="14">
                  <c:v>1792</c:v>
                </c:pt>
                <c:pt idx="15">
                  <c:v>958</c:v>
                </c:pt>
                <c:pt idx="16">
                  <c:v>1360</c:v>
                </c:pt>
                <c:pt idx="17">
                  <c:v>850</c:v>
                </c:pt>
                <c:pt idx="18">
                  <c:v>830</c:v>
                </c:pt>
                <c:pt idx="19">
                  <c:v>471</c:v>
                </c:pt>
                <c:pt idx="20">
                  <c:v>1275</c:v>
                </c:pt>
                <c:pt idx="21">
                  <c:v>1615</c:v>
                </c:pt>
                <c:pt idx="22">
                  <c:v>873</c:v>
                </c:pt>
                <c:pt idx="23">
                  <c:v>2137</c:v>
                </c:pt>
                <c:pt idx="24">
                  <c:v>1053</c:v>
                </c:pt>
                <c:pt idx="25">
                  <c:v>1602</c:v>
                </c:pt>
                <c:pt idx="26">
                  <c:v>1188</c:v>
                </c:pt>
                <c:pt idx="27">
                  <c:v>800</c:v>
                </c:pt>
                <c:pt idx="28">
                  <c:v>1417</c:v>
                </c:pt>
                <c:pt idx="29">
                  <c:v>635</c:v>
                </c:pt>
                <c:pt idx="30">
                  <c:v>1000</c:v>
                </c:pt>
                <c:pt idx="31">
                  <c:v>1424</c:v>
                </c:pt>
                <c:pt idx="32">
                  <c:v>2668</c:v>
                </c:pt>
                <c:pt idx="33">
                  <c:v>666</c:v>
                </c:pt>
                <c:pt idx="34">
                  <c:v>1779</c:v>
                </c:pt>
                <c:pt idx="35">
                  <c:v>782</c:v>
                </c:pt>
                <c:pt idx="36">
                  <c:v>1572</c:v>
                </c:pt>
                <c:pt idx="37">
                  <c:v>1274</c:v>
                </c:pt>
                <c:pt idx="38">
                  <c:v>714</c:v>
                </c:pt>
                <c:pt idx="39">
                  <c:v>1081</c:v>
                </c:pt>
                <c:pt idx="40">
                  <c:v>692</c:v>
                </c:pt>
                <c:pt idx="41">
                  <c:v>1318</c:v>
                </c:pt>
                <c:pt idx="42">
                  <c:v>1239</c:v>
                </c:pt>
                <c:pt idx="43">
                  <c:v>1027</c:v>
                </c:pt>
                <c:pt idx="44">
                  <c:v>1748</c:v>
                </c:pt>
                <c:pt idx="45">
                  <c:v>981</c:v>
                </c:pt>
                <c:pt idx="46">
                  <c:v>770</c:v>
                </c:pt>
                <c:pt idx="47">
                  <c:v>1154</c:v>
                </c:pt>
                <c:pt idx="48">
                  <c:v>1155</c:v>
                </c:pt>
                <c:pt idx="49">
                  <c:v>808</c:v>
                </c:pt>
                <c:pt idx="50">
                  <c:v>1100</c:v>
                </c:pt>
                <c:pt idx="51">
                  <c:v>1154</c:v>
                </c:pt>
                <c:pt idx="52">
                  <c:v>1749</c:v>
                </c:pt>
                <c:pt idx="53">
                  <c:v>1000</c:v>
                </c:pt>
                <c:pt idx="54">
                  <c:v>462</c:v>
                </c:pt>
                <c:pt idx="55">
                  <c:v>769</c:v>
                </c:pt>
                <c:pt idx="56">
                  <c:v>875</c:v>
                </c:pt>
                <c:pt idx="57">
                  <c:v>1375</c:v>
                </c:pt>
                <c:pt idx="58">
                  <c:v>1452</c:v>
                </c:pt>
                <c:pt idx="59">
                  <c:v>800</c:v>
                </c:pt>
                <c:pt idx="60">
                  <c:v>1748</c:v>
                </c:pt>
                <c:pt idx="61">
                  <c:v>1151</c:v>
                </c:pt>
                <c:pt idx="62">
                  <c:v>840</c:v>
                </c:pt>
                <c:pt idx="63">
                  <c:v>978</c:v>
                </c:pt>
                <c:pt idx="64">
                  <c:v>963</c:v>
                </c:pt>
                <c:pt idx="65">
                  <c:v>619</c:v>
                </c:pt>
                <c:pt idx="66">
                  <c:v>442</c:v>
                </c:pt>
                <c:pt idx="67">
                  <c:v>600</c:v>
                </c:pt>
                <c:pt idx="68">
                  <c:v>1366</c:v>
                </c:pt>
                <c:pt idx="69">
                  <c:v>1643</c:v>
                </c:pt>
                <c:pt idx="70">
                  <c:v>1455</c:v>
                </c:pt>
                <c:pt idx="71">
                  <c:v>2310</c:v>
                </c:pt>
                <c:pt idx="72">
                  <c:v>1682</c:v>
                </c:pt>
                <c:pt idx="73">
                  <c:v>1235</c:v>
                </c:pt>
                <c:pt idx="74">
                  <c:v>855</c:v>
                </c:pt>
                <c:pt idx="75">
                  <c:v>1072</c:v>
                </c:pt>
                <c:pt idx="76">
                  <c:v>1040</c:v>
                </c:pt>
                <c:pt idx="77">
                  <c:v>1000</c:v>
                </c:pt>
                <c:pt idx="78">
                  <c:v>675</c:v>
                </c:pt>
                <c:pt idx="79">
                  <c:v>1100</c:v>
                </c:pt>
                <c:pt idx="80">
                  <c:v>996</c:v>
                </c:pt>
                <c:pt idx="81">
                  <c:v>732</c:v>
                </c:pt>
                <c:pt idx="82">
                  <c:v>1200</c:v>
                </c:pt>
                <c:pt idx="83">
                  <c:v>1694</c:v>
                </c:pt>
                <c:pt idx="84">
                  <c:v>686</c:v>
                </c:pt>
                <c:pt idx="85">
                  <c:v>754</c:v>
                </c:pt>
                <c:pt idx="86">
                  <c:v>857</c:v>
                </c:pt>
                <c:pt idx="87">
                  <c:v>832</c:v>
                </c:pt>
                <c:pt idx="88">
                  <c:v>579</c:v>
                </c:pt>
                <c:pt idx="89">
                  <c:v>672</c:v>
                </c:pt>
                <c:pt idx="90">
                  <c:v>2500</c:v>
                </c:pt>
                <c:pt idx="91">
                  <c:v>1076</c:v>
                </c:pt>
                <c:pt idx="92">
                  <c:v>750</c:v>
                </c:pt>
                <c:pt idx="93">
                  <c:v>1186</c:v>
                </c:pt>
                <c:pt idx="94">
                  <c:v>833</c:v>
                </c:pt>
                <c:pt idx="95">
                  <c:v>650</c:v>
                </c:pt>
                <c:pt idx="96">
                  <c:v>1250</c:v>
                </c:pt>
                <c:pt idx="97">
                  <c:v>1122</c:v>
                </c:pt>
                <c:pt idx="98">
                  <c:v>865</c:v>
                </c:pt>
                <c:pt idx="99">
                  <c:v>808</c:v>
                </c:pt>
                <c:pt idx="100">
                  <c:v>1299</c:v>
                </c:pt>
                <c:pt idx="101">
                  <c:v>903</c:v>
                </c:pt>
                <c:pt idx="102">
                  <c:v>900</c:v>
                </c:pt>
                <c:pt idx="103">
                  <c:v>625</c:v>
                </c:pt>
                <c:pt idx="104">
                  <c:v>1586</c:v>
                </c:pt>
                <c:pt idx="105">
                  <c:v>962</c:v>
                </c:pt>
                <c:pt idx="106">
                  <c:v>1539</c:v>
                </c:pt>
                <c:pt idx="107">
                  <c:v>1110</c:v>
                </c:pt>
                <c:pt idx="108">
                  <c:v>1282</c:v>
                </c:pt>
                <c:pt idx="109">
                  <c:v>770</c:v>
                </c:pt>
                <c:pt idx="110">
                  <c:v>1000</c:v>
                </c:pt>
                <c:pt idx="111">
                  <c:v>895</c:v>
                </c:pt>
                <c:pt idx="112">
                  <c:v>1205</c:v>
                </c:pt>
                <c:pt idx="113">
                  <c:v>750</c:v>
                </c:pt>
                <c:pt idx="114">
                  <c:v>654</c:v>
                </c:pt>
                <c:pt idx="115">
                  <c:v>601</c:v>
                </c:pt>
                <c:pt idx="116">
                  <c:v>600</c:v>
                </c:pt>
                <c:pt idx="117">
                  <c:v>433</c:v>
                </c:pt>
                <c:pt idx="118">
                  <c:v>1188</c:v>
                </c:pt>
                <c:pt idx="119">
                  <c:v>635</c:v>
                </c:pt>
                <c:pt idx="120">
                  <c:v>1225</c:v>
                </c:pt>
                <c:pt idx="121">
                  <c:v>1151</c:v>
                </c:pt>
                <c:pt idx="122">
                  <c:v>865</c:v>
                </c:pt>
                <c:pt idx="123">
                  <c:v>1031</c:v>
                </c:pt>
                <c:pt idx="124">
                  <c:v>1049</c:v>
                </c:pt>
                <c:pt idx="125">
                  <c:v>1000</c:v>
                </c:pt>
                <c:pt idx="126">
                  <c:v>1105</c:v>
                </c:pt>
                <c:pt idx="127">
                  <c:v>1924</c:v>
                </c:pt>
                <c:pt idx="128">
                  <c:v>1346</c:v>
                </c:pt>
                <c:pt idx="129">
                  <c:v>809</c:v>
                </c:pt>
                <c:pt idx="130">
                  <c:v>1495</c:v>
                </c:pt>
                <c:pt idx="131">
                  <c:v>1346</c:v>
                </c:pt>
                <c:pt idx="132">
                  <c:v>1200</c:v>
                </c:pt>
                <c:pt idx="133">
                  <c:v>500</c:v>
                </c:pt>
                <c:pt idx="134">
                  <c:v>1325</c:v>
                </c:pt>
                <c:pt idx="135">
                  <c:v>900</c:v>
                </c:pt>
                <c:pt idx="136">
                  <c:v>800</c:v>
                </c:pt>
                <c:pt idx="137">
                  <c:v>800</c:v>
                </c:pt>
                <c:pt idx="138">
                  <c:v>1034</c:v>
                </c:pt>
                <c:pt idx="139">
                  <c:v>980</c:v>
                </c:pt>
                <c:pt idx="140">
                  <c:v>884</c:v>
                </c:pt>
                <c:pt idx="141">
                  <c:v>480</c:v>
                </c:pt>
                <c:pt idx="142">
                  <c:v>923</c:v>
                </c:pt>
                <c:pt idx="143">
                  <c:v>513</c:v>
                </c:pt>
                <c:pt idx="144">
                  <c:v>1105</c:v>
                </c:pt>
                <c:pt idx="145">
                  <c:v>1193</c:v>
                </c:pt>
                <c:pt idx="146">
                  <c:v>2771</c:v>
                </c:pt>
                <c:pt idx="147">
                  <c:v>779</c:v>
                </c:pt>
                <c:pt idx="148">
                  <c:v>950</c:v>
                </c:pt>
                <c:pt idx="149">
                  <c:v>1394</c:v>
                </c:pt>
                <c:pt idx="150">
                  <c:v>1495</c:v>
                </c:pt>
                <c:pt idx="151">
                  <c:v>650</c:v>
                </c:pt>
                <c:pt idx="152">
                  <c:v>670</c:v>
                </c:pt>
                <c:pt idx="153">
                  <c:v>1126</c:v>
                </c:pt>
                <c:pt idx="154">
                  <c:v>450</c:v>
                </c:pt>
                <c:pt idx="155">
                  <c:v>1028</c:v>
                </c:pt>
                <c:pt idx="156">
                  <c:v>2404</c:v>
                </c:pt>
                <c:pt idx="157">
                  <c:v>1899</c:v>
                </c:pt>
                <c:pt idx="158">
                  <c:v>757</c:v>
                </c:pt>
                <c:pt idx="159">
                  <c:v>1250</c:v>
                </c:pt>
                <c:pt idx="160">
                  <c:v>1162</c:v>
                </c:pt>
                <c:pt idx="161">
                  <c:v>1025</c:v>
                </c:pt>
                <c:pt idx="162">
                  <c:v>1100</c:v>
                </c:pt>
                <c:pt idx="163">
                  <c:v>714</c:v>
                </c:pt>
                <c:pt idx="164">
                  <c:v>1318</c:v>
                </c:pt>
                <c:pt idx="165">
                  <c:v>1411</c:v>
                </c:pt>
                <c:pt idx="166">
                  <c:v>2162</c:v>
                </c:pt>
                <c:pt idx="167">
                  <c:v>1273</c:v>
                </c:pt>
                <c:pt idx="168">
                  <c:v>1140</c:v>
                </c:pt>
                <c:pt idx="169">
                  <c:v>578</c:v>
                </c:pt>
                <c:pt idx="170">
                  <c:v>942</c:v>
                </c:pt>
                <c:pt idx="171">
                  <c:v>1058</c:v>
                </c:pt>
                <c:pt idx="172">
                  <c:v>750</c:v>
                </c:pt>
                <c:pt idx="173">
                  <c:v>1000</c:v>
                </c:pt>
                <c:pt idx="174">
                  <c:v>951</c:v>
                </c:pt>
                <c:pt idx="175">
                  <c:v>635</c:v>
                </c:pt>
                <c:pt idx="176">
                  <c:v>1250</c:v>
                </c:pt>
                <c:pt idx="177">
                  <c:v>675</c:v>
                </c:pt>
                <c:pt idx="178">
                  <c:v>400</c:v>
                </c:pt>
                <c:pt idx="179">
                  <c:v>577</c:v>
                </c:pt>
                <c:pt idx="180">
                  <c:v>590</c:v>
                </c:pt>
                <c:pt idx="181">
                  <c:v>923</c:v>
                </c:pt>
                <c:pt idx="182">
                  <c:v>1250</c:v>
                </c:pt>
                <c:pt idx="183">
                  <c:v>1100</c:v>
                </c:pt>
                <c:pt idx="184">
                  <c:v>1130</c:v>
                </c:pt>
                <c:pt idx="185">
                  <c:v>652</c:v>
                </c:pt>
                <c:pt idx="186">
                  <c:v>618</c:v>
                </c:pt>
                <c:pt idx="187">
                  <c:v>962</c:v>
                </c:pt>
                <c:pt idx="188">
                  <c:v>529</c:v>
                </c:pt>
                <c:pt idx="189">
                  <c:v>817</c:v>
                </c:pt>
                <c:pt idx="190">
                  <c:v>962</c:v>
                </c:pt>
                <c:pt idx="191">
                  <c:v>840</c:v>
                </c:pt>
                <c:pt idx="192">
                  <c:v>866</c:v>
                </c:pt>
                <c:pt idx="193">
                  <c:v>2404</c:v>
                </c:pt>
                <c:pt idx="194">
                  <c:v>1126</c:v>
                </c:pt>
                <c:pt idx="195">
                  <c:v>1160</c:v>
                </c:pt>
                <c:pt idx="196">
                  <c:v>723</c:v>
                </c:pt>
                <c:pt idx="197">
                  <c:v>1778</c:v>
                </c:pt>
                <c:pt idx="198">
                  <c:v>1903</c:v>
                </c:pt>
                <c:pt idx="199">
                  <c:v>1010</c:v>
                </c:pt>
                <c:pt idx="200">
                  <c:v>971</c:v>
                </c:pt>
                <c:pt idx="201">
                  <c:v>525</c:v>
                </c:pt>
                <c:pt idx="202">
                  <c:v>525</c:v>
                </c:pt>
                <c:pt idx="203">
                  <c:v>670</c:v>
                </c:pt>
                <c:pt idx="204">
                  <c:v>500</c:v>
                </c:pt>
                <c:pt idx="205">
                  <c:v>1058</c:v>
                </c:pt>
                <c:pt idx="206">
                  <c:v>550</c:v>
                </c:pt>
                <c:pt idx="207">
                  <c:v>500</c:v>
                </c:pt>
                <c:pt idx="208">
                  <c:v>727</c:v>
                </c:pt>
                <c:pt idx="209">
                  <c:v>865</c:v>
                </c:pt>
                <c:pt idx="210">
                  <c:v>1081</c:v>
                </c:pt>
                <c:pt idx="211">
                  <c:v>1304</c:v>
                </c:pt>
                <c:pt idx="212">
                  <c:v>575</c:v>
                </c:pt>
                <c:pt idx="213">
                  <c:v>623</c:v>
                </c:pt>
                <c:pt idx="214">
                  <c:v>515</c:v>
                </c:pt>
                <c:pt idx="215">
                  <c:v>1273</c:v>
                </c:pt>
                <c:pt idx="216">
                  <c:v>990</c:v>
                </c:pt>
                <c:pt idx="217">
                  <c:v>600</c:v>
                </c:pt>
                <c:pt idx="218">
                  <c:v>1160</c:v>
                </c:pt>
                <c:pt idx="219">
                  <c:v>500</c:v>
                </c:pt>
                <c:pt idx="220">
                  <c:v>795</c:v>
                </c:pt>
                <c:pt idx="221">
                  <c:v>500</c:v>
                </c:pt>
                <c:pt idx="222">
                  <c:v>740</c:v>
                </c:pt>
                <c:pt idx="223">
                  <c:v>1250</c:v>
                </c:pt>
                <c:pt idx="224">
                  <c:v>1014</c:v>
                </c:pt>
                <c:pt idx="225">
                  <c:v>1250</c:v>
                </c:pt>
                <c:pt idx="226">
                  <c:v>913</c:v>
                </c:pt>
                <c:pt idx="227">
                  <c:v>1346</c:v>
                </c:pt>
                <c:pt idx="228">
                  <c:v>445</c:v>
                </c:pt>
                <c:pt idx="229">
                  <c:v>265</c:v>
                </c:pt>
                <c:pt idx="230">
                  <c:v>1250</c:v>
                </c:pt>
                <c:pt idx="231">
                  <c:v>1607</c:v>
                </c:pt>
                <c:pt idx="232">
                  <c:v>1452</c:v>
                </c:pt>
                <c:pt idx="233">
                  <c:v>1391</c:v>
                </c:pt>
                <c:pt idx="234">
                  <c:v>821</c:v>
                </c:pt>
                <c:pt idx="235">
                  <c:v>794</c:v>
                </c:pt>
                <c:pt idx="236">
                  <c:v>500</c:v>
                </c:pt>
                <c:pt idx="237">
                  <c:v>520</c:v>
                </c:pt>
                <c:pt idx="238">
                  <c:v>1730</c:v>
                </c:pt>
                <c:pt idx="239">
                  <c:v>1924</c:v>
                </c:pt>
                <c:pt idx="240">
                  <c:v>1155</c:v>
                </c:pt>
                <c:pt idx="241">
                  <c:v>2162</c:v>
                </c:pt>
                <c:pt idx="242">
                  <c:v>923</c:v>
                </c:pt>
                <c:pt idx="243">
                  <c:v>1115</c:v>
                </c:pt>
                <c:pt idx="244">
                  <c:v>449</c:v>
                </c:pt>
                <c:pt idx="245">
                  <c:v>1500</c:v>
                </c:pt>
                <c:pt idx="246">
                  <c:v>826</c:v>
                </c:pt>
                <c:pt idx="247">
                  <c:v>937</c:v>
                </c:pt>
                <c:pt idx="248">
                  <c:v>978</c:v>
                </c:pt>
                <c:pt idx="249">
                  <c:v>1031</c:v>
                </c:pt>
                <c:pt idx="250">
                  <c:v>1272</c:v>
                </c:pt>
                <c:pt idx="251">
                  <c:v>1136</c:v>
                </c:pt>
                <c:pt idx="252">
                  <c:v>800</c:v>
                </c:pt>
                <c:pt idx="253">
                  <c:v>1339</c:v>
                </c:pt>
                <c:pt idx="254">
                  <c:v>1063</c:v>
                </c:pt>
                <c:pt idx="255">
                  <c:v>935</c:v>
                </c:pt>
                <c:pt idx="256">
                  <c:v>808</c:v>
                </c:pt>
                <c:pt idx="257">
                  <c:v>375</c:v>
                </c:pt>
                <c:pt idx="258">
                  <c:v>537</c:v>
                </c:pt>
                <c:pt idx="259">
                  <c:v>1082</c:v>
                </c:pt>
                <c:pt idx="260">
                  <c:v>930</c:v>
                </c:pt>
                <c:pt idx="261">
                  <c:v>1155</c:v>
                </c:pt>
                <c:pt idx="262">
                  <c:v>548</c:v>
                </c:pt>
                <c:pt idx="263">
                  <c:v>622</c:v>
                </c:pt>
                <c:pt idx="264">
                  <c:v>841</c:v>
                </c:pt>
                <c:pt idx="265">
                  <c:v>769</c:v>
                </c:pt>
                <c:pt idx="266">
                  <c:v>587</c:v>
                </c:pt>
                <c:pt idx="267">
                  <c:v>1924</c:v>
                </c:pt>
                <c:pt idx="268">
                  <c:v>1058</c:v>
                </c:pt>
                <c:pt idx="269">
                  <c:v>417</c:v>
                </c:pt>
                <c:pt idx="270">
                  <c:v>1202</c:v>
                </c:pt>
                <c:pt idx="271">
                  <c:v>1154</c:v>
                </c:pt>
                <c:pt idx="272">
                  <c:v>1070</c:v>
                </c:pt>
                <c:pt idx="273">
                  <c:v>1202</c:v>
                </c:pt>
                <c:pt idx="274">
                  <c:v>711</c:v>
                </c:pt>
                <c:pt idx="275">
                  <c:v>1202</c:v>
                </c:pt>
                <c:pt idx="276">
                  <c:v>850</c:v>
                </c:pt>
                <c:pt idx="277">
                  <c:v>1000</c:v>
                </c:pt>
                <c:pt idx="278">
                  <c:v>490</c:v>
                </c:pt>
                <c:pt idx="279">
                  <c:v>1000</c:v>
                </c:pt>
                <c:pt idx="280">
                  <c:v>865</c:v>
                </c:pt>
                <c:pt idx="281">
                  <c:v>1375</c:v>
                </c:pt>
                <c:pt idx="282">
                  <c:v>1586</c:v>
                </c:pt>
                <c:pt idx="283">
                  <c:v>1602</c:v>
                </c:pt>
                <c:pt idx="284">
                  <c:v>3078</c:v>
                </c:pt>
                <c:pt idx="285">
                  <c:v>898</c:v>
                </c:pt>
                <c:pt idx="286">
                  <c:v>906</c:v>
                </c:pt>
                <c:pt idx="287">
                  <c:v>952</c:v>
                </c:pt>
                <c:pt idx="288">
                  <c:v>571</c:v>
                </c:pt>
                <c:pt idx="289">
                  <c:v>445</c:v>
                </c:pt>
                <c:pt idx="290">
                  <c:v>289</c:v>
                </c:pt>
                <c:pt idx="291">
                  <c:v>1444</c:v>
                </c:pt>
                <c:pt idx="292">
                  <c:v>962</c:v>
                </c:pt>
                <c:pt idx="293">
                  <c:v>1075</c:v>
                </c:pt>
                <c:pt idx="294">
                  <c:v>909</c:v>
                </c:pt>
                <c:pt idx="295">
                  <c:v>1250</c:v>
                </c:pt>
                <c:pt idx="296">
                  <c:v>620</c:v>
                </c:pt>
                <c:pt idx="297">
                  <c:v>1016</c:v>
                </c:pt>
                <c:pt idx="298">
                  <c:v>800</c:v>
                </c:pt>
                <c:pt idx="299">
                  <c:v>1050</c:v>
                </c:pt>
                <c:pt idx="300">
                  <c:v>1079</c:v>
                </c:pt>
                <c:pt idx="301">
                  <c:v>654</c:v>
                </c:pt>
                <c:pt idx="302">
                  <c:v>781</c:v>
                </c:pt>
                <c:pt idx="303">
                  <c:v>1038</c:v>
                </c:pt>
                <c:pt idx="304">
                  <c:v>1924</c:v>
                </c:pt>
                <c:pt idx="305">
                  <c:v>1202</c:v>
                </c:pt>
                <c:pt idx="306">
                  <c:v>666</c:v>
                </c:pt>
                <c:pt idx="307">
                  <c:v>905</c:v>
                </c:pt>
                <c:pt idx="308">
                  <c:v>890</c:v>
                </c:pt>
                <c:pt idx="309">
                  <c:v>817</c:v>
                </c:pt>
                <c:pt idx="310">
                  <c:v>812</c:v>
                </c:pt>
                <c:pt idx="311">
                  <c:v>577</c:v>
                </c:pt>
                <c:pt idx="312">
                  <c:v>756</c:v>
                </c:pt>
                <c:pt idx="313">
                  <c:v>1011</c:v>
                </c:pt>
                <c:pt idx="314">
                  <c:v>1155</c:v>
                </c:pt>
                <c:pt idx="315">
                  <c:v>1025</c:v>
                </c:pt>
                <c:pt idx="316">
                  <c:v>1350</c:v>
                </c:pt>
                <c:pt idx="317">
                  <c:v>1001</c:v>
                </c:pt>
                <c:pt idx="318">
                  <c:v>796</c:v>
                </c:pt>
                <c:pt idx="319">
                  <c:v>1230</c:v>
                </c:pt>
                <c:pt idx="320">
                  <c:v>754</c:v>
                </c:pt>
                <c:pt idx="321">
                  <c:v>714</c:v>
                </c:pt>
                <c:pt idx="322">
                  <c:v>1000</c:v>
                </c:pt>
                <c:pt idx="323">
                  <c:v>2067</c:v>
                </c:pt>
                <c:pt idx="324">
                  <c:v>912</c:v>
                </c:pt>
                <c:pt idx="325">
                  <c:v>600</c:v>
                </c:pt>
                <c:pt idx="326">
                  <c:v>951</c:v>
                </c:pt>
                <c:pt idx="327">
                  <c:v>711</c:v>
                </c:pt>
                <c:pt idx="328">
                  <c:v>1151</c:v>
                </c:pt>
                <c:pt idx="329">
                  <c:v>1000</c:v>
                </c:pt>
                <c:pt idx="330">
                  <c:v>841</c:v>
                </c:pt>
                <c:pt idx="331">
                  <c:v>400</c:v>
                </c:pt>
                <c:pt idx="332">
                  <c:v>1175</c:v>
                </c:pt>
                <c:pt idx="333">
                  <c:v>1202</c:v>
                </c:pt>
                <c:pt idx="334">
                  <c:v>1442</c:v>
                </c:pt>
                <c:pt idx="335">
                  <c:v>538</c:v>
                </c:pt>
                <c:pt idx="336">
                  <c:v>781</c:v>
                </c:pt>
                <c:pt idx="337">
                  <c:v>750</c:v>
                </c:pt>
                <c:pt idx="338">
                  <c:v>841</c:v>
                </c:pt>
                <c:pt idx="339">
                  <c:v>700</c:v>
                </c:pt>
                <c:pt idx="340">
                  <c:v>1346</c:v>
                </c:pt>
                <c:pt idx="341">
                  <c:v>800</c:v>
                </c:pt>
                <c:pt idx="342">
                  <c:v>1250</c:v>
                </c:pt>
                <c:pt idx="343">
                  <c:v>1105</c:v>
                </c:pt>
                <c:pt idx="344">
                  <c:v>475</c:v>
                </c:pt>
                <c:pt idx="345">
                  <c:v>762</c:v>
                </c:pt>
                <c:pt idx="346">
                  <c:v>962</c:v>
                </c:pt>
                <c:pt idx="347">
                  <c:v>721</c:v>
                </c:pt>
                <c:pt idx="348">
                  <c:v>800</c:v>
                </c:pt>
                <c:pt idx="349">
                  <c:v>658</c:v>
                </c:pt>
                <c:pt idx="350">
                  <c:v>1270</c:v>
                </c:pt>
                <c:pt idx="351">
                  <c:v>1313</c:v>
                </c:pt>
                <c:pt idx="352">
                  <c:v>824</c:v>
                </c:pt>
                <c:pt idx="353">
                  <c:v>1442</c:v>
                </c:pt>
                <c:pt idx="354">
                  <c:v>1400</c:v>
                </c:pt>
                <c:pt idx="355">
                  <c:v>1038</c:v>
                </c:pt>
                <c:pt idx="356">
                  <c:v>668</c:v>
                </c:pt>
                <c:pt idx="357">
                  <c:v>1100</c:v>
                </c:pt>
                <c:pt idx="358">
                  <c:v>1000</c:v>
                </c:pt>
                <c:pt idx="359">
                  <c:v>523</c:v>
                </c:pt>
                <c:pt idx="360">
                  <c:v>1111</c:v>
                </c:pt>
                <c:pt idx="361">
                  <c:v>962</c:v>
                </c:pt>
                <c:pt idx="362">
                  <c:v>729</c:v>
                </c:pt>
                <c:pt idx="363">
                  <c:v>690</c:v>
                </c:pt>
                <c:pt idx="364">
                  <c:v>1010</c:v>
                </c:pt>
                <c:pt idx="365">
                  <c:v>600</c:v>
                </c:pt>
                <c:pt idx="366">
                  <c:v>596</c:v>
                </c:pt>
                <c:pt idx="367">
                  <c:v>850</c:v>
                </c:pt>
                <c:pt idx="368">
                  <c:v>670</c:v>
                </c:pt>
                <c:pt idx="369">
                  <c:v>793</c:v>
                </c:pt>
                <c:pt idx="370">
                  <c:v>1442</c:v>
                </c:pt>
                <c:pt idx="371">
                  <c:v>670</c:v>
                </c:pt>
                <c:pt idx="372">
                  <c:v>876</c:v>
                </c:pt>
                <c:pt idx="373">
                  <c:v>841</c:v>
                </c:pt>
                <c:pt idx="374">
                  <c:v>975</c:v>
                </c:pt>
                <c:pt idx="375">
                  <c:v>1223</c:v>
                </c:pt>
                <c:pt idx="376">
                  <c:v>910</c:v>
                </c:pt>
                <c:pt idx="377">
                  <c:v>533</c:v>
                </c:pt>
                <c:pt idx="378">
                  <c:v>750</c:v>
                </c:pt>
                <c:pt idx="379">
                  <c:v>1206</c:v>
                </c:pt>
                <c:pt idx="380">
                  <c:v>745</c:v>
                </c:pt>
                <c:pt idx="381">
                  <c:v>900</c:v>
                </c:pt>
                <c:pt idx="382">
                  <c:v>1170</c:v>
                </c:pt>
                <c:pt idx="383">
                  <c:v>540</c:v>
                </c:pt>
                <c:pt idx="384">
                  <c:v>550</c:v>
                </c:pt>
                <c:pt idx="385">
                  <c:v>615</c:v>
                </c:pt>
                <c:pt idx="386">
                  <c:v>909</c:v>
                </c:pt>
                <c:pt idx="387">
                  <c:v>769</c:v>
                </c:pt>
                <c:pt idx="388">
                  <c:v>984</c:v>
                </c:pt>
                <c:pt idx="389">
                  <c:v>833</c:v>
                </c:pt>
                <c:pt idx="390">
                  <c:v>879</c:v>
                </c:pt>
                <c:pt idx="391">
                  <c:v>1027</c:v>
                </c:pt>
                <c:pt idx="392">
                  <c:v>1000</c:v>
                </c:pt>
                <c:pt idx="393">
                  <c:v>465</c:v>
                </c:pt>
                <c:pt idx="394">
                  <c:v>1100</c:v>
                </c:pt>
                <c:pt idx="395">
                  <c:v>641</c:v>
                </c:pt>
                <c:pt idx="396">
                  <c:v>1035</c:v>
                </c:pt>
                <c:pt idx="397">
                  <c:v>1212</c:v>
                </c:pt>
                <c:pt idx="398">
                  <c:v>950</c:v>
                </c:pt>
                <c:pt idx="399">
                  <c:v>938</c:v>
                </c:pt>
                <c:pt idx="400">
                  <c:v>1250</c:v>
                </c:pt>
                <c:pt idx="401">
                  <c:v>586</c:v>
                </c:pt>
                <c:pt idx="402">
                  <c:v>693</c:v>
                </c:pt>
                <c:pt idx="403">
                  <c:v>562</c:v>
                </c:pt>
                <c:pt idx="404">
                  <c:v>375</c:v>
                </c:pt>
                <c:pt idx="405">
                  <c:v>673</c:v>
                </c:pt>
                <c:pt idx="406">
                  <c:v>654</c:v>
                </c:pt>
                <c:pt idx="407">
                  <c:v>692</c:v>
                </c:pt>
                <c:pt idx="408">
                  <c:v>1111</c:v>
                </c:pt>
                <c:pt idx="409">
                  <c:v>1368</c:v>
                </c:pt>
                <c:pt idx="410">
                  <c:v>1282</c:v>
                </c:pt>
                <c:pt idx="411">
                  <c:v>1250</c:v>
                </c:pt>
                <c:pt idx="412">
                  <c:v>1346</c:v>
                </c:pt>
                <c:pt idx="413">
                  <c:v>1424</c:v>
                </c:pt>
                <c:pt idx="414">
                  <c:v>854</c:v>
                </c:pt>
                <c:pt idx="415">
                  <c:v>888</c:v>
                </c:pt>
                <c:pt idx="416">
                  <c:v>1161</c:v>
                </c:pt>
                <c:pt idx="417">
                  <c:v>583</c:v>
                </c:pt>
                <c:pt idx="418">
                  <c:v>1260</c:v>
                </c:pt>
                <c:pt idx="419">
                  <c:v>947</c:v>
                </c:pt>
                <c:pt idx="420">
                  <c:v>1850</c:v>
                </c:pt>
                <c:pt idx="421">
                  <c:v>1575</c:v>
                </c:pt>
                <c:pt idx="422">
                  <c:v>758</c:v>
                </c:pt>
                <c:pt idx="423">
                  <c:v>1442</c:v>
                </c:pt>
                <c:pt idx="424">
                  <c:v>489</c:v>
                </c:pt>
                <c:pt idx="425">
                  <c:v>1126</c:v>
                </c:pt>
                <c:pt idx="426">
                  <c:v>1000</c:v>
                </c:pt>
                <c:pt idx="427">
                  <c:v>500</c:v>
                </c:pt>
                <c:pt idx="428">
                  <c:v>1200</c:v>
                </c:pt>
                <c:pt idx="429">
                  <c:v>565</c:v>
                </c:pt>
                <c:pt idx="430">
                  <c:v>1920</c:v>
                </c:pt>
                <c:pt idx="431">
                  <c:v>684</c:v>
                </c:pt>
                <c:pt idx="432">
                  <c:v>774</c:v>
                </c:pt>
                <c:pt idx="433">
                  <c:v>233</c:v>
                </c:pt>
                <c:pt idx="434">
                  <c:v>975</c:v>
                </c:pt>
                <c:pt idx="435">
                  <c:v>1366</c:v>
                </c:pt>
                <c:pt idx="436">
                  <c:v>2137</c:v>
                </c:pt>
                <c:pt idx="437">
                  <c:v>700</c:v>
                </c:pt>
                <c:pt idx="438">
                  <c:v>1200</c:v>
                </c:pt>
                <c:pt idx="439">
                  <c:v>1161</c:v>
                </c:pt>
                <c:pt idx="440">
                  <c:v>729</c:v>
                </c:pt>
                <c:pt idx="441">
                  <c:v>750</c:v>
                </c:pt>
                <c:pt idx="442">
                  <c:v>1026</c:v>
                </c:pt>
                <c:pt idx="443">
                  <c:v>1111</c:v>
                </c:pt>
                <c:pt idx="444">
                  <c:v>625</c:v>
                </c:pt>
                <c:pt idx="445">
                  <c:v>1200</c:v>
                </c:pt>
                <c:pt idx="446">
                  <c:v>1541</c:v>
                </c:pt>
                <c:pt idx="447">
                  <c:v>1154</c:v>
                </c:pt>
                <c:pt idx="448">
                  <c:v>310</c:v>
                </c:pt>
                <c:pt idx="449">
                  <c:v>610</c:v>
                </c:pt>
                <c:pt idx="450">
                  <c:v>1749</c:v>
                </c:pt>
                <c:pt idx="451">
                  <c:v>1000</c:v>
                </c:pt>
                <c:pt idx="452">
                  <c:v>350</c:v>
                </c:pt>
                <c:pt idx="453">
                  <c:v>765</c:v>
                </c:pt>
                <c:pt idx="454">
                  <c:v>790</c:v>
                </c:pt>
                <c:pt idx="455">
                  <c:v>818</c:v>
                </c:pt>
                <c:pt idx="456">
                  <c:v>477</c:v>
                </c:pt>
                <c:pt idx="457">
                  <c:v>938</c:v>
                </c:pt>
                <c:pt idx="458">
                  <c:v>2099</c:v>
                </c:pt>
                <c:pt idx="459">
                  <c:v>350</c:v>
                </c:pt>
                <c:pt idx="460">
                  <c:v>940</c:v>
                </c:pt>
                <c:pt idx="461">
                  <c:v>1202</c:v>
                </c:pt>
                <c:pt idx="462">
                  <c:v>450</c:v>
                </c:pt>
                <c:pt idx="463">
                  <c:v>1058</c:v>
                </c:pt>
                <c:pt idx="464">
                  <c:v>1000</c:v>
                </c:pt>
                <c:pt idx="465">
                  <c:v>318</c:v>
                </c:pt>
                <c:pt idx="466">
                  <c:v>556</c:v>
                </c:pt>
                <c:pt idx="467">
                  <c:v>958</c:v>
                </c:pt>
                <c:pt idx="468">
                  <c:v>995</c:v>
                </c:pt>
                <c:pt idx="469">
                  <c:v>1600</c:v>
                </c:pt>
                <c:pt idx="470">
                  <c:v>606</c:v>
                </c:pt>
                <c:pt idx="471">
                  <c:v>511</c:v>
                </c:pt>
                <c:pt idx="472">
                  <c:v>1411</c:v>
                </c:pt>
                <c:pt idx="473">
                  <c:v>1346</c:v>
                </c:pt>
                <c:pt idx="474">
                  <c:v>1522</c:v>
                </c:pt>
                <c:pt idx="475">
                  <c:v>1075</c:v>
                </c:pt>
                <c:pt idx="476">
                  <c:v>1200</c:v>
                </c:pt>
                <c:pt idx="477">
                  <c:v>1377</c:v>
                </c:pt>
                <c:pt idx="478">
                  <c:v>874</c:v>
                </c:pt>
                <c:pt idx="479">
                  <c:v>625</c:v>
                </c:pt>
                <c:pt idx="480">
                  <c:v>1250</c:v>
                </c:pt>
                <c:pt idx="481">
                  <c:v>1082</c:v>
                </c:pt>
                <c:pt idx="482">
                  <c:v>693</c:v>
                </c:pt>
                <c:pt idx="483">
                  <c:v>727</c:v>
                </c:pt>
                <c:pt idx="484">
                  <c:v>615</c:v>
                </c:pt>
                <c:pt idx="485">
                  <c:v>913</c:v>
                </c:pt>
                <c:pt idx="486">
                  <c:v>884</c:v>
                </c:pt>
                <c:pt idx="487">
                  <c:v>698</c:v>
                </c:pt>
                <c:pt idx="488">
                  <c:v>800</c:v>
                </c:pt>
                <c:pt idx="489">
                  <c:v>812</c:v>
                </c:pt>
                <c:pt idx="490">
                  <c:v>1000</c:v>
                </c:pt>
                <c:pt idx="491">
                  <c:v>549</c:v>
                </c:pt>
                <c:pt idx="492">
                  <c:v>1300</c:v>
                </c:pt>
                <c:pt idx="493">
                  <c:v>923</c:v>
                </c:pt>
                <c:pt idx="494">
                  <c:v>1539</c:v>
                </c:pt>
                <c:pt idx="495">
                  <c:v>721</c:v>
                </c:pt>
                <c:pt idx="496">
                  <c:v>815</c:v>
                </c:pt>
                <c:pt idx="497">
                  <c:v>600</c:v>
                </c:pt>
                <c:pt idx="498">
                  <c:v>1100</c:v>
                </c:pt>
                <c:pt idx="499">
                  <c:v>1058</c:v>
                </c:pt>
                <c:pt idx="500">
                  <c:v>962</c:v>
                </c:pt>
                <c:pt idx="501">
                  <c:v>433</c:v>
                </c:pt>
                <c:pt idx="502">
                  <c:v>940</c:v>
                </c:pt>
                <c:pt idx="503">
                  <c:v>1417</c:v>
                </c:pt>
                <c:pt idx="504">
                  <c:v>1000</c:v>
                </c:pt>
                <c:pt idx="505">
                  <c:v>500</c:v>
                </c:pt>
                <c:pt idx="506">
                  <c:v>800</c:v>
                </c:pt>
                <c:pt idx="507">
                  <c:v>766</c:v>
                </c:pt>
                <c:pt idx="508">
                  <c:v>750</c:v>
                </c:pt>
                <c:pt idx="509">
                  <c:v>550</c:v>
                </c:pt>
                <c:pt idx="510">
                  <c:v>795</c:v>
                </c:pt>
                <c:pt idx="511">
                  <c:v>723</c:v>
                </c:pt>
                <c:pt idx="512">
                  <c:v>1039</c:v>
                </c:pt>
                <c:pt idx="513">
                  <c:v>200</c:v>
                </c:pt>
                <c:pt idx="514">
                  <c:v>400</c:v>
                </c:pt>
                <c:pt idx="515">
                  <c:v>575</c:v>
                </c:pt>
                <c:pt idx="516">
                  <c:v>850</c:v>
                </c:pt>
                <c:pt idx="517">
                  <c:v>508</c:v>
                </c:pt>
                <c:pt idx="518">
                  <c:v>1162</c:v>
                </c:pt>
                <c:pt idx="519">
                  <c:v>1199</c:v>
                </c:pt>
                <c:pt idx="520">
                  <c:v>1270</c:v>
                </c:pt>
                <c:pt idx="521">
                  <c:v>350</c:v>
                </c:pt>
                <c:pt idx="522">
                  <c:v>963</c:v>
                </c:pt>
                <c:pt idx="523">
                  <c:v>1463</c:v>
                </c:pt>
                <c:pt idx="524">
                  <c:v>802</c:v>
                </c:pt>
                <c:pt idx="525">
                  <c:v>642</c:v>
                </c:pt>
                <c:pt idx="526">
                  <c:v>751</c:v>
                </c:pt>
                <c:pt idx="527">
                  <c:v>488</c:v>
                </c:pt>
                <c:pt idx="528">
                  <c:v>1400</c:v>
                </c:pt>
                <c:pt idx="529">
                  <c:v>940</c:v>
                </c:pt>
                <c:pt idx="530">
                  <c:v>866</c:v>
                </c:pt>
                <c:pt idx="531">
                  <c:v>675</c:v>
                </c:pt>
                <c:pt idx="532">
                  <c:v>375</c:v>
                </c:pt>
                <c:pt idx="533">
                  <c:v>325</c:v>
                </c:pt>
                <c:pt idx="534">
                  <c:v>346</c:v>
                </c:pt>
                <c:pt idx="535">
                  <c:v>1442</c:v>
                </c:pt>
                <c:pt idx="536">
                  <c:v>560</c:v>
                </c:pt>
                <c:pt idx="537">
                  <c:v>550</c:v>
                </c:pt>
                <c:pt idx="538">
                  <c:v>950</c:v>
                </c:pt>
                <c:pt idx="539">
                  <c:v>684</c:v>
                </c:pt>
                <c:pt idx="540">
                  <c:v>1322</c:v>
                </c:pt>
                <c:pt idx="541">
                  <c:v>1634</c:v>
                </c:pt>
                <c:pt idx="542">
                  <c:v>417</c:v>
                </c:pt>
                <c:pt idx="543">
                  <c:v>472</c:v>
                </c:pt>
                <c:pt idx="544">
                  <c:v>666</c:v>
                </c:pt>
                <c:pt idx="545">
                  <c:v>1679</c:v>
                </c:pt>
                <c:pt idx="546">
                  <c:v>1039</c:v>
                </c:pt>
                <c:pt idx="547">
                  <c:v>1250</c:v>
                </c:pt>
                <c:pt idx="548">
                  <c:v>760</c:v>
                </c:pt>
                <c:pt idx="549">
                  <c:v>1154</c:v>
                </c:pt>
                <c:pt idx="550">
                  <c:v>1602</c:v>
                </c:pt>
                <c:pt idx="551">
                  <c:v>1442</c:v>
                </c:pt>
                <c:pt idx="552">
                  <c:v>865</c:v>
                </c:pt>
                <c:pt idx="553">
                  <c:v>705</c:v>
                </c:pt>
                <c:pt idx="554">
                  <c:v>1000</c:v>
                </c:pt>
                <c:pt idx="555">
                  <c:v>852</c:v>
                </c:pt>
                <c:pt idx="556">
                  <c:v>770</c:v>
                </c:pt>
                <c:pt idx="557">
                  <c:v>1000</c:v>
                </c:pt>
                <c:pt idx="558">
                  <c:v>1329</c:v>
                </c:pt>
                <c:pt idx="559">
                  <c:v>1682</c:v>
                </c:pt>
                <c:pt idx="560">
                  <c:v>577</c:v>
                </c:pt>
                <c:pt idx="561">
                  <c:v>685</c:v>
                </c:pt>
                <c:pt idx="562">
                  <c:v>577</c:v>
                </c:pt>
                <c:pt idx="563">
                  <c:v>1040</c:v>
                </c:pt>
                <c:pt idx="564">
                  <c:v>1250</c:v>
                </c:pt>
                <c:pt idx="565">
                  <c:v>600</c:v>
                </c:pt>
                <c:pt idx="566">
                  <c:v>480</c:v>
                </c:pt>
                <c:pt idx="567">
                  <c:v>1000</c:v>
                </c:pt>
                <c:pt idx="568">
                  <c:v>988</c:v>
                </c:pt>
                <c:pt idx="569">
                  <c:v>478</c:v>
                </c:pt>
                <c:pt idx="570">
                  <c:v>440</c:v>
                </c:pt>
                <c:pt idx="571">
                  <c:v>485</c:v>
                </c:pt>
                <c:pt idx="572">
                  <c:v>705</c:v>
                </c:pt>
                <c:pt idx="573">
                  <c:v>1550</c:v>
                </c:pt>
                <c:pt idx="574">
                  <c:v>960</c:v>
                </c:pt>
                <c:pt idx="575">
                  <c:v>1000</c:v>
                </c:pt>
                <c:pt idx="576">
                  <c:v>625</c:v>
                </c:pt>
                <c:pt idx="577">
                  <c:v>1346</c:v>
                </c:pt>
                <c:pt idx="578">
                  <c:v>961</c:v>
                </c:pt>
                <c:pt idx="579">
                  <c:v>479</c:v>
                </c:pt>
                <c:pt idx="580">
                  <c:v>1201</c:v>
                </c:pt>
                <c:pt idx="581">
                  <c:v>1346</c:v>
                </c:pt>
                <c:pt idx="582">
                  <c:v>1122</c:v>
                </c:pt>
                <c:pt idx="583">
                  <c:v>543</c:v>
                </c:pt>
                <c:pt idx="584">
                  <c:v>450</c:v>
                </c:pt>
                <c:pt idx="585">
                  <c:v>507</c:v>
                </c:pt>
                <c:pt idx="586">
                  <c:v>547</c:v>
                </c:pt>
                <c:pt idx="587">
                  <c:v>586</c:v>
                </c:pt>
                <c:pt idx="588">
                  <c:v>462</c:v>
                </c:pt>
                <c:pt idx="589">
                  <c:v>705</c:v>
                </c:pt>
                <c:pt idx="590">
                  <c:v>1566</c:v>
                </c:pt>
                <c:pt idx="591">
                  <c:v>1634</c:v>
                </c:pt>
                <c:pt idx="592">
                  <c:v>1282</c:v>
                </c:pt>
                <c:pt idx="593">
                  <c:v>556</c:v>
                </c:pt>
                <c:pt idx="594">
                  <c:v>1200</c:v>
                </c:pt>
                <c:pt idx="595">
                  <c:v>855</c:v>
                </c:pt>
                <c:pt idx="596">
                  <c:v>1053</c:v>
                </c:pt>
                <c:pt idx="597">
                  <c:v>1000</c:v>
                </c:pt>
                <c:pt idx="598">
                  <c:v>900</c:v>
                </c:pt>
                <c:pt idx="599">
                  <c:v>1602</c:v>
                </c:pt>
                <c:pt idx="600">
                  <c:v>508</c:v>
                </c:pt>
                <c:pt idx="601">
                  <c:v>1500</c:v>
                </c:pt>
                <c:pt idx="602">
                  <c:v>1682</c:v>
                </c:pt>
                <c:pt idx="603">
                  <c:v>750</c:v>
                </c:pt>
                <c:pt idx="604">
                  <c:v>843</c:v>
                </c:pt>
                <c:pt idx="605">
                  <c:v>409</c:v>
                </c:pt>
                <c:pt idx="606">
                  <c:v>1004</c:v>
                </c:pt>
                <c:pt idx="607">
                  <c:v>650</c:v>
                </c:pt>
                <c:pt idx="608">
                  <c:v>808</c:v>
                </c:pt>
                <c:pt idx="609">
                  <c:v>2137</c:v>
                </c:pt>
                <c:pt idx="610">
                  <c:v>761</c:v>
                </c:pt>
                <c:pt idx="611">
                  <c:v>769</c:v>
                </c:pt>
                <c:pt idx="612">
                  <c:v>345</c:v>
                </c:pt>
                <c:pt idx="613">
                  <c:v>495</c:v>
                </c:pt>
                <c:pt idx="614">
                  <c:v>987</c:v>
                </c:pt>
                <c:pt idx="615">
                  <c:v>2500</c:v>
                </c:pt>
                <c:pt idx="616">
                  <c:v>1098</c:v>
                </c:pt>
                <c:pt idx="617">
                  <c:v>1212</c:v>
                </c:pt>
                <c:pt idx="618">
                  <c:v>577</c:v>
                </c:pt>
                <c:pt idx="619">
                  <c:v>390</c:v>
                </c:pt>
                <c:pt idx="620">
                  <c:v>1500</c:v>
                </c:pt>
                <c:pt idx="621">
                  <c:v>583</c:v>
                </c:pt>
                <c:pt idx="622">
                  <c:v>460</c:v>
                </c:pt>
                <c:pt idx="623">
                  <c:v>945</c:v>
                </c:pt>
                <c:pt idx="624">
                  <c:v>1442</c:v>
                </c:pt>
                <c:pt idx="625">
                  <c:v>1333</c:v>
                </c:pt>
                <c:pt idx="626">
                  <c:v>1500</c:v>
                </c:pt>
                <c:pt idx="627">
                  <c:v>1333</c:v>
                </c:pt>
                <c:pt idx="628">
                  <c:v>700</c:v>
                </c:pt>
                <c:pt idx="629">
                  <c:v>973</c:v>
                </c:pt>
                <c:pt idx="630">
                  <c:v>2162</c:v>
                </c:pt>
                <c:pt idx="631">
                  <c:v>797</c:v>
                </c:pt>
                <c:pt idx="632">
                  <c:v>400</c:v>
                </c:pt>
                <c:pt idx="633">
                  <c:v>1015</c:v>
                </c:pt>
                <c:pt idx="634">
                  <c:v>1744</c:v>
                </c:pt>
                <c:pt idx="635">
                  <c:v>630</c:v>
                </c:pt>
                <c:pt idx="636">
                  <c:v>445</c:v>
                </c:pt>
                <c:pt idx="637">
                  <c:v>660</c:v>
                </c:pt>
                <c:pt idx="638">
                  <c:v>779</c:v>
                </c:pt>
                <c:pt idx="639">
                  <c:v>377</c:v>
                </c:pt>
                <c:pt idx="640">
                  <c:v>560</c:v>
                </c:pt>
                <c:pt idx="641">
                  <c:v>1122</c:v>
                </c:pt>
                <c:pt idx="642">
                  <c:v>453</c:v>
                </c:pt>
                <c:pt idx="643">
                  <c:v>1386</c:v>
                </c:pt>
                <c:pt idx="644">
                  <c:v>1539</c:v>
                </c:pt>
                <c:pt idx="645">
                  <c:v>1154</c:v>
                </c:pt>
                <c:pt idx="646">
                  <c:v>962</c:v>
                </c:pt>
                <c:pt idx="647">
                  <c:v>722</c:v>
                </c:pt>
                <c:pt idx="648">
                  <c:v>480</c:v>
                </c:pt>
                <c:pt idx="649">
                  <c:v>808</c:v>
                </c:pt>
                <c:pt idx="650">
                  <c:v>1442</c:v>
                </c:pt>
                <c:pt idx="651">
                  <c:v>1091</c:v>
                </c:pt>
                <c:pt idx="652">
                  <c:v>350</c:v>
                </c:pt>
                <c:pt idx="653">
                  <c:v>500</c:v>
                </c:pt>
                <c:pt idx="654">
                  <c:v>1026</c:v>
                </c:pt>
                <c:pt idx="655">
                  <c:v>577</c:v>
                </c:pt>
                <c:pt idx="656">
                  <c:v>1333</c:v>
                </c:pt>
                <c:pt idx="657">
                  <c:v>915</c:v>
                </c:pt>
                <c:pt idx="658">
                  <c:v>1105</c:v>
                </c:pt>
                <c:pt idx="659">
                  <c:v>910</c:v>
                </c:pt>
                <c:pt idx="660">
                  <c:v>1000</c:v>
                </c:pt>
                <c:pt idx="661">
                  <c:v>1160</c:v>
                </c:pt>
                <c:pt idx="662">
                  <c:v>1001</c:v>
                </c:pt>
                <c:pt idx="663">
                  <c:v>713</c:v>
                </c:pt>
                <c:pt idx="664">
                  <c:v>929</c:v>
                </c:pt>
                <c:pt idx="665">
                  <c:v>400</c:v>
                </c:pt>
                <c:pt idx="666">
                  <c:v>1241</c:v>
                </c:pt>
                <c:pt idx="667">
                  <c:v>1065</c:v>
                </c:pt>
                <c:pt idx="668">
                  <c:v>403</c:v>
                </c:pt>
                <c:pt idx="669">
                  <c:v>940</c:v>
                </c:pt>
                <c:pt idx="670">
                  <c:v>812</c:v>
                </c:pt>
                <c:pt idx="671">
                  <c:v>700</c:v>
                </c:pt>
                <c:pt idx="672">
                  <c:v>575</c:v>
                </c:pt>
                <c:pt idx="673">
                  <c:v>450</c:v>
                </c:pt>
                <c:pt idx="674">
                  <c:v>621</c:v>
                </c:pt>
                <c:pt idx="675">
                  <c:v>441</c:v>
                </c:pt>
                <c:pt idx="676">
                  <c:v>625</c:v>
                </c:pt>
                <c:pt idx="677">
                  <c:v>726</c:v>
                </c:pt>
                <c:pt idx="678">
                  <c:v>500</c:v>
                </c:pt>
                <c:pt idx="679">
                  <c:v>1000</c:v>
                </c:pt>
                <c:pt idx="680">
                  <c:v>393</c:v>
                </c:pt>
                <c:pt idx="681">
                  <c:v>600</c:v>
                </c:pt>
                <c:pt idx="682">
                  <c:v>962</c:v>
                </c:pt>
                <c:pt idx="683">
                  <c:v>962</c:v>
                </c:pt>
                <c:pt idx="684">
                  <c:v>865</c:v>
                </c:pt>
                <c:pt idx="685">
                  <c:v>1154</c:v>
                </c:pt>
                <c:pt idx="686">
                  <c:v>1386</c:v>
                </c:pt>
                <c:pt idx="687">
                  <c:v>732</c:v>
                </c:pt>
                <c:pt idx="688">
                  <c:v>865</c:v>
                </c:pt>
                <c:pt idx="689">
                  <c:v>700</c:v>
                </c:pt>
                <c:pt idx="690">
                  <c:v>975</c:v>
                </c:pt>
                <c:pt idx="691">
                  <c:v>1300</c:v>
                </c:pt>
                <c:pt idx="692">
                  <c:v>900</c:v>
                </c:pt>
                <c:pt idx="693">
                  <c:v>829</c:v>
                </c:pt>
                <c:pt idx="694">
                  <c:v>1000</c:v>
                </c:pt>
                <c:pt idx="695">
                  <c:v>827</c:v>
                </c:pt>
                <c:pt idx="696">
                  <c:v>500</c:v>
                </c:pt>
                <c:pt idx="697">
                  <c:v>1155</c:v>
                </c:pt>
                <c:pt idx="698">
                  <c:v>950</c:v>
                </c:pt>
                <c:pt idx="699">
                  <c:v>700</c:v>
                </c:pt>
                <c:pt idx="700">
                  <c:v>1710</c:v>
                </c:pt>
                <c:pt idx="701">
                  <c:v>533</c:v>
                </c:pt>
                <c:pt idx="702">
                  <c:v>2004</c:v>
                </c:pt>
                <c:pt idx="703">
                  <c:v>890</c:v>
                </c:pt>
                <c:pt idx="704">
                  <c:v>3078</c:v>
                </c:pt>
                <c:pt idx="705">
                  <c:v>1539</c:v>
                </c:pt>
                <c:pt idx="706">
                  <c:v>508</c:v>
                </c:pt>
                <c:pt idx="707">
                  <c:v>1354</c:v>
                </c:pt>
                <c:pt idx="708">
                  <c:v>1143</c:v>
                </c:pt>
                <c:pt idx="709">
                  <c:v>962</c:v>
                </c:pt>
                <c:pt idx="710">
                  <c:v>1250</c:v>
                </c:pt>
                <c:pt idx="711">
                  <c:v>990</c:v>
                </c:pt>
                <c:pt idx="712">
                  <c:v>905</c:v>
                </c:pt>
                <c:pt idx="713">
                  <c:v>926</c:v>
                </c:pt>
                <c:pt idx="714">
                  <c:v>1559</c:v>
                </c:pt>
                <c:pt idx="715">
                  <c:v>1312</c:v>
                </c:pt>
                <c:pt idx="716">
                  <c:v>923</c:v>
                </c:pt>
                <c:pt idx="717">
                  <c:v>879</c:v>
                </c:pt>
                <c:pt idx="718">
                  <c:v>800</c:v>
                </c:pt>
                <c:pt idx="719">
                  <c:v>1049</c:v>
                </c:pt>
                <c:pt idx="720">
                  <c:v>550</c:v>
                </c:pt>
                <c:pt idx="721">
                  <c:v>1190</c:v>
                </c:pt>
                <c:pt idx="722">
                  <c:v>583</c:v>
                </c:pt>
                <c:pt idx="723">
                  <c:v>1200</c:v>
                </c:pt>
                <c:pt idx="724">
                  <c:v>797</c:v>
                </c:pt>
                <c:pt idx="725">
                  <c:v>1371</c:v>
                </c:pt>
                <c:pt idx="726">
                  <c:v>360</c:v>
                </c:pt>
                <c:pt idx="727">
                  <c:v>1270</c:v>
                </c:pt>
                <c:pt idx="728">
                  <c:v>1832</c:v>
                </c:pt>
                <c:pt idx="729">
                  <c:v>909</c:v>
                </c:pt>
                <c:pt idx="730">
                  <c:v>1746</c:v>
                </c:pt>
                <c:pt idx="731">
                  <c:v>520</c:v>
                </c:pt>
                <c:pt idx="732">
                  <c:v>808</c:v>
                </c:pt>
                <c:pt idx="733">
                  <c:v>2137</c:v>
                </c:pt>
                <c:pt idx="734">
                  <c:v>692</c:v>
                </c:pt>
                <c:pt idx="735">
                  <c:v>931</c:v>
                </c:pt>
                <c:pt idx="736">
                  <c:v>812</c:v>
                </c:pt>
                <c:pt idx="737">
                  <c:v>866</c:v>
                </c:pt>
                <c:pt idx="738">
                  <c:v>1442</c:v>
                </c:pt>
                <c:pt idx="739">
                  <c:v>500</c:v>
                </c:pt>
                <c:pt idx="740">
                  <c:v>1384</c:v>
                </c:pt>
                <c:pt idx="741">
                  <c:v>528</c:v>
                </c:pt>
                <c:pt idx="742">
                  <c:v>881</c:v>
                </c:pt>
                <c:pt idx="743">
                  <c:v>1026</c:v>
                </c:pt>
                <c:pt idx="744">
                  <c:v>1212</c:v>
                </c:pt>
                <c:pt idx="745">
                  <c:v>1620</c:v>
                </c:pt>
                <c:pt idx="746">
                  <c:v>1843</c:v>
                </c:pt>
                <c:pt idx="747">
                  <c:v>1602</c:v>
                </c:pt>
                <c:pt idx="748">
                  <c:v>1000</c:v>
                </c:pt>
                <c:pt idx="749">
                  <c:v>737</c:v>
                </c:pt>
                <c:pt idx="750">
                  <c:v>1699</c:v>
                </c:pt>
                <c:pt idx="751">
                  <c:v>1699</c:v>
                </c:pt>
                <c:pt idx="752">
                  <c:v>1025</c:v>
                </c:pt>
                <c:pt idx="753">
                  <c:v>1107</c:v>
                </c:pt>
                <c:pt idx="754">
                  <c:v>625</c:v>
                </c:pt>
                <c:pt idx="755">
                  <c:v>720</c:v>
                </c:pt>
                <c:pt idx="756">
                  <c:v>855</c:v>
                </c:pt>
                <c:pt idx="757">
                  <c:v>1250</c:v>
                </c:pt>
                <c:pt idx="758">
                  <c:v>1130</c:v>
                </c:pt>
                <c:pt idx="759">
                  <c:v>900</c:v>
                </c:pt>
                <c:pt idx="760">
                  <c:v>1924</c:v>
                </c:pt>
                <c:pt idx="761">
                  <c:v>962</c:v>
                </c:pt>
                <c:pt idx="762">
                  <c:v>1874</c:v>
                </c:pt>
                <c:pt idx="763">
                  <c:v>1573</c:v>
                </c:pt>
                <c:pt idx="764">
                  <c:v>940</c:v>
                </c:pt>
                <c:pt idx="765">
                  <c:v>900</c:v>
                </c:pt>
                <c:pt idx="766">
                  <c:v>882</c:v>
                </c:pt>
                <c:pt idx="767">
                  <c:v>1710</c:v>
                </c:pt>
                <c:pt idx="768">
                  <c:v>1260</c:v>
                </c:pt>
                <c:pt idx="769">
                  <c:v>751</c:v>
                </c:pt>
                <c:pt idx="770">
                  <c:v>1097</c:v>
                </c:pt>
                <c:pt idx="771">
                  <c:v>1001</c:v>
                </c:pt>
                <c:pt idx="772">
                  <c:v>1154</c:v>
                </c:pt>
                <c:pt idx="773">
                  <c:v>1000</c:v>
                </c:pt>
                <c:pt idx="774">
                  <c:v>1250</c:v>
                </c:pt>
                <c:pt idx="775">
                  <c:v>857</c:v>
                </c:pt>
                <c:pt idx="776">
                  <c:v>1211</c:v>
                </c:pt>
                <c:pt idx="777">
                  <c:v>937</c:v>
                </c:pt>
                <c:pt idx="778">
                  <c:v>904</c:v>
                </c:pt>
                <c:pt idx="779">
                  <c:v>872</c:v>
                </c:pt>
                <c:pt idx="780">
                  <c:v>1200</c:v>
                </c:pt>
                <c:pt idx="781">
                  <c:v>1261</c:v>
                </c:pt>
                <c:pt idx="782">
                  <c:v>950</c:v>
                </c:pt>
                <c:pt idx="783">
                  <c:v>115</c:v>
                </c:pt>
                <c:pt idx="784">
                  <c:v>673</c:v>
                </c:pt>
                <c:pt idx="785">
                  <c:v>1084</c:v>
                </c:pt>
                <c:pt idx="786">
                  <c:v>1058</c:v>
                </c:pt>
                <c:pt idx="787">
                  <c:v>800</c:v>
                </c:pt>
                <c:pt idx="788">
                  <c:v>369</c:v>
                </c:pt>
                <c:pt idx="789">
                  <c:v>1924</c:v>
                </c:pt>
                <c:pt idx="790">
                  <c:v>855</c:v>
                </c:pt>
                <c:pt idx="791">
                  <c:v>864</c:v>
                </c:pt>
                <c:pt idx="792">
                  <c:v>1092</c:v>
                </c:pt>
                <c:pt idx="793">
                  <c:v>1025</c:v>
                </c:pt>
                <c:pt idx="794">
                  <c:v>850</c:v>
                </c:pt>
                <c:pt idx="795">
                  <c:v>673</c:v>
                </c:pt>
                <c:pt idx="796">
                  <c:v>800</c:v>
                </c:pt>
                <c:pt idx="797">
                  <c:v>1049</c:v>
                </c:pt>
                <c:pt idx="798">
                  <c:v>884</c:v>
                </c:pt>
                <c:pt idx="799">
                  <c:v>800</c:v>
                </c:pt>
                <c:pt idx="800">
                  <c:v>1200</c:v>
                </c:pt>
                <c:pt idx="801">
                  <c:v>664</c:v>
                </c:pt>
                <c:pt idx="802">
                  <c:v>1111</c:v>
                </c:pt>
                <c:pt idx="803">
                  <c:v>850</c:v>
                </c:pt>
                <c:pt idx="804">
                  <c:v>1000</c:v>
                </c:pt>
                <c:pt idx="805">
                  <c:v>875</c:v>
                </c:pt>
                <c:pt idx="806">
                  <c:v>1202</c:v>
                </c:pt>
                <c:pt idx="807">
                  <c:v>666</c:v>
                </c:pt>
                <c:pt idx="808">
                  <c:v>923</c:v>
                </c:pt>
                <c:pt idx="809">
                  <c:v>788</c:v>
                </c:pt>
                <c:pt idx="810">
                  <c:v>950</c:v>
                </c:pt>
                <c:pt idx="811">
                  <c:v>1442</c:v>
                </c:pt>
                <c:pt idx="812">
                  <c:v>866</c:v>
                </c:pt>
                <c:pt idx="813">
                  <c:v>625</c:v>
                </c:pt>
                <c:pt idx="814">
                  <c:v>680</c:v>
                </c:pt>
                <c:pt idx="815">
                  <c:v>693</c:v>
                </c:pt>
                <c:pt idx="816">
                  <c:v>875</c:v>
                </c:pt>
                <c:pt idx="817">
                  <c:v>2308</c:v>
                </c:pt>
                <c:pt idx="818">
                  <c:v>1196</c:v>
                </c:pt>
                <c:pt idx="819">
                  <c:v>700</c:v>
                </c:pt>
                <c:pt idx="820">
                  <c:v>721</c:v>
                </c:pt>
                <c:pt idx="821">
                  <c:v>1500</c:v>
                </c:pt>
                <c:pt idx="822">
                  <c:v>1050</c:v>
                </c:pt>
                <c:pt idx="823">
                  <c:v>801</c:v>
                </c:pt>
                <c:pt idx="824">
                  <c:v>640</c:v>
                </c:pt>
                <c:pt idx="825">
                  <c:v>1198</c:v>
                </c:pt>
                <c:pt idx="826">
                  <c:v>390</c:v>
                </c:pt>
                <c:pt idx="827">
                  <c:v>889</c:v>
                </c:pt>
                <c:pt idx="828">
                  <c:v>1076</c:v>
                </c:pt>
                <c:pt idx="829">
                  <c:v>1127</c:v>
                </c:pt>
                <c:pt idx="830">
                  <c:v>750</c:v>
                </c:pt>
                <c:pt idx="831">
                  <c:v>855</c:v>
                </c:pt>
                <c:pt idx="832">
                  <c:v>525</c:v>
                </c:pt>
                <c:pt idx="833">
                  <c:v>1104</c:v>
                </c:pt>
                <c:pt idx="834">
                  <c:v>553</c:v>
                </c:pt>
                <c:pt idx="835">
                  <c:v>800</c:v>
                </c:pt>
                <c:pt idx="836">
                  <c:v>1384</c:v>
                </c:pt>
                <c:pt idx="837">
                  <c:v>425</c:v>
                </c:pt>
                <c:pt idx="838">
                  <c:v>510</c:v>
                </c:pt>
                <c:pt idx="839">
                  <c:v>370</c:v>
                </c:pt>
                <c:pt idx="840">
                  <c:v>596</c:v>
                </c:pt>
                <c:pt idx="841">
                  <c:v>402</c:v>
                </c:pt>
                <c:pt idx="842">
                  <c:v>418</c:v>
                </c:pt>
                <c:pt idx="843">
                  <c:v>1133</c:v>
                </c:pt>
                <c:pt idx="844">
                  <c:v>681</c:v>
                </c:pt>
                <c:pt idx="845">
                  <c:v>950</c:v>
                </c:pt>
                <c:pt idx="846">
                  <c:v>600</c:v>
                </c:pt>
                <c:pt idx="847">
                  <c:v>661</c:v>
                </c:pt>
                <c:pt idx="848">
                  <c:v>925</c:v>
                </c:pt>
                <c:pt idx="849">
                  <c:v>550</c:v>
                </c:pt>
                <c:pt idx="850">
                  <c:v>606</c:v>
                </c:pt>
                <c:pt idx="851">
                  <c:v>425</c:v>
                </c:pt>
                <c:pt idx="852">
                  <c:v>340</c:v>
                </c:pt>
                <c:pt idx="853">
                  <c:v>692</c:v>
                </c:pt>
                <c:pt idx="854">
                  <c:v>575</c:v>
                </c:pt>
                <c:pt idx="855">
                  <c:v>571</c:v>
                </c:pt>
                <c:pt idx="856">
                  <c:v>817</c:v>
                </c:pt>
                <c:pt idx="857">
                  <c:v>987</c:v>
                </c:pt>
                <c:pt idx="858">
                  <c:v>616</c:v>
                </c:pt>
                <c:pt idx="859">
                  <c:v>1026</c:v>
                </c:pt>
                <c:pt idx="860">
                  <c:v>808</c:v>
                </c:pt>
                <c:pt idx="861">
                  <c:v>808</c:v>
                </c:pt>
                <c:pt idx="862">
                  <c:v>788</c:v>
                </c:pt>
                <c:pt idx="863">
                  <c:v>850</c:v>
                </c:pt>
                <c:pt idx="864">
                  <c:v>900</c:v>
                </c:pt>
                <c:pt idx="865">
                  <c:v>1418</c:v>
                </c:pt>
                <c:pt idx="866">
                  <c:v>260</c:v>
                </c:pt>
                <c:pt idx="867">
                  <c:v>662</c:v>
                </c:pt>
                <c:pt idx="868">
                  <c:v>562</c:v>
                </c:pt>
                <c:pt idx="869">
                  <c:v>562</c:v>
                </c:pt>
                <c:pt idx="870">
                  <c:v>357</c:v>
                </c:pt>
                <c:pt idx="871">
                  <c:v>1009</c:v>
                </c:pt>
                <c:pt idx="872">
                  <c:v>1442</c:v>
                </c:pt>
                <c:pt idx="873">
                  <c:v>651</c:v>
                </c:pt>
                <c:pt idx="874">
                  <c:v>750</c:v>
                </c:pt>
                <c:pt idx="875">
                  <c:v>754</c:v>
                </c:pt>
                <c:pt idx="876">
                  <c:v>700</c:v>
                </c:pt>
                <c:pt idx="877">
                  <c:v>503</c:v>
                </c:pt>
                <c:pt idx="878">
                  <c:v>937</c:v>
                </c:pt>
                <c:pt idx="879">
                  <c:v>624</c:v>
                </c:pt>
                <c:pt idx="880">
                  <c:v>750</c:v>
                </c:pt>
                <c:pt idx="881">
                  <c:v>900</c:v>
                </c:pt>
                <c:pt idx="882">
                  <c:v>540</c:v>
                </c:pt>
                <c:pt idx="883">
                  <c:v>642</c:v>
                </c:pt>
                <c:pt idx="884">
                  <c:v>400</c:v>
                </c:pt>
                <c:pt idx="885">
                  <c:v>900</c:v>
                </c:pt>
                <c:pt idx="886">
                  <c:v>513</c:v>
                </c:pt>
                <c:pt idx="887">
                  <c:v>894</c:v>
                </c:pt>
                <c:pt idx="888">
                  <c:v>1282</c:v>
                </c:pt>
                <c:pt idx="889">
                  <c:v>485</c:v>
                </c:pt>
                <c:pt idx="890">
                  <c:v>325</c:v>
                </c:pt>
                <c:pt idx="891">
                  <c:v>769</c:v>
                </c:pt>
                <c:pt idx="892">
                  <c:v>618</c:v>
                </c:pt>
                <c:pt idx="893">
                  <c:v>1040</c:v>
                </c:pt>
                <c:pt idx="894">
                  <c:v>751</c:v>
                </c:pt>
                <c:pt idx="895">
                  <c:v>380</c:v>
                </c:pt>
                <c:pt idx="896">
                  <c:v>300</c:v>
                </c:pt>
                <c:pt idx="897">
                  <c:v>753</c:v>
                </c:pt>
                <c:pt idx="898">
                  <c:v>1065</c:v>
                </c:pt>
                <c:pt idx="899">
                  <c:v>1070</c:v>
                </c:pt>
                <c:pt idx="900">
                  <c:v>1573</c:v>
                </c:pt>
                <c:pt idx="901">
                  <c:v>650</c:v>
                </c:pt>
                <c:pt idx="902">
                  <c:v>700</c:v>
                </c:pt>
                <c:pt idx="903">
                  <c:v>494</c:v>
                </c:pt>
                <c:pt idx="904">
                  <c:v>890</c:v>
                </c:pt>
                <c:pt idx="905">
                  <c:v>520</c:v>
                </c:pt>
                <c:pt idx="906">
                  <c:v>891</c:v>
                </c:pt>
                <c:pt idx="907">
                  <c:v>570</c:v>
                </c:pt>
                <c:pt idx="908">
                  <c:v>1444</c:v>
                </c:pt>
                <c:pt idx="909">
                  <c:v>481</c:v>
                </c:pt>
                <c:pt idx="910">
                  <c:v>500</c:v>
                </c:pt>
                <c:pt idx="911">
                  <c:v>1473</c:v>
                </c:pt>
                <c:pt idx="912">
                  <c:v>803</c:v>
                </c:pt>
                <c:pt idx="913">
                  <c:v>962</c:v>
                </c:pt>
                <c:pt idx="914">
                  <c:v>1000</c:v>
                </c:pt>
                <c:pt idx="915">
                  <c:v>600</c:v>
                </c:pt>
                <c:pt idx="916">
                  <c:v>450</c:v>
                </c:pt>
                <c:pt idx="917">
                  <c:v>629</c:v>
                </c:pt>
                <c:pt idx="918">
                  <c:v>492</c:v>
                </c:pt>
                <c:pt idx="919">
                  <c:v>1562</c:v>
                </c:pt>
                <c:pt idx="920">
                  <c:v>357</c:v>
                </c:pt>
                <c:pt idx="921">
                  <c:v>960</c:v>
                </c:pt>
                <c:pt idx="922">
                  <c:v>566</c:v>
                </c:pt>
                <c:pt idx="923">
                  <c:v>481</c:v>
                </c:pt>
                <c:pt idx="924">
                  <c:v>1442</c:v>
                </c:pt>
                <c:pt idx="925">
                  <c:v>645</c:v>
                </c:pt>
                <c:pt idx="926">
                  <c:v>788</c:v>
                </c:pt>
                <c:pt idx="927">
                  <c:v>644</c:v>
                </c:pt>
                <c:pt idx="928">
                  <c:v>477</c:v>
                </c:pt>
                <c:pt idx="929">
                  <c:v>664</c:v>
                </c:pt>
                <c:pt idx="930">
                  <c:v>520</c:v>
                </c:pt>
                <c:pt idx="931">
                  <c:v>1202</c:v>
                </c:pt>
                <c:pt idx="932">
                  <c:v>538</c:v>
                </c:pt>
                <c:pt idx="933">
                  <c:v>873</c:v>
                </c:pt>
                <c:pt idx="934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04"/>
        <c:axId val="76631040"/>
      </c:scatterChart>
      <c:valAx>
        <c:axId val="766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31040"/>
        <c:crosses val="autoZero"/>
        <c:crossBetween val="midCat"/>
      </c:valAx>
      <c:valAx>
        <c:axId val="76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2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939</xdr:row>
      <xdr:rowOff>147637</xdr:rowOff>
    </xdr:from>
    <xdr:to>
      <xdr:col>5</xdr:col>
      <xdr:colOff>619125</xdr:colOff>
      <xdr:row>954</xdr:row>
      <xdr:rowOff>33337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15</xdr:col>
      <xdr:colOff>504825</xdr:colOff>
      <xdr:row>86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4%20ej.2.4CON%20AN&#193;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"/>
  <sheetViews>
    <sheetView workbookViewId="0">
      <selection activeCell="J5" sqref="J5"/>
    </sheetView>
  </sheetViews>
  <sheetFormatPr baseColWidth="10" defaultRowHeight="15" x14ac:dyDescent="0.25"/>
  <cols>
    <col min="2" max="2" width="13.5703125" customWidth="1"/>
    <col min="7" max="7" width="11.85546875" bestFit="1" customWidth="1"/>
    <col min="12" max="12" width="14.5703125" customWidth="1"/>
    <col min="13" max="13" width="15.285156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 t="s">
        <v>3</v>
      </c>
      <c r="B2" t="s">
        <v>4</v>
      </c>
      <c r="C2" t="s">
        <v>5</v>
      </c>
      <c r="L2" t="s">
        <v>6</v>
      </c>
      <c r="M2">
        <f>AVERAGE(y)</f>
        <v>957.9454545454546</v>
      </c>
    </row>
    <row r="3" spans="1:14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L3" t="s">
        <v>15</v>
      </c>
      <c r="M3">
        <f>AVERAGE(inx)</f>
        <v>4.6060713148507597</v>
      </c>
    </row>
    <row r="4" spans="1:14" x14ac:dyDescent="0.25">
      <c r="A4">
        <v>93</v>
      </c>
      <c r="B4">
        <v>769</v>
      </c>
      <c r="C4">
        <f>a+(b*x)</f>
        <v>69775.931061698124</v>
      </c>
      <c r="D4">
        <f>(y-yes)^2</f>
        <v>4761956534.553957</v>
      </c>
      <c r="E4">
        <f>inx^2/n</f>
        <v>2.197268252976808E-2</v>
      </c>
      <c r="F4">
        <f>(y-yprom)^2</f>
        <v>35700.384793388446</v>
      </c>
      <c r="G4">
        <f>(yes-yprom)^2</f>
        <v>4735915143.0262728</v>
      </c>
      <c r="H4">
        <f t="shared" ref="H4:H67" si="0">LN(x)</f>
        <v>4.5325994931532563</v>
      </c>
      <c r="L4" t="s">
        <v>16</v>
      </c>
      <c r="M4">
        <f>_xlfn.VAR.S(inx)</f>
        <v>2.472353286627102E-2</v>
      </c>
    </row>
    <row r="5" spans="1:14" x14ac:dyDescent="0.25">
      <c r="A5">
        <v>119</v>
      </c>
      <c r="B5">
        <v>808</v>
      </c>
      <c r="C5">
        <f t="shared" ref="C4:C67" si="1">a+(b*x)</f>
        <v>90017.905283244152</v>
      </c>
      <c r="D5">
        <f>(y-yes)^2</f>
        <v>7958407200.6453924</v>
      </c>
      <c r="E5">
        <f t="shared" ref="E5:E67" si="2">x^2/n</f>
        <v>15.145454545454545</v>
      </c>
      <c r="F5">
        <f>(y-yprom)^2</f>
        <v>22483.63933884299</v>
      </c>
      <c r="G5">
        <f t="shared" ref="G5:G67" si="3">(yes-yprom)^2</f>
        <v>7931676444.6894264</v>
      </c>
      <c r="H5">
        <f t="shared" si="0"/>
        <v>4.7791234931115296</v>
      </c>
      <c r="L5" t="s">
        <v>17</v>
      </c>
      <c r="M5">
        <f>SQRT(M4)</f>
        <v>0.15723718665211173</v>
      </c>
    </row>
    <row r="6" spans="1:14" x14ac:dyDescent="0.25">
      <c r="A6">
        <v>108</v>
      </c>
      <c r="B6">
        <v>825</v>
      </c>
      <c r="C6">
        <f t="shared" si="1"/>
        <v>81453.993112590062</v>
      </c>
      <c r="D6">
        <f>(y-yes)^2</f>
        <v>6501034530.3500957</v>
      </c>
      <c r="E6">
        <f t="shared" si="2"/>
        <v>12.474866310160428</v>
      </c>
      <c r="F6">
        <f>(y-yprom)^2</f>
        <v>17674.493884297535</v>
      </c>
      <c r="G6">
        <f t="shared" si="3"/>
        <v>6479613688.5661898</v>
      </c>
      <c r="H6">
        <f t="shared" si="0"/>
        <v>4.6821312271242199</v>
      </c>
      <c r="K6" t="s">
        <v>18</v>
      </c>
    </row>
    <row r="7" spans="1:14" x14ac:dyDescent="0.25">
      <c r="A7">
        <v>96</v>
      </c>
      <c r="B7">
        <v>650</v>
      </c>
      <c r="C7">
        <f t="shared" si="1"/>
        <v>72111.543471876503</v>
      </c>
      <c r="D7">
        <f>(y-yes)^2</f>
        <v>5106752195.3828955</v>
      </c>
      <c r="E7">
        <f t="shared" si="2"/>
        <v>9.8566844919786103</v>
      </c>
      <c r="F7">
        <f>(y-yprom)^2</f>
        <v>94830.402975206642</v>
      </c>
      <c r="G7">
        <f t="shared" si="3"/>
        <v>5062834510.8119373</v>
      </c>
      <c r="H7">
        <f t="shared" si="0"/>
        <v>4.5643481914678361</v>
      </c>
      <c r="K7" t="s">
        <v>19</v>
      </c>
    </row>
    <row r="8" spans="1:14" x14ac:dyDescent="0.25">
      <c r="A8">
        <v>74</v>
      </c>
      <c r="B8">
        <v>562</v>
      </c>
      <c r="C8">
        <f t="shared" si="1"/>
        <v>54983.719130568323</v>
      </c>
      <c r="D8">
        <f>(y-yes)^2</f>
        <v>2961723513.1264663</v>
      </c>
      <c r="E8">
        <f t="shared" si="2"/>
        <v>5.8566844919786094</v>
      </c>
      <c r="F8">
        <f>(y-yprom)^2</f>
        <v>156772.80297520666</v>
      </c>
      <c r="G8">
        <f t="shared" si="3"/>
        <v>2918784221.2928452</v>
      </c>
      <c r="H8">
        <f t="shared" si="0"/>
        <v>4.3040650932041702</v>
      </c>
      <c r="L8" t="s">
        <v>20</v>
      </c>
      <c r="M8">
        <f>yprom-(b*xprom)</f>
        <v>-2628.0536538319188</v>
      </c>
      <c r="N8" t="s">
        <v>21</v>
      </c>
    </row>
    <row r="9" spans="1:14" x14ac:dyDescent="0.25">
      <c r="A9">
        <v>116</v>
      </c>
      <c r="B9">
        <v>1400</v>
      </c>
      <c r="C9">
        <f t="shared" si="1"/>
        <v>87682.292873065759</v>
      </c>
      <c r="D9">
        <f>(y-yes)^2</f>
        <v>7444634063.4334946</v>
      </c>
      <c r="E9">
        <f t="shared" si="2"/>
        <v>14.391443850267379</v>
      </c>
      <c r="F9">
        <f>(y-yprom)^2</f>
        <v>195412.22115702476</v>
      </c>
      <c r="G9">
        <f t="shared" si="3"/>
        <v>7521112435.16821</v>
      </c>
      <c r="H9">
        <f t="shared" si="0"/>
        <v>4.7535901911063645</v>
      </c>
      <c r="L9" t="s">
        <v>22</v>
      </c>
      <c r="M9">
        <f>_xlfn.COVARIANCE.S(inx,y)/_xlfn.VAR.S(inx)</f>
        <v>778.53747005946275</v>
      </c>
      <c r="N9" t="s">
        <v>23</v>
      </c>
    </row>
    <row r="10" spans="1:14" x14ac:dyDescent="0.25">
      <c r="A10">
        <v>91</v>
      </c>
      <c r="B10">
        <v>600</v>
      </c>
      <c r="C10">
        <f t="shared" si="1"/>
        <v>68218.8561215792</v>
      </c>
      <c r="D10">
        <f>(y-yes)^2</f>
        <v>4572309703.1908293</v>
      </c>
      <c r="E10">
        <f t="shared" si="2"/>
        <v>8.8566844919786103</v>
      </c>
      <c r="F10">
        <f>(y-yprom)^2</f>
        <v>128124.9484297521</v>
      </c>
      <c r="G10">
        <f t="shared" si="3"/>
        <v>4524030103.7586946</v>
      </c>
      <c r="H10">
        <f t="shared" si="0"/>
        <v>4.5108595065168497</v>
      </c>
      <c r="L10" t="s">
        <v>24</v>
      </c>
      <c r="M10" s="8">
        <f>SUM(residuales)</f>
        <v>5422451269731.3799</v>
      </c>
    </row>
    <row r="11" spans="1:14" x14ac:dyDescent="0.25">
      <c r="A11">
        <v>114</v>
      </c>
      <c r="B11">
        <v>1081</v>
      </c>
      <c r="C11">
        <f t="shared" si="1"/>
        <v>86125.217932946834</v>
      </c>
      <c r="D11">
        <f>(y-yes)^2</f>
        <v>7232519003.8265562</v>
      </c>
      <c r="E11">
        <f t="shared" si="2"/>
        <v>13.899465240641712</v>
      </c>
      <c r="F11">
        <f>(y-yprom)^2</f>
        <v>15142.421157024781</v>
      </c>
      <c r="G11">
        <f t="shared" si="3"/>
        <v>7253464301.4102659</v>
      </c>
      <c r="H11">
        <f t="shared" si="0"/>
        <v>4.7361984483944957</v>
      </c>
      <c r="K11" t="s">
        <v>25</v>
      </c>
    </row>
    <row r="12" spans="1:14" x14ac:dyDescent="0.25">
      <c r="A12">
        <v>111</v>
      </c>
      <c r="B12">
        <v>1154</v>
      </c>
      <c r="C12">
        <f t="shared" si="1"/>
        <v>83789.605522768456</v>
      </c>
      <c r="D12">
        <f>(y-yes)^2</f>
        <v>6828643300.1146002</v>
      </c>
      <c r="E12">
        <f t="shared" si="2"/>
        <v>13.177540106951872</v>
      </c>
      <c r="F12">
        <f>(y-yprom)^2</f>
        <v>38437.38479338841</v>
      </c>
      <c r="G12">
        <f t="shared" si="3"/>
        <v>6861083909.65765</v>
      </c>
      <c r="H12">
        <f t="shared" si="0"/>
        <v>4.7095302013123339</v>
      </c>
      <c r="L12" t="s">
        <v>26</v>
      </c>
      <c r="M12">
        <f>(sec/n-2)</f>
        <v>5799413120.7073584</v>
      </c>
    </row>
    <row r="13" spans="1:14" x14ac:dyDescent="0.25">
      <c r="A13">
        <v>95</v>
      </c>
      <c r="B13">
        <v>1000</v>
      </c>
      <c r="C13">
        <f t="shared" si="1"/>
        <v>71333.006001817048</v>
      </c>
      <c r="D13">
        <f>(y-yes)^2</f>
        <v>4946731733.2516327</v>
      </c>
      <c r="E13">
        <f t="shared" si="2"/>
        <v>9.6524064171122994</v>
      </c>
      <c r="F13">
        <f>(y-yprom)^2</f>
        <v>1768.5847933884256</v>
      </c>
      <c r="G13">
        <f t="shared" si="3"/>
        <v>4952649147.0321436</v>
      </c>
      <c r="H13">
        <f t="shared" si="0"/>
        <v>4.5538768916005408</v>
      </c>
      <c r="L13" t="s">
        <v>27</v>
      </c>
      <c r="M13">
        <f>SQRT(var.error)</f>
        <v>76153.877909843563</v>
      </c>
    </row>
    <row r="14" spans="1:14" x14ac:dyDescent="0.25">
      <c r="A14">
        <v>132</v>
      </c>
      <c r="B14">
        <v>930</v>
      </c>
      <c r="C14">
        <f t="shared" si="1"/>
        <v>100138.89239401717</v>
      </c>
      <c r="D14">
        <f>(y-yes)^2</f>
        <v>9842404330.047678</v>
      </c>
      <c r="E14">
        <f t="shared" si="2"/>
        <v>18.63529411764706</v>
      </c>
      <c r="F14">
        <f>(y-yprom)^2</f>
        <v>780.94842975206893</v>
      </c>
      <c r="G14">
        <f t="shared" si="3"/>
        <v>9836860235.8103046</v>
      </c>
      <c r="H14">
        <f t="shared" si="0"/>
        <v>4.8828019225863706</v>
      </c>
      <c r="L14" t="s">
        <v>28</v>
      </c>
      <c r="M14">
        <f>COUNT(x)</f>
        <v>935</v>
      </c>
    </row>
    <row r="15" spans="1:14" x14ac:dyDescent="0.25">
      <c r="A15">
        <v>102</v>
      </c>
      <c r="B15">
        <v>921</v>
      </c>
      <c r="C15">
        <f t="shared" si="1"/>
        <v>76782.76829223329</v>
      </c>
      <c r="D15">
        <f>(y-yes)^2</f>
        <v>5755007888.4244919</v>
      </c>
      <c r="E15">
        <f t="shared" si="2"/>
        <v>11.127272727272727</v>
      </c>
      <c r="F15">
        <f>(y-yprom)^2</f>
        <v>1364.9666115702516</v>
      </c>
      <c r="G15">
        <f t="shared" si="3"/>
        <v>5749403758.3667469</v>
      </c>
      <c r="H15">
        <f t="shared" si="0"/>
        <v>4.6249728132842707</v>
      </c>
      <c r="L15" t="s">
        <v>29</v>
      </c>
      <c r="M15">
        <f>SUM(xcuad)</f>
        <v>10475.226250757383</v>
      </c>
    </row>
    <row r="16" spans="1:14" x14ac:dyDescent="0.25">
      <c r="A16">
        <v>125</v>
      </c>
      <c r="B16">
        <v>900</v>
      </c>
      <c r="C16">
        <f t="shared" si="1"/>
        <v>94689.130103600924</v>
      </c>
      <c r="D16">
        <f>(y-yes)^2</f>
        <v>8796400925.5901814</v>
      </c>
      <c r="E16">
        <f t="shared" si="2"/>
        <v>16.711229946524064</v>
      </c>
      <c r="F16">
        <f>(y-yprom)^2</f>
        <v>3357.6757024793446</v>
      </c>
      <c r="G16">
        <f t="shared" si="3"/>
        <v>8785534975.715332</v>
      </c>
      <c r="H16">
        <f t="shared" si="0"/>
        <v>4.8283137373023015</v>
      </c>
      <c r="K16" t="s">
        <v>30</v>
      </c>
    </row>
    <row r="17" spans="1:15" x14ac:dyDescent="0.25">
      <c r="A17">
        <v>119</v>
      </c>
      <c r="B17">
        <v>1318</v>
      </c>
      <c r="C17">
        <f t="shared" si="1"/>
        <v>90017.905283244152</v>
      </c>
      <c r="D17">
        <f>(y-yes)^2</f>
        <v>7867673197.256484</v>
      </c>
      <c r="E17">
        <f t="shared" si="2"/>
        <v>15.145454545454545</v>
      </c>
      <c r="F17">
        <f>(y-yprom)^2</f>
        <v>129639.27570247931</v>
      </c>
      <c r="G17">
        <f t="shared" si="3"/>
        <v>7931676444.6894264</v>
      </c>
      <c r="H17">
        <f t="shared" si="0"/>
        <v>4.7791234931115296</v>
      </c>
      <c r="L17" t="s">
        <v>31</v>
      </c>
      <c r="M17">
        <f>((var.error*M15)/(_xlfn.VAR.S(inx)*(n-1)))</f>
        <v>2630813447811.3623</v>
      </c>
    </row>
    <row r="18" spans="1:15" x14ac:dyDescent="0.25">
      <c r="A18">
        <v>118</v>
      </c>
      <c r="B18">
        <v>1792</v>
      </c>
      <c r="C18">
        <f t="shared" si="1"/>
        <v>89239.367813184697</v>
      </c>
      <c r="D18">
        <f>(y-yes)^2</f>
        <v>7647042137.4544106</v>
      </c>
      <c r="E18">
        <f t="shared" si="2"/>
        <v>14.891978609625669</v>
      </c>
      <c r="F18">
        <f>(y-yprom)^2</f>
        <v>695646.9847933884</v>
      </c>
      <c r="G18">
        <f t="shared" si="3"/>
        <v>7793609533.6644497</v>
      </c>
      <c r="H18">
        <f t="shared" si="0"/>
        <v>4.7706846244656651</v>
      </c>
      <c r="L18" t="s">
        <v>32</v>
      </c>
      <c r="M18">
        <f>SQRT(var.a)</f>
        <v>1621978.2513373483</v>
      </c>
    </row>
    <row r="19" spans="1:15" x14ac:dyDescent="0.25">
      <c r="A19">
        <v>105</v>
      </c>
      <c r="B19">
        <v>958</v>
      </c>
      <c r="C19">
        <f t="shared" si="1"/>
        <v>79118.380702411669</v>
      </c>
      <c r="D19">
        <f>(y-yes)^2</f>
        <v>6109045111.5459261</v>
      </c>
      <c r="E19">
        <f t="shared" si="2"/>
        <v>11.791443850267379</v>
      </c>
      <c r="F19">
        <f>(y-yprom)^2</f>
        <v>2.9752066115648359E-3</v>
      </c>
      <c r="G19">
        <f t="shared" si="3"/>
        <v>6109053638.1358881</v>
      </c>
      <c r="H19">
        <f t="shared" si="0"/>
        <v>4.6539603501575231</v>
      </c>
      <c r="L19" t="s">
        <v>33</v>
      </c>
      <c r="M19">
        <f>var.error/(_xlfn.VAR.S(inx)*(n-1))</f>
        <v>251146217.25914019</v>
      </c>
    </row>
    <row r="20" spans="1:15" x14ac:dyDescent="0.25">
      <c r="A20">
        <v>109</v>
      </c>
      <c r="B20">
        <v>1360</v>
      </c>
      <c r="C20">
        <f t="shared" si="1"/>
        <v>82232.530582649531</v>
      </c>
      <c r="D20">
        <f>(y-yes)^2</f>
        <v>6540366202.8415842</v>
      </c>
      <c r="E20">
        <f t="shared" si="2"/>
        <v>12.706951871657754</v>
      </c>
      <c r="F20">
        <f>(y-yprom)^2</f>
        <v>161647.85752066111</v>
      </c>
      <c r="G20">
        <f t="shared" si="3"/>
        <v>6605558187.7454367</v>
      </c>
      <c r="H20">
        <f t="shared" si="0"/>
        <v>4.6913478822291435</v>
      </c>
      <c r="L20" t="s">
        <v>34</v>
      </c>
      <c r="M20">
        <f>SQRT(var.b)</f>
        <v>15847.59342168836</v>
      </c>
      <c r="N20" t="s">
        <v>35</v>
      </c>
    </row>
    <row r="21" spans="1:15" x14ac:dyDescent="0.25">
      <c r="A21">
        <v>72</v>
      </c>
      <c r="B21">
        <v>850</v>
      </c>
      <c r="C21">
        <f t="shared" si="1"/>
        <v>53426.644190449399</v>
      </c>
      <c r="D21">
        <f>(y-yes)^2</f>
        <v>2764303514.3291163</v>
      </c>
      <c r="E21">
        <f t="shared" si="2"/>
        <v>5.5443850267379675</v>
      </c>
      <c r="F21">
        <f>(y-yprom)^2</f>
        <v>11652.221157024804</v>
      </c>
      <c r="G21">
        <f t="shared" si="3"/>
        <v>2752964347.0390477</v>
      </c>
      <c r="H21">
        <f t="shared" si="0"/>
        <v>4.2766661190160553</v>
      </c>
    </row>
    <row r="22" spans="1:15" x14ac:dyDescent="0.25">
      <c r="A22">
        <v>105</v>
      </c>
      <c r="B22">
        <v>830</v>
      </c>
      <c r="C22">
        <f t="shared" si="1"/>
        <v>79118.380702411669</v>
      </c>
      <c r="D22">
        <f>(y-yes)^2</f>
        <v>6129070553.005744</v>
      </c>
      <c r="E22">
        <f t="shared" si="2"/>
        <v>11.791443850267379</v>
      </c>
      <c r="F22">
        <f>(y-yprom)^2</f>
        <v>16370.039338842987</v>
      </c>
      <c r="G22">
        <f t="shared" si="3"/>
        <v>6109053638.1358881</v>
      </c>
      <c r="H22">
        <f t="shared" si="0"/>
        <v>4.6539603501575231</v>
      </c>
      <c r="L22" t="s">
        <v>36</v>
      </c>
      <c r="M22" t="s">
        <v>37</v>
      </c>
    </row>
    <row r="23" spans="1:15" x14ac:dyDescent="0.25">
      <c r="A23">
        <v>101</v>
      </c>
      <c r="B23">
        <v>471</v>
      </c>
      <c r="C23">
        <f t="shared" si="1"/>
        <v>76004.23082217382</v>
      </c>
      <c r="D23">
        <f>(y-yes)^2</f>
        <v>5705268958.4357891</v>
      </c>
      <c r="E23">
        <f t="shared" si="2"/>
        <v>10.910160427807487</v>
      </c>
      <c r="F23">
        <f>(y-yprom)^2</f>
        <v>237115.87570247939</v>
      </c>
      <c r="G23">
        <f t="shared" si="3"/>
        <v>5631944947.4795122</v>
      </c>
      <c r="H23">
        <f t="shared" si="0"/>
        <v>4.6151205168412597</v>
      </c>
      <c r="L23" t="s">
        <v>12</v>
      </c>
      <c r="M23">
        <f>SUM(desvy)</f>
        <v>152716168.21818155</v>
      </c>
    </row>
    <row r="24" spans="1:15" x14ac:dyDescent="0.25">
      <c r="A24">
        <v>123</v>
      </c>
      <c r="B24">
        <v>1275</v>
      </c>
      <c r="C24">
        <f t="shared" si="1"/>
        <v>93132.055163482</v>
      </c>
      <c r="D24">
        <f>(y-yes)^2</f>
        <v>8437718583.3069754</v>
      </c>
      <c r="E24">
        <f t="shared" si="2"/>
        <v>16.180748663101603</v>
      </c>
      <c r="F24">
        <f>(y-yprom)^2</f>
        <v>100523.58479338839</v>
      </c>
      <c r="G24">
        <f t="shared" si="3"/>
        <v>8496066500.6350708</v>
      </c>
      <c r="H24">
        <f t="shared" si="0"/>
        <v>4.8121843553724171</v>
      </c>
      <c r="L24" t="s">
        <v>13</v>
      </c>
      <c r="M24" s="9">
        <f>SUM(desvyest)</f>
        <v>5425034577759.4619</v>
      </c>
    </row>
    <row r="25" spans="1:15" x14ac:dyDescent="0.25">
      <c r="A25">
        <v>113</v>
      </c>
      <c r="B25">
        <v>1615</v>
      </c>
      <c r="C25">
        <f t="shared" si="1"/>
        <v>85346.68046288738</v>
      </c>
      <c r="D25">
        <f>(y-yes)^2</f>
        <v>7010994313.1390762</v>
      </c>
      <c r="E25">
        <f t="shared" si="2"/>
        <v>13.656684491978609</v>
      </c>
      <c r="F25">
        <f>(y-yprom)^2</f>
        <v>431720.67570247926</v>
      </c>
      <c r="G25">
        <f t="shared" si="3"/>
        <v>7121458596.3081551</v>
      </c>
      <c r="H25">
        <f t="shared" si="0"/>
        <v>4.7273878187123408</v>
      </c>
      <c r="L25" t="s">
        <v>36</v>
      </c>
      <c r="M25">
        <f>1-(sec/stc)</f>
        <v>-35505.726844956371</v>
      </c>
      <c r="N25">
        <f>100*M25</f>
        <v>-3550572.6844956372</v>
      </c>
      <c r="O25" t="s">
        <v>38</v>
      </c>
    </row>
    <row r="26" spans="1:15" x14ac:dyDescent="0.25">
      <c r="A26">
        <v>95</v>
      </c>
      <c r="B26">
        <v>873</v>
      </c>
      <c r="C26">
        <f t="shared" si="1"/>
        <v>71333.006001817048</v>
      </c>
      <c r="D26">
        <f>(y-yes)^2</f>
        <v>4964612445.7760944</v>
      </c>
      <c r="E26">
        <f t="shared" si="2"/>
        <v>9.6524064171122994</v>
      </c>
      <c r="F26">
        <f>(y-yprom)^2</f>
        <v>7215.7302479338923</v>
      </c>
      <c r="G26">
        <f t="shared" si="3"/>
        <v>4952649147.0321436</v>
      </c>
      <c r="H26">
        <f t="shared" si="0"/>
        <v>4.5538768916005408</v>
      </c>
      <c r="L26" t="s">
        <v>36</v>
      </c>
      <c r="M26">
        <f>src/stc</f>
        <v>35523.642591718635</v>
      </c>
      <c r="O26" t="s">
        <v>39</v>
      </c>
    </row>
    <row r="27" spans="1:15" x14ac:dyDescent="0.25">
      <c r="A27">
        <v>145</v>
      </c>
      <c r="B27">
        <v>2137</v>
      </c>
      <c r="C27">
        <f t="shared" si="1"/>
        <v>110259.87950479018</v>
      </c>
      <c r="D27">
        <f>(y-yes)^2</f>
        <v>11690557072.407377</v>
      </c>
      <c r="E27">
        <f t="shared" si="2"/>
        <v>22.486631016042782</v>
      </c>
      <c r="F27">
        <f>(y-yprom)^2</f>
        <v>1390169.6211570248</v>
      </c>
      <c r="G27">
        <f t="shared" si="3"/>
        <v>11946912787.124048</v>
      </c>
      <c r="H27">
        <f t="shared" si="0"/>
        <v>4.9767337424205742</v>
      </c>
    </row>
    <row r="28" spans="1:15" x14ac:dyDescent="0.25">
      <c r="A28">
        <v>114</v>
      </c>
      <c r="B28">
        <v>1053</v>
      </c>
      <c r="C28">
        <f t="shared" si="1"/>
        <v>86125.217932946834</v>
      </c>
      <c r="D28">
        <f>(y-yes)^2</f>
        <v>7237282264.0308008</v>
      </c>
      <c r="E28">
        <f t="shared" si="2"/>
        <v>13.899465240641712</v>
      </c>
      <c r="F28">
        <f>(y-yprom)^2</f>
        <v>9035.3666115702381</v>
      </c>
      <c r="G28">
        <f t="shared" si="3"/>
        <v>7253464301.4102659</v>
      </c>
      <c r="H28">
        <f t="shared" si="0"/>
        <v>4.7361984483944957</v>
      </c>
      <c r="K28" t="s">
        <v>40</v>
      </c>
    </row>
    <row r="29" spans="1:15" x14ac:dyDescent="0.25">
      <c r="A29">
        <v>124</v>
      </c>
      <c r="B29">
        <v>1602</v>
      </c>
      <c r="C29">
        <f t="shared" si="1"/>
        <v>93910.59263354147</v>
      </c>
      <c r="D29">
        <f>(y-yes)^2</f>
        <v>8520876273.9851065</v>
      </c>
      <c r="E29">
        <f t="shared" si="2"/>
        <v>16.444919786096257</v>
      </c>
      <c r="F29">
        <f>(y-yprom)^2</f>
        <v>414806.25752066111</v>
      </c>
      <c r="G29">
        <f t="shared" si="3"/>
        <v>8640194617.5829163</v>
      </c>
      <c r="H29">
        <f t="shared" si="0"/>
        <v>4.8202815656050371</v>
      </c>
      <c r="K29" t="s">
        <v>41</v>
      </c>
    </row>
    <row r="30" spans="1:15" x14ac:dyDescent="0.25">
      <c r="A30">
        <v>93</v>
      </c>
      <c r="B30">
        <v>1188</v>
      </c>
      <c r="C30">
        <f t="shared" si="1"/>
        <v>69775.931061698124</v>
      </c>
      <c r="D30">
        <f>(y-yes)^2</f>
        <v>4704304287.324254</v>
      </c>
      <c r="E30">
        <f t="shared" si="2"/>
        <v>9.2502673796791441</v>
      </c>
      <c r="F30">
        <f>(y-yprom)^2</f>
        <v>52925.093884297501</v>
      </c>
      <c r="G30">
        <f t="shared" si="3"/>
        <v>4735915143.0262728</v>
      </c>
      <c r="H30">
        <f t="shared" si="0"/>
        <v>4.5325994931532563</v>
      </c>
      <c r="K30" t="s">
        <v>42</v>
      </c>
      <c r="L30" t="s">
        <v>43</v>
      </c>
    </row>
    <row r="31" spans="1:15" x14ac:dyDescent="0.25">
      <c r="A31">
        <v>115</v>
      </c>
      <c r="B31">
        <v>800</v>
      </c>
      <c r="C31">
        <f t="shared" si="1"/>
        <v>86903.755403006304</v>
      </c>
      <c r="D31">
        <f>(y-yes)^2</f>
        <v>7413856694.5007372</v>
      </c>
      <c r="E31">
        <f t="shared" si="2"/>
        <v>14.144385026737968</v>
      </c>
      <c r="F31">
        <f>(y-yprom)^2</f>
        <v>24946.766611570263</v>
      </c>
      <c r="G31">
        <f t="shared" si="3"/>
        <v>7386682247.6969528</v>
      </c>
      <c r="H31">
        <f t="shared" si="0"/>
        <v>4.7449321283632502</v>
      </c>
      <c r="K31" t="s">
        <v>44</v>
      </c>
      <c r="L31" t="e">
        <f>LN(a)</f>
        <v>#NUM!</v>
      </c>
    </row>
    <row r="32" spans="1:15" x14ac:dyDescent="0.25">
      <c r="A32">
        <v>125</v>
      </c>
      <c r="B32">
        <v>1417</v>
      </c>
      <c r="C32">
        <f t="shared" si="1"/>
        <v>94689.130103600924</v>
      </c>
      <c r="D32">
        <f>(y-yes)^2</f>
        <v>8699690254.0630569</v>
      </c>
      <c r="E32">
        <f t="shared" si="2"/>
        <v>16.711229946524064</v>
      </c>
      <c r="F32">
        <f>(y-yprom)^2</f>
        <v>210731.07570247928</v>
      </c>
      <c r="G32">
        <f t="shared" si="3"/>
        <v>8785534975.715332</v>
      </c>
      <c r="H32">
        <f t="shared" si="0"/>
        <v>4.8283137373023015</v>
      </c>
      <c r="K32" t="s">
        <v>45</v>
      </c>
    </row>
    <row r="33" spans="1:15" x14ac:dyDescent="0.25">
      <c r="A33">
        <v>128</v>
      </c>
      <c r="B33">
        <v>635</v>
      </c>
      <c r="C33">
        <f t="shared" si="1"/>
        <v>97024.742513779318</v>
      </c>
      <c r="D33">
        <f>(y-yes)^2</f>
        <v>9290982461.8726768</v>
      </c>
      <c r="E33">
        <f t="shared" si="2"/>
        <v>17.522994652406418</v>
      </c>
      <c r="F33">
        <f>(y-yprom)^2</f>
        <v>104293.76661157027</v>
      </c>
      <c r="G33">
        <f t="shared" si="3"/>
        <v>9228829497.2200241</v>
      </c>
      <c r="H33">
        <f t="shared" si="0"/>
        <v>4.8520302639196169</v>
      </c>
      <c r="K33" t="s">
        <v>46</v>
      </c>
      <c r="L33">
        <f>b</f>
        <v>778.53747005946275</v>
      </c>
    </row>
    <row r="34" spans="1:15" x14ac:dyDescent="0.25">
      <c r="A34">
        <v>103</v>
      </c>
      <c r="B34">
        <v>1000</v>
      </c>
      <c r="C34">
        <f t="shared" si="1"/>
        <v>77561.305762292744</v>
      </c>
      <c r="D34">
        <f>(y-yes)^2</f>
        <v>5861633540.0272799</v>
      </c>
      <c r="E34">
        <f t="shared" si="2"/>
        <v>11.346524064171122</v>
      </c>
      <c r="F34">
        <f>(y-yprom)^2</f>
        <v>1768.5847933884256</v>
      </c>
      <c r="G34">
        <f t="shared" si="3"/>
        <v>5868074810.4385538</v>
      </c>
      <c r="H34">
        <f t="shared" si="0"/>
        <v>4.6347289882296359</v>
      </c>
    </row>
    <row r="35" spans="1:15" x14ac:dyDescent="0.25">
      <c r="A35">
        <v>98</v>
      </c>
      <c r="B35">
        <v>1424</v>
      </c>
      <c r="C35">
        <f t="shared" si="1"/>
        <v>73668.618411995441</v>
      </c>
      <c r="D35">
        <f>(y-yes)^2</f>
        <v>5219284889.4948311</v>
      </c>
      <c r="E35">
        <f t="shared" si="2"/>
        <v>10.271657754010695</v>
      </c>
      <c r="F35">
        <f>(y-yprom)^2</f>
        <v>217206.83933884292</v>
      </c>
      <c r="G35">
        <f t="shared" si="3"/>
        <v>5286841961.9252491</v>
      </c>
      <c r="H35">
        <f t="shared" si="0"/>
        <v>4.5849674786705723</v>
      </c>
      <c r="K35" s="1" t="s">
        <v>47</v>
      </c>
    </row>
    <row r="36" spans="1:15" x14ac:dyDescent="0.25">
      <c r="A36">
        <v>108</v>
      </c>
      <c r="B36">
        <v>2668</v>
      </c>
      <c r="C36">
        <f t="shared" si="1"/>
        <v>81453.993112590062</v>
      </c>
      <c r="D36">
        <f>(y-yes)^2</f>
        <v>6207232710.7370892</v>
      </c>
      <c r="E36">
        <f t="shared" si="2"/>
        <v>12.474866310160428</v>
      </c>
      <c r="F36">
        <f>(y-yprom)^2</f>
        <v>2924286.5484297518</v>
      </c>
      <c r="G36">
        <f t="shared" si="3"/>
        <v>6479613688.5661898</v>
      </c>
      <c r="H36">
        <f t="shared" si="0"/>
        <v>4.6821312271242199</v>
      </c>
      <c r="K36" t="s">
        <v>48</v>
      </c>
    </row>
    <row r="37" spans="1:15" x14ac:dyDescent="0.25">
      <c r="A37">
        <v>129</v>
      </c>
      <c r="B37">
        <v>666</v>
      </c>
      <c r="C37">
        <f t="shared" si="1"/>
        <v>97803.279983838787</v>
      </c>
      <c r="D37">
        <f>(y-yes)^2</f>
        <v>9435651162.6586876</v>
      </c>
      <c r="E37">
        <f t="shared" si="2"/>
        <v>17.797860962566844</v>
      </c>
      <c r="F37">
        <f>(y-yprom)^2</f>
        <v>85232.148429752095</v>
      </c>
      <c r="G37">
        <f t="shared" si="3"/>
        <v>9379018820.0907364</v>
      </c>
      <c r="H37">
        <f t="shared" si="0"/>
        <v>4.8598124043616719</v>
      </c>
    </row>
    <row r="38" spans="1:15" x14ac:dyDescent="0.25">
      <c r="A38">
        <v>132</v>
      </c>
      <c r="B38">
        <v>1779</v>
      </c>
      <c r="C38">
        <f t="shared" si="1"/>
        <v>100138.89239401717</v>
      </c>
      <c r="D38">
        <f>(y-yes)^2</f>
        <v>9674668431.7626362</v>
      </c>
      <c r="E38">
        <f t="shared" si="2"/>
        <v>18.63529411764706</v>
      </c>
      <c r="F38">
        <f>(y-yprom)^2</f>
        <v>674130.56661157019</v>
      </c>
      <c r="G38">
        <f t="shared" si="3"/>
        <v>9836860235.8103046</v>
      </c>
      <c r="H38">
        <f t="shared" si="0"/>
        <v>4.8828019225863706</v>
      </c>
      <c r="K38" s="2" t="s">
        <v>49</v>
      </c>
    </row>
    <row r="39" spans="1:15" x14ac:dyDescent="0.25">
      <c r="A39">
        <v>92</v>
      </c>
      <c r="B39">
        <v>782</v>
      </c>
      <c r="C39">
        <f t="shared" si="1"/>
        <v>68997.393591638654</v>
      </c>
      <c r="D39">
        <f>(y-yes)^2</f>
        <v>4653339922.8621759</v>
      </c>
      <c r="E39">
        <f t="shared" si="2"/>
        <v>9.0524064171122998</v>
      </c>
      <c r="F39">
        <f>(y-yprom)^2</f>
        <v>30956.802975206629</v>
      </c>
      <c r="G39">
        <f t="shared" si="3"/>
        <v>4629366502.8001957</v>
      </c>
      <c r="H39">
        <f t="shared" si="0"/>
        <v>4.5217885770490405</v>
      </c>
      <c r="K39" s="2" t="s">
        <v>50</v>
      </c>
    </row>
    <row r="40" spans="1:15" x14ac:dyDescent="0.25">
      <c r="A40">
        <v>108</v>
      </c>
      <c r="B40">
        <v>1572</v>
      </c>
      <c r="C40">
        <f t="shared" si="1"/>
        <v>81453.993112590062</v>
      </c>
      <c r="D40">
        <f>(y-yes)^2</f>
        <v>6381132823.6398859</v>
      </c>
      <c r="E40">
        <f t="shared" si="2"/>
        <v>12.474866310160428</v>
      </c>
      <c r="F40">
        <f>(y-yprom)^2</f>
        <v>377062.98479338834</v>
      </c>
      <c r="G40">
        <f t="shared" si="3"/>
        <v>6479613688.5661898</v>
      </c>
      <c r="H40">
        <f t="shared" si="0"/>
        <v>4.6821312271242199</v>
      </c>
      <c r="K40" s="2" t="s">
        <v>51</v>
      </c>
    </row>
    <row r="41" spans="1:15" x14ac:dyDescent="0.25">
      <c r="A41">
        <v>106</v>
      </c>
      <c r="B41">
        <v>1274</v>
      </c>
      <c r="C41">
        <f t="shared" si="1"/>
        <v>79896.918172471138</v>
      </c>
      <c r="D41">
        <f>(y-yes)^2</f>
        <v>6181563261.9550924</v>
      </c>
      <c r="E41">
        <f t="shared" si="2"/>
        <v>12.017112299465241</v>
      </c>
      <c r="F41">
        <f>(y-yprom)^2</f>
        <v>99890.475702479307</v>
      </c>
      <c r="G41">
        <f t="shared" si="3"/>
        <v>6231361413.7614164</v>
      </c>
      <c r="H41">
        <f t="shared" si="0"/>
        <v>4.6634390941120669</v>
      </c>
      <c r="K41" s="3">
        <f>AVERAGE(y)</f>
        <v>957.9454545454546</v>
      </c>
      <c r="L41" t="s">
        <v>52</v>
      </c>
    </row>
    <row r="42" spans="1:15" x14ac:dyDescent="0.25">
      <c r="A42">
        <v>105</v>
      </c>
      <c r="B42">
        <v>714</v>
      </c>
      <c r="C42">
        <f t="shared" si="1"/>
        <v>79118.380702411669</v>
      </c>
      <c r="D42">
        <f>(y-yes)^2</f>
        <v>6147246913.3287029</v>
      </c>
      <c r="E42">
        <f t="shared" si="2"/>
        <v>11.791443850267379</v>
      </c>
      <c r="F42">
        <f>(y-yprom)^2</f>
        <v>59509.384793388454</v>
      </c>
      <c r="G42">
        <f t="shared" si="3"/>
        <v>6109053638.1358881</v>
      </c>
      <c r="H42">
        <f t="shared" si="0"/>
        <v>4.6539603501575231</v>
      </c>
      <c r="K42" s="4">
        <f>AVERAGE(x)</f>
        <v>101.28235294117647</v>
      </c>
      <c r="L42" t="s">
        <v>53</v>
      </c>
    </row>
    <row r="43" spans="1:15" x14ac:dyDescent="0.25">
      <c r="A43">
        <v>123</v>
      </c>
      <c r="B43">
        <v>1081</v>
      </c>
      <c r="C43">
        <f t="shared" si="1"/>
        <v>93132.055163482</v>
      </c>
      <c r="D43">
        <f>(y-yes)^2</f>
        <v>8473396756.7104063</v>
      </c>
      <c r="E43">
        <f t="shared" si="2"/>
        <v>16.180748663101603</v>
      </c>
      <c r="F43">
        <f>(y-yprom)^2</f>
        <v>15142.421157024781</v>
      </c>
      <c r="G43">
        <f t="shared" si="3"/>
        <v>8496066500.6350708</v>
      </c>
      <c r="H43">
        <f t="shared" si="0"/>
        <v>4.8121843553724171</v>
      </c>
    </row>
    <row r="44" spans="1:15" x14ac:dyDescent="0.25">
      <c r="A44">
        <v>108</v>
      </c>
      <c r="B44">
        <v>692</v>
      </c>
      <c r="C44">
        <f t="shared" si="1"/>
        <v>81453.993112590062</v>
      </c>
      <c r="D44">
        <f>(y-yes)^2</f>
        <v>6522499531.5180445</v>
      </c>
      <c r="E44">
        <f t="shared" si="2"/>
        <v>12.474866310160428</v>
      </c>
      <c r="F44">
        <f>(y-yprom)^2</f>
        <v>70726.984793388459</v>
      </c>
      <c r="G44">
        <f t="shared" si="3"/>
        <v>6479613688.5661898</v>
      </c>
      <c r="H44">
        <f t="shared" si="0"/>
        <v>4.6821312271242199</v>
      </c>
      <c r="K44" s="2" t="s">
        <v>54</v>
      </c>
    </row>
    <row r="45" spans="1:15" x14ac:dyDescent="0.25">
      <c r="A45">
        <v>122</v>
      </c>
      <c r="B45">
        <v>1318</v>
      </c>
      <c r="C45">
        <f t="shared" si="1"/>
        <v>92353.517693422546</v>
      </c>
      <c r="D45">
        <f>(y-yes)^2</f>
        <v>8287465481.7094498</v>
      </c>
      <c r="E45">
        <f t="shared" si="2"/>
        <v>15.918716577540106</v>
      </c>
      <c r="F45">
        <f>(y-yprom)^2</f>
        <v>129639.27570247931</v>
      </c>
      <c r="G45">
        <f t="shared" si="3"/>
        <v>8353150624.8718014</v>
      </c>
      <c r="H45">
        <f t="shared" si="0"/>
        <v>4.8040210447332568</v>
      </c>
      <c r="K45" s="5" t="s">
        <v>55</v>
      </c>
    </row>
    <row r="46" spans="1:15" x14ac:dyDescent="0.25">
      <c r="A46">
        <v>109</v>
      </c>
      <c r="B46">
        <v>1239</v>
      </c>
      <c r="C46">
        <f t="shared" si="1"/>
        <v>82232.530582649531</v>
      </c>
      <c r="D46">
        <f>(y-yes)^2</f>
        <v>6559951996.2425852</v>
      </c>
      <c r="E46">
        <f t="shared" si="2"/>
        <v>12.706951871657754</v>
      </c>
      <c r="F46">
        <f>(y-yprom)^2</f>
        <v>78991.657520661131</v>
      </c>
      <c r="G46">
        <f t="shared" si="3"/>
        <v>6605558187.7454367</v>
      </c>
      <c r="H46">
        <f t="shared" si="0"/>
        <v>4.6913478822291435</v>
      </c>
      <c r="K46" s="2" t="s">
        <v>56</v>
      </c>
    </row>
    <row r="47" spans="1:15" x14ac:dyDescent="0.25">
      <c r="A47">
        <v>100</v>
      </c>
      <c r="B47">
        <v>1027</v>
      </c>
      <c r="C47">
        <f t="shared" si="1"/>
        <v>75225.693352114366</v>
      </c>
      <c r="D47">
        <f>(y-yes)^2</f>
        <v>5505446095.1611004</v>
      </c>
      <c r="E47">
        <f t="shared" si="2"/>
        <v>10.695187165775401</v>
      </c>
      <c r="F47">
        <f>(y-yprom)^2</f>
        <v>4768.530247933877</v>
      </c>
      <c r="G47">
        <f t="shared" si="3"/>
        <v>5515698377.7768517</v>
      </c>
      <c r="H47">
        <f t="shared" si="0"/>
        <v>4.6051701859880918</v>
      </c>
      <c r="K47" s="2" t="s">
        <v>57</v>
      </c>
    </row>
    <row r="48" spans="1:15" x14ac:dyDescent="0.25">
      <c r="A48">
        <v>125</v>
      </c>
      <c r="B48">
        <v>1748</v>
      </c>
      <c r="C48">
        <f t="shared" si="1"/>
        <v>94689.130103600924</v>
      </c>
      <c r="D48">
        <f>(y-yes)^2</f>
        <v>8638053664.9344749</v>
      </c>
      <c r="E48">
        <f t="shared" si="2"/>
        <v>16.711229946524064</v>
      </c>
      <c r="F48">
        <f>(y-yprom)^2</f>
        <v>624186.18479338835</v>
      </c>
      <c r="G48">
        <f t="shared" si="3"/>
        <v>8785534975.715332</v>
      </c>
      <c r="H48">
        <f t="shared" si="0"/>
        <v>4.8283137373023015</v>
      </c>
      <c r="K48" s="2" t="s">
        <v>58</v>
      </c>
      <c r="O48" t="s">
        <v>59</v>
      </c>
    </row>
    <row r="49" spans="1:15" x14ac:dyDescent="0.25">
      <c r="A49">
        <v>122</v>
      </c>
      <c r="B49">
        <v>981</v>
      </c>
      <c r="C49">
        <f t="shared" si="1"/>
        <v>92353.517693422546</v>
      </c>
      <c r="D49">
        <f>(y-yes)^2</f>
        <v>8348936989.6348162</v>
      </c>
      <c r="E49">
        <f t="shared" si="2"/>
        <v>15.918716577540106</v>
      </c>
      <c r="F49">
        <f>(y-yprom)^2</f>
        <v>531.51206611570024</v>
      </c>
      <c r="G49">
        <f t="shared" si="3"/>
        <v>8353150624.8718014</v>
      </c>
      <c r="H49">
        <f t="shared" si="0"/>
        <v>4.8040210447332568</v>
      </c>
      <c r="K49" t="s">
        <v>20</v>
      </c>
      <c r="L49" s="6">
        <f>yprom-(b*xprom)</f>
        <v>-2628.0536538319188</v>
      </c>
      <c r="M49" t="s">
        <v>60</v>
      </c>
      <c r="N49" t="s">
        <v>61</v>
      </c>
    </row>
    <row r="50" spans="1:15" x14ac:dyDescent="0.25">
      <c r="A50">
        <v>105</v>
      </c>
      <c r="B50">
        <v>770</v>
      </c>
      <c r="C50">
        <f t="shared" si="1"/>
        <v>79118.380702411669</v>
      </c>
      <c r="D50">
        <f>(y-yes)^2</f>
        <v>6138468758.690033</v>
      </c>
      <c r="E50">
        <f t="shared" si="2"/>
        <v>11.791443850267379</v>
      </c>
      <c r="F50">
        <f>(y-yprom)^2</f>
        <v>35323.493884297539</v>
      </c>
      <c r="G50">
        <f t="shared" si="3"/>
        <v>6109053638.1358881</v>
      </c>
      <c r="H50">
        <f t="shared" si="0"/>
        <v>4.6539603501575231</v>
      </c>
      <c r="K50" t="s">
        <v>22</v>
      </c>
      <c r="L50" s="6">
        <f>_xlfn.COVARIANCE.S(x,y)/_xlfn.VAR.S(x)</f>
        <v>8.3030643082344184</v>
      </c>
      <c r="M50" t="s">
        <v>62</v>
      </c>
    </row>
    <row r="51" spans="1:15" x14ac:dyDescent="0.25">
      <c r="A51">
        <v>94</v>
      </c>
      <c r="B51">
        <v>1154</v>
      </c>
      <c r="C51">
        <f t="shared" si="1"/>
        <v>70554.468531757579</v>
      </c>
      <c r="D51">
        <f>(y-yes)^2</f>
        <v>4816425032.427474</v>
      </c>
      <c r="E51">
        <f t="shared" si="2"/>
        <v>9.4502673796791452</v>
      </c>
      <c r="F51">
        <f>(y-yprom)^2</f>
        <v>38437.38479338841</v>
      </c>
      <c r="G51">
        <f t="shared" si="3"/>
        <v>4843676024.4369202</v>
      </c>
      <c r="H51">
        <f t="shared" si="0"/>
        <v>4.5432947822700038</v>
      </c>
      <c r="K51" s="2" t="s">
        <v>63</v>
      </c>
    </row>
    <row r="52" spans="1:15" x14ac:dyDescent="0.25">
      <c r="A52">
        <v>102</v>
      </c>
      <c r="B52">
        <v>1155</v>
      </c>
      <c r="C52">
        <f t="shared" si="1"/>
        <v>76782.76829223329</v>
      </c>
      <c r="D52">
        <f>(y-yes)^2</f>
        <v>5719559336.8637266</v>
      </c>
      <c r="E52">
        <f t="shared" si="2"/>
        <v>11.127272727272727</v>
      </c>
      <c r="F52">
        <f>(y-yprom)^2</f>
        <v>38830.493884297503</v>
      </c>
      <c r="G52">
        <f t="shared" si="3"/>
        <v>5749403758.3667469</v>
      </c>
      <c r="H52">
        <f t="shared" si="0"/>
        <v>4.6249728132842707</v>
      </c>
      <c r="K52">
        <f>a+(b*15)</f>
        <v>9050.0083970600226</v>
      </c>
      <c r="L52" t="s">
        <v>64</v>
      </c>
    </row>
    <row r="53" spans="1:15" x14ac:dyDescent="0.25">
      <c r="A53">
        <v>109</v>
      </c>
      <c r="B53">
        <v>808</v>
      </c>
      <c r="C53">
        <f t="shared" si="1"/>
        <v>82232.530582649531</v>
      </c>
      <c r="D53">
        <f>(y-yes)^2</f>
        <v>6629954180.6048288</v>
      </c>
      <c r="E53">
        <f t="shared" si="2"/>
        <v>12.706951871657754</v>
      </c>
      <c r="F53">
        <f>(y-yprom)^2</f>
        <v>22483.63933884299</v>
      </c>
      <c r="G53">
        <f t="shared" si="3"/>
        <v>6605558187.7454367</v>
      </c>
      <c r="H53">
        <f t="shared" si="0"/>
        <v>4.6913478822291435</v>
      </c>
      <c r="K53" t="s">
        <v>36</v>
      </c>
      <c r="L53">
        <f>1-(sec/stc)</f>
        <v>-35505.726844956371</v>
      </c>
      <c r="M53" t="s">
        <v>65</v>
      </c>
    </row>
    <row r="54" spans="1:15" x14ac:dyDescent="0.25">
      <c r="A54">
        <v>105</v>
      </c>
      <c r="B54">
        <v>1100</v>
      </c>
      <c r="C54">
        <f t="shared" si="1"/>
        <v>79118.380702411669</v>
      </c>
      <c r="D54">
        <f>(y-yes)^2</f>
        <v>6086867727.4264412</v>
      </c>
      <c r="E54">
        <f t="shared" si="2"/>
        <v>11.791443850267379</v>
      </c>
      <c r="F54">
        <f>(y-yprom)^2</f>
        <v>20179.493884297506</v>
      </c>
      <c r="G54">
        <f t="shared" si="3"/>
        <v>6109053638.1358881</v>
      </c>
      <c r="H54">
        <f t="shared" si="0"/>
        <v>4.6539603501575231</v>
      </c>
    </row>
    <row r="55" spans="1:15" x14ac:dyDescent="0.25">
      <c r="A55">
        <v>134</v>
      </c>
      <c r="B55">
        <v>1154</v>
      </c>
      <c r="C55">
        <f t="shared" si="1"/>
        <v>101695.96733413609</v>
      </c>
      <c r="D55">
        <f>(y-yes)^2</f>
        <v>10108687195.418489</v>
      </c>
      <c r="E55">
        <f t="shared" si="2"/>
        <v>19.204278074866309</v>
      </c>
      <c r="F55">
        <f>(y-yprom)^2</f>
        <v>38437.38479338841</v>
      </c>
      <c r="G55">
        <f t="shared" si="3"/>
        <v>10148149052.212883</v>
      </c>
      <c r="H55">
        <f t="shared" si="0"/>
        <v>4.8978397999509111</v>
      </c>
      <c r="K55" s="2" t="s">
        <v>66</v>
      </c>
    </row>
    <row r="56" spans="1:15" x14ac:dyDescent="0.25">
      <c r="A56">
        <v>108</v>
      </c>
      <c r="B56">
        <v>1749</v>
      </c>
      <c r="C56">
        <f t="shared" si="1"/>
        <v>81453.993112590062</v>
      </c>
      <c r="D56">
        <f>(y-yes)^2</f>
        <v>6352885927.0780296</v>
      </c>
      <c r="E56">
        <f t="shared" si="2"/>
        <v>12.474866310160428</v>
      </c>
      <c r="F56">
        <f>(y-yprom)^2</f>
        <v>625767.29388429748</v>
      </c>
      <c r="G56">
        <f t="shared" si="3"/>
        <v>6479613688.5661898</v>
      </c>
      <c r="H56">
        <f t="shared" si="0"/>
        <v>4.6821312271242199</v>
      </c>
      <c r="K56" s="2" t="s">
        <v>67</v>
      </c>
    </row>
    <row r="57" spans="1:15" x14ac:dyDescent="0.25">
      <c r="A57">
        <v>104</v>
      </c>
      <c r="B57">
        <v>1000</v>
      </c>
      <c r="C57">
        <f t="shared" si="1"/>
        <v>78339.843232352214</v>
      </c>
      <c r="D57">
        <f>(y-yes)^2</f>
        <v>5981451351.2048168</v>
      </c>
      <c r="E57">
        <f t="shared" si="2"/>
        <v>11.567914438502674</v>
      </c>
      <c r="F57">
        <f>(y-yprom)^2</f>
        <v>1768.5847933884256</v>
      </c>
      <c r="G57">
        <f t="shared" si="3"/>
        <v>5987958103.6949358</v>
      </c>
      <c r="H57">
        <f t="shared" si="0"/>
        <v>4.6443908991413725</v>
      </c>
      <c r="K57" s="2" t="s">
        <v>68</v>
      </c>
    </row>
    <row r="58" spans="1:15" x14ac:dyDescent="0.25">
      <c r="A58">
        <v>112</v>
      </c>
      <c r="B58">
        <v>462</v>
      </c>
      <c r="C58">
        <f t="shared" si="1"/>
        <v>84568.14299282791</v>
      </c>
      <c r="D58">
        <f>(y-yes)^2</f>
        <v>7073843289.1300154</v>
      </c>
      <c r="E58">
        <f t="shared" si="2"/>
        <v>13.416042780748663</v>
      </c>
      <c r="F58">
        <f>(y-yprom)^2</f>
        <v>245961.89388429758</v>
      </c>
      <c r="G58">
        <f t="shared" si="3"/>
        <v>6990665132.3906145</v>
      </c>
      <c r="H58">
        <f t="shared" si="0"/>
        <v>4.7184988712950942</v>
      </c>
      <c r="K58" t="s">
        <v>40</v>
      </c>
    </row>
    <row r="59" spans="1:15" x14ac:dyDescent="0.25">
      <c r="A59">
        <v>120</v>
      </c>
      <c r="B59">
        <v>769</v>
      </c>
      <c r="C59">
        <f t="shared" si="1"/>
        <v>90796.442753303621</v>
      </c>
      <c r="D59">
        <f>(y-yes)^2</f>
        <v>8104940448.6993608</v>
      </c>
      <c r="E59">
        <f t="shared" si="2"/>
        <v>15.401069518716577</v>
      </c>
      <c r="F59">
        <f>(y-yprom)^2</f>
        <v>35700.384793388446</v>
      </c>
      <c r="G59">
        <f t="shared" si="3"/>
        <v>8070955596.8989792</v>
      </c>
      <c r="H59">
        <f t="shared" si="0"/>
        <v>4.7874917427820458</v>
      </c>
      <c r="K59" t="s">
        <v>41</v>
      </c>
    </row>
    <row r="60" spans="1:15" x14ac:dyDescent="0.25">
      <c r="A60">
        <v>124</v>
      </c>
      <c r="B60">
        <v>875</v>
      </c>
      <c r="C60">
        <f t="shared" si="1"/>
        <v>93910.59263354147</v>
      </c>
      <c r="D60">
        <f>(y-yes)^2</f>
        <v>8655621496.6742764</v>
      </c>
      <c r="E60">
        <f t="shared" si="2"/>
        <v>16.444919786096257</v>
      </c>
      <c r="F60">
        <f>(y-yprom)^2</f>
        <v>6879.9484297520739</v>
      </c>
      <c r="G60">
        <f t="shared" si="3"/>
        <v>8640194617.5829163</v>
      </c>
      <c r="H60">
        <f t="shared" si="0"/>
        <v>4.8202815656050371</v>
      </c>
      <c r="K60" t="s">
        <v>42</v>
      </c>
      <c r="L60" t="s">
        <v>43</v>
      </c>
      <c r="N60" t="s">
        <v>20</v>
      </c>
      <c r="O60">
        <f>yprom-(b*xprom)</f>
        <v>-2628.0536538319188</v>
      </c>
    </row>
    <row r="61" spans="1:15" x14ac:dyDescent="0.25">
      <c r="A61">
        <v>103</v>
      </c>
      <c r="B61">
        <v>1375</v>
      </c>
      <c r="C61">
        <f t="shared" si="1"/>
        <v>77561.305762292744</v>
      </c>
      <c r="D61">
        <f>(y-yes)^2</f>
        <v>5804353185.7055607</v>
      </c>
      <c r="E61">
        <f t="shared" si="2"/>
        <v>11.346524064171122</v>
      </c>
      <c r="F61">
        <f>(y-yprom)^2</f>
        <v>173934.49388429747</v>
      </c>
      <c r="G61">
        <f t="shared" si="3"/>
        <v>5868074810.4385538</v>
      </c>
      <c r="H61">
        <f t="shared" si="0"/>
        <v>4.6347289882296359</v>
      </c>
      <c r="N61" t="s">
        <v>22</v>
      </c>
      <c r="O61">
        <f>_xlfn.COVARIANCE.S(inx,y)/_xlfn.VAR.S(inx)</f>
        <v>778.53747005946275</v>
      </c>
    </row>
    <row r="62" spans="1:15" x14ac:dyDescent="0.25">
      <c r="A62">
        <v>115</v>
      </c>
      <c r="B62">
        <v>1452</v>
      </c>
      <c r="C62">
        <f t="shared" si="1"/>
        <v>86903.755403006304</v>
      </c>
      <c r="D62">
        <f>(y-yes)^2</f>
        <v>7302002501.4552174</v>
      </c>
      <c r="E62">
        <f t="shared" si="2"/>
        <v>14.144385026737968</v>
      </c>
      <c r="F62">
        <f>(y-yprom)^2</f>
        <v>244089.89388429746</v>
      </c>
      <c r="G62">
        <f t="shared" si="3"/>
        <v>7386682247.6969528</v>
      </c>
      <c r="H62">
        <f t="shared" si="0"/>
        <v>4.7449321283632502</v>
      </c>
      <c r="K62" t="s">
        <v>45</v>
      </c>
      <c r="M62" t="s">
        <v>72</v>
      </c>
    </row>
    <row r="63" spans="1:15" x14ac:dyDescent="0.25">
      <c r="A63">
        <v>96</v>
      </c>
      <c r="B63">
        <v>800</v>
      </c>
      <c r="C63">
        <f t="shared" si="1"/>
        <v>72111.543471876503</v>
      </c>
      <c r="D63">
        <f>(y-yes)^2</f>
        <v>5085336232.3413324</v>
      </c>
      <c r="E63">
        <f t="shared" si="2"/>
        <v>9.8566844919786103</v>
      </c>
      <c r="F63">
        <f>(y-yprom)^2</f>
        <v>24946.766611570263</v>
      </c>
      <c r="G63">
        <f t="shared" si="3"/>
        <v>5062834510.8119373</v>
      </c>
      <c r="H63">
        <f t="shared" si="0"/>
        <v>4.5643481914678361</v>
      </c>
      <c r="K63" t="s">
        <v>46</v>
      </c>
      <c r="M63">
        <f>(b*LN(15))-a</f>
        <v>4736.3722061920525</v>
      </c>
      <c r="N63" t="s">
        <v>73</v>
      </c>
    </row>
    <row r="64" spans="1:15" x14ac:dyDescent="0.25">
      <c r="A64">
        <v>123</v>
      </c>
      <c r="B64">
        <v>1748</v>
      </c>
      <c r="C64">
        <f t="shared" si="1"/>
        <v>93132.055163482</v>
      </c>
      <c r="D64">
        <f>(y-yes)^2</f>
        <v>8351045538.1223211</v>
      </c>
      <c r="E64">
        <f t="shared" si="2"/>
        <v>16.180748663101603</v>
      </c>
      <c r="F64">
        <f>(y-yprom)^2</f>
        <v>624186.18479338835</v>
      </c>
      <c r="G64">
        <f t="shared" si="3"/>
        <v>8496066500.6350708</v>
      </c>
      <c r="H64">
        <f t="shared" si="0"/>
        <v>4.8121843553724171</v>
      </c>
      <c r="M64">
        <f>LN(M63)</f>
        <v>8.4630267643102144</v>
      </c>
      <c r="N64" t="s">
        <v>74</v>
      </c>
    </row>
    <row r="65" spans="1:12" x14ac:dyDescent="0.25">
      <c r="A65">
        <v>98</v>
      </c>
      <c r="B65">
        <v>1151</v>
      </c>
      <c r="C65">
        <f t="shared" si="1"/>
        <v>73668.618411995441</v>
      </c>
      <c r="D65">
        <f>(y-yes)^2</f>
        <v>5258804980.1477804</v>
      </c>
      <c r="E65">
        <f t="shared" si="2"/>
        <v>10.271657754010695</v>
      </c>
      <c r="F65">
        <f>(y-yprom)^2</f>
        <v>37270.057520661139</v>
      </c>
      <c r="G65">
        <f t="shared" si="3"/>
        <v>5286841961.9252491</v>
      </c>
      <c r="H65">
        <f t="shared" si="0"/>
        <v>4.5849674786705723</v>
      </c>
      <c r="K65" s="1" t="s">
        <v>47</v>
      </c>
    </row>
    <row r="66" spans="1:12" x14ac:dyDescent="0.25">
      <c r="A66">
        <v>96</v>
      </c>
      <c r="B66">
        <v>840</v>
      </c>
      <c r="C66">
        <f t="shared" si="1"/>
        <v>72111.543471876503</v>
      </c>
      <c r="D66">
        <f>(y-yes)^2</f>
        <v>5079632908.8635817</v>
      </c>
      <c r="E66">
        <f t="shared" si="2"/>
        <v>9.8566844919786103</v>
      </c>
      <c r="F66">
        <f>(y-yprom)^2</f>
        <v>13911.130247933896</v>
      </c>
      <c r="G66">
        <f t="shared" si="3"/>
        <v>5062834510.8119373</v>
      </c>
      <c r="H66">
        <f t="shared" si="0"/>
        <v>4.5643481914678361</v>
      </c>
      <c r="K66" t="s">
        <v>48</v>
      </c>
    </row>
    <row r="67" spans="1:12" x14ac:dyDescent="0.25">
      <c r="A67">
        <v>89</v>
      </c>
      <c r="B67">
        <v>978</v>
      </c>
      <c r="C67">
        <f t="shared" si="1"/>
        <v>66661.781181460276</v>
      </c>
      <c r="D67">
        <f>(y-yes)^2</f>
        <v>4314359110.2939548</v>
      </c>
      <c r="E67">
        <f t="shared" si="2"/>
        <v>8.4716577540106943</v>
      </c>
      <c r="F67">
        <f>(y-yprom)^2</f>
        <v>402.18479338842775</v>
      </c>
      <c r="G67">
        <f t="shared" si="3"/>
        <v>4316994029.2294092</v>
      </c>
      <c r="H67">
        <f t="shared" si="0"/>
        <v>4.4886363697321396</v>
      </c>
      <c r="K67" t="s">
        <v>69</v>
      </c>
    </row>
    <row r="68" spans="1:12" x14ac:dyDescent="0.25">
      <c r="A68">
        <v>109</v>
      </c>
      <c r="B68">
        <v>963</v>
      </c>
      <c r="C68">
        <f t="shared" ref="C68:C131" si="4">a+(b*x)</f>
        <v>82232.530582649531</v>
      </c>
      <c r="D68">
        <f>(y-yes)^2</f>
        <v>6604736601.1242075</v>
      </c>
      <c r="E68">
        <f t="shared" ref="E68:E131" si="5">x^2/n</f>
        <v>12.706951871657754</v>
      </c>
      <c r="F68">
        <f>(y-yprom)^2</f>
        <v>25.548429752065616</v>
      </c>
      <c r="G68">
        <f t="shared" ref="G68:G131" si="6">(yes-yprom)^2</f>
        <v>6605558187.7454367</v>
      </c>
      <c r="H68">
        <f t="shared" ref="H68:H131" si="7">LN(x)</f>
        <v>4.6913478822291435</v>
      </c>
      <c r="K68" t="e">
        <f>ina+(b*LN(15))</f>
        <v>#NUM!</v>
      </c>
      <c r="L68" s="7">
        <v>0.27</v>
      </c>
    </row>
    <row r="69" spans="1:12" x14ac:dyDescent="0.25">
      <c r="A69">
        <v>93</v>
      </c>
      <c r="B69">
        <v>619</v>
      </c>
      <c r="C69">
        <f t="shared" si="4"/>
        <v>69775.931061698124</v>
      </c>
      <c r="D69">
        <f>(y-yes)^2</f>
        <v>4782681113.872467</v>
      </c>
      <c r="E69">
        <f t="shared" si="5"/>
        <v>9.2502673796791441</v>
      </c>
      <c r="F69">
        <f>(y-yprom)^2</f>
        <v>114884.02115702482</v>
      </c>
      <c r="G69">
        <f t="shared" si="6"/>
        <v>4735915143.0262728</v>
      </c>
      <c r="H69">
        <f t="shared" si="7"/>
        <v>4.5325994931532563</v>
      </c>
      <c r="K69" t="s">
        <v>70</v>
      </c>
    </row>
    <row r="70" spans="1:12" x14ac:dyDescent="0.25">
      <c r="A70">
        <v>82</v>
      </c>
      <c r="B70">
        <v>442</v>
      </c>
      <c r="C70">
        <f t="shared" si="4"/>
        <v>61212.018891044027</v>
      </c>
      <c r="D70">
        <f>(y-yes)^2</f>
        <v>3692995196.017848</v>
      </c>
      <c r="E70">
        <f t="shared" si="5"/>
        <v>7.1914438502673796</v>
      </c>
      <c r="F70">
        <f>(y-yprom)^2</f>
        <v>266199.71206611575</v>
      </c>
      <c r="G70">
        <f t="shared" si="6"/>
        <v>3630553365.6909623</v>
      </c>
      <c r="H70">
        <f t="shared" si="7"/>
        <v>4.4067192472642533</v>
      </c>
      <c r="K70" t="s">
        <v>71</v>
      </c>
    </row>
    <row r="71" spans="1:12" x14ac:dyDescent="0.25">
      <c r="A71">
        <v>120</v>
      </c>
      <c r="B71">
        <v>600</v>
      </c>
      <c r="C71">
        <f t="shared" si="4"/>
        <v>90796.442753303621</v>
      </c>
      <c r="D71">
        <f>(y-yes)^2</f>
        <v>8135398285.3499775</v>
      </c>
      <c r="E71">
        <f t="shared" si="5"/>
        <v>15.401069518716577</v>
      </c>
      <c r="F71">
        <f>(y-yprom)^2</f>
        <v>128124.9484297521</v>
      </c>
      <c r="G71">
        <f t="shared" si="6"/>
        <v>8070955596.8989792</v>
      </c>
      <c r="H71">
        <f t="shared" si="7"/>
        <v>4.7874917427820458</v>
      </c>
    </row>
    <row r="72" spans="1:12" x14ac:dyDescent="0.25">
      <c r="A72">
        <v>122</v>
      </c>
      <c r="B72">
        <v>1366</v>
      </c>
      <c r="C72">
        <f t="shared" si="4"/>
        <v>92353.517693422546</v>
      </c>
      <c r="D72">
        <f>(y-yes)^2</f>
        <v>8278728376.0108805</v>
      </c>
      <c r="E72">
        <f t="shared" si="5"/>
        <v>15.918716577540106</v>
      </c>
      <c r="F72">
        <f>(y-yprom)^2</f>
        <v>166508.51206611565</v>
      </c>
      <c r="G72">
        <f t="shared" si="6"/>
        <v>8353150624.8718014</v>
      </c>
      <c r="H72">
        <f t="shared" si="7"/>
        <v>4.8040210447332568</v>
      </c>
    </row>
    <row r="73" spans="1:12" x14ac:dyDescent="0.25">
      <c r="A73">
        <v>117</v>
      </c>
      <c r="B73">
        <v>1643</v>
      </c>
      <c r="C73">
        <f t="shared" si="4"/>
        <v>88460.830343125228</v>
      </c>
      <c r="D73">
        <f>(y-yes)^2</f>
        <v>7537335665.4876757</v>
      </c>
      <c r="E73">
        <f t="shared" si="5"/>
        <v>14.640641711229947</v>
      </c>
      <c r="F73">
        <f>(y-yprom)^2</f>
        <v>469299.73024793383</v>
      </c>
      <c r="G73">
        <f t="shared" si="6"/>
        <v>7656754863.8240433</v>
      </c>
      <c r="H73">
        <f t="shared" si="7"/>
        <v>4.7621739347977563</v>
      </c>
    </row>
    <row r="74" spans="1:12" x14ac:dyDescent="0.25">
      <c r="A74">
        <v>109</v>
      </c>
      <c r="B74">
        <v>1455</v>
      </c>
      <c r="C74">
        <f t="shared" si="4"/>
        <v>82232.530582649531</v>
      </c>
      <c r="D74">
        <f>(y-yes)^2</f>
        <v>6525009447.03088</v>
      </c>
      <c r="E74">
        <f t="shared" si="5"/>
        <v>12.706951871657754</v>
      </c>
      <c r="F74">
        <f>(y-yprom)^2</f>
        <v>247063.22115702473</v>
      </c>
      <c r="G74">
        <f t="shared" si="6"/>
        <v>6605558187.7454367</v>
      </c>
      <c r="H74">
        <f t="shared" si="7"/>
        <v>4.6913478822291435</v>
      </c>
    </row>
    <row r="75" spans="1:12" x14ac:dyDescent="0.25">
      <c r="A75">
        <v>114</v>
      </c>
      <c r="B75">
        <v>2310</v>
      </c>
      <c r="C75">
        <f t="shared" si="4"/>
        <v>86125.217932946834</v>
      </c>
      <c r="D75">
        <f>(y-yes)^2</f>
        <v>7024990757.1473722</v>
      </c>
      <c r="E75">
        <f t="shared" si="5"/>
        <v>13.899465240641712</v>
      </c>
      <c r="F75">
        <f>(y-yprom)^2</f>
        <v>1828051.4938842973</v>
      </c>
      <c r="G75">
        <f t="shared" si="6"/>
        <v>7253464301.4102659</v>
      </c>
      <c r="H75">
        <f t="shared" si="7"/>
        <v>4.7361984483944957</v>
      </c>
    </row>
    <row r="76" spans="1:12" x14ac:dyDescent="0.25">
      <c r="A76">
        <v>126</v>
      </c>
      <c r="B76">
        <v>1682</v>
      </c>
      <c r="C76">
        <f t="shared" si="4"/>
        <v>95467.667573660394</v>
      </c>
      <c r="D76">
        <f>(y-yes)^2</f>
        <v>8795751442.2371349</v>
      </c>
      <c r="E76">
        <f t="shared" si="5"/>
        <v>16.979679144385027</v>
      </c>
      <c r="F76">
        <f>(y-yprom)^2</f>
        <v>524254.98479338834</v>
      </c>
      <c r="G76">
        <f t="shared" si="6"/>
        <v>8932087575.0323238</v>
      </c>
      <c r="H76">
        <f t="shared" si="7"/>
        <v>4.836281906951478</v>
      </c>
    </row>
    <row r="77" spans="1:12" x14ac:dyDescent="0.25">
      <c r="A77">
        <v>82</v>
      </c>
      <c r="B77">
        <v>1235</v>
      </c>
      <c r="C77">
        <f t="shared" si="4"/>
        <v>61212.018891044027</v>
      </c>
      <c r="D77">
        <f>(y-yes)^2</f>
        <v>3597242795.0566521</v>
      </c>
      <c r="E77">
        <f t="shared" si="5"/>
        <v>7.1914438502673796</v>
      </c>
      <c r="F77">
        <f>(y-yprom)^2</f>
        <v>76759.22115702476</v>
      </c>
      <c r="G77">
        <f t="shared" si="6"/>
        <v>3630553365.6909623</v>
      </c>
      <c r="H77">
        <f t="shared" si="7"/>
        <v>4.4067192472642533</v>
      </c>
    </row>
    <row r="78" spans="1:12" x14ac:dyDescent="0.25">
      <c r="A78">
        <v>119</v>
      </c>
      <c r="B78">
        <v>855</v>
      </c>
      <c r="C78">
        <f t="shared" si="4"/>
        <v>90017.905283244152</v>
      </c>
      <c r="D78">
        <f>(y-yes)^2</f>
        <v>7950023678.548768</v>
      </c>
      <c r="E78">
        <f t="shared" si="5"/>
        <v>15.145454545454545</v>
      </c>
      <c r="F78">
        <f>(y-yprom)^2</f>
        <v>10597.766611570258</v>
      </c>
      <c r="G78">
        <f t="shared" si="6"/>
        <v>7931676444.6894264</v>
      </c>
      <c r="H78">
        <f t="shared" si="7"/>
        <v>4.7791234931115296</v>
      </c>
    </row>
    <row r="79" spans="1:12" x14ac:dyDescent="0.25">
      <c r="A79">
        <v>104</v>
      </c>
      <c r="B79">
        <v>1072</v>
      </c>
      <c r="C79">
        <f t="shared" si="4"/>
        <v>78339.843232352214</v>
      </c>
      <c r="D79">
        <f>(y-yes)^2</f>
        <v>5970319597.7793579</v>
      </c>
      <c r="E79">
        <f t="shared" si="5"/>
        <v>11.567914438502674</v>
      </c>
      <c r="F79">
        <f>(y-yprom)^2</f>
        <v>13008.439338842963</v>
      </c>
      <c r="G79">
        <f t="shared" si="6"/>
        <v>5987958103.6949358</v>
      </c>
      <c r="H79">
        <f t="shared" si="7"/>
        <v>4.6443908991413725</v>
      </c>
    </row>
    <row r="80" spans="1:12" x14ac:dyDescent="0.25">
      <c r="A80">
        <v>115</v>
      </c>
      <c r="B80">
        <v>1040</v>
      </c>
      <c r="C80">
        <f t="shared" si="4"/>
        <v>86903.755403006304</v>
      </c>
      <c r="D80">
        <f>(y-yes)^2</f>
        <v>7372584491.9072943</v>
      </c>
      <c r="E80">
        <f t="shared" si="5"/>
        <v>14.144385026737968</v>
      </c>
      <c r="F80">
        <f>(y-yprom)^2</f>
        <v>6732.9484297520576</v>
      </c>
      <c r="G80">
        <f t="shared" si="6"/>
        <v>7386682247.6969528</v>
      </c>
      <c r="H80">
        <f t="shared" si="7"/>
        <v>4.7449321283632502</v>
      </c>
    </row>
    <row r="81" spans="1:8" x14ac:dyDescent="0.25">
      <c r="A81">
        <v>97</v>
      </c>
      <c r="B81">
        <v>1000</v>
      </c>
      <c r="C81">
        <f t="shared" si="4"/>
        <v>72890.080941935972</v>
      </c>
      <c r="D81">
        <f>(y-yes)^2</f>
        <v>5168183737.8381052</v>
      </c>
      <c r="E81">
        <f t="shared" si="5"/>
        <v>10.063101604278074</v>
      </c>
      <c r="F81">
        <f>(y-yprom)^2</f>
        <v>1768.5847933884256</v>
      </c>
      <c r="G81">
        <f t="shared" si="6"/>
        <v>5174232115.7763071</v>
      </c>
      <c r="H81">
        <f t="shared" si="7"/>
        <v>4.5747109785033828</v>
      </c>
    </row>
    <row r="82" spans="1:8" x14ac:dyDescent="0.25">
      <c r="A82">
        <v>105</v>
      </c>
      <c r="B82">
        <v>675</v>
      </c>
      <c r="C82">
        <f t="shared" si="4"/>
        <v>79118.380702411669</v>
      </c>
      <c r="D82">
        <f>(y-yes)^2</f>
        <v>6153363976.0234909</v>
      </c>
      <c r="E82">
        <f t="shared" si="5"/>
        <v>11.791443850267379</v>
      </c>
      <c r="F82">
        <f>(y-yprom)^2</f>
        <v>80058.130247933907</v>
      </c>
      <c r="G82">
        <f t="shared" si="6"/>
        <v>6109053638.1358881</v>
      </c>
      <c r="H82">
        <f t="shared" si="7"/>
        <v>4.6539603501575231</v>
      </c>
    </row>
    <row r="83" spans="1:8" x14ac:dyDescent="0.25">
      <c r="A83">
        <v>100</v>
      </c>
      <c r="B83">
        <v>1100</v>
      </c>
      <c r="C83">
        <f t="shared" si="4"/>
        <v>75225.693352114366</v>
      </c>
      <c r="D83">
        <f>(y-yes)^2</f>
        <v>5494618414.9316921</v>
      </c>
      <c r="E83">
        <f t="shared" si="5"/>
        <v>10.695187165775401</v>
      </c>
      <c r="F83">
        <f>(y-yprom)^2</f>
        <v>20179.493884297506</v>
      </c>
      <c r="G83">
        <f t="shared" si="6"/>
        <v>5515698377.7768517</v>
      </c>
      <c r="H83">
        <f t="shared" si="7"/>
        <v>4.6051701859880918</v>
      </c>
    </row>
    <row r="84" spans="1:8" x14ac:dyDescent="0.25">
      <c r="A84">
        <v>114</v>
      </c>
      <c r="B84">
        <v>996</v>
      </c>
      <c r="C84">
        <f t="shared" si="4"/>
        <v>86125.217932946834</v>
      </c>
      <c r="D84">
        <f>(y-yes)^2</f>
        <v>7246983745.8751574</v>
      </c>
      <c r="E84">
        <f t="shared" si="5"/>
        <v>13.899465240641712</v>
      </c>
      <c r="F84">
        <f>(y-yprom)^2</f>
        <v>1448.1484297520624</v>
      </c>
      <c r="G84">
        <f t="shared" si="6"/>
        <v>7253464301.4102659</v>
      </c>
      <c r="H84">
        <f t="shared" si="7"/>
        <v>4.7361984483944957</v>
      </c>
    </row>
    <row r="85" spans="1:8" x14ac:dyDescent="0.25">
      <c r="A85">
        <v>73</v>
      </c>
      <c r="B85">
        <v>732</v>
      </c>
      <c r="C85">
        <f t="shared" si="4"/>
        <v>54205.181660508861</v>
      </c>
      <c r="D85">
        <f>(y-yes)^2</f>
        <v>2859381156.8977814</v>
      </c>
      <c r="E85">
        <f t="shared" si="5"/>
        <v>5.699465240641711</v>
      </c>
      <c r="F85">
        <f>(y-yprom)^2</f>
        <v>51051.348429752092</v>
      </c>
      <c r="G85">
        <f t="shared" si="6"/>
        <v>2835268163.5736599</v>
      </c>
      <c r="H85">
        <f t="shared" si="7"/>
        <v>4.290459441148391</v>
      </c>
    </row>
    <row r="86" spans="1:8" x14ac:dyDescent="0.25">
      <c r="A86">
        <v>96</v>
      </c>
      <c r="B86">
        <v>1200</v>
      </c>
      <c r="C86">
        <f t="shared" si="4"/>
        <v>72111.543471876503</v>
      </c>
      <c r="D86">
        <f>(y-yes)^2</f>
        <v>5028446997.5638313</v>
      </c>
      <c r="E86">
        <f t="shared" si="5"/>
        <v>9.8566844919786103</v>
      </c>
      <c r="F86">
        <f>(y-yprom)^2</f>
        <v>58590.402975206591</v>
      </c>
      <c r="G86">
        <f t="shared" si="6"/>
        <v>5062834510.8119373</v>
      </c>
      <c r="H86">
        <f t="shared" si="7"/>
        <v>4.5643481914678361</v>
      </c>
    </row>
    <row r="87" spans="1:8" x14ac:dyDescent="0.25">
      <c r="A87">
        <v>113</v>
      </c>
      <c r="B87">
        <v>1694</v>
      </c>
      <c r="C87">
        <f t="shared" si="4"/>
        <v>85346.68046288738</v>
      </c>
      <c r="D87">
        <f>(y-yes)^2</f>
        <v>6997770948.6259403</v>
      </c>
      <c r="E87">
        <f t="shared" si="5"/>
        <v>13.656684491978609</v>
      </c>
      <c r="F87">
        <f>(y-yprom)^2</f>
        <v>541776.29388429748</v>
      </c>
      <c r="G87">
        <f t="shared" si="6"/>
        <v>7121458596.3081551</v>
      </c>
      <c r="H87">
        <f t="shared" si="7"/>
        <v>4.7273878187123408</v>
      </c>
    </row>
    <row r="88" spans="1:8" x14ac:dyDescent="0.25">
      <c r="A88">
        <v>106</v>
      </c>
      <c r="B88">
        <v>686</v>
      </c>
      <c r="C88">
        <f t="shared" si="4"/>
        <v>79896.918172471138</v>
      </c>
      <c r="D88">
        <f>(y-yes)^2</f>
        <v>6274369557.7259188</v>
      </c>
      <c r="E88">
        <f t="shared" si="5"/>
        <v>12.017112299465241</v>
      </c>
      <c r="F88">
        <f>(y-yprom)^2</f>
        <v>73954.330247933918</v>
      </c>
      <c r="G88">
        <f t="shared" si="6"/>
        <v>6231361413.7614164</v>
      </c>
      <c r="H88">
        <f t="shared" si="7"/>
        <v>4.6634390941120669</v>
      </c>
    </row>
    <row r="89" spans="1:8" x14ac:dyDescent="0.25">
      <c r="A89">
        <v>104</v>
      </c>
      <c r="B89">
        <v>754</v>
      </c>
      <c r="C89">
        <f t="shared" si="4"/>
        <v>78339.843232352214</v>
      </c>
      <c r="D89">
        <f>(y-yes)^2</f>
        <v>6019563070.0751343</v>
      </c>
      <c r="E89">
        <f t="shared" si="5"/>
        <v>11.567914438502674</v>
      </c>
      <c r="F89">
        <f>(y-yprom)^2</f>
        <v>41593.748429752086</v>
      </c>
      <c r="G89">
        <f t="shared" si="6"/>
        <v>5987958103.6949358</v>
      </c>
      <c r="H89">
        <f t="shared" si="7"/>
        <v>4.6443908991413725</v>
      </c>
    </row>
    <row r="90" spans="1:8" x14ac:dyDescent="0.25">
      <c r="A90">
        <v>80</v>
      </c>
      <c r="B90">
        <v>857</v>
      </c>
      <c r="C90">
        <f t="shared" si="4"/>
        <v>59654.943950925102</v>
      </c>
      <c r="D90">
        <f>(y-yes)^2</f>
        <v>3457198212.8561296</v>
      </c>
      <c r="E90">
        <f t="shared" si="5"/>
        <v>6.8449197860962565</v>
      </c>
      <c r="F90">
        <f>(y-yprom)^2</f>
        <v>10189.984793388439</v>
      </c>
      <c r="G90">
        <f t="shared" si="6"/>
        <v>3445337632.4839945</v>
      </c>
      <c r="H90">
        <f t="shared" si="7"/>
        <v>4.3820266346738812</v>
      </c>
    </row>
    <row r="91" spans="1:8" x14ac:dyDescent="0.25">
      <c r="A91">
        <v>104</v>
      </c>
      <c r="B91">
        <v>832</v>
      </c>
      <c r="C91">
        <f t="shared" si="4"/>
        <v>78339.843232352214</v>
      </c>
      <c r="D91">
        <f>(y-yes)^2</f>
        <v>6007465762.5308867</v>
      </c>
      <c r="E91">
        <f t="shared" si="5"/>
        <v>11.567914438502674</v>
      </c>
      <c r="F91">
        <f>(y-yprom)^2</f>
        <v>15862.257520661169</v>
      </c>
      <c r="G91">
        <f t="shared" si="6"/>
        <v>5987958103.6949358</v>
      </c>
      <c r="H91">
        <f t="shared" si="7"/>
        <v>4.6443908991413725</v>
      </c>
    </row>
    <row r="92" spans="1:8" x14ac:dyDescent="0.25">
      <c r="A92">
        <v>122</v>
      </c>
      <c r="B92">
        <v>579</v>
      </c>
      <c r="C92">
        <f t="shared" si="4"/>
        <v>92353.517693422546</v>
      </c>
      <c r="D92">
        <f>(y-yes)^2</f>
        <v>8422562097.8603277</v>
      </c>
      <c r="E92">
        <f t="shared" si="5"/>
        <v>15.918716577540106</v>
      </c>
      <c r="F92">
        <f>(y-yprom)^2</f>
        <v>143599.65752066119</v>
      </c>
      <c r="G92">
        <f t="shared" si="6"/>
        <v>8353150624.8718014</v>
      </c>
      <c r="H92">
        <f t="shared" si="7"/>
        <v>4.8040210447332568</v>
      </c>
    </row>
    <row r="93" spans="1:8" x14ac:dyDescent="0.25">
      <c r="A93">
        <v>96</v>
      </c>
      <c r="B93">
        <v>672</v>
      </c>
      <c r="C93">
        <f t="shared" si="4"/>
        <v>72111.543471876503</v>
      </c>
      <c r="D93">
        <f>(y-yes)^2</f>
        <v>5103608371.4701328</v>
      </c>
      <c r="E93">
        <f t="shared" si="5"/>
        <v>9.8566844919786103</v>
      </c>
      <c r="F93">
        <f>(y-yprom)^2</f>
        <v>81764.802975206636</v>
      </c>
      <c r="G93">
        <f t="shared" si="6"/>
        <v>5062834510.8119373</v>
      </c>
      <c r="H93">
        <f t="shared" si="7"/>
        <v>4.5643481914678361</v>
      </c>
    </row>
    <row r="94" spans="1:8" x14ac:dyDescent="0.25">
      <c r="A94">
        <v>95</v>
      </c>
      <c r="B94">
        <v>2500</v>
      </c>
      <c r="C94">
        <f t="shared" si="4"/>
        <v>71333.006001817048</v>
      </c>
      <c r="D94">
        <f>(y-yes)^2</f>
        <v>4737982715.2461815</v>
      </c>
      <c r="E94">
        <f t="shared" si="5"/>
        <v>9.6524064171122994</v>
      </c>
      <c r="F94">
        <f>(y-yprom)^2</f>
        <v>2377932.2211570246</v>
      </c>
      <c r="G94">
        <f t="shared" si="6"/>
        <v>4952649147.0321436</v>
      </c>
      <c r="H94">
        <f t="shared" si="7"/>
        <v>4.5538768916005408</v>
      </c>
    </row>
    <row r="95" spans="1:8" x14ac:dyDescent="0.25">
      <c r="A95">
        <v>105</v>
      </c>
      <c r="B95">
        <v>1076</v>
      </c>
      <c r="C95">
        <f t="shared" si="4"/>
        <v>79118.380702411669</v>
      </c>
      <c r="D95">
        <f>(y-yes)^2</f>
        <v>6090613185.7001572</v>
      </c>
      <c r="E95">
        <f t="shared" si="5"/>
        <v>11.791443850267379</v>
      </c>
      <c r="F95">
        <f>(y-yprom)^2</f>
        <v>13936.875702479327</v>
      </c>
      <c r="G95">
        <f t="shared" si="6"/>
        <v>6109053638.1358881</v>
      </c>
      <c r="H95">
        <f t="shared" si="7"/>
        <v>4.6539603501575231</v>
      </c>
    </row>
    <row r="96" spans="1:8" x14ac:dyDescent="0.25">
      <c r="A96">
        <v>94</v>
      </c>
      <c r="B96">
        <v>750</v>
      </c>
      <c r="C96">
        <f t="shared" si="4"/>
        <v>70554.468531757579</v>
      </c>
      <c r="D96">
        <f>(y-yes)^2</f>
        <v>4872663827.0011339</v>
      </c>
      <c r="E96">
        <f t="shared" si="5"/>
        <v>9.4502673796791452</v>
      </c>
      <c r="F96">
        <f>(y-yprom)^2</f>
        <v>43241.312066115723</v>
      </c>
      <c r="G96">
        <f t="shared" si="6"/>
        <v>4843676024.4369202</v>
      </c>
      <c r="H96">
        <f t="shared" si="7"/>
        <v>4.5432947822700038</v>
      </c>
    </row>
    <row r="97" spans="1:8" x14ac:dyDescent="0.25">
      <c r="A97">
        <v>91</v>
      </c>
      <c r="B97">
        <v>1186</v>
      </c>
      <c r="C97">
        <f t="shared" si="4"/>
        <v>68218.8561215792</v>
      </c>
      <c r="D97">
        <f>(y-yes)^2</f>
        <v>4493403799.8163376</v>
      </c>
      <c r="E97">
        <f t="shared" si="5"/>
        <v>8.8566844919786103</v>
      </c>
      <c r="F97">
        <f>(y-yprom)^2</f>
        <v>52008.875702479316</v>
      </c>
      <c r="G97">
        <f t="shared" si="6"/>
        <v>4524030103.7586946</v>
      </c>
      <c r="H97">
        <f t="shared" si="7"/>
        <v>4.5108595065168497</v>
      </c>
    </row>
    <row r="98" spans="1:8" x14ac:dyDescent="0.25">
      <c r="A98">
        <v>96</v>
      </c>
      <c r="B98">
        <v>833</v>
      </c>
      <c r="C98">
        <f t="shared" si="4"/>
        <v>72111.543471876503</v>
      </c>
      <c r="D98">
        <f>(y-yes)^2</f>
        <v>5080630759.472188</v>
      </c>
      <c r="E98">
        <f t="shared" si="5"/>
        <v>9.8566844919786103</v>
      </c>
      <c r="F98">
        <f>(y-yprom)^2</f>
        <v>15611.36661157026</v>
      </c>
      <c r="G98">
        <f t="shared" si="6"/>
        <v>5062834510.8119373</v>
      </c>
      <c r="H98">
        <f t="shared" si="7"/>
        <v>4.5643481914678361</v>
      </c>
    </row>
    <row r="99" spans="1:8" x14ac:dyDescent="0.25">
      <c r="A99">
        <v>69</v>
      </c>
      <c r="B99">
        <v>650</v>
      </c>
      <c r="C99">
        <f t="shared" si="4"/>
        <v>51091.031780271005</v>
      </c>
      <c r="D99">
        <f>(y-yes)^2</f>
        <v>2544297687.0583096</v>
      </c>
      <c r="E99">
        <f t="shared" si="5"/>
        <v>5.0919786096256683</v>
      </c>
      <c r="F99">
        <f>(y-yprom)^2</f>
        <v>94830.402975206642</v>
      </c>
      <c r="G99">
        <f t="shared" si="6"/>
        <v>2513326344.5426497</v>
      </c>
      <c r="H99">
        <f t="shared" si="7"/>
        <v>4.2341065045972597</v>
      </c>
    </row>
    <row r="100" spans="1:8" x14ac:dyDescent="0.25">
      <c r="A100">
        <v>110</v>
      </c>
      <c r="B100">
        <v>1250</v>
      </c>
      <c r="C100">
        <f t="shared" si="4"/>
        <v>83011.068052708986</v>
      </c>
      <c r="D100">
        <f>(y-yes)^2</f>
        <v>6684872249.11971</v>
      </c>
      <c r="E100">
        <f t="shared" si="5"/>
        <v>12.941176470588236</v>
      </c>
      <c r="F100">
        <f>(y-yprom)^2</f>
        <v>85295.857520661128</v>
      </c>
      <c r="G100">
        <f t="shared" si="6"/>
        <v>6732714928.1092558</v>
      </c>
      <c r="H100">
        <f t="shared" si="7"/>
        <v>4.7004803657924166</v>
      </c>
    </row>
    <row r="101" spans="1:8" x14ac:dyDescent="0.25">
      <c r="A101">
        <v>111</v>
      </c>
      <c r="B101">
        <v>1122</v>
      </c>
      <c r="C101">
        <f t="shared" si="4"/>
        <v>83789.605522768456</v>
      </c>
      <c r="D101">
        <f>(y-yes)^2</f>
        <v>6833933002.8680573</v>
      </c>
      <c r="E101">
        <f t="shared" si="5"/>
        <v>13.177540106951872</v>
      </c>
      <c r="F101">
        <f>(y-yprom)^2</f>
        <v>26913.893884297504</v>
      </c>
      <c r="G101">
        <f t="shared" si="6"/>
        <v>6861083909.65765</v>
      </c>
      <c r="H101">
        <f t="shared" si="7"/>
        <v>4.7095302013123339</v>
      </c>
    </row>
    <row r="102" spans="1:8" x14ac:dyDescent="0.25">
      <c r="A102">
        <v>110</v>
      </c>
      <c r="B102">
        <v>865</v>
      </c>
      <c r="C102">
        <f t="shared" si="4"/>
        <v>83011.068052708986</v>
      </c>
      <c r="D102">
        <f>(y-yes)^2</f>
        <v>6747976496.5202961</v>
      </c>
      <c r="E102">
        <f t="shared" si="5"/>
        <v>12.941176470588236</v>
      </c>
      <c r="F102">
        <f>(y-yprom)^2</f>
        <v>8638.8575206611658</v>
      </c>
      <c r="G102">
        <f t="shared" si="6"/>
        <v>6732714928.1092558</v>
      </c>
      <c r="H102">
        <f t="shared" si="7"/>
        <v>4.7004803657924166</v>
      </c>
    </row>
    <row r="103" spans="1:8" x14ac:dyDescent="0.25">
      <c r="A103">
        <v>97</v>
      </c>
      <c r="B103">
        <v>808</v>
      </c>
      <c r="C103">
        <f t="shared" si="4"/>
        <v>72890.080941935972</v>
      </c>
      <c r="D103">
        <f>(y-yes)^2</f>
        <v>5195826392.9198093</v>
      </c>
      <c r="E103">
        <f t="shared" si="5"/>
        <v>10.063101604278074</v>
      </c>
      <c r="F103">
        <f>(y-yprom)^2</f>
        <v>22483.63933884299</v>
      </c>
      <c r="G103">
        <f t="shared" si="6"/>
        <v>5174232115.7763071</v>
      </c>
      <c r="H103">
        <f t="shared" si="7"/>
        <v>4.5747109785033828</v>
      </c>
    </row>
    <row r="104" spans="1:8" x14ac:dyDescent="0.25">
      <c r="A104">
        <v>125</v>
      </c>
      <c r="B104">
        <v>1299</v>
      </c>
      <c r="C104">
        <f t="shared" si="4"/>
        <v>94689.130103600924</v>
      </c>
      <c r="D104">
        <f>(y-yes)^2</f>
        <v>8721716400.7675076</v>
      </c>
      <c r="E104">
        <f t="shared" si="5"/>
        <v>16.711229946524064</v>
      </c>
      <c r="F104">
        <f>(y-yprom)^2</f>
        <v>116318.20297520657</v>
      </c>
      <c r="G104">
        <f t="shared" si="6"/>
        <v>8785534975.715332</v>
      </c>
      <c r="H104">
        <f t="shared" si="7"/>
        <v>4.8283137373023015</v>
      </c>
    </row>
    <row r="105" spans="1:8" x14ac:dyDescent="0.25">
      <c r="A105">
        <v>91</v>
      </c>
      <c r="B105">
        <v>903</v>
      </c>
      <c r="C105">
        <f t="shared" si="4"/>
        <v>68218.8561215792</v>
      </c>
      <c r="D105">
        <f>(y-yes)^2</f>
        <v>4531424485.3811522</v>
      </c>
      <c r="E105">
        <f t="shared" si="5"/>
        <v>8.8566844919786103</v>
      </c>
      <c r="F105">
        <f>(y-yprom)^2</f>
        <v>3019.0029752066171</v>
      </c>
      <c r="G105">
        <f t="shared" si="6"/>
        <v>4524030103.7586946</v>
      </c>
      <c r="H105">
        <f t="shared" si="7"/>
        <v>4.5108595065168497</v>
      </c>
    </row>
    <row r="106" spans="1:8" x14ac:dyDescent="0.25">
      <c r="A106">
        <v>86</v>
      </c>
      <c r="B106">
        <v>900</v>
      </c>
      <c r="C106">
        <f t="shared" si="4"/>
        <v>64326.168771281875</v>
      </c>
      <c r="D106">
        <f>(y-yes)^2</f>
        <v>4022878885.0031323</v>
      </c>
      <c r="E106">
        <f t="shared" si="5"/>
        <v>7.9101604278074866</v>
      </c>
      <c r="F106">
        <f>(y-yprom)^2</f>
        <v>3357.6757024793446</v>
      </c>
      <c r="G106">
        <f t="shared" si="6"/>
        <v>4015531726.319777</v>
      </c>
      <c r="H106">
        <f t="shared" si="7"/>
        <v>4.4543472962535073</v>
      </c>
    </row>
    <row r="107" spans="1:8" x14ac:dyDescent="0.25">
      <c r="A107">
        <v>110</v>
      </c>
      <c r="B107">
        <v>625</v>
      </c>
      <c r="C107">
        <f t="shared" si="4"/>
        <v>83011.068052708986</v>
      </c>
      <c r="D107">
        <f>(y-yes)^2</f>
        <v>6787464209.1855965</v>
      </c>
      <c r="E107">
        <f t="shared" si="5"/>
        <v>12.941176470588236</v>
      </c>
      <c r="F107">
        <f>(y-yprom)^2</f>
        <v>110852.67570247938</v>
      </c>
      <c r="G107">
        <f t="shared" si="6"/>
        <v>6732714928.1092558</v>
      </c>
      <c r="H107">
        <f t="shared" si="7"/>
        <v>4.7004803657924166</v>
      </c>
    </row>
    <row r="108" spans="1:8" x14ac:dyDescent="0.25">
      <c r="A108">
        <v>92</v>
      </c>
      <c r="B108">
        <v>1586</v>
      </c>
      <c r="C108">
        <f t="shared" si="4"/>
        <v>68997.393591638654</v>
      </c>
      <c r="D108">
        <f>(y-yes)^2</f>
        <v>4544295985.9668207</v>
      </c>
      <c r="E108">
        <f t="shared" si="5"/>
        <v>9.0524064171122998</v>
      </c>
      <c r="F108">
        <f>(y-yprom)^2</f>
        <v>394452.51206611563</v>
      </c>
      <c r="G108">
        <f t="shared" si="6"/>
        <v>4629366502.8001957</v>
      </c>
      <c r="H108">
        <f t="shared" si="7"/>
        <v>4.5217885770490405</v>
      </c>
    </row>
    <row r="109" spans="1:8" x14ac:dyDescent="0.25">
      <c r="A109">
        <v>85</v>
      </c>
      <c r="B109">
        <v>962</v>
      </c>
      <c r="C109">
        <f t="shared" si="4"/>
        <v>63547.631301222405</v>
      </c>
      <c r="D109">
        <f>(y-yes)^2</f>
        <v>3916961245.3725495</v>
      </c>
      <c r="E109">
        <f t="shared" si="5"/>
        <v>7.7272727272727275</v>
      </c>
      <c r="F109">
        <f>(y-yprom)^2</f>
        <v>16.439338842974806</v>
      </c>
      <c r="G109">
        <f t="shared" si="6"/>
        <v>3917468774.3857126</v>
      </c>
      <c r="H109">
        <f t="shared" si="7"/>
        <v>4.4426512564903167</v>
      </c>
    </row>
    <row r="110" spans="1:8" x14ac:dyDescent="0.25">
      <c r="A110">
        <v>120</v>
      </c>
      <c r="B110">
        <v>1539</v>
      </c>
      <c r="C110">
        <f t="shared" si="4"/>
        <v>90796.442753303621</v>
      </c>
      <c r="D110">
        <f>(y-yes)^2</f>
        <v>7966891086.859273</v>
      </c>
      <c r="E110">
        <f t="shared" si="5"/>
        <v>15.401069518716577</v>
      </c>
      <c r="F110">
        <f>(y-yprom)^2</f>
        <v>337624.38479338837</v>
      </c>
      <c r="G110">
        <f t="shared" si="6"/>
        <v>8070955596.8989792</v>
      </c>
      <c r="H110">
        <f t="shared" si="7"/>
        <v>4.7874917427820458</v>
      </c>
    </row>
    <row r="111" spans="1:8" x14ac:dyDescent="0.25">
      <c r="A111">
        <v>106</v>
      </c>
      <c r="B111">
        <v>1110</v>
      </c>
      <c r="C111">
        <f t="shared" si="4"/>
        <v>79896.918172471138</v>
      </c>
      <c r="D111">
        <f>(y-yes)^2</f>
        <v>6207378475.1156626</v>
      </c>
      <c r="E111">
        <f t="shared" si="5"/>
        <v>12.017112299465241</v>
      </c>
      <c r="F111">
        <f>(y-yprom)^2</f>
        <v>23120.584793388414</v>
      </c>
      <c r="G111">
        <f t="shared" si="6"/>
        <v>6231361413.7614164</v>
      </c>
      <c r="H111">
        <f t="shared" si="7"/>
        <v>4.6634390941120669</v>
      </c>
    </row>
    <row r="112" spans="1:8" x14ac:dyDescent="0.25">
      <c r="A112">
        <v>112</v>
      </c>
      <c r="B112">
        <v>1282</v>
      </c>
      <c r="C112">
        <f t="shared" si="4"/>
        <v>84568.14299282791</v>
      </c>
      <c r="D112">
        <f>(y-yes)^2</f>
        <v>6936581614.6217775</v>
      </c>
      <c r="E112">
        <f t="shared" si="5"/>
        <v>13.416042780748663</v>
      </c>
      <c r="F112">
        <f>(y-yprom)^2</f>
        <v>105011.34842975203</v>
      </c>
      <c r="G112">
        <f t="shared" si="6"/>
        <v>6990665132.3906145</v>
      </c>
      <c r="H112">
        <f t="shared" si="7"/>
        <v>4.7184988712950942</v>
      </c>
    </row>
    <row r="113" spans="1:8" x14ac:dyDescent="0.25">
      <c r="A113">
        <v>91</v>
      </c>
      <c r="B113">
        <v>770</v>
      </c>
      <c r="C113">
        <f t="shared" si="4"/>
        <v>68218.8561215792</v>
      </c>
      <c r="D113">
        <f>(y-yes)^2</f>
        <v>4549348192.1094923</v>
      </c>
      <c r="E113">
        <f t="shared" si="5"/>
        <v>8.8566844919786103</v>
      </c>
      <c r="F113">
        <f>(y-yprom)^2</f>
        <v>35323.493884297539</v>
      </c>
      <c r="G113">
        <f t="shared" si="6"/>
        <v>4524030103.7586946</v>
      </c>
      <c r="H113">
        <f t="shared" si="7"/>
        <v>4.5108595065168497</v>
      </c>
    </row>
    <row r="114" spans="1:8" x14ac:dyDescent="0.25">
      <c r="A114">
        <v>90</v>
      </c>
      <c r="B114">
        <v>1000</v>
      </c>
      <c r="C114">
        <f t="shared" si="4"/>
        <v>67440.31865151973</v>
      </c>
      <c r="D114">
        <f>(y-yes)^2</f>
        <v>4414315942.515481</v>
      </c>
      <c r="E114">
        <f t="shared" si="5"/>
        <v>8.6631016042780757</v>
      </c>
      <c r="F114">
        <f>(y-yprom)^2</f>
        <v>1768.5847933884256</v>
      </c>
      <c r="G114">
        <f t="shared" si="6"/>
        <v>4419905945.9017639</v>
      </c>
      <c r="H114">
        <f t="shared" si="7"/>
        <v>4.499809670330265</v>
      </c>
    </row>
    <row r="115" spans="1:8" x14ac:dyDescent="0.25">
      <c r="A115">
        <v>86</v>
      </c>
      <c r="B115">
        <v>895</v>
      </c>
      <c r="C115">
        <f t="shared" si="4"/>
        <v>64326.168771281875</v>
      </c>
      <c r="D115">
        <f>(y-yes)^2</f>
        <v>4023513171.690845</v>
      </c>
      <c r="E115">
        <f t="shared" si="5"/>
        <v>7.9101604278074866</v>
      </c>
      <c r="F115">
        <f>(y-yprom)^2</f>
        <v>3962.1302479338906</v>
      </c>
      <c r="G115">
        <f t="shared" si="6"/>
        <v>4015531726.319777</v>
      </c>
      <c r="H115">
        <f t="shared" si="7"/>
        <v>4.4543472962535073</v>
      </c>
    </row>
    <row r="116" spans="1:8" x14ac:dyDescent="0.25">
      <c r="A116">
        <v>86</v>
      </c>
      <c r="B116">
        <v>1205</v>
      </c>
      <c r="C116">
        <f t="shared" si="4"/>
        <v>64326.168771281875</v>
      </c>
      <c r="D116">
        <f>(y-yes)^2</f>
        <v>3984281947.05265</v>
      </c>
      <c r="E116">
        <f t="shared" si="5"/>
        <v>7.9101604278074866</v>
      </c>
      <c r="F116">
        <f>(y-yprom)^2</f>
        <v>61035.948429752039</v>
      </c>
      <c r="G116">
        <f t="shared" si="6"/>
        <v>4015531726.319777</v>
      </c>
      <c r="H116">
        <f t="shared" si="7"/>
        <v>4.4543472962535073</v>
      </c>
    </row>
    <row r="117" spans="1:8" x14ac:dyDescent="0.25">
      <c r="A117">
        <v>113</v>
      </c>
      <c r="B117">
        <v>750</v>
      </c>
      <c r="C117">
        <f t="shared" si="4"/>
        <v>85346.68046288738</v>
      </c>
      <c r="D117">
        <f>(y-yes)^2</f>
        <v>7156598345.3398714</v>
      </c>
      <c r="E117">
        <f t="shared" si="5"/>
        <v>13.656684491978609</v>
      </c>
      <c r="F117">
        <f>(y-yprom)^2</f>
        <v>43241.312066115723</v>
      </c>
      <c r="G117">
        <f t="shared" si="6"/>
        <v>7121458596.3081551</v>
      </c>
      <c r="H117">
        <f t="shared" si="7"/>
        <v>4.7273878187123408</v>
      </c>
    </row>
    <row r="118" spans="1:8" x14ac:dyDescent="0.25">
      <c r="A118">
        <v>111</v>
      </c>
      <c r="B118">
        <v>654</v>
      </c>
      <c r="C118">
        <f t="shared" si="4"/>
        <v>83789.605522768456</v>
      </c>
      <c r="D118">
        <f>(y-yes)^2</f>
        <v>6911528905.6373692</v>
      </c>
      <c r="E118">
        <f t="shared" si="5"/>
        <v>13.177540106951872</v>
      </c>
      <c r="F118">
        <f>(y-yprom)^2</f>
        <v>92382.839338843012</v>
      </c>
      <c r="G118">
        <f t="shared" si="6"/>
        <v>6861083909.65765</v>
      </c>
      <c r="H118">
        <f t="shared" si="7"/>
        <v>4.7095302013123339</v>
      </c>
    </row>
    <row r="119" spans="1:8" x14ac:dyDescent="0.25">
      <c r="A119">
        <v>111</v>
      </c>
      <c r="B119">
        <v>601</v>
      </c>
      <c r="C119">
        <f t="shared" si="4"/>
        <v>83789.605522768456</v>
      </c>
      <c r="D119">
        <f>(y-yes)^2</f>
        <v>6920344088.8227825</v>
      </c>
      <c r="E119">
        <f t="shared" si="5"/>
        <v>13.177540106951872</v>
      </c>
      <c r="F119">
        <f>(y-yprom)^2</f>
        <v>127410.0575206612</v>
      </c>
      <c r="G119">
        <f t="shared" si="6"/>
        <v>6861083909.65765</v>
      </c>
      <c r="H119">
        <f t="shared" si="7"/>
        <v>4.7095302013123339</v>
      </c>
    </row>
    <row r="120" spans="1:8" x14ac:dyDescent="0.25">
      <c r="A120">
        <v>106</v>
      </c>
      <c r="B120">
        <v>600</v>
      </c>
      <c r="C120">
        <f t="shared" si="4"/>
        <v>79896.918172471138</v>
      </c>
      <c r="D120">
        <f>(y-yes)^2</f>
        <v>6288001231.6515837</v>
      </c>
      <c r="E120">
        <f t="shared" si="5"/>
        <v>12.017112299465241</v>
      </c>
      <c r="F120">
        <f>(y-yprom)^2</f>
        <v>128124.9484297521</v>
      </c>
      <c r="G120">
        <f t="shared" si="6"/>
        <v>6231361413.7614164</v>
      </c>
      <c r="H120">
        <f t="shared" si="7"/>
        <v>4.6634390941120669</v>
      </c>
    </row>
    <row r="121" spans="1:8" x14ac:dyDescent="0.25">
      <c r="A121">
        <v>98</v>
      </c>
      <c r="B121">
        <v>433</v>
      </c>
      <c r="C121">
        <f t="shared" si="4"/>
        <v>73668.618411995441</v>
      </c>
      <c r="D121">
        <f>(y-yes)^2</f>
        <v>5363455804.1874056</v>
      </c>
      <c r="E121">
        <f t="shared" si="5"/>
        <v>10.271657754010695</v>
      </c>
      <c r="F121">
        <f>(y-yprom)^2</f>
        <v>275567.73024793394</v>
      </c>
      <c r="G121">
        <f t="shared" si="6"/>
        <v>5286841961.9252491</v>
      </c>
      <c r="H121">
        <f t="shared" si="7"/>
        <v>4.5849674786705723</v>
      </c>
    </row>
    <row r="122" spans="1:8" x14ac:dyDescent="0.25">
      <c r="A122">
        <v>105</v>
      </c>
      <c r="B122">
        <v>1188</v>
      </c>
      <c r="C122">
        <f t="shared" si="4"/>
        <v>79118.380702411669</v>
      </c>
      <c r="D122">
        <f>(y-yes)^2</f>
        <v>6073144236.4228172</v>
      </c>
      <c r="E122">
        <f t="shared" si="5"/>
        <v>11.791443850267379</v>
      </c>
      <c r="F122">
        <f>(y-yprom)^2</f>
        <v>52925.093884297501</v>
      </c>
      <c r="G122">
        <f t="shared" si="6"/>
        <v>6109053638.1358881</v>
      </c>
      <c r="H122">
        <f t="shared" si="7"/>
        <v>4.6539603501575231</v>
      </c>
    </row>
    <row r="123" spans="1:8" x14ac:dyDescent="0.25">
      <c r="A123">
        <v>105</v>
      </c>
      <c r="B123">
        <v>635</v>
      </c>
      <c r="C123">
        <f t="shared" si="4"/>
        <v>79118.380702411669</v>
      </c>
      <c r="D123">
        <f>(y-yes)^2</f>
        <v>6159641046.4796839</v>
      </c>
      <c r="E123">
        <f t="shared" si="5"/>
        <v>11.791443850267379</v>
      </c>
      <c r="F123">
        <f>(y-yprom)^2</f>
        <v>104293.76661157027</v>
      </c>
      <c r="G123">
        <f t="shared" si="6"/>
        <v>6109053638.1358881</v>
      </c>
      <c r="H123">
        <f t="shared" si="7"/>
        <v>4.6539603501575231</v>
      </c>
    </row>
    <row r="124" spans="1:8" x14ac:dyDescent="0.25">
      <c r="A124">
        <v>118</v>
      </c>
      <c r="B124">
        <v>1225</v>
      </c>
      <c r="C124">
        <f t="shared" si="4"/>
        <v>89239.367813184697</v>
      </c>
      <c r="D124">
        <f>(y-yes)^2</f>
        <v>7746528941.5545626</v>
      </c>
      <c r="E124">
        <f t="shared" si="5"/>
        <v>14.891978609625669</v>
      </c>
      <c r="F124">
        <f>(y-yprom)^2</f>
        <v>71318.130247933863</v>
      </c>
      <c r="G124">
        <f t="shared" si="6"/>
        <v>7793609533.6644497</v>
      </c>
      <c r="H124">
        <f t="shared" si="7"/>
        <v>4.7706846244656651</v>
      </c>
    </row>
    <row r="125" spans="1:8" x14ac:dyDescent="0.25">
      <c r="A125">
        <v>90</v>
      </c>
      <c r="B125">
        <v>1151</v>
      </c>
      <c r="C125">
        <f t="shared" si="4"/>
        <v>67440.31865151973</v>
      </c>
      <c r="D125">
        <f>(y-yes)^2</f>
        <v>4394273767.2827215</v>
      </c>
      <c r="E125">
        <f t="shared" si="5"/>
        <v>8.6631016042780757</v>
      </c>
      <c r="F125">
        <f>(y-yprom)^2</f>
        <v>37270.057520661139</v>
      </c>
      <c r="G125">
        <f t="shared" si="6"/>
        <v>4419905945.9017639</v>
      </c>
      <c r="H125">
        <f t="shared" si="7"/>
        <v>4.499809670330265</v>
      </c>
    </row>
    <row r="126" spans="1:8" x14ac:dyDescent="0.25">
      <c r="A126">
        <v>95</v>
      </c>
      <c r="B126">
        <v>865</v>
      </c>
      <c r="C126">
        <f t="shared" si="4"/>
        <v>71333.006001817048</v>
      </c>
      <c r="D126">
        <f>(y-yes)^2</f>
        <v>4965739869.8721237</v>
      </c>
      <c r="E126">
        <f t="shared" si="5"/>
        <v>9.6524064171122994</v>
      </c>
      <c r="F126">
        <f>(y-yprom)^2</f>
        <v>8638.8575206611658</v>
      </c>
      <c r="G126">
        <f t="shared" si="6"/>
        <v>4952649147.0321436</v>
      </c>
      <c r="H126">
        <f t="shared" si="7"/>
        <v>4.5538768916005408</v>
      </c>
    </row>
    <row r="127" spans="1:8" x14ac:dyDescent="0.25">
      <c r="A127">
        <v>112</v>
      </c>
      <c r="B127">
        <v>1031</v>
      </c>
      <c r="C127">
        <f t="shared" si="4"/>
        <v>84568.14299282791</v>
      </c>
      <c r="D127">
        <f>(y-yes)^2</f>
        <v>6978454259.4041777</v>
      </c>
      <c r="E127">
        <f t="shared" si="5"/>
        <v>13.416042780748663</v>
      </c>
      <c r="F127">
        <f>(y-yprom)^2</f>
        <v>5336.9666115702403</v>
      </c>
      <c r="G127">
        <f t="shared" si="6"/>
        <v>6990665132.3906145</v>
      </c>
      <c r="H127">
        <f t="shared" si="7"/>
        <v>4.7184988712950942</v>
      </c>
    </row>
    <row r="128" spans="1:8" x14ac:dyDescent="0.25">
      <c r="A128">
        <v>120</v>
      </c>
      <c r="B128">
        <v>1049</v>
      </c>
      <c r="C128">
        <f t="shared" si="4"/>
        <v>90796.442753303621</v>
      </c>
      <c r="D128">
        <f>(y-yes)^2</f>
        <v>8054603480.7575111</v>
      </c>
      <c r="E128">
        <f t="shared" si="5"/>
        <v>15.401069518716577</v>
      </c>
      <c r="F128">
        <f>(y-yprom)^2</f>
        <v>8290.9302479338749</v>
      </c>
      <c r="G128">
        <f t="shared" si="6"/>
        <v>8070955596.8989792</v>
      </c>
      <c r="H128">
        <f t="shared" si="7"/>
        <v>4.7874917427820458</v>
      </c>
    </row>
    <row r="129" spans="1:8" x14ac:dyDescent="0.25">
      <c r="A129">
        <v>123</v>
      </c>
      <c r="B129">
        <v>1000</v>
      </c>
      <c r="C129">
        <f t="shared" si="4"/>
        <v>93132.055163482</v>
      </c>
      <c r="D129">
        <f>(y-yes)^2</f>
        <v>8488315588.6468906</v>
      </c>
      <c r="E129">
        <f t="shared" si="5"/>
        <v>16.180748663101603</v>
      </c>
      <c r="F129">
        <f>(y-yprom)^2</f>
        <v>1768.5847933884256</v>
      </c>
      <c r="G129">
        <f t="shared" si="6"/>
        <v>8496066500.6350708</v>
      </c>
      <c r="H129">
        <f t="shared" si="7"/>
        <v>4.8121843553724171</v>
      </c>
    </row>
    <row r="130" spans="1:8" x14ac:dyDescent="0.25">
      <c r="A130">
        <v>103</v>
      </c>
      <c r="B130">
        <v>1105</v>
      </c>
      <c r="C130">
        <f t="shared" si="4"/>
        <v>77561.305762292744</v>
      </c>
      <c r="D130">
        <f>(y-yes)^2</f>
        <v>5845566690.8171988</v>
      </c>
      <c r="E130">
        <f t="shared" si="5"/>
        <v>11.346524064171122</v>
      </c>
      <c r="F130">
        <f>(y-yprom)^2</f>
        <v>21625.039338842962</v>
      </c>
      <c r="G130">
        <f t="shared" si="6"/>
        <v>5868074810.4385538</v>
      </c>
      <c r="H130">
        <f t="shared" si="7"/>
        <v>4.6347289882296359</v>
      </c>
    </row>
    <row r="131" spans="1:8" x14ac:dyDescent="0.25">
      <c r="A131">
        <v>121</v>
      </c>
      <c r="B131">
        <v>1924</v>
      </c>
      <c r="C131">
        <f t="shared" si="4"/>
        <v>91574.980223363076</v>
      </c>
      <c r="D131">
        <f>(y-yes)^2</f>
        <v>8037298255.0098372</v>
      </c>
      <c r="E131">
        <f t="shared" si="5"/>
        <v>15.658823529411764</v>
      </c>
      <c r="F131">
        <f>(y-yprom)^2</f>
        <v>933261.38479338831</v>
      </c>
      <c r="G131">
        <f t="shared" si="6"/>
        <v>8211446990.2931023</v>
      </c>
      <c r="H131">
        <f t="shared" si="7"/>
        <v>4.7957905455967413</v>
      </c>
    </row>
    <row r="132" spans="1:8" x14ac:dyDescent="0.25">
      <c r="A132">
        <v>90</v>
      </c>
      <c r="B132">
        <v>1346</v>
      </c>
      <c r="C132">
        <f t="shared" ref="C132:C195" si="8">a+(b*x)</f>
        <v>67440.31865151973</v>
      </c>
      <c r="D132">
        <f>(y-yes)^2</f>
        <v>4368458958.0086288</v>
      </c>
      <c r="E132">
        <f t="shared" ref="E132:E195" si="9">x^2/n</f>
        <v>8.6631016042780757</v>
      </c>
      <c r="F132">
        <f>(y-yprom)^2</f>
        <v>150586.33024793386</v>
      </c>
      <c r="G132">
        <f t="shared" ref="G132:G195" si="10">(yes-yprom)^2</f>
        <v>4419905945.9017639</v>
      </c>
      <c r="H132">
        <f t="shared" ref="H132:H195" si="11">LN(x)</f>
        <v>4.499809670330265</v>
      </c>
    </row>
    <row r="133" spans="1:8" x14ac:dyDescent="0.25">
      <c r="A133">
        <v>125</v>
      </c>
      <c r="B133">
        <v>809</v>
      </c>
      <c r="C133">
        <f t="shared" si="8"/>
        <v>94689.130103600924</v>
      </c>
      <c r="D133">
        <f>(y-yes)^2</f>
        <v>8813478828.2690372</v>
      </c>
      <c r="E133">
        <f t="shared" si="9"/>
        <v>16.711229946524064</v>
      </c>
      <c r="F133">
        <f>(y-yprom)^2</f>
        <v>22184.748429752082</v>
      </c>
      <c r="G133">
        <f t="shared" si="10"/>
        <v>8785534975.715332</v>
      </c>
      <c r="H133">
        <f t="shared" si="11"/>
        <v>4.8283137373023015</v>
      </c>
    </row>
    <row r="134" spans="1:8" x14ac:dyDescent="0.25">
      <c r="A134">
        <v>109</v>
      </c>
      <c r="B134">
        <v>1495</v>
      </c>
      <c r="C134">
        <f t="shared" si="8"/>
        <v>82232.530582649531</v>
      </c>
      <c r="D134">
        <f>(y-yes)^2</f>
        <v>6518548844.5842686</v>
      </c>
      <c r="E134">
        <f t="shared" si="9"/>
        <v>12.706951871657754</v>
      </c>
      <c r="F134">
        <f>(y-yprom)^2</f>
        <v>288427.58479338838</v>
      </c>
      <c r="G134">
        <f t="shared" si="10"/>
        <v>6605558187.7454367</v>
      </c>
      <c r="H134">
        <f t="shared" si="11"/>
        <v>4.6913478822291435</v>
      </c>
    </row>
    <row r="135" spans="1:8" x14ac:dyDescent="0.25">
      <c r="A135">
        <v>128</v>
      </c>
      <c r="B135">
        <v>1346</v>
      </c>
      <c r="C135">
        <f t="shared" si="8"/>
        <v>97024.742513779318</v>
      </c>
      <c r="D135">
        <f>(y-yes)^2</f>
        <v>9154421769.0180817</v>
      </c>
      <c r="E135">
        <f t="shared" si="9"/>
        <v>17.522994652406418</v>
      </c>
      <c r="F135">
        <f>(y-yprom)^2</f>
        <v>150586.33024793386</v>
      </c>
      <c r="G135">
        <f t="shared" si="10"/>
        <v>9228829497.2200241</v>
      </c>
      <c r="H135">
        <f t="shared" si="11"/>
        <v>4.8520302639196169</v>
      </c>
    </row>
    <row r="136" spans="1:8" x14ac:dyDescent="0.25">
      <c r="A136">
        <v>97</v>
      </c>
      <c r="B136">
        <v>1200</v>
      </c>
      <c r="C136">
        <f t="shared" si="8"/>
        <v>72890.080941935972</v>
      </c>
      <c r="D136">
        <f>(y-yes)^2</f>
        <v>5139467705.4613314</v>
      </c>
      <c r="E136">
        <f t="shared" si="9"/>
        <v>10.063101604278074</v>
      </c>
      <c r="F136">
        <f>(y-yprom)^2</f>
        <v>58590.402975206591</v>
      </c>
      <c r="G136">
        <f t="shared" si="10"/>
        <v>5174232115.7763071</v>
      </c>
      <c r="H136">
        <f t="shared" si="11"/>
        <v>4.5747109785033828</v>
      </c>
    </row>
    <row r="137" spans="1:8" x14ac:dyDescent="0.25">
      <c r="A137">
        <v>96</v>
      </c>
      <c r="B137">
        <v>500</v>
      </c>
      <c r="C137">
        <f t="shared" si="8"/>
        <v>72111.543471876503</v>
      </c>
      <c r="D137">
        <f>(y-yes)^2</f>
        <v>5128213158.4244585</v>
      </c>
      <c r="E137">
        <f t="shared" si="9"/>
        <v>9.8566844919786103</v>
      </c>
      <c r="F137">
        <f>(y-yprom)^2</f>
        <v>209714.03933884302</v>
      </c>
      <c r="G137">
        <f t="shared" si="10"/>
        <v>5062834510.8119373</v>
      </c>
      <c r="H137">
        <f t="shared" si="11"/>
        <v>4.5643481914678361</v>
      </c>
    </row>
    <row r="138" spans="1:8" x14ac:dyDescent="0.25">
      <c r="A138">
        <v>97</v>
      </c>
      <c r="B138">
        <v>1325</v>
      </c>
      <c r="C138">
        <f t="shared" si="8"/>
        <v>72890.080941935972</v>
      </c>
      <c r="D138">
        <f>(y-yes)^2</f>
        <v>5121560810.2258472</v>
      </c>
      <c r="E138">
        <f t="shared" si="9"/>
        <v>10.063101604278074</v>
      </c>
      <c r="F138">
        <f>(y-yprom)^2</f>
        <v>134729.03933884294</v>
      </c>
      <c r="G138">
        <f t="shared" si="10"/>
        <v>5174232115.7763071</v>
      </c>
      <c r="H138">
        <f t="shared" si="11"/>
        <v>4.5747109785033828</v>
      </c>
    </row>
    <row r="139" spans="1:8" x14ac:dyDescent="0.25">
      <c r="A139">
        <v>78</v>
      </c>
      <c r="B139">
        <v>900</v>
      </c>
      <c r="C139">
        <f t="shared" si="8"/>
        <v>58097.869010806171</v>
      </c>
      <c r="D139">
        <f>(y-yes)^2</f>
        <v>3271596219.3773408</v>
      </c>
      <c r="E139">
        <f t="shared" si="9"/>
        <v>6.5069518716577539</v>
      </c>
      <c r="F139">
        <f>(y-yprom)^2</f>
        <v>3357.6757024793446</v>
      </c>
      <c r="G139">
        <f t="shared" si="10"/>
        <v>3264970864.0153179</v>
      </c>
      <c r="H139">
        <f t="shared" si="11"/>
        <v>4.3567088266895917</v>
      </c>
    </row>
    <row r="140" spans="1:8" x14ac:dyDescent="0.25">
      <c r="A140">
        <v>112</v>
      </c>
      <c r="B140">
        <v>800</v>
      </c>
      <c r="C140">
        <f t="shared" si="8"/>
        <v>84568.14299282791</v>
      </c>
      <c r="D140">
        <f>(y-yes)^2</f>
        <v>7017101780.4668636</v>
      </c>
      <c r="E140">
        <f t="shared" si="9"/>
        <v>13.416042780748663</v>
      </c>
      <c r="F140">
        <f>(y-yprom)^2</f>
        <v>24946.766611570263</v>
      </c>
      <c r="G140">
        <f t="shared" si="10"/>
        <v>6990665132.3906145</v>
      </c>
      <c r="H140">
        <f t="shared" si="11"/>
        <v>4.7184988712950942</v>
      </c>
    </row>
    <row r="141" spans="1:8" x14ac:dyDescent="0.25">
      <c r="A141">
        <v>88</v>
      </c>
      <c r="B141">
        <v>800</v>
      </c>
      <c r="C141">
        <f t="shared" si="8"/>
        <v>65883.243711400806</v>
      </c>
      <c r="D141">
        <f>(y-yes)^2</f>
        <v>4235828611.9975924</v>
      </c>
      <c r="E141">
        <f t="shared" si="9"/>
        <v>8.2823529411764714</v>
      </c>
      <c r="F141">
        <f>(y-yprom)^2</f>
        <v>24946.766611570263</v>
      </c>
      <c r="G141">
        <f t="shared" si="10"/>
        <v>4215294353.7416244</v>
      </c>
      <c r="H141">
        <f t="shared" si="11"/>
        <v>4.4773368144782069</v>
      </c>
    </row>
    <row r="142" spans="1:8" x14ac:dyDescent="0.25">
      <c r="A142">
        <v>97</v>
      </c>
      <c r="B142">
        <v>1034</v>
      </c>
      <c r="C142">
        <f t="shared" si="8"/>
        <v>72890.080941935972</v>
      </c>
      <c r="D142">
        <f>(y-yes)^2</f>
        <v>5163296368.334054</v>
      </c>
      <c r="E142">
        <f t="shared" si="9"/>
        <v>10.063101604278074</v>
      </c>
      <c r="F142">
        <f>(y-yprom)^2</f>
        <v>5784.2938842975127</v>
      </c>
      <c r="G142">
        <f t="shared" si="10"/>
        <v>5174232115.7763071</v>
      </c>
      <c r="H142">
        <f t="shared" si="11"/>
        <v>4.5747109785033828</v>
      </c>
    </row>
    <row r="143" spans="1:8" x14ac:dyDescent="0.25">
      <c r="A143">
        <v>101</v>
      </c>
      <c r="B143">
        <v>980</v>
      </c>
      <c r="C143">
        <f t="shared" si="8"/>
        <v>76004.23082217382</v>
      </c>
      <c r="D143">
        <f>(y-yes)^2</f>
        <v>5628635210.4588165</v>
      </c>
      <c r="E143">
        <f t="shared" si="9"/>
        <v>10.910160427807487</v>
      </c>
      <c r="F143">
        <f>(y-yprom)^2</f>
        <v>486.40297520660937</v>
      </c>
      <c r="G143">
        <f t="shared" si="10"/>
        <v>5631944947.4795122</v>
      </c>
      <c r="H143">
        <f t="shared" si="11"/>
        <v>4.6151205168412597</v>
      </c>
    </row>
    <row r="144" spans="1:8" x14ac:dyDescent="0.25">
      <c r="A144">
        <v>106</v>
      </c>
      <c r="B144">
        <v>884</v>
      </c>
      <c r="C144">
        <f t="shared" si="8"/>
        <v>79896.918172471138</v>
      </c>
      <c r="D144">
        <f>(y-yes)^2</f>
        <v>6243041238.1296196</v>
      </c>
      <c r="E144">
        <f t="shared" si="9"/>
        <v>12.017112299465241</v>
      </c>
      <c r="F144">
        <f>(y-yprom)^2</f>
        <v>5467.9302479338912</v>
      </c>
      <c r="G144">
        <f t="shared" si="10"/>
        <v>6231361413.7614164</v>
      </c>
      <c r="H144">
        <f t="shared" si="11"/>
        <v>4.6634390941120669</v>
      </c>
    </row>
    <row r="145" spans="1:8" x14ac:dyDescent="0.25">
      <c r="A145">
        <v>59</v>
      </c>
      <c r="B145">
        <v>480</v>
      </c>
      <c r="C145">
        <f t="shared" si="8"/>
        <v>43305.657079676384</v>
      </c>
      <c r="D145">
        <f>(y-yes)^2</f>
        <v>1834036904.306036</v>
      </c>
      <c r="E145">
        <f t="shared" si="9"/>
        <v>3.7229946524064172</v>
      </c>
      <c r="F145">
        <f>(y-yprom)^2</f>
        <v>228431.8575206612</v>
      </c>
      <c r="G145">
        <f t="shared" si="10"/>
        <v>1793328679.8852491</v>
      </c>
      <c r="H145">
        <f t="shared" si="11"/>
        <v>4.0775374439057197</v>
      </c>
    </row>
    <row r="146" spans="1:8" x14ac:dyDescent="0.25">
      <c r="A146">
        <v>105</v>
      </c>
      <c r="B146">
        <v>923</v>
      </c>
      <c r="C146">
        <f t="shared" si="8"/>
        <v>79118.380702411669</v>
      </c>
      <c r="D146">
        <f>(y-yes)^2</f>
        <v>6114517563.1950951</v>
      </c>
      <c r="E146">
        <f t="shared" si="9"/>
        <v>11.791443850267379</v>
      </c>
      <c r="F146">
        <f>(y-yprom)^2</f>
        <v>1221.1847933884333</v>
      </c>
      <c r="G146">
        <f t="shared" si="10"/>
        <v>6109053638.1358881</v>
      </c>
      <c r="H146">
        <f t="shared" si="11"/>
        <v>4.6539603501575231</v>
      </c>
    </row>
    <row r="147" spans="1:8" x14ac:dyDescent="0.25">
      <c r="A147">
        <v>119</v>
      </c>
      <c r="B147">
        <v>513</v>
      </c>
      <c r="C147">
        <f t="shared" si="8"/>
        <v>90017.905283244152</v>
      </c>
      <c r="D147">
        <f>(y-yes)^2</f>
        <v>8011128069.7625065</v>
      </c>
      <c r="E147">
        <f t="shared" si="9"/>
        <v>15.145454545454545</v>
      </c>
      <c r="F147">
        <f>(y-yprom)^2</f>
        <v>197976.45752066121</v>
      </c>
      <c r="G147">
        <f t="shared" si="10"/>
        <v>7931676444.6894264</v>
      </c>
      <c r="H147">
        <f t="shared" si="11"/>
        <v>4.7791234931115296</v>
      </c>
    </row>
    <row r="148" spans="1:8" x14ac:dyDescent="0.25">
      <c r="A148">
        <v>93</v>
      </c>
      <c r="B148">
        <v>1105</v>
      </c>
      <c r="C148">
        <f t="shared" si="8"/>
        <v>69775.931061698124</v>
      </c>
      <c r="D148">
        <f>(y-yes)^2</f>
        <v>4715696772.880496</v>
      </c>
      <c r="E148">
        <f t="shared" si="9"/>
        <v>9.2502673796791441</v>
      </c>
      <c r="F148">
        <f>(y-yprom)^2</f>
        <v>21625.039338842962</v>
      </c>
      <c r="G148">
        <f t="shared" si="10"/>
        <v>4735915143.0262728</v>
      </c>
      <c r="H148">
        <f t="shared" si="11"/>
        <v>4.5325994931532563</v>
      </c>
    </row>
    <row r="149" spans="1:8" x14ac:dyDescent="0.25">
      <c r="A149">
        <v>82</v>
      </c>
      <c r="B149">
        <v>1193</v>
      </c>
      <c r="C149">
        <f t="shared" si="8"/>
        <v>61212.018891044027</v>
      </c>
      <c r="D149">
        <f>(y-yes)^2</f>
        <v>3602282628.6434999</v>
      </c>
      <c r="E149">
        <f t="shared" si="9"/>
        <v>7.1914438502673796</v>
      </c>
      <c r="F149">
        <f>(y-yprom)^2</f>
        <v>55250.63933884295</v>
      </c>
      <c r="G149">
        <f t="shared" si="10"/>
        <v>3630553365.6909623</v>
      </c>
      <c r="H149">
        <f t="shared" si="11"/>
        <v>4.4067192472642533</v>
      </c>
    </row>
    <row r="150" spans="1:8" x14ac:dyDescent="0.25">
      <c r="A150">
        <v>134</v>
      </c>
      <c r="B150">
        <v>2771</v>
      </c>
      <c r="C150">
        <f t="shared" si="8"/>
        <v>101695.96733413609</v>
      </c>
      <c r="D150">
        <f>(y-yes)^2</f>
        <v>9786149162.0598927</v>
      </c>
      <c r="E150">
        <f t="shared" si="9"/>
        <v>19.204278074866309</v>
      </c>
      <c r="F150">
        <f>(y-yprom)^2</f>
        <v>3287166.7847933881</v>
      </c>
      <c r="G150">
        <f t="shared" si="10"/>
        <v>10148149052.212883</v>
      </c>
      <c r="H150">
        <f t="shared" si="11"/>
        <v>4.8978397999509111</v>
      </c>
    </row>
    <row r="151" spans="1:8" x14ac:dyDescent="0.25">
      <c r="A151">
        <v>84</v>
      </c>
      <c r="B151">
        <v>779</v>
      </c>
      <c r="C151">
        <f t="shared" si="8"/>
        <v>62769.093831162951</v>
      </c>
      <c r="D151">
        <f>(y-yes)^2</f>
        <v>3842771733.1963868</v>
      </c>
      <c r="E151">
        <f t="shared" si="9"/>
        <v>7.5465240641711233</v>
      </c>
      <c r="F151">
        <f>(y-yprom)^2</f>
        <v>32021.475702479358</v>
      </c>
      <c r="G151">
        <f t="shared" si="10"/>
        <v>3820618063.6362233</v>
      </c>
      <c r="H151">
        <f t="shared" si="11"/>
        <v>4.4308167988433134</v>
      </c>
    </row>
    <row r="152" spans="1:8" x14ac:dyDescent="0.25">
      <c r="A152">
        <v>98</v>
      </c>
      <c r="B152">
        <v>950</v>
      </c>
      <c r="C152">
        <f t="shared" si="8"/>
        <v>73668.618411995441</v>
      </c>
      <c r="D152">
        <f>(y-yes)^2</f>
        <v>5287997463.749402</v>
      </c>
      <c r="E152">
        <f t="shared" si="9"/>
        <v>10.271657754010695</v>
      </c>
      <c r="F152">
        <f>(y-yprom)^2</f>
        <v>63.130247933885087</v>
      </c>
      <c r="G152">
        <f t="shared" si="10"/>
        <v>5286841961.9252491</v>
      </c>
      <c r="H152">
        <f t="shared" si="11"/>
        <v>4.5849674786705723</v>
      </c>
    </row>
    <row r="153" spans="1:8" x14ac:dyDescent="0.25">
      <c r="A153">
        <v>118</v>
      </c>
      <c r="B153">
        <v>1394</v>
      </c>
      <c r="C153">
        <f t="shared" si="8"/>
        <v>89239.367813184697</v>
      </c>
      <c r="D153">
        <f>(y-yes)^2</f>
        <v>7716808646.2337065</v>
      </c>
      <c r="E153">
        <f t="shared" si="9"/>
        <v>14.891978609625669</v>
      </c>
      <c r="F153">
        <f>(y-yprom)^2</f>
        <v>190143.56661157022</v>
      </c>
      <c r="G153">
        <f t="shared" si="10"/>
        <v>7793609533.6644497</v>
      </c>
      <c r="H153">
        <f t="shared" si="11"/>
        <v>4.7706846244656651</v>
      </c>
    </row>
    <row r="154" spans="1:8" x14ac:dyDescent="0.25">
      <c r="A154">
        <v>113</v>
      </c>
      <c r="B154">
        <v>1495</v>
      </c>
      <c r="C154">
        <f t="shared" si="8"/>
        <v>85346.68046288738</v>
      </c>
      <c r="D154">
        <f>(y-yes)^2</f>
        <v>7031104316.4501696</v>
      </c>
      <c r="E154">
        <f t="shared" si="9"/>
        <v>13.656684491978609</v>
      </c>
      <c r="F154">
        <f>(y-yprom)^2</f>
        <v>288427.58479338838</v>
      </c>
      <c r="G154">
        <f t="shared" si="10"/>
        <v>7121458596.3081551</v>
      </c>
      <c r="H154">
        <f t="shared" si="11"/>
        <v>4.7273878187123408</v>
      </c>
    </row>
    <row r="155" spans="1:8" x14ac:dyDescent="0.25">
      <c r="A155">
        <v>100</v>
      </c>
      <c r="B155">
        <v>650</v>
      </c>
      <c r="C155">
        <f t="shared" si="8"/>
        <v>75225.693352114366</v>
      </c>
      <c r="D155">
        <f>(y-yes)^2</f>
        <v>5561534038.948595</v>
      </c>
      <c r="E155">
        <f t="shared" si="9"/>
        <v>10.695187165775401</v>
      </c>
      <c r="F155">
        <f>(y-yprom)^2</f>
        <v>94830.402975206642</v>
      </c>
      <c r="G155">
        <f t="shared" si="10"/>
        <v>5515698377.7768517</v>
      </c>
      <c r="H155">
        <f t="shared" si="11"/>
        <v>4.6051701859880918</v>
      </c>
    </row>
    <row r="156" spans="1:8" x14ac:dyDescent="0.25">
      <c r="A156">
        <v>93</v>
      </c>
      <c r="B156">
        <v>670</v>
      </c>
      <c r="C156">
        <f t="shared" si="8"/>
        <v>69775.931061698124</v>
      </c>
      <c r="D156">
        <f>(y-yes)^2</f>
        <v>4775629707.9041739</v>
      </c>
      <c r="E156">
        <f t="shared" si="9"/>
        <v>9.2502673796791441</v>
      </c>
      <c r="F156">
        <f>(y-yprom)^2</f>
        <v>82912.584793388465</v>
      </c>
      <c r="G156">
        <f t="shared" si="10"/>
        <v>4735915143.0262728</v>
      </c>
      <c r="H156">
        <f t="shared" si="11"/>
        <v>4.5325994931532563</v>
      </c>
    </row>
    <row r="157" spans="1:8" x14ac:dyDescent="0.25">
      <c r="A157">
        <v>119</v>
      </c>
      <c r="B157">
        <v>1126</v>
      </c>
      <c r="C157">
        <f t="shared" si="8"/>
        <v>90017.905283244152</v>
      </c>
      <c r="D157">
        <f>(y-yes)^2</f>
        <v>7901770824.8852491</v>
      </c>
      <c r="E157">
        <f t="shared" si="9"/>
        <v>15.145454545454545</v>
      </c>
      <c r="F157">
        <f>(y-yprom)^2</f>
        <v>28242.330247933867</v>
      </c>
      <c r="G157">
        <f t="shared" si="10"/>
        <v>7931676444.6894264</v>
      </c>
      <c r="H157">
        <f t="shared" si="11"/>
        <v>4.7791234931115296</v>
      </c>
    </row>
    <row r="158" spans="1:8" x14ac:dyDescent="0.25">
      <c r="A158">
        <v>67</v>
      </c>
      <c r="B158">
        <v>450</v>
      </c>
      <c r="C158">
        <f t="shared" si="8"/>
        <v>49533.956840152081</v>
      </c>
      <c r="D158">
        <f>(y-yes)^2</f>
        <v>2409234819.0859122</v>
      </c>
      <c r="E158">
        <f t="shared" si="9"/>
        <v>4.8010695187165773</v>
      </c>
      <c r="F158">
        <f>(y-yprom)^2</f>
        <v>258008.58479338849</v>
      </c>
      <c r="G158">
        <f t="shared" si="10"/>
        <v>2359628882.1345844</v>
      </c>
      <c r="H158">
        <f t="shared" si="11"/>
        <v>4.2046926193909657</v>
      </c>
    </row>
    <row r="159" spans="1:8" x14ac:dyDescent="0.25">
      <c r="A159">
        <v>111</v>
      </c>
      <c r="B159">
        <v>1028</v>
      </c>
      <c r="C159">
        <f t="shared" si="8"/>
        <v>83789.605522768456</v>
      </c>
      <c r="D159">
        <f>(y-yes)^2</f>
        <v>6849483348.7063379</v>
      </c>
      <c r="E159">
        <f t="shared" si="9"/>
        <v>13.177540106951872</v>
      </c>
      <c r="F159">
        <f>(y-yprom)^2</f>
        <v>4907.6393388429678</v>
      </c>
      <c r="G159">
        <f t="shared" si="10"/>
        <v>6861083909.65765</v>
      </c>
      <c r="H159">
        <f t="shared" si="11"/>
        <v>4.7095302013123339</v>
      </c>
    </row>
    <row r="160" spans="1:8" x14ac:dyDescent="0.25">
      <c r="A160">
        <v>106</v>
      </c>
      <c r="B160">
        <v>2404</v>
      </c>
      <c r="C160">
        <f t="shared" si="8"/>
        <v>79896.918172471138</v>
      </c>
      <c r="D160">
        <f>(y-yes)^2</f>
        <v>6005152366.8853073</v>
      </c>
      <c r="E160">
        <f t="shared" si="9"/>
        <v>12.017112299465241</v>
      </c>
      <c r="F160">
        <f>(y-yprom)^2</f>
        <v>2091073.748429752</v>
      </c>
      <c r="G160">
        <f t="shared" si="10"/>
        <v>6231361413.7614164</v>
      </c>
      <c r="H160">
        <f t="shared" si="11"/>
        <v>4.6634390941120669</v>
      </c>
    </row>
    <row r="161" spans="1:8" x14ac:dyDescent="0.25">
      <c r="A161">
        <v>127</v>
      </c>
      <c r="B161">
        <v>1899</v>
      </c>
      <c r="C161">
        <f t="shared" si="8"/>
        <v>96246.205043719849</v>
      </c>
      <c r="D161">
        <f>(y-yes)^2</f>
        <v>8901395099.5617161</v>
      </c>
      <c r="E161">
        <f t="shared" si="9"/>
        <v>17.250267379679144</v>
      </c>
      <c r="F161">
        <f>(y-yprom)^2</f>
        <v>885583.65752066101</v>
      </c>
      <c r="G161">
        <f t="shared" si="10"/>
        <v>9079852415.533886</v>
      </c>
      <c r="H161">
        <f t="shared" si="11"/>
        <v>4.8441870864585912</v>
      </c>
    </row>
    <row r="162" spans="1:8" x14ac:dyDescent="0.25">
      <c r="A162">
        <v>113</v>
      </c>
      <c r="B162">
        <v>757</v>
      </c>
      <c r="C162">
        <f t="shared" si="8"/>
        <v>85346.68046288738</v>
      </c>
      <c r="D162">
        <f>(y-yes)^2</f>
        <v>7155414040.8133907</v>
      </c>
      <c r="E162">
        <f t="shared" si="9"/>
        <v>13.656684491978609</v>
      </c>
      <c r="F162">
        <f>(y-yprom)^2</f>
        <v>40379.075702479357</v>
      </c>
      <c r="G162">
        <f t="shared" si="10"/>
        <v>7121458596.3081551</v>
      </c>
      <c r="H162">
        <f t="shared" si="11"/>
        <v>4.7273878187123408</v>
      </c>
    </row>
    <row r="163" spans="1:8" x14ac:dyDescent="0.25">
      <c r="A163">
        <v>115</v>
      </c>
      <c r="B163">
        <v>1250</v>
      </c>
      <c r="C163">
        <f t="shared" si="8"/>
        <v>86903.755403006304</v>
      </c>
      <c r="D163">
        <f>(y-yes)^2</f>
        <v>7336565814.638032</v>
      </c>
      <c r="E163">
        <f t="shared" si="9"/>
        <v>14.144385026737968</v>
      </c>
      <c r="F163">
        <f>(y-yprom)^2</f>
        <v>85295.857520661128</v>
      </c>
      <c r="G163">
        <f t="shared" si="10"/>
        <v>7386682247.6969528</v>
      </c>
      <c r="H163">
        <f t="shared" si="11"/>
        <v>4.7449321283632502</v>
      </c>
    </row>
    <row r="164" spans="1:8" x14ac:dyDescent="0.25">
      <c r="A164">
        <v>102</v>
      </c>
      <c r="B164">
        <v>1162</v>
      </c>
      <c r="C164">
        <f t="shared" si="8"/>
        <v>76782.76829223329</v>
      </c>
      <c r="D164">
        <f>(y-yes)^2</f>
        <v>5718500597.1076355</v>
      </c>
      <c r="E164">
        <f t="shared" si="9"/>
        <v>11.127272727272727</v>
      </c>
      <c r="F164">
        <f>(y-yprom)^2</f>
        <v>41638.257520661136</v>
      </c>
      <c r="G164">
        <f t="shared" si="10"/>
        <v>5749403758.3667469</v>
      </c>
      <c r="H164">
        <f t="shared" si="11"/>
        <v>4.6249728132842707</v>
      </c>
    </row>
    <row r="165" spans="1:8" x14ac:dyDescent="0.25">
      <c r="A165">
        <v>85</v>
      </c>
      <c r="B165">
        <v>1025</v>
      </c>
      <c r="C165">
        <f t="shared" si="8"/>
        <v>63547.631301222405</v>
      </c>
      <c r="D165">
        <f>(y-yes)^2</f>
        <v>3909079424.8285956</v>
      </c>
      <c r="E165">
        <f t="shared" si="9"/>
        <v>7.7272727272727275</v>
      </c>
      <c r="F165">
        <f>(y-yprom)^2</f>
        <v>4496.3120661156954</v>
      </c>
      <c r="G165">
        <f t="shared" si="10"/>
        <v>3917468774.3857126</v>
      </c>
      <c r="H165">
        <f t="shared" si="11"/>
        <v>4.4426512564903167</v>
      </c>
    </row>
    <row r="166" spans="1:8" x14ac:dyDescent="0.25">
      <c r="A166">
        <v>117</v>
      </c>
      <c r="B166">
        <v>1100</v>
      </c>
      <c r="C166">
        <f t="shared" si="8"/>
        <v>88460.830343125228</v>
      </c>
      <c r="D166">
        <f>(y-yes)^2</f>
        <v>7631914678.2403097</v>
      </c>
      <c r="E166">
        <f t="shared" si="9"/>
        <v>14.640641711229947</v>
      </c>
      <c r="F166">
        <f>(y-yprom)^2</f>
        <v>20179.493884297506</v>
      </c>
      <c r="G166">
        <f t="shared" si="10"/>
        <v>7656754863.8240433</v>
      </c>
      <c r="H166">
        <f t="shared" si="11"/>
        <v>4.7621739347977563</v>
      </c>
    </row>
    <row r="167" spans="1:8" x14ac:dyDescent="0.25">
      <c r="A167">
        <v>125</v>
      </c>
      <c r="B167">
        <v>714</v>
      </c>
      <c r="C167">
        <f t="shared" si="8"/>
        <v>94689.130103600924</v>
      </c>
      <c r="D167">
        <f>(y-yes)^2</f>
        <v>8831325077.9887199</v>
      </c>
      <c r="E167">
        <f t="shared" si="9"/>
        <v>16.711229946524064</v>
      </c>
      <c r="F167">
        <f>(y-yprom)^2</f>
        <v>59509.384793388454</v>
      </c>
      <c r="G167">
        <f t="shared" si="10"/>
        <v>8785534975.715332</v>
      </c>
      <c r="H167">
        <f t="shared" si="11"/>
        <v>4.8283137373023015</v>
      </c>
    </row>
    <row r="168" spans="1:8" x14ac:dyDescent="0.25">
      <c r="A168">
        <v>118</v>
      </c>
      <c r="B168">
        <v>1318</v>
      </c>
      <c r="C168">
        <f t="shared" si="8"/>
        <v>89239.367813184697</v>
      </c>
      <c r="D168">
        <f>(y-yes)^2</f>
        <v>7730166918.1413097</v>
      </c>
      <c r="E168">
        <f t="shared" si="9"/>
        <v>14.891978609625669</v>
      </c>
      <c r="F168">
        <f>(y-yprom)^2</f>
        <v>129639.27570247931</v>
      </c>
      <c r="G168">
        <f t="shared" si="10"/>
        <v>7793609533.6644497</v>
      </c>
      <c r="H168">
        <f t="shared" si="11"/>
        <v>4.7706846244656651</v>
      </c>
    </row>
    <row r="169" spans="1:8" x14ac:dyDescent="0.25">
      <c r="A169">
        <v>121</v>
      </c>
      <c r="B169">
        <v>1411</v>
      </c>
      <c r="C169">
        <f t="shared" si="8"/>
        <v>91574.980223363076</v>
      </c>
      <c r="D169">
        <f>(y-yes)^2</f>
        <v>8129543329.7190075</v>
      </c>
      <c r="E169">
        <f t="shared" si="9"/>
        <v>15.658823529411764</v>
      </c>
      <c r="F169">
        <f>(y-yprom)^2</f>
        <v>205258.42115702474</v>
      </c>
      <c r="G169">
        <f t="shared" si="10"/>
        <v>8211446990.2931023</v>
      </c>
      <c r="H169">
        <f t="shared" si="11"/>
        <v>4.7957905455967413</v>
      </c>
    </row>
    <row r="170" spans="1:8" x14ac:dyDescent="0.25">
      <c r="A170">
        <v>115</v>
      </c>
      <c r="B170">
        <v>2162</v>
      </c>
      <c r="C170">
        <f t="shared" si="8"/>
        <v>86903.755403006304</v>
      </c>
      <c r="D170">
        <f>(y-yes)^2</f>
        <v>7181165108.7829485</v>
      </c>
      <c r="E170">
        <f t="shared" si="9"/>
        <v>14.144385026737968</v>
      </c>
      <c r="F170">
        <f>(y-yprom)^2</f>
        <v>1449747.348429752</v>
      </c>
      <c r="G170">
        <f t="shared" si="10"/>
        <v>7386682247.6969528</v>
      </c>
      <c r="H170">
        <f t="shared" si="11"/>
        <v>4.7449321283632502</v>
      </c>
    </row>
    <row r="171" spans="1:8" x14ac:dyDescent="0.25">
      <c r="A171">
        <v>120</v>
      </c>
      <c r="B171">
        <v>1273</v>
      </c>
      <c r="C171">
        <f t="shared" si="8"/>
        <v>90796.442753303621</v>
      </c>
      <c r="D171">
        <f>(y-yes)^2</f>
        <v>8014446802.4040308</v>
      </c>
      <c r="E171">
        <f t="shared" si="9"/>
        <v>15.401069518716577</v>
      </c>
      <c r="F171">
        <f>(y-yprom)^2</f>
        <v>99259.366611570222</v>
      </c>
      <c r="G171">
        <f t="shared" si="10"/>
        <v>8070955596.8989792</v>
      </c>
      <c r="H171">
        <f t="shared" si="11"/>
        <v>4.7874917427820458</v>
      </c>
    </row>
    <row r="172" spans="1:8" x14ac:dyDescent="0.25">
      <c r="A172">
        <v>109</v>
      </c>
      <c r="B172">
        <v>1140</v>
      </c>
      <c r="C172">
        <f t="shared" si="8"/>
        <v>82232.530582649531</v>
      </c>
      <c r="D172">
        <f>(y-yes)^2</f>
        <v>6575998516.2979498</v>
      </c>
      <c r="E172">
        <f t="shared" si="9"/>
        <v>12.706951871657754</v>
      </c>
      <c r="F172">
        <f>(y-yprom)^2</f>
        <v>33143.857520661142</v>
      </c>
      <c r="G172">
        <f t="shared" si="10"/>
        <v>6605558187.7454367</v>
      </c>
      <c r="H172">
        <f t="shared" si="11"/>
        <v>4.6913478822291435</v>
      </c>
    </row>
    <row r="173" spans="1:8" x14ac:dyDescent="0.25">
      <c r="A173">
        <v>109</v>
      </c>
      <c r="B173">
        <v>578</v>
      </c>
      <c r="C173">
        <f t="shared" si="8"/>
        <v>82232.530582649531</v>
      </c>
      <c r="D173">
        <f>(y-yes)^2</f>
        <v>6667462364.6728477</v>
      </c>
      <c r="E173">
        <f t="shared" si="9"/>
        <v>12.706951871657754</v>
      </c>
      <c r="F173">
        <f>(y-yprom)^2</f>
        <v>144358.54842975212</v>
      </c>
      <c r="G173">
        <f t="shared" si="10"/>
        <v>6605558187.7454367</v>
      </c>
      <c r="H173">
        <f t="shared" si="11"/>
        <v>4.6913478822291435</v>
      </c>
    </row>
    <row r="174" spans="1:8" x14ac:dyDescent="0.25">
      <c r="A174">
        <v>85</v>
      </c>
      <c r="B174">
        <v>942</v>
      </c>
      <c r="C174">
        <f t="shared" si="8"/>
        <v>63547.631301222405</v>
      </c>
      <c r="D174">
        <f>(y-yes)^2</f>
        <v>3919465070.6245985</v>
      </c>
      <c r="E174">
        <f t="shared" si="9"/>
        <v>7.7272727272727275</v>
      </c>
      <c r="F174">
        <f>(y-yprom)^2</f>
        <v>254.25752066115859</v>
      </c>
      <c r="G174">
        <f t="shared" si="10"/>
        <v>3917468774.3857126</v>
      </c>
      <c r="H174">
        <f t="shared" si="11"/>
        <v>4.4426512564903167</v>
      </c>
    </row>
    <row r="175" spans="1:8" x14ac:dyDescent="0.25">
      <c r="A175">
        <v>85</v>
      </c>
      <c r="B175">
        <v>1058</v>
      </c>
      <c r="C175">
        <f t="shared" si="8"/>
        <v>63547.631301222405</v>
      </c>
      <c r="D175">
        <f>(y-yes)^2</f>
        <v>3904954020.162715</v>
      </c>
      <c r="E175">
        <f t="shared" si="9"/>
        <v>7.7272727272727275</v>
      </c>
      <c r="F175">
        <f>(y-yprom)^2</f>
        <v>10010.912066115692</v>
      </c>
      <c r="G175">
        <f t="shared" si="10"/>
        <v>3917468774.3857126</v>
      </c>
      <c r="H175">
        <f t="shared" si="11"/>
        <v>4.4426512564903167</v>
      </c>
    </row>
    <row r="176" spans="1:8" x14ac:dyDescent="0.25">
      <c r="A176">
        <v>106</v>
      </c>
      <c r="B176">
        <v>750</v>
      </c>
      <c r="C176">
        <f t="shared" si="8"/>
        <v>79896.918172471138</v>
      </c>
      <c r="D176">
        <f>(y-yes)^2</f>
        <v>6264234656.1998425</v>
      </c>
      <c r="E176">
        <f t="shared" si="9"/>
        <v>12.017112299465241</v>
      </c>
      <c r="F176">
        <f>(y-yprom)^2</f>
        <v>43241.312066115723</v>
      </c>
      <c r="G176">
        <f t="shared" si="10"/>
        <v>6231361413.7614164</v>
      </c>
      <c r="H176">
        <f t="shared" si="11"/>
        <v>4.6634390941120669</v>
      </c>
    </row>
    <row r="177" spans="1:8" x14ac:dyDescent="0.25">
      <c r="A177">
        <v>101</v>
      </c>
      <c r="B177">
        <v>1000</v>
      </c>
      <c r="C177">
        <f t="shared" si="8"/>
        <v>76004.23082217382</v>
      </c>
      <c r="D177">
        <f>(y-yes)^2</f>
        <v>5625634641.2259293</v>
      </c>
      <c r="E177">
        <f t="shared" si="9"/>
        <v>10.910160427807487</v>
      </c>
      <c r="F177">
        <f>(y-yprom)^2</f>
        <v>1768.5847933884256</v>
      </c>
      <c r="G177">
        <f t="shared" si="10"/>
        <v>5631944947.4795122</v>
      </c>
      <c r="H177">
        <f t="shared" si="11"/>
        <v>4.6151205168412597</v>
      </c>
    </row>
    <row r="178" spans="1:8" x14ac:dyDescent="0.25">
      <c r="A178">
        <v>116</v>
      </c>
      <c r="B178">
        <v>951</v>
      </c>
      <c r="C178">
        <f t="shared" si="8"/>
        <v>87682.292873065759</v>
      </c>
      <c r="D178">
        <f>(y-yes)^2</f>
        <v>7522317163.433507</v>
      </c>
      <c r="E178">
        <f t="shared" si="9"/>
        <v>14.391443850267379</v>
      </c>
      <c r="F178">
        <f>(y-yprom)^2</f>
        <v>48.239338842975897</v>
      </c>
      <c r="G178">
        <f t="shared" si="10"/>
        <v>7521112435.16821</v>
      </c>
      <c r="H178">
        <f t="shared" si="11"/>
        <v>4.7535901911063645</v>
      </c>
    </row>
    <row r="179" spans="1:8" x14ac:dyDescent="0.25">
      <c r="A179">
        <v>91</v>
      </c>
      <c r="B179">
        <v>635</v>
      </c>
      <c r="C179">
        <f t="shared" si="8"/>
        <v>68218.8561215792</v>
      </c>
      <c r="D179">
        <f>(y-yes)^2</f>
        <v>4567577608.2623186</v>
      </c>
      <c r="E179">
        <f t="shared" si="9"/>
        <v>8.8566844919786103</v>
      </c>
      <c r="F179">
        <f>(y-yprom)^2</f>
        <v>104293.76661157027</v>
      </c>
      <c r="G179">
        <f t="shared" si="10"/>
        <v>4524030103.7586946</v>
      </c>
      <c r="H179">
        <f t="shared" si="11"/>
        <v>4.5108595065168497</v>
      </c>
    </row>
    <row r="180" spans="1:8" x14ac:dyDescent="0.25">
      <c r="A180">
        <v>91</v>
      </c>
      <c r="B180">
        <v>1250</v>
      </c>
      <c r="C180">
        <f t="shared" si="8"/>
        <v>68218.8561215792</v>
      </c>
      <c r="D180">
        <f>(y-yes)^2</f>
        <v>4484827690.2327757</v>
      </c>
      <c r="E180">
        <f t="shared" si="9"/>
        <v>8.8566844919786103</v>
      </c>
      <c r="F180">
        <f>(y-yprom)^2</f>
        <v>85295.857520661128</v>
      </c>
      <c r="G180">
        <f t="shared" si="10"/>
        <v>4524030103.7586946</v>
      </c>
      <c r="H180">
        <f t="shared" si="11"/>
        <v>4.5108595065168497</v>
      </c>
    </row>
    <row r="181" spans="1:8" x14ac:dyDescent="0.25">
      <c r="A181">
        <v>110</v>
      </c>
      <c r="B181">
        <v>675</v>
      </c>
      <c r="C181">
        <f t="shared" si="8"/>
        <v>83011.068052708986</v>
      </c>
      <c r="D181">
        <f>(y-yes)^2</f>
        <v>6779228102.3803253</v>
      </c>
      <c r="E181">
        <f t="shared" si="9"/>
        <v>12.941176470588236</v>
      </c>
      <c r="F181">
        <f>(y-yprom)^2</f>
        <v>80058.130247933907</v>
      </c>
      <c r="G181">
        <f t="shared" si="10"/>
        <v>6732714928.1092558</v>
      </c>
      <c r="H181">
        <f t="shared" si="11"/>
        <v>4.7004803657924166</v>
      </c>
    </row>
    <row r="182" spans="1:8" x14ac:dyDescent="0.25">
      <c r="A182">
        <v>75</v>
      </c>
      <c r="B182">
        <v>400</v>
      </c>
      <c r="C182">
        <f t="shared" si="8"/>
        <v>55762.256600627785</v>
      </c>
      <c r="D182">
        <f>(y-yes)^2</f>
        <v>3064979455.9137549</v>
      </c>
      <c r="E182">
        <f t="shared" si="9"/>
        <v>6.0160427807486627</v>
      </c>
      <c r="F182">
        <f>(y-yprom)^2</f>
        <v>311303.13024793396</v>
      </c>
      <c r="G182">
        <f t="shared" si="10"/>
        <v>3003512520.1966038</v>
      </c>
      <c r="H182">
        <f t="shared" si="11"/>
        <v>4.3174881135363101</v>
      </c>
    </row>
    <row r="183" spans="1:8" x14ac:dyDescent="0.25">
      <c r="A183">
        <v>94</v>
      </c>
      <c r="B183">
        <v>577</v>
      </c>
      <c r="C183">
        <f t="shared" si="8"/>
        <v>70554.468531757579</v>
      </c>
      <c r="D183">
        <f>(y-yes)^2</f>
        <v>4896846102.113122</v>
      </c>
      <c r="E183">
        <f t="shared" si="9"/>
        <v>9.4502673796791452</v>
      </c>
      <c r="F183">
        <f>(y-yprom)^2</f>
        <v>145119.43933884302</v>
      </c>
      <c r="G183">
        <f t="shared" si="10"/>
        <v>4843676024.4369202</v>
      </c>
      <c r="H183">
        <f t="shared" si="11"/>
        <v>4.5432947822700038</v>
      </c>
    </row>
    <row r="184" spans="1:8" x14ac:dyDescent="0.25">
      <c r="A184">
        <v>109</v>
      </c>
      <c r="B184">
        <v>590</v>
      </c>
      <c r="C184">
        <f t="shared" si="8"/>
        <v>82232.530582649531</v>
      </c>
      <c r="D184">
        <f>(y-yes)^2</f>
        <v>6665502799.9388638</v>
      </c>
      <c r="E184">
        <f t="shared" si="9"/>
        <v>12.706951871657754</v>
      </c>
      <c r="F184">
        <f>(y-yprom)^2</f>
        <v>135383.8575206612</v>
      </c>
      <c r="G184">
        <f t="shared" si="10"/>
        <v>6605558187.7454367</v>
      </c>
      <c r="H184">
        <f t="shared" si="11"/>
        <v>4.6913478822291435</v>
      </c>
    </row>
    <row r="185" spans="1:8" x14ac:dyDescent="0.25">
      <c r="A185">
        <v>122</v>
      </c>
      <c r="B185">
        <v>923</v>
      </c>
      <c r="C185">
        <f t="shared" si="8"/>
        <v>92353.517693422546</v>
      </c>
      <c r="D185">
        <f>(y-yes)^2</f>
        <v>8359539565.687253</v>
      </c>
      <c r="E185">
        <f t="shared" si="9"/>
        <v>15.918716577540106</v>
      </c>
      <c r="F185">
        <f>(y-yprom)^2</f>
        <v>1221.1847933884333</v>
      </c>
      <c r="G185">
        <f t="shared" si="10"/>
        <v>8353150624.8718014</v>
      </c>
      <c r="H185">
        <f t="shared" si="11"/>
        <v>4.8040210447332568</v>
      </c>
    </row>
    <row r="186" spans="1:8" x14ac:dyDescent="0.25">
      <c r="A186">
        <v>102</v>
      </c>
      <c r="B186">
        <v>1250</v>
      </c>
      <c r="C186">
        <f t="shared" si="8"/>
        <v>76782.76829223329</v>
      </c>
      <c r="D186">
        <f>(y-yes)^2</f>
        <v>5705199085.8882027</v>
      </c>
      <c r="E186">
        <f t="shared" si="9"/>
        <v>11.127272727272727</v>
      </c>
      <c r="F186">
        <f>(y-yprom)^2</f>
        <v>85295.857520661128</v>
      </c>
      <c r="G186">
        <f t="shared" si="10"/>
        <v>5749403758.3667469</v>
      </c>
      <c r="H186">
        <f t="shared" si="11"/>
        <v>4.6249728132842707</v>
      </c>
    </row>
    <row r="187" spans="1:8" x14ac:dyDescent="0.25">
      <c r="A187">
        <v>122</v>
      </c>
      <c r="B187">
        <v>1100</v>
      </c>
      <c r="C187">
        <f t="shared" si="8"/>
        <v>92353.517693422546</v>
      </c>
      <c r="D187">
        <f>(y-yes)^2</f>
        <v>8327204491.4237814</v>
      </c>
      <c r="E187">
        <f t="shared" si="9"/>
        <v>15.918716577540106</v>
      </c>
      <c r="F187">
        <f>(y-yprom)^2</f>
        <v>20179.493884297506</v>
      </c>
      <c r="G187">
        <f t="shared" si="10"/>
        <v>8353150624.8718014</v>
      </c>
      <c r="H187">
        <f t="shared" si="11"/>
        <v>4.8040210447332568</v>
      </c>
    </row>
    <row r="188" spans="1:8" x14ac:dyDescent="0.25">
      <c r="A188">
        <v>105</v>
      </c>
      <c r="B188">
        <v>1130</v>
      </c>
      <c r="C188">
        <f t="shared" si="8"/>
        <v>79118.380702411669</v>
      </c>
      <c r="D188">
        <f>(y-yes)^2</f>
        <v>6082187524.5842972</v>
      </c>
      <c r="E188">
        <f t="shared" si="9"/>
        <v>11.791443850267379</v>
      </c>
      <c r="F188">
        <f>(y-yprom)^2</f>
        <v>29602.76661157023</v>
      </c>
      <c r="G188">
        <f t="shared" si="10"/>
        <v>6109053638.1358881</v>
      </c>
      <c r="H188">
        <f t="shared" si="11"/>
        <v>4.6539603501575231</v>
      </c>
    </row>
    <row r="189" spans="1:8" x14ac:dyDescent="0.25">
      <c r="A189">
        <v>113</v>
      </c>
      <c r="B189">
        <v>652</v>
      </c>
      <c r="C189">
        <f t="shared" si="8"/>
        <v>85346.68046288738</v>
      </c>
      <c r="D189">
        <f>(y-yes)^2</f>
        <v>7173188898.710597</v>
      </c>
      <c r="E189">
        <f t="shared" si="9"/>
        <v>13.656684491978609</v>
      </c>
      <c r="F189">
        <f>(y-yprom)^2</f>
        <v>93602.621157024827</v>
      </c>
      <c r="G189">
        <f t="shared" si="10"/>
        <v>7121458596.3081551</v>
      </c>
      <c r="H189">
        <f t="shared" si="11"/>
        <v>4.7273878187123408</v>
      </c>
    </row>
    <row r="190" spans="1:8" x14ac:dyDescent="0.25">
      <c r="A190">
        <v>104</v>
      </c>
      <c r="B190">
        <v>618</v>
      </c>
      <c r="C190">
        <f t="shared" si="8"/>
        <v>78339.843232352214</v>
      </c>
      <c r="D190">
        <f>(y-yes)^2</f>
        <v>6040684915.4343338</v>
      </c>
      <c r="E190">
        <f t="shared" si="9"/>
        <v>11.567914438502674</v>
      </c>
      <c r="F190">
        <f>(y-yprom)^2</f>
        <v>115562.91206611574</v>
      </c>
      <c r="G190">
        <f t="shared" si="10"/>
        <v>5987958103.6949358</v>
      </c>
      <c r="H190">
        <f t="shared" si="11"/>
        <v>4.6443908991413725</v>
      </c>
    </row>
    <row r="191" spans="1:8" x14ac:dyDescent="0.25">
      <c r="A191">
        <v>124</v>
      </c>
      <c r="B191">
        <v>962</v>
      </c>
      <c r="C191">
        <f t="shared" si="8"/>
        <v>93910.59263354147</v>
      </c>
      <c r="D191">
        <f>(y-yes)^2</f>
        <v>8639440872.5560398</v>
      </c>
      <c r="E191">
        <f t="shared" si="9"/>
        <v>16.444919786096257</v>
      </c>
      <c r="F191">
        <f>(y-yprom)^2</f>
        <v>16.439338842974806</v>
      </c>
      <c r="G191">
        <f t="shared" si="10"/>
        <v>8640194617.5829163</v>
      </c>
      <c r="H191">
        <f t="shared" si="11"/>
        <v>4.8202815656050371</v>
      </c>
    </row>
    <row r="192" spans="1:8" x14ac:dyDescent="0.25">
      <c r="A192">
        <v>110</v>
      </c>
      <c r="B192">
        <v>529</v>
      </c>
      <c r="C192">
        <f t="shared" si="8"/>
        <v>83011.068052708986</v>
      </c>
      <c r="D192">
        <f>(y-yes)^2</f>
        <v>6803291550.2517166</v>
      </c>
      <c r="E192">
        <f t="shared" si="9"/>
        <v>12.941176470588236</v>
      </c>
      <c r="F192">
        <f>(y-yprom)^2</f>
        <v>183994.20297520666</v>
      </c>
      <c r="G192">
        <f t="shared" si="10"/>
        <v>6732714928.1092558</v>
      </c>
      <c r="H192">
        <f t="shared" si="11"/>
        <v>4.7004803657924166</v>
      </c>
    </row>
    <row r="193" spans="1:8" x14ac:dyDescent="0.25">
      <c r="A193">
        <v>95</v>
      </c>
      <c r="B193">
        <v>817</v>
      </c>
      <c r="C193">
        <f t="shared" si="8"/>
        <v>71333.006001817048</v>
      </c>
      <c r="D193">
        <f>(y-yes)^2</f>
        <v>4972507102.4482975</v>
      </c>
      <c r="E193">
        <f t="shared" si="9"/>
        <v>9.6524064171122994</v>
      </c>
      <c r="F193">
        <f>(y-yprom)^2</f>
        <v>19865.621157024809</v>
      </c>
      <c r="G193">
        <f t="shared" si="10"/>
        <v>4952649147.0321436</v>
      </c>
      <c r="H193">
        <f t="shared" si="11"/>
        <v>4.5538768916005408</v>
      </c>
    </row>
    <row r="194" spans="1:8" x14ac:dyDescent="0.25">
      <c r="A194">
        <v>120</v>
      </c>
      <c r="B194">
        <v>962</v>
      </c>
      <c r="C194">
        <f t="shared" si="8"/>
        <v>90796.442753303621</v>
      </c>
      <c r="D194">
        <f>(y-yes)^2</f>
        <v>8070227104.7965851</v>
      </c>
      <c r="E194">
        <f t="shared" si="9"/>
        <v>15.401069518716577</v>
      </c>
      <c r="F194">
        <f>(y-yprom)^2</f>
        <v>16.439338842974806</v>
      </c>
      <c r="G194">
        <f t="shared" si="10"/>
        <v>8070955596.8989792</v>
      </c>
      <c r="H194">
        <f t="shared" si="11"/>
        <v>4.7874917427820458</v>
      </c>
    </row>
    <row r="195" spans="1:8" x14ac:dyDescent="0.25">
      <c r="A195">
        <v>105</v>
      </c>
      <c r="B195">
        <v>840</v>
      </c>
      <c r="C195">
        <f t="shared" si="8"/>
        <v>79118.380702411669</v>
      </c>
      <c r="D195">
        <f>(y-yes)^2</f>
        <v>6127504885.391696</v>
      </c>
      <c r="E195">
        <f t="shared" si="9"/>
        <v>11.791443850267379</v>
      </c>
      <c r="F195">
        <f>(y-yprom)^2</f>
        <v>13911.130247933896</v>
      </c>
      <c r="G195">
        <f t="shared" si="10"/>
        <v>6109053638.1358881</v>
      </c>
      <c r="H195">
        <f t="shared" si="11"/>
        <v>4.6539603501575231</v>
      </c>
    </row>
    <row r="196" spans="1:8" x14ac:dyDescent="0.25">
      <c r="A196">
        <v>121</v>
      </c>
      <c r="B196">
        <v>866</v>
      </c>
      <c r="C196">
        <f t="shared" ref="C196:C259" si="12">a+(b*x)</f>
        <v>91574.980223363076</v>
      </c>
      <c r="D196">
        <f>(y-yes)^2</f>
        <v>8228119093.1624737</v>
      </c>
      <c r="E196">
        <f t="shared" ref="E196:E259" si="13">x^2/n</f>
        <v>15.658823529411764</v>
      </c>
      <c r="F196">
        <f>(y-yprom)^2</f>
        <v>8453.9666115702566</v>
      </c>
      <c r="G196">
        <f t="shared" ref="G196:G259" si="14">(yes-yprom)^2</f>
        <v>8211446990.2931023</v>
      </c>
      <c r="H196">
        <f t="shared" ref="H196:H259" si="15">LN(x)</f>
        <v>4.7957905455967413</v>
      </c>
    </row>
    <row r="197" spans="1:8" x14ac:dyDescent="0.25">
      <c r="A197">
        <v>96</v>
      </c>
      <c r="B197">
        <v>2404</v>
      </c>
      <c r="C197">
        <f t="shared" si="12"/>
        <v>72111.543471876503</v>
      </c>
      <c r="D197">
        <f>(y-yes)^2</f>
        <v>4859141616.8835526</v>
      </c>
      <c r="E197">
        <f t="shared" si="13"/>
        <v>9.8566844919786103</v>
      </c>
      <c r="F197">
        <f>(y-yprom)^2</f>
        <v>2091073.748429752</v>
      </c>
      <c r="G197">
        <f t="shared" si="14"/>
        <v>5062834510.8119373</v>
      </c>
      <c r="H197">
        <f t="shared" si="15"/>
        <v>4.5643481914678361</v>
      </c>
    </row>
    <row r="198" spans="1:8" x14ac:dyDescent="0.25">
      <c r="A198">
        <v>110</v>
      </c>
      <c r="B198">
        <v>1126</v>
      </c>
      <c r="C198">
        <f t="shared" si="12"/>
        <v>83011.068052708986</v>
      </c>
      <c r="D198">
        <f>(y-yes)^2</f>
        <v>6705164369.9967823</v>
      </c>
      <c r="E198">
        <f t="shared" si="13"/>
        <v>12.941176470588236</v>
      </c>
      <c r="F198">
        <f>(y-yprom)^2</f>
        <v>28242.330247933867</v>
      </c>
      <c r="G198">
        <f t="shared" si="14"/>
        <v>6732714928.1092558</v>
      </c>
      <c r="H198">
        <f t="shared" si="15"/>
        <v>4.7004803657924166</v>
      </c>
    </row>
    <row r="199" spans="1:8" x14ac:dyDescent="0.25">
      <c r="A199">
        <v>92</v>
      </c>
      <c r="B199">
        <v>1160</v>
      </c>
      <c r="C199">
        <f t="shared" si="12"/>
        <v>68997.393591638654</v>
      </c>
      <c r="D199">
        <f>(y-yes)^2</f>
        <v>4601911969.3068972</v>
      </c>
      <c r="E199">
        <f t="shared" si="13"/>
        <v>9.0524064171122998</v>
      </c>
      <c r="F199">
        <f>(y-yprom)^2</f>
        <v>40826.039338842958</v>
      </c>
      <c r="G199">
        <f t="shared" si="14"/>
        <v>4629366502.8001957</v>
      </c>
      <c r="H199">
        <f t="shared" si="15"/>
        <v>4.5217885770490405</v>
      </c>
    </row>
    <row r="200" spans="1:8" x14ac:dyDescent="0.25">
      <c r="A200">
        <v>98</v>
      </c>
      <c r="B200">
        <v>723</v>
      </c>
      <c r="C200">
        <f t="shared" si="12"/>
        <v>73668.618411995441</v>
      </c>
      <c r="D200">
        <f>(y-yes)^2</f>
        <v>5321063245.5084486</v>
      </c>
      <c r="E200">
        <f t="shared" si="13"/>
        <v>10.271657754010695</v>
      </c>
      <c r="F200">
        <f>(y-yprom)^2</f>
        <v>55199.366611570273</v>
      </c>
      <c r="G200">
        <f t="shared" si="14"/>
        <v>5286841961.9252491</v>
      </c>
      <c r="H200">
        <f t="shared" si="15"/>
        <v>4.5849674786705723</v>
      </c>
    </row>
    <row r="201" spans="1:8" x14ac:dyDescent="0.25">
      <c r="A201">
        <v>109</v>
      </c>
      <c r="B201">
        <v>1778</v>
      </c>
      <c r="C201">
        <f t="shared" si="12"/>
        <v>82232.530582649531</v>
      </c>
      <c r="D201">
        <f>(y-yes)^2</f>
        <v>6472931491.2744884</v>
      </c>
      <c r="E201">
        <f t="shared" si="13"/>
        <v>12.706951871657754</v>
      </c>
      <c r="F201">
        <f>(y-yprom)^2</f>
        <v>672489.45752066106</v>
      </c>
      <c r="G201">
        <f t="shared" si="14"/>
        <v>6605558187.7454367</v>
      </c>
      <c r="H201">
        <f t="shared" si="15"/>
        <v>4.6913478822291435</v>
      </c>
    </row>
    <row r="202" spans="1:8" x14ac:dyDescent="0.25">
      <c r="A202">
        <v>118</v>
      </c>
      <c r="B202">
        <v>1903</v>
      </c>
      <c r="C202">
        <f t="shared" si="12"/>
        <v>89239.367813184697</v>
      </c>
      <c r="D202">
        <f>(y-yes)^2</f>
        <v>7627641142.7998838</v>
      </c>
      <c r="E202">
        <f t="shared" si="13"/>
        <v>14.891978609625669</v>
      </c>
      <c r="F202">
        <f>(y-yprom)^2</f>
        <v>893128.09388429741</v>
      </c>
      <c r="G202">
        <f t="shared" si="14"/>
        <v>7793609533.6644497</v>
      </c>
      <c r="H202">
        <f t="shared" si="15"/>
        <v>4.7706846244656651</v>
      </c>
    </row>
    <row r="203" spans="1:8" x14ac:dyDescent="0.25">
      <c r="A203">
        <v>97</v>
      </c>
      <c r="B203">
        <v>1010</v>
      </c>
      <c r="C203">
        <f t="shared" si="12"/>
        <v>72890.080941935972</v>
      </c>
      <c r="D203">
        <f>(y-yes)^2</f>
        <v>5166746036.2192669</v>
      </c>
      <c r="E203">
        <f t="shared" si="13"/>
        <v>10.063101604278074</v>
      </c>
      <c r="F203">
        <f>(y-yprom)^2</f>
        <v>2709.6757024793337</v>
      </c>
      <c r="G203">
        <f t="shared" si="14"/>
        <v>5174232115.7763071</v>
      </c>
      <c r="H203">
        <f t="shared" si="15"/>
        <v>4.5747109785033828</v>
      </c>
    </row>
    <row r="204" spans="1:8" x14ac:dyDescent="0.25">
      <c r="A204">
        <v>95</v>
      </c>
      <c r="B204">
        <v>971</v>
      </c>
      <c r="C204">
        <f t="shared" si="12"/>
        <v>71333.006001817048</v>
      </c>
      <c r="D204">
        <f>(y-yes)^2</f>
        <v>4950811888.5997381</v>
      </c>
      <c r="E204">
        <f t="shared" si="13"/>
        <v>9.6524064171122994</v>
      </c>
      <c r="F204">
        <f>(y-yprom)^2</f>
        <v>170.42115702479208</v>
      </c>
      <c r="G204">
        <f t="shared" si="14"/>
        <v>4952649147.0321436</v>
      </c>
      <c r="H204">
        <f t="shared" si="15"/>
        <v>4.5538768916005408</v>
      </c>
    </row>
    <row r="205" spans="1:8" x14ac:dyDescent="0.25">
      <c r="A205">
        <v>99</v>
      </c>
      <c r="B205">
        <v>525</v>
      </c>
      <c r="C205">
        <f t="shared" si="12"/>
        <v>74447.155882054896</v>
      </c>
      <c r="D205">
        <f>(y-yes)^2</f>
        <v>5464485130.250823</v>
      </c>
      <c r="E205">
        <f t="shared" si="13"/>
        <v>10.482352941176471</v>
      </c>
      <c r="F205">
        <f>(y-yprom)^2</f>
        <v>187441.76661157029</v>
      </c>
      <c r="G205">
        <f t="shared" si="14"/>
        <v>5400664049.2587633</v>
      </c>
      <c r="H205">
        <f t="shared" si="15"/>
        <v>4.5951198501345898</v>
      </c>
    </row>
    <row r="206" spans="1:8" x14ac:dyDescent="0.25">
      <c r="A206">
        <v>106</v>
      </c>
      <c r="B206">
        <v>525</v>
      </c>
      <c r="C206">
        <f t="shared" si="12"/>
        <v>79896.918172471138</v>
      </c>
      <c r="D206">
        <f>(y-yes)^2</f>
        <v>6299901394.3774538</v>
      </c>
      <c r="E206">
        <f t="shared" si="13"/>
        <v>12.017112299465241</v>
      </c>
      <c r="F206">
        <f>(y-yprom)^2</f>
        <v>187441.76661157029</v>
      </c>
      <c r="G206">
        <f t="shared" si="14"/>
        <v>6231361413.7614164</v>
      </c>
      <c r="H206">
        <f t="shared" si="15"/>
        <v>4.6634390941120669</v>
      </c>
    </row>
    <row r="207" spans="1:8" x14ac:dyDescent="0.25">
      <c r="A207">
        <v>117</v>
      </c>
      <c r="B207">
        <v>670</v>
      </c>
      <c r="C207">
        <f t="shared" si="12"/>
        <v>88460.830343125228</v>
      </c>
      <c r="D207">
        <f>(y-yes)^2</f>
        <v>7707229892.3353968</v>
      </c>
      <c r="E207">
        <f t="shared" si="13"/>
        <v>14.640641711229947</v>
      </c>
      <c r="F207">
        <f>(y-yprom)^2</f>
        <v>82912.584793388465</v>
      </c>
      <c r="G207">
        <f t="shared" si="14"/>
        <v>7656754863.8240433</v>
      </c>
      <c r="H207">
        <f t="shared" si="15"/>
        <v>4.7621739347977563</v>
      </c>
    </row>
    <row r="208" spans="1:8" x14ac:dyDescent="0.25">
      <c r="A208">
        <v>90</v>
      </c>
      <c r="B208">
        <v>500</v>
      </c>
      <c r="C208">
        <f t="shared" si="12"/>
        <v>67440.31865151973</v>
      </c>
      <c r="D208">
        <f>(y-yes)^2</f>
        <v>4481006261.1669998</v>
      </c>
      <c r="E208">
        <f t="shared" si="13"/>
        <v>8.6631016042780757</v>
      </c>
      <c r="F208">
        <f>(y-yprom)^2</f>
        <v>209714.03933884302</v>
      </c>
      <c r="G208">
        <f t="shared" si="14"/>
        <v>4419905945.9017639</v>
      </c>
      <c r="H208">
        <f t="shared" si="15"/>
        <v>4.499809670330265</v>
      </c>
    </row>
    <row r="209" spans="1:8" x14ac:dyDescent="0.25">
      <c r="A209">
        <v>98</v>
      </c>
      <c r="B209">
        <v>1058</v>
      </c>
      <c r="C209">
        <f t="shared" si="12"/>
        <v>73668.618411995441</v>
      </c>
      <c r="D209">
        <f>(y-yes)^2</f>
        <v>5272301906.172411</v>
      </c>
      <c r="E209">
        <f t="shared" si="13"/>
        <v>10.271657754010695</v>
      </c>
      <c r="F209">
        <f>(y-yprom)^2</f>
        <v>10010.912066115692</v>
      </c>
      <c r="G209">
        <f t="shared" si="14"/>
        <v>5286841961.9252491</v>
      </c>
      <c r="H209">
        <f t="shared" si="15"/>
        <v>4.5849674786705723</v>
      </c>
    </row>
    <row r="210" spans="1:8" x14ac:dyDescent="0.25">
      <c r="A210">
        <v>95</v>
      </c>
      <c r="B210">
        <v>550</v>
      </c>
      <c r="C210">
        <f t="shared" si="12"/>
        <v>71333.006001817048</v>
      </c>
      <c r="D210">
        <f>(y-yes)^2</f>
        <v>5010233938.6532679</v>
      </c>
      <c r="E210">
        <f t="shared" si="13"/>
        <v>9.6524064171122994</v>
      </c>
      <c r="F210">
        <f>(y-yprom)^2</f>
        <v>166419.49388429755</v>
      </c>
      <c r="G210">
        <f t="shared" si="14"/>
        <v>4952649147.0321436</v>
      </c>
      <c r="H210">
        <f t="shared" si="15"/>
        <v>4.5538768916005408</v>
      </c>
    </row>
    <row r="211" spans="1:8" x14ac:dyDescent="0.25">
      <c r="A211">
        <v>115</v>
      </c>
      <c r="B211">
        <v>500</v>
      </c>
      <c r="C211">
        <f t="shared" si="12"/>
        <v>86903.755403006304</v>
      </c>
      <c r="D211">
        <f>(y-yes)^2</f>
        <v>7465608947.7425413</v>
      </c>
      <c r="E211">
        <f t="shared" si="13"/>
        <v>14.144385026737968</v>
      </c>
      <c r="F211">
        <f>(y-yprom)^2</f>
        <v>209714.03933884302</v>
      </c>
      <c r="G211">
        <f t="shared" si="14"/>
        <v>7386682247.6969528</v>
      </c>
      <c r="H211">
        <f t="shared" si="15"/>
        <v>4.7449321283632502</v>
      </c>
    </row>
    <row r="212" spans="1:8" x14ac:dyDescent="0.25">
      <c r="A212">
        <v>106</v>
      </c>
      <c r="B212">
        <v>727</v>
      </c>
      <c r="C212">
        <f t="shared" si="12"/>
        <v>79896.918172471138</v>
      </c>
      <c r="D212">
        <f>(y-yes)^2</f>
        <v>6267875943.4357758</v>
      </c>
      <c r="E212">
        <f t="shared" si="13"/>
        <v>12.017112299465241</v>
      </c>
      <c r="F212">
        <f>(y-yprom)^2</f>
        <v>53335.802975206636</v>
      </c>
      <c r="G212">
        <f t="shared" si="14"/>
        <v>6231361413.7614164</v>
      </c>
      <c r="H212">
        <f t="shared" si="15"/>
        <v>4.6634390941120669</v>
      </c>
    </row>
    <row r="213" spans="1:8" x14ac:dyDescent="0.25">
      <c r="A213">
        <v>114</v>
      </c>
      <c r="B213">
        <v>865</v>
      </c>
      <c r="C213">
        <f t="shared" si="12"/>
        <v>86125.217932946834</v>
      </c>
      <c r="D213">
        <f>(y-yes)^2</f>
        <v>7269304761.9735889</v>
      </c>
      <c r="E213">
        <f t="shared" si="13"/>
        <v>13.899465240641712</v>
      </c>
      <c r="F213">
        <f>(y-yprom)^2</f>
        <v>8638.8575206611658</v>
      </c>
      <c r="G213">
        <f t="shared" si="14"/>
        <v>7253464301.4102659</v>
      </c>
      <c r="H213">
        <f t="shared" si="15"/>
        <v>4.7361984483944957</v>
      </c>
    </row>
    <row r="214" spans="1:8" x14ac:dyDescent="0.25">
      <c r="A214">
        <v>92</v>
      </c>
      <c r="B214">
        <v>1081</v>
      </c>
      <c r="C214">
        <f t="shared" si="12"/>
        <v>68997.393591638654</v>
      </c>
      <c r="D214">
        <f>(y-yes)^2</f>
        <v>4612636518.4943762</v>
      </c>
      <c r="E214">
        <f t="shared" si="13"/>
        <v>9.0524064171122998</v>
      </c>
      <c r="F214">
        <f>(y-yprom)^2</f>
        <v>15142.421157024781</v>
      </c>
      <c r="G214">
        <f t="shared" si="14"/>
        <v>4629366502.8001957</v>
      </c>
      <c r="H214">
        <f t="shared" si="15"/>
        <v>4.5217885770490405</v>
      </c>
    </row>
    <row r="215" spans="1:8" x14ac:dyDescent="0.25">
      <c r="A215">
        <v>119</v>
      </c>
      <c r="B215">
        <v>1304</v>
      </c>
      <c r="C215">
        <f t="shared" si="12"/>
        <v>90017.905283244152</v>
      </c>
      <c r="D215">
        <f>(y-yes)^2</f>
        <v>7870156990.6044149</v>
      </c>
      <c r="E215">
        <f t="shared" si="13"/>
        <v>15.145454545454545</v>
      </c>
      <c r="F215">
        <f>(y-yprom)^2</f>
        <v>119753.74842975203</v>
      </c>
      <c r="G215">
        <f t="shared" si="14"/>
        <v>7931676444.6894264</v>
      </c>
      <c r="H215">
        <f t="shared" si="15"/>
        <v>4.7791234931115296</v>
      </c>
    </row>
    <row r="216" spans="1:8" x14ac:dyDescent="0.25">
      <c r="A216">
        <v>85</v>
      </c>
      <c r="B216">
        <v>575</v>
      </c>
      <c r="C216">
        <f t="shared" si="12"/>
        <v>63547.631301222405</v>
      </c>
      <c r="D216">
        <f>(y-yes)^2</f>
        <v>3965552292.9996958</v>
      </c>
      <c r="E216">
        <f t="shared" si="13"/>
        <v>7.7272727272727275</v>
      </c>
      <c r="F216">
        <f>(y-yprom)^2</f>
        <v>146647.22115702482</v>
      </c>
      <c r="G216">
        <f t="shared" si="14"/>
        <v>3917468774.3857126</v>
      </c>
      <c r="H216">
        <f t="shared" si="15"/>
        <v>4.4426512564903167</v>
      </c>
    </row>
    <row r="217" spans="1:8" x14ac:dyDescent="0.25">
      <c r="A217">
        <v>98</v>
      </c>
      <c r="B217">
        <v>623</v>
      </c>
      <c r="C217">
        <f t="shared" si="12"/>
        <v>73668.618411995441</v>
      </c>
      <c r="D217">
        <f>(y-yes)^2</f>
        <v>5335662369.1908474</v>
      </c>
      <c r="E217">
        <f t="shared" si="13"/>
        <v>10.271657754010695</v>
      </c>
      <c r="F217">
        <f>(y-yprom)^2</f>
        <v>112188.45752066119</v>
      </c>
      <c r="G217">
        <f t="shared" si="14"/>
        <v>5286841961.9252491</v>
      </c>
      <c r="H217">
        <f t="shared" si="15"/>
        <v>4.5849674786705723</v>
      </c>
    </row>
    <row r="218" spans="1:8" x14ac:dyDescent="0.25">
      <c r="A218">
        <v>114</v>
      </c>
      <c r="B218">
        <v>515</v>
      </c>
      <c r="C218">
        <f t="shared" si="12"/>
        <v>86125.217932946834</v>
      </c>
      <c r="D218">
        <f>(y-yes)^2</f>
        <v>7329109414.5266514</v>
      </c>
      <c r="E218">
        <f t="shared" si="13"/>
        <v>13.899465240641712</v>
      </c>
      <c r="F218">
        <f>(y-yprom)^2</f>
        <v>196200.67570247938</v>
      </c>
      <c r="G218">
        <f t="shared" si="14"/>
        <v>7253464301.4102659</v>
      </c>
      <c r="H218">
        <f t="shared" si="15"/>
        <v>4.7361984483944957</v>
      </c>
    </row>
    <row r="219" spans="1:8" x14ac:dyDescent="0.25">
      <c r="A219">
        <v>84</v>
      </c>
      <c r="B219">
        <v>1273</v>
      </c>
      <c r="C219">
        <f t="shared" si="12"/>
        <v>62769.093831162951</v>
      </c>
      <c r="D219">
        <f>(y-yes)^2</f>
        <v>3781769556.4911981</v>
      </c>
      <c r="E219">
        <f t="shared" si="13"/>
        <v>7.5465240641711233</v>
      </c>
      <c r="F219">
        <f>(y-yprom)^2</f>
        <v>99259.366611570222</v>
      </c>
      <c r="G219">
        <f t="shared" si="14"/>
        <v>3820618063.6362233</v>
      </c>
      <c r="H219">
        <f t="shared" si="15"/>
        <v>4.4308167988433134</v>
      </c>
    </row>
    <row r="220" spans="1:8" x14ac:dyDescent="0.25">
      <c r="A220">
        <v>108</v>
      </c>
      <c r="B220">
        <v>990</v>
      </c>
      <c r="C220">
        <f t="shared" si="12"/>
        <v>81453.993112590062</v>
      </c>
      <c r="D220">
        <f>(y-yes)^2</f>
        <v>6474454187.622941</v>
      </c>
      <c r="E220">
        <f t="shared" si="13"/>
        <v>12.474866310160428</v>
      </c>
      <c r="F220">
        <f>(y-yprom)^2</f>
        <v>1027.4938842975175</v>
      </c>
      <c r="G220">
        <f t="shared" si="14"/>
        <v>6479613688.5661898</v>
      </c>
      <c r="H220">
        <f t="shared" si="15"/>
        <v>4.6821312271242199</v>
      </c>
    </row>
    <row r="221" spans="1:8" x14ac:dyDescent="0.25">
      <c r="A221">
        <v>107</v>
      </c>
      <c r="B221">
        <v>600</v>
      </c>
      <c r="C221">
        <f t="shared" si="12"/>
        <v>80675.455642530607</v>
      </c>
      <c r="D221">
        <f>(y-yes)^2</f>
        <v>6412078596.3588867</v>
      </c>
      <c r="E221">
        <f t="shared" si="13"/>
        <v>12.244919786096256</v>
      </c>
      <c r="F221">
        <f>(y-yprom)^2</f>
        <v>128124.9484297521</v>
      </c>
      <c r="G221">
        <f t="shared" si="14"/>
        <v>6354881430.571517</v>
      </c>
      <c r="H221">
        <f t="shared" si="15"/>
        <v>4.6728288344619058</v>
      </c>
    </row>
    <row r="222" spans="1:8" x14ac:dyDescent="0.25">
      <c r="A222">
        <v>84</v>
      </c>
      <c r="B222">
        <v>1160</v>
      </c>
      <c r="C222">
        <f t="shared" si="12"/>
        <v>62769.093831162951</v>
      </c>
      <c r="D222">
        <f>(y-yes)^2</f>
        <v>3795680442.6970406</v>
      </c>
      <c r="E222">
        <f t="shared" si="13"/>
        <v>7.5465240641711233</v>
      </c>
      <c r="F222">
        <f>(y-yprom)^2</f>
        <v>40826.039338842958</v>
      </c>
      <c r="G222">
        <f t="shared" si="14"/>
        <v>3820618063.6362233</v>
      </c>
      <c r="H222">
        <f t="shared" si="15"/>
        <v>4.4308167988433134</v>
      </c>
    </row>
    <row r="223" spans="1:8" x14ac:dyDescent="0.25">
      <c r="A223">
        <v>86</v>
      </c>
      <c r="B223">
        <v>500</v>
      </c>
      <c r="C223">
        <f t="shared" si="12"/>
        <v>64326.168771281875</v>
      </c>
      <c r="D223">
        <f>(y-yes)^2</f>
        <v>4073779820.0201578</v>
      </c>
      <c r="E223">
        <f t="shared" si="13"/>
        <v>7.9101604278074866</v>
      </c>
      <c r="F223">
        <f>(y-yprom)^2</f>
        <v>209714.03933884302</v>
      </c>
      <c r="G223">
        <f t="shared" si="14"/>
        <v>4015531726.319777</v>
      </c>
      <c r="H223">
        <f t="shared" si="15"/>
        <v>4.4543472962535073</v>
      </c>
    </row>
    <row r="224" spans="1:8" x14ac:dyDescent="0.25">
      <c r="A224">
        <v>88</v>
      </c>
      <c r="B224">
        <v>795</v>
      </c>
      <c r="C224">
        <f t="shared" si="12"/>
        <v>65883.243711400806</v>
      </c>
      <c r="D224">
        <f>(y-yes)^2</f>
        <v>4236479469.4347067</v>
      </c>
      <c r="E224">
        <f t="shared" si="13"/>
        <v>8.2823529411764714</v>
      </c>
      <c r="F224">
        <f>(y-yprom)^2</f>
        <v>26551.221157024811</v>
      </c>
      <c r="G224">
        <f t="shared" si="14"/>
        <v>4215294353.7416244</v>
      </c>
      <c r="H224">
        <f t="shared" si="15"/>
        <v>4.4773368144782069</v>
      </c>
    </row>
    <row r="225" spans="1:8" x14ac:dyDescent="0.25">
      <c r="A225">
        <v>97</v>
      </c>
      <c r="B225">
        <v>500</v>
      </c>
      <c r="C225">
        <f t="shared" si="12"/>
        <v>72890.080941935972</v>
      </c>
      <c r="D225">
        <f>(y-yes)^2</f>
        <v>5240323818.7800417</v>
      </c>
      <c r="E225">
        <f t="shared" si="13"/>
        <v>10.063101604278074</v>
      </c>
      <c r="F225">
        <f>(y-yprom)^2</f>
        <v>209714.03933884302</v>
      </c>
      <c r="G225">
        <f t="shared" si="14"/>
        <v>5174232115.7763071</v>
      </c>
      <c r="H225">
        <f t="shared" si="15"/>
        <v>4.5747109785033828</v>
      </c>
    </row>
    <row r="226" spans="1:8" x14ac:dyDescent="0.25">
      <c r="A226">
        <v>84</v>
      </c>
      <c r="B226">
        <v>740</v>
      </c>
      <c r="C226">
        <f t="shared" si="12"/>
        <v>62769.093831162951</v>
      </c>
      <c r="D226">
        <f>(y-yes)^2</f>
        <v>3847608481.5152178</v>
      </c>
      <c r="E226">
        <f t="shared" si="13"/>
        <v>7.5465240641711233</v>
      </c>
      <c r="F226">
        <f>(y-yprom)^2</f>
        <v>47500.221157024818</v>
      </c>
      <c r="G226">
        <f t="shared" si="14"/>
        <v>3820618063.6362233</v>
      </c>
      <c r="H226">
        <f t="shared" si="15"/>
        <v>4.4308167988433134</v>
      </c>
    </row>
    <row r="227" spans="1:8" x14ac:dyDescent="0.25">
      <c r="A227">
        <v>117</v>
      </c>
      <c r="B227">
        <v>1250</v>
      </c>
      <c r="C227">
        <f t="shared" si="12"/>
        <v>88460.830343125228</v>
      </c>
      <c r="D227">
        <f>(y-yes)^2</f>
        <v>7605728929.137372</v>
      </c>
      <c r="E227">
        <f t="shared" si="13"/>
        <v>14.640641711229947</v>
      </c>
      <c r="F227">
        <f>(y-yprom)^2</f>
        <v>85295.857520661128</v>
      </c>
      <c r="G227">
        <f t="shared" si="14"/>
        <v>7656754863.8240433</v>
      </c>
      <c r="H227">
        <f t="shared" si="15"/>
        <v>4.7621739347977563</v>
      </c>
    </row>
    <row r="228" spans="1:8" x14ac:dyDescent="0.25">
      <c r="A228">
        <v>110</v>
      </c>
      <c r="B228">
        <v>1014</v>
      </c>
      <c r="C228">
        <f t="shared" si="12"/>
        <v>83011.068052708986</v>
      </c>
      <c r="D228">
        <f>(y-yes)^2</f>
        <v>6723519169.2405882</v>
      </c>
      <c r="E228">
        <f t="shared" si="13"/>
        <v>12.941176470588236</v>
      </c>
      <c r="F228">
        <f>(y-yprom)^2</f>
        <v>3142.112066115697</v>
      </c>
      <c r="G228">
        <f t="shared" si="14"/>
        <v>6732714928.1092558</v>
      </c>
      <c r="H228">
        <f t="shared" si="15"/>
        <v>4.7004803657924166</v>
      </c>
    </row>
    <row r="229" spans="1:8" x14ac:dyDescent="0.25">
      <c r="A229">
        <v>104</v>
      </c>
      <c r="B229">
        <v>1250</v>
      </c>
      <c r="C229">
        <f t="shared" si="12"/>
        <v>78339.843232352214</v>
      </c>
      <c r="D229">
        <f>(y-yes)^2</f>
        <v>5942843929.5886402</v>
      </c>
      <c r="E229">
        <f t="shared" si="13"/>
        <v>11.567914438502674</v>
      </c>
      <c r="F229">
        <f>(y-yprom)^2</f>
        <v>85295.857520661128</v>
      </c>
      <c r="G229">
        <f t="shared" si="14"/>
        <v>5987958103.6949358</v>
      </c>
      <c r="H229">
        <f t="shared" si="15"/>
        <v>4.6443908991413725</v>
      </c>
    </row>
    <row r="230" spans="1:8" x14ac:dyDescent="0.25">
      <c r="A230">
        <v>110</v>
      </c>
      <c r="B230">
        <v>913</v>
      </c>
      <c r="C230">
        <f t="shared" si="12"/>
        <v>83011.068052708986</v>
      </c>
      <c r="D230">
        <f>(y-yes)^2</f>
        <v>6740092777.987236</v>
      </c>
      <c r="E230">
        <f t="shared" si="13"/>
        <v>12.941176470588236</v>
      </c>
      <c r="F230">
        <f>(y-yprom)^2</f>
        <v>2020.0938842975252</v>
      </c>
      <c r="G230">
        <f t="shared" si="14"/>
        <v>6732714928.1092558</v>
      </c>
      <c r="H230">
        <f t="shared" si="15"/>
        <v>4.7004803657924166</v>
      </c>
    </row>
    <row r="231" spans="1:8" x14ac:dyDescent="0.25">
      <c r="A231">
        <v>99</v>
      </c>
      <c r="B231">
        <v>1346</v>
      </c>
      <c r="C231">
        <f t="shared" si="12"/>
        <v>74447.155882054896</v>
      </c>
      <c r="D231">
        <f>(y-yes)^2</f>
        <v>5343778991.2924891</v>
      </c>
      <c r="E231">
        <f t="shared" si="13"/>
        <v>10.482352941176471</v>
      </c>
      <c r="F231">
        <f>(y-yprom)^2</f>
        <v>150586.33024793386</v>
      </c>
      <c r="G231">
        <f t="shared" si="14"/>
        <v>5400664049.2587633</v>
      </c>
      <c r="H231">
        <f t="shared" si="15"/>
        <v>4.5951198501345898</v>
      </c>
    </row>
    <row r="232" spans="1:8" x14ac:dyDescent="0.25">
      <c r="A232">
        <v>80</v>
      </c>
      <c r="B232">
        <v>445</v>
      </c>
      <c r="C232">
        <f t="shared" si="12"/>
        <v>59654.943950925102</v>
      </c>
      <c r="D232">
        <f>(y-yes)^2</f>
        <v>3505817462.6716919</v>
      </c>
      <c r="E232">
        <f t="shared" si="13"/>
        <v>6.8449197860962565</v>
      </c>
      <c r="F232">
        <f>(y-yprom)^2</f>
        <v>263113.03933884302</v>
      </c>
      <c r="G232">
        <f t="shared" si="14"/>
        <v>3445337632.4839945</v>
      </c>
      <c r="H232">
        <f t="shared" si="15"/>
        <v>4.3820266346738812</v>
      </c>
    </row>
    <row r="233" spans="1:8" x14ac:dyDescent="0.25">
      <c r="A233">
        <v>101</v>
      </c>
      <c r="B233">
        <v>265</v>
      </c>
      <c r="C233">
        <f t="shared" si="12"/>
        <v>76004.23082217382</v>
      </c>
      <c r="D233">
        <f>(y-yes)^2</f>
        <v>5736431085.5345249</v>
      </c>
      <c r="E233">
        <f t="shared" si="13"/>
        <v>10.910160427807487</v>
      </c>
      <c r="F233">
        <f>(y-yprom)^2</f>
        <v>480173.40297520667</v>
      </c>
      <c r="G233">
        <f t="shared" si="14"/>
        <v>5631944947.4795122</v>
      </c>
      <c r="H233">
        <f t="shared" si="15"/>
        <v>4.6151205168412597</v>
      </c>
    </row>
    <row r="234" spans="1:8" x14ac:dyDescent="0.25">
      <c r="A234">
        <v>117</v>
      </c>
      <c r="B234">
        <v>1250</v>
      </c>
      <c r="C234">
        <f t="shared" si="12"/>
        <v>88460.830343125228</v>
      </c>
      <c r="D234">
        <f>(y-yes)^2</f>
        <v>7605728929.137372</v>
      </c>
      <c r="E234">
        <f t="shared" si="13"/>
        <v>14.640641711229947</v>
      </c>
      <c r="F234">
        <f>(y-yprom)^2</f>
        <v>85295.857520661128</v>
      </c>
      <c r="G234">
        <f t="shared" si="14"/>
        <v>7656754863.8240433</v>
      </c>
      <c r="H234">
        <f t="shared" si="15"/>
        <v>4.7621739347977563</v>
      </c>
    </row>
    <row r="235" spans="1:8" x14ac:dyDescent="0.25">
      <c r="A235">
        <v>108</v>
      </c>
      <c r="B235">
        <v>1607</v>
      </c>
      <c r="C235">
        <f t="shared" si="12"/>
        <v>81453.993112590062</v>
      </c>
      <c r="D235">
        <f>(y-yes)^2</f>
        <v>6375542309.1220045</v>
      </c>
      <c r="E235">
        <f t="shared" si="13"/>
        <v>12.474866310160428</v>
      </c>
      <c r="F235">
        <f>(y-yprom)^2</f>
        <v>421271.80297520652</v>
      </c>
      <c r="G235">
        <f t="shared" si="14"/>
        <v>6479613688.5661898</v>
      </c>
      <c r="H235">
        <f t="shared" si="15"/>
        <v>4.6821312271242199</v>
      </c>
    </row>
    <row r="236" spans="1:8" x14ac:dyDescent="0.25">
      <c r="A236">
        <v>69</v>
      </c>
      <c r="B236">
        <v>1452</v>
      </c>
      <c r="C236">
        <f t="shared" si="12"/>
        <v>51091.031780271005</v>
      </c>
      <c r="D236">
        <f>(y-yes)^2</f>
        <v>2464033476.0827546</v>
      </c>
      <c r="E236">
        <f t="shared" si="13"/>
        <v>5.0919786096256683</v>
      </c>
      <c r="F236">
        <f>(y-yprom)^2</f>
        <v>244089.89388429746</v>
      </c>
      <c r="G236">
        <f t="shared" si="14"/>
        <v>2513326344.5426497</v>
      </c>
      <c r="H236">
        <f t="shared" si="15"/>
        <v>4.2341065045972597</v>
      </c>
    </row>
    <row r="237" spans="1:8" x14ac:dyDescent="0.25">
      <c r="A237">
        <v>109</v>
      </c>
      <c r="B237">
        <v>1391</v>
      </c>
      <c r="C237">
        <f t="shared" si="12"/>
        <v>82232.530582649531</v>
      </c>
      <c r="D237">
        <f>(y-yes)^2</f>
        <v>6535353066.9454594</v>
      </c>
      <c r="E237">
        <f t="shared" si="13"/>
        <v>12.706951871657754</v>
      </c>
      <c r="F237">
        <f>(y-yprom)^2</f>
        <v>187536.23933884292</v>
      </c>
      <c r="G237">
        <f t="shared" si="14"/>
        <v>6605558187.7454367</v>
      </c>
      <c r="H237">
        <f t="shared" si="15"/>
        <v>4.6913478822291435</v>
      </c>
    </row>
    <row r="238" spans="1:8" x14ac:dyDescent="0.25">
      <c r="A238">
        <v>85</v>
      </c>
      <c r="B238">
        <v>821</v>
      </c>
      <c r="C238">
        <f t="shared" si="12"/>
        <v>63547.631301222405</v>
      </c>
      <c r="D238">
        <f>(y-yes)^2</f>
        <v>3934630274.3994946</v>
      </c>
      <c r="E238">
        <f t="shared" si="13"/>
        <v>7.7272727272727275</v>
      </c>
      <c r="F238">
        <f>(y-yprom)^2</f>
        <v>18754.057520661172</v>
      </c>
      <c r="G238">
        <f t="shared" si="14"/>
        <v>3917468774.3857126</v>
      </c>
      <c r="H238">
        <f t="shared" si="15"/>
        <v>4.4426512564903167</v>
      </c>
    </row>
    <row r="239" spans="1:8" x14ac:dyDescent="0.25">
      <c r="A239">
        <v>114</v>
      </c>
      <c r="B239">
        <v>794</v>
      </c>
      <c r="C239">
        <f t="shared" si="12"/>
        <v>86125.217932946834</v>
      </c>
      <c r="D239">
        <f>(y-yes)^2</f>
        <v>7281416753.9200678</v>
      </c>
      <c r="E239">
        <f t="shared" si="13"/>
        <v>13.899465240641712</v>
      </c>
      <c r="F239">
        <f>(y-yprom)^2</f>
        <v>26878.112066115718</v>
      </c>
      <c r="G239">
        <f t="shared" si="14"/>
        <v>7253464301.4102659</v>
      </c>
      <c r="H239">
        <f t="shared" si="15"/>
        <v>4.7361984483944957</v>
      </c>
    </row>
    <row r="240" spans="1:8" x14ac:dyDescent="0.25">
      <c r="A240">
        <v>90</v>
      </c>
      <c r="B240">
        <v>500</v>
      </c>
      <c r="C240">
        <f t="shared" si="12"/>
        <v>67440.31865151973</v>
      </c>
      <c r="D240">
        <f>(y-yes)^2</f>
        <v>4481006261.1669998</v>
      </c>
      <c r="E240">
        <f t="shared" si="13"/>
        <v>8.6631016042780757</v>
      </c>
      <c r="F240">
        <f>(y-yprom)^2</f>
        <v>209714.03933884302</v>
      </c>
      <c r="G240">
        <f t="shared" si="14"/>
        <v>4419905945.9017639</v>
      </c>
      <c r="H240">
        <f t="shared" si="15"/>
        <v>4.499809670330265</v>
      </c>
    </row>
    <row r="241" spans="1:8" x14ac:dyDescent="0.25">
      <c r="A241">
        <v>107</v>
      </c>
      <c r="B241">
        <v>520</v>
      </c>
      <c r="C241">
        <f t="shared" si="12"/>
        <v>80675.455642530607</v>
      </c>
      <c r="D241">
        <f>(y-yes)^2</f>
        <v>6424897069.261692</v>
      </c>
      <c r="E241">
        <f t="shared" si="13"/>
        <v>12.244919786096256</v>
      </c>
      <c r="F241">
        <f>(y-yprom)^2</f>
        <v>191796.22115702485</v>
      </c>
      <c r="G241">
        <f t="shared" si="14"/>
        <v>6354881430.571517</v>
      </c>
      <c r="H241">
        <f t="shared" si="15"/>
        <v>4.6728288344619058</v>
      </c>
    </row>
    <row r="242" spans="1:8" x14ac:dyDescent="0.25">
      <c r="A242">
        <v>117</v>
      </c>
      <c r="B242">
        <v>1730</v>
      </c>
      <c r="C242">
        <f t="shared" si="12"/>
        <v>88460.830343125228</v>
      </c>
      <c r="D242">
        <f>(y-yes)^2</f>
        <v>7522236932.0079718</v>
      </c>
      <c r="E242">
        <f t="shared" si="13"/>
        <v>14.640641711229947</v>
      </c>
      <c r="F242">
        <f>(y-yprom)^2</f>
        <v>596068.22115702473</v>
      </c>
      <c r="G242">
        <f t="shared" si="14"/>
        <v>7656754863.8240433</v>
      </c>
      <c r="H242">
        <f t="shared" si="15"/>
        <v>4.7621739347977563</v>
      </c>
    </row>
    <row r="243" spans="1:8" x14ac:dyDescent="0.25">
      <c r="A243">
        <v>112</v>
      </c>
      <c r="B243">
        <v>1924</v>
      </c>
      <c r="C243">
        <f t="shared" si="12"/>
        <v>84568.14299282791</v>
      </c>
      <c r="D243">
        <f>(y-yes)^2</f>
        <v>6830054371.0189867</v>
      </c>
      <c r="E243">
        <f t="shared" si="13"/>
        <v>13.416042780748663</v>
      </c>
      <c r="F243">
        <f>(y-yprom)^2</f>
        <v>933261.38479338831</v>
      </c>
      <c r="G243">
        <f t="shared" si="14"/>
        <v>6990665132.3906145</v>
      </c>
      <c r="H243">
        <f t="shared" si="15"/>
        <v>4.7184988712950942</v>
      </c>
    </row>
    <row r="244" spans="1:8" x14ac:dyDescent="0.25">
      <c r="A244">
        <v>106</v>
      </c>
      <c r="B244">
        <v>1155</v>
      </c>
      <c r="C244">
        <f t="shared" si="12"/>
        <v>79896.918172471138</v>
      </c>
      <c r="D244">
        <f>(y-yes)^2</f>
        <v>6200289677.4801407</v>
      </c>
      <c r="E244">
        <f t="shared" si="13"/>
        <v>12.017112299465241</v>
      </c>
      <c r="F244">
        <f>(y-yprom)^2</f>
        <v>38830.493884297503</v>
      </c>
      <c r="G244">
        <f t="shared" si="14"/>
        <v>6231361413.7614164</v>
      </c>
      <c r="H244">
        <f t="shared" si="15"/>
        <v>4.6634390941120669</v>
      </c>
    </row>
    <row r="245" spans="1:8" x14ac:dyDescent="0.25">
      <c r="A245">
        <v>116</v>
      </c>
      <c r="B245">
        <v>2162</v>
      </c>
      <c r="C245">
        <f t="shared" si="12"/>
        <v>87682.292873065759</v>
      </c>
      <c r="D245">
        <f>(y-yes)^2</f>
        <v>7313720493.0949421</v>
      </c>
      <c r="E245">
        <f t="shared" si="13"/>
        <v>14.391443850267379</v>
      </c>
      <c r="F245">
        <f>(y-yprom)^2</f>
        <v>1449747.348429752</v>
      </c>
      <c r="G245">
        <f t="shared" si="14"/>
        <v>7521112435.16821</v>
      </c>
      <c r="H245">
        <f t="shared" si="15"/>
        <v>4.7535901911063645</v>
      </c>
    </row>
    <row r="246" spans="1:8" x14ac:dyDescent="0.25">
      <c r="A246">
        <v>123</v>
      </c>
      <c r="B246">
        <v>923</v>
      </c>
      <c r="C246">
        <f t="shared" si="12"/>
        <v>93132.055163482</v>
      </c>
      <c r="D246">
        <f>(y-yes)^2</f>
        <v>8502509854.142067</v>
      </c>
      <c r="E246">
        <f t="shared" si="13"/>
        <v>16.180748663101603</v>
      </c>
      <c r="F246">
        <f>(y-yprom)^2</f>
        <v>1221.1847933884333</v>
      </c>
      <c r="G246">
        <f t="shared" si="14"/>
        <v>8496066500.6350708</v>
      </c>
      <c r="H246">
        <f t="shared" si="15"/>
        <v>4.8121843553724171</v>
      </c>
    </row>
    <row r="247" spans="1:8" x14ac:dyDescent="0.25">
      <c r="A247">
        <v>118</v>
      </c>
      <c r="B247">
        <v>1115</v>
      </c>
      <c r="C247">
        <f t="shared" si="12"/>
        <v>89239.367813184697</v>
      </c>
      <c r="D247">
        <f>(y-yes)^2</f>
        <v>7765904202.4734631</v>
      </c>
      <c r="E247">
        <f t="shared" si="13"/>
        <v>14.891978609625669</v>
      </c>
      <c r="F247">
        <f>(y-yprom)^2</f>
        <v>24666.13024793387</v>
      </c>
      <c r="G247">
        <f t="shared" si="14"/>
        <v>7793609533.6644497</v>
      </c>
      <c r="H247">
        <f t="shared" si="15"/>
        <v>4.7706846244656651</v>
      </c>
    </row>
    <row r="248" spans="1:8" x14ac:dyDescent="0.25">
      <c r="A248">
        <v>91</v>
      </c>
      <c r="B248">
        <v>449</v>
      </c>
      <c r="C248">
        <f t="shared" si="12"/>
        <v>68218.8561215792</v>
      </c>
      <c r="D248">
        <f>(y-yes)^2</f>
        <v>4592753398.7395458</v>
      </c>
      <c r="E248">
        <f t="shared" si="13"/>
        <v>8.8566844919786103</v>
      </c>
      <c r="F248">
        <f>(y-yprom)^2</f>
        <v>259025.47570247939</v>
      </c>
      <c r="G248">
        <f t="shared" si="14"/>
        <v>4524030103.7586946</v>
      </c>
      <c r="H248">
        <f t="shared" si="15"/>
        <v>4.5108595065168497</v>
      </c>
    </row>
    <row r="249" spans="1:8" x14ac:dyDescent="0.25">
      <c r="A249">
        <v>103</v>
      </c>
      <c r="B249">
        <v>1500</v>
      </c>
      <c r="C249">
        <f t="shared" si="12"/>
        <v>77561.305762292744</v>
      </c>
      <c r="D249">
        <f>(y-yes)^2</f>
        <v>5785322234.264987</v>
      </c>
      <c r="E249">
        <f t="shared" si="13"/>
        <v>11.346524064171122</v>
      </c>
      <c r="F249">
        <f>(y-yprom)^2</f>
        <v>293823.13024793385</v>
      </c>
      <c r="G249">
        <f t="shared" si="14"/>
        <v>5868074810.4385538</v>
      </c>
      <c r="H249">
        <f t="shared" si="15"/>
        <v>4.6347289882296359</v>
      </c>
    </row>
    <row r="250" spans="1:8" x14ac:dyDescent="0.25">
      <c r="A250">
        <v>114</v>
      </c>
      <c r="B250">
        <v>826</v>
      </c>
      <c r="C250">
        <f t="shared" si="12"/>
        <v>86125.217932946834</v>
      </c>
      <c r="D250">
        <f>(y-yes)^2</f>
        <v>7275956579.9723587</v>
      </c>
      <c r="E250">
        <f t="shared" si="13"/>
        <v>13.899465240641712</v>
      </c>
      <c r="F250">
        <f>(y-yprom)^2</f>
        <v>17409.602975206624</v>
      </c>
      <c r="G250">
        <f t="shared" si="14"/>
        <v>7253464301.4102659</v>
      </c>
      <c r="H250">
        <f t="shared" si="15"/>
        <v>4.7361984483944957</v>
      </c>
    </row>
    <row r="251" spans="1:8" x14ac:dyDescent="0.25">
      <c r="A251">
        <v>102</v>
      </c>
      <c r="B251">
        <v>937</v>
      </c>
      <c r="C251">
        <f t="shared" si="12"/>
        <v>76782.76829223329</v>
      </c>
      <c r="D251">
        <f>(y-yes)^2</f>
        <v>5752580567.8391409</v>
      </c>
      <c r="E251">
        <f t="shared" si="13"/>
        <v>11.127272727272727</v>
      </c>
      <c r="F251">
        <f>(y-yprom)^2</f>
        <v>438.71206611570454</v>
      </c>
      <c r="G251">
        <f t="shared" si="14"/>
        <v>5749403758.3667469</v>
      </c>
      <c r="H251">
        <f t="shared" si="15"/>
        <v>4.6249728132842707</v>
      </c>
    </row>
    <row r="252" spans="1:8" x14ac:dyDescent="0.25">
      <c r="A252">
        <v>104</v>
      </c>
      <c r="B252">
        <v>978</v>
      </c>
      <c r="C252">
        <f t="shared" si="12"/>
        <v>78339.843232352214</v>
      </c>
      <c r="D252">
        <f>(y-yes)^2</f>
        <v>5984854788.3070402</v>
      </c>
      <c r="E252">
        <f t="shared" si="13"/>
        <v>11.567914438502674</v>
      </c>
      <c r="F252">
        <f>(y-yprom)^2</f>
        <v>402.18479338842775</v>
      </c>
      <c r="G252">
        <f t="shared" si="14"/>
        <v>5987958103.6949358</v>
      </c>
      <c r="H252">
        <f t="shared" si="15"/>
        <v>4.6443908991413725</v>
      </c>
    </row>
    <row r="253" spans="1:8" x14ac:dyDescent="0.25">
      <c r="A253">
        <v>112</v>
      </c>
      <c r="B253">
        <v>1031</v>
      </c>
      <c r="C253">
        <f t="shared" si="12"/>
        <v>84568.14299282791</v>
      </c>
      <c r="D253">
        <f>(y-yes)^2</f>
        <v>6978454259.4041777</v>
      </c>
      <c r="E253">
        <f t="shared" si="13"/>
        <v>13.416042780748663</v>
      </c>
      <c r="F253">
        <f>(y-yprom)^2</f>
        <v>5336.9666115702403</v>
      </c>
      <c r="G253">
        <f t="shared" si="14"/>
        <v>6990665132.3906145</v>
      </c>
      <c r="H253">
        <f t="shared" si="15"/>
        <v>4.7184988712950942</v>
      </c>
    </row>
    <row r="254" spans="1:8" x14ac:dyDescent="0.25">
      <c r="A254">
        <v>107</v>
      </c>
      <c r="B254">
        <v>1272</v>
      </c>
      <c r="C254">
        <f t="shared" si="12"/>
        <v>80675.455642530607</v>
      </c>
      <c r="D254">
        <f>(y-yes)^2</f>
        <v>6304908767.9753256</v>
      </c>
      <c r="E254">
        <f t="shared" si="13"/>
        <v>12.244919786096256</v>
      </c>
      <c r="F254">
        <f>(y-yprom)^2</f>
        <v>98630.257520661122</v>
      </c>
      <c r="G254">
        <f t="shared" si="14"/>
        <v>6354881430.571517</v>
      </c>
      <c r="H254">
        <f t="shared" si="15"/>
        <v>4.6728288344619058</v>
      </c>
    </row>
    <row r="255" spans="1:8" x14ac:dyDescent="0.25">
      <c r="A255">
        <v>117</v>
      </c>
      <c r="B255">
        <v>1136</v>
      </c>
      <c r="C255">
        <f t="shared" si="12"/>
        <v>88460.830343125228</v>
      </c>
      <c r="D255">
        <f>(y-yes)^2</f>
        <v>7625625994.4556046</v>
      </c>
      <c r="E255">
        <f t="shared" si="13"/>
        <v>14.640641711229947</v>
      </c>
      <c r="F255">
        <f>(y-yprom)^2</f>
        <v>31703.421157024775</v>
      </c>
      <c r="G255">
        <f t="shared" si="14"/>
        <v>7656754863.8240433</v>
      </c>
      <c r="H255">
        <f t="shared" si="15"/>
        <v>4.7621739347977563</v>
      </c>
    </row>
    <row r="256" spans="1:8" x14ac:dyDescent="0.25">
      <c r="A256">
        <v>110</v>
      </c>
      <c r="B256">
        <v>800</v>
      </c>
      <c r="C256">
        <f t="shared" si="12"/>
        <v>83011.068052708986</v>
      </c>
      <c r="D256">
        <f>(y-yes)^2</f>
        <v>6758659710.3671484</v>
      </c>
      <c r="E256">
        <f t="shared" si="13"/>
        <v>12.941176470588236</v>
      </c>
      <c r="F256">
        <f>(y-yprom)^2</f>
        <v>24946.766611570263</v>
      </c>
      <c r="G256">
        <f t="shared" si="14"/>
        <v>6732714928.1092558</v>
      </c>
      <c r="H256">
        <f t="shared" si="15"/>
        <v>4.7004803657924166</v>
      </c>
    </row>
    <row r="257" spans="1:8" x14ac:dyDescent="0.25">
      <c r="A257">
        <v>96</v>
      </c>
      <c r="B257">
        <v>1339</v>
      </c>
      <c r="C257">
        <f t="shared" si="12"/>
        <v>72111.543471876503</v>
      </c>
      <c r="D257">
        <f>(y-yes)^2</f>
        <v>5008752909.4786491</v>
      </c>
      <c r="E257">
        <f t="shared" si="13"/>
        <v>9.8566844919786103</v>
      </c>
      <c r="F257">
        <f>(y-yprom)^2</f>
        <v>145202.56661157022</v>
      </c>
      <c r="G257">
        <f t="shared" si="14"/>
        <v>5062834510.8119373</v>
      </c>
      <c r="H257">
        <f t="shared" si="15"/>
        <v>4.5643481914678361</v>
      </c>
    </row>
    <row r="258" spans="1:8" x14ac:dyDescent="0.25">
      <c r="A258">
        <v>90</v>
      </c>
      <c r="B258">
        <v>1063</v>
      </c>
      <c r="C258">
        <f t="shared" si="12"/>
        <v>67440.31865151973</v>
      </c>
      <c r="D258">
        <f>(y-yes)^2</f>
        <v>4405948431.3653889</v>
      </c>
      <c r="E258">
        <f t="shared" si="13"/>
        <v>8.6631016042780757</v>
      </c>
      <c r="F258">
        <f>(y-yprom)^2</f>
        <v>11036.457520661146</v>
      </c>
      <c r="G258">
        <f t="shared" si="14"/>
        <v>4419905945.9017639</v>
      </c>
      <c r="H258">
        <f t="shared" si="15"/>
        <v>4.499809670330265</v>
      </c>
    </row>
    <row r="259" spans="1:8" x14ac:dyDescent="0.25">
      <c r="A259">
        <v>97</v>
      </c>
      <c r="B259">
        <v>935</v>
      </c>
      <c r="C259">
        <f t="shared" si="12"/>
        <v>72890.080941935972</v>
      </c>
      <c r="D259">
        <f>(y-yes)^2</f>
        <v>5177533673.3605576</v>
      </c>
      <c r="E259">
        <f t="shared" si="13"/>
        <v>10.063101604278074</v>
      </c>
      <c r="F259">
        <f>(y-yprom)^2</f>
        <v>526.49388429752298</v>
      </c>
      <c r="G259">
        <f t="shared" si="14"/>
        <v>5174232115.7763071</v>
      </c>
      <c r="H259">
        <f t="shared" si="15"/>
        <v>4.5747109785033828</v>
      </c>
    </row>
    <row r="260" spans="1:8" x14ac:dyDescent="0.25">
      <c r="A260">
        <v>99</v>
      </c>
      <c r="B260">
        <v>808</v>
      </c>
      <c r="C260">
        <f t="shared" ref="C260:C323" si="16">a+(b*x)</f>
        <v>74447.155882054896</v>
      </c>
      <c r="D260">
        <f>(y-yes)^2</f>
        <v>5422725279.0215797</v>
      </c>
      <c r="E260">
        <f t="shared" ref="E260:E323" si="17">x^2/n</f>
        <v>10.482352941176471</v>
      </c>
      <c r="F260">
        <f>(y-yprom)^2</f>
        <v>22483.63933884299</v>
      </c>
      <c r="G260">
        <f t="shared" ref="G260:G323" si="18">(yes-yprom)^2</f>
        <v>5400664049.2587633</v>
      </c>
      <c r="H260">
        <f t="shared" ref="H260:H323" si="19">LN(x)</f>
        <v>4.5951198501345898</v>
      </c>
    </row>
    <row r="261" spans="1:8" x14ac:dyDescent="0.25">
      <c r="A261">
        <v>99</v>
      </c>
      <c r="B261">
        <v>375</v>
      </c>
      <c r="C261">
        <f t="shared" si="16"/>
        <v>74447.155882054896</v>
      </c>
      <c r="D261">
        <f>(y-yes)^2</f>
        <v>5486684277.01544</v>
      </c>
      <c r="E261">
        <f t="shared" si="17"/>
        <v>10.482352941176471</v>
      </c>
      <c r="F261">
        <f>(y-yprom)^2</f>
        <v>339825.40297520667</v>
      </c>
      <c r="G261">
        <f t="shared" si="18"/>
        <v>5400664049.2587633</v>
      </c>
      <c r="H261">
        <f t="shared" si="19"/>
        <v>4.5951198501345898</v>
      </c>
    </row>
    <row r="262" spans="1:8" x14ac:dyDescent="0.25">
      <c r="A262">
        <v>97</v>
      </c>
      <c r="B262">
        <v>537</v>
      </c>
      <c r="C262">
        <f t="shared" si="16"/>
        <v>72890.080941935972</v>
      </c>
      <c r="D262">
        <f>(y-yes)^2</f>
        <v>5234968321.7903385</v>
      </c>
      <c r="E262">
        <f t="shared" si="17"/>
        <v>10.063101604278074</v>
      </c>
      <c r="F262">
        <f>(y-yprom)^2</f>
        <v>177195.07570247937</v>
      </c>
      <c r="G262">
        <f t="shared" si="18"/>
        <v>5174232115.7763071</v>
      </c>
      <c r="H262">
        <f t="shared" si="19"/>
        <v>4.5747109785033828</v>
      </c>
    </row>
    <row r="263" spans="1:8" x14ac:dyDescent="0.25">
      <c r="A263">
        <v>95</v>
      </c>
      <c r="B263">
        <v>1082</v>
      </c>
      <c r="C263">
        <f t="shared" si="16"/>
        <v>71333.006001817048</v>
      </c>
      <c r="D263">
        <f>(y-yes)^2</f>
        <v>4935203844.2673349</v>
      </c>
      <c r="E263">
        <f t="shared" si="17"/>
        <v>9.6524064171122994</v>
      </c>
      <c r="F263">
        <f>(y-yprom)^2</f>
        <v>15389.530247933872</v>
      </c>
      <c r="G263">
        <f t="shared" si="18"/>
        <v>4952649147.0321436</v>
      </c>
      <c r="H263">
        <f t="shared" si="19"/>
        <v>4.5538768916005408</v>
      </c>
    </row>
    <row r="264" spans="1:8" x14ac:dyDescent="0.25">
      <c r="A264">
        <v>126</v>
      </c>
      <c r="B264">
        <v>930</v>
      </c>
      <c r="C264">
        <f t="shared" si="16"/>
        <v>95467.667573660394</v>
      </c>
      <c r="D264">
        <f>(y-yes)^2</f>
        <v>8937370590.2679195</v>
      </c>
      <c r="E264">
        <f t="shared" si="17"/>
        <v>16.979679144385027</v>
      </c>
      <c r="F264">
        <f>(y-yprom)^2</f>
        <v>780.94842975206893</v>
      </c>
      <c r="G264">
        <f t="shared" si="18"/>
        <v>8932087575.0323238</v>
      </c>
      <c r="H264">
        <f t="shared" si="19"/>
        <v>4.836281906951478</v>
      </c>
    </row>
    <row r="265" spans="1:8" x14ac:dyDescent="0.25">
      <c r="A265">
        <v>109</v>
      </c>
      <c r="B265">
        <v>1155</v>
      </c>
      <c r="C265">
        <f t="shared" si="16"/>
        <v>82232.530582649531</v>
      </c>
      <c r="D265">
        <f>(y-yes)^2</f>
        <v>6573565965.3804703</v>
      </c>
      <c r="E265">
        <f t="shared" si="17"/>
        <v>12.706951871657754</v>
      </c>
      <c r="F265">
        <f>(y-yprom)^2</f>
        <v>38830.493884297503</v>
      </c>
      <c r="G265">
        <f t="shared" si="18"/>
        <v>6605558187.7454367</v>
      </c>
      <c r="H265">
        <f t="shared" si="19"/>
        <v>4.6913478822291435</v>
      </c>
    </row>
    <row r="266" spans="1:8" x14ac:dyDescent="0.25">
      <c r="A266">
        <v>86</v>
      </c>
      <c r="B266">
        <v>548</v>
      </c>
      <c r="C266">
        <f t="shared" si="16"/>
        <v>64326.168771281875</v>
      </c>
      <c r="D266">
        <f>(y-yes)^2</f>
        <v>4067654811.8181148</v>
      </c>
      <c r="E266">
        <f t="shared" si="17"/>
        <v>7.9101604278074866</v>
      </c>
      <c r="F266">
        <f>(y-yprom)^2</f>
        <v>168055.27570247938</v>
      </c>
      <c r="G266">
        <f t="shared" si="18"/>
        <v>4015531726.319777</v>
      </c>
      <c r="H266">
        <f t="shared" si="19"/>
        <v>4.4543472962535073</v>
      </c>
    </row>
    <row r="267" spans="1:8" x14ac:dyDescent="0.25">
      <c r="A267">
        <v>119</v>
      </c>
      <c r="B267">
        <v>622</v>
      </c>
      <c r="C267">
        <f t="shared" si="16"/>
        <v>90017.905283244152</v>
      </c>
      <c r="D267">
        <f>(y-yes)^2</f>
        <v>7991627881.4107599</v>
      </c>
      <c r="E267">
        <f t="shared" si="17"/>
        <v>15.145454545454545</v>
      </c>
      <c r="F267">
        <f>(y-yprom)^2</f>
        <v>112859.34842975211</v>
      </c>
      <c r="G267">
        <f t="shared" si="18"/>
        <v>7931676444.6894264</v>
      </c>
      <c r="H267">
        <f t="shared" si="19"/>
        <v>4.7791234931115296</v>
      </c>
    </row>
    <row r="268" spans="1:8" x14ac:dyDescent="0.25">
      <c r="A268">
        <v>102</v>
      </c>
      <c r="B268">
        <v>841</v>
      </c>
      <c r="C268">
        <f t="shared" si="16"/>
        <v>76782.76829223329</v>
      </c>
      <c r="D268">
        <f>(y-yes)^2</f>
        <v>5767152171.3512497</v>
      </c>
      <c r="E268">
        <f t="shared" si="17"/>
        <v>11.127272727272727</v>
      </c>
      <c r="F268">
        <f>(y-yprom)^2</f>
        <v>13676.239338842986</v>
      </c>
      <c r="G268">
        <f t="shared" si="18"/>
        <v>5749403758.3667469</v>
      </c>
      <c r="H268">
        <f t="shared" si="19"/>
        <v>4.6249728132842707</v>
      </c>
    </row>
    <row r="269" spans="1:8" x14ac:dyDescent="0.25">
      <c r="A269">
        <v>105</v>
      </c>
      <c r="B269">
        <v>769</v>
      </c>
      <c r="C269">
        <f t="shared" si="16"/>
        <v>79118.380702411669</v>
      </c>
      <c r="D269">
        <f>(y-yes)^2</f>
        <v>6138625456.451438</v>
      </c>
      <c r="E269">
        <f t="shared" si="17"/>
        <v>11.791443850267379</v>
      </c>
      <c r="F269">
        <f>(y-yprom)^2</f>
        <v>35700.384793388446</v>
      </c>
      <c r="G269">
        <f t="shared" si="18"/>
        <v>6109053638.1358881</v>
      </c>
      <c r="H269">
        <f t="shared" si="19"/>
        <v>4.6539603501575231</v>
      </c>
    </row>
    <row r="270" spans="1:8" x14ac:dyDescent="0.25">
      <c r="A270">
        <v>117</v>
      </c>
      <c r="B270">
        <v>587</v>
      </c>
      <c r="C270">
        <f t="shared" si="16"/>
        <v>88460.830343125228</v>
      </c>
      <c r="D270">
        <f>(y-yes)^2</f>
        <v>7721810059.1723557</v>
      </c>
      <c r="E270">
        <f t="shared" si="17"/>
        <v>14.640641711229947</v>
      </c>
      <c r="F270">
        <f>(y-yprom)^2</f>
        <v>137600.53024793393</v>
      </c>
      <c r="G270">
        <f t="shared" si="18"/>
        <v>7656754863.8240433</v>
      </c>
      <c r="H270">
        <f t="shared" si="19"/>
        <v>4.7621739347977563</v>
      </c>
    </row>
    <row r="271" spans="1:8" x14ac:dyDescent="0.25">
      <c r="A271">
        <v>112</v>
      </c>
      <c r="B271">
        <v>1924</v>
      </c>
      <c r="C271">
        <f t="shared" si="16"/>
        <v>84568.14299282791</v>
      </c>
      <c r="D271">
        <f>(y-yes)^2</f>
        <v>6830054371.0189867</v>
      </c>
      <c r="E271">
        <f t="shared" si="17"/>
        <v>13.416042780748663</v>
      </c>
      <c r="F271">
        <f>(y-yprom)^2</f>
        <v>933261.38479338831</v>
      </c>
      <c r="G271">
        <f t="shared" si="18"/>
        <v>6990665132.3906145</v>
      </c>
      <c r="H271">
        <f t="shared" si="19"/>
        <v>4.7184988712950942</v>
      </c>
    </row>
    <row r="272" spans="1:8" x14ac:dyDescent="0.25">
      <c r="A272">
        <v>89</v>
      </c>
      <c r="B272">
        <v>1058</v>
      </c>
      <c r="C272">
        <f t="shared" si="16"/>
        <v>66661.781181460276</v>
      </c>
      <c r="D272">
        <f>(y-yes)^2</f>
        <v>4303856105.3049212</v>
      </c>
      <c r="E272">
        <f t="shared" si="17"/>
        <v>8.4716577540106943</v>
      </c>
      <c r="F272">
        <f>(y-yprom)^2</f>
        <v>10010.912066115692</v>
      </c>
      <c r="G272">
        <f t="shared" si="18"/>
        <v>4316994029.2294092</v>
      </c>
      <c r="H272">
        <f t="shared" si="19"/>
        <v>4.4886363697321396</v>
      </c>
    </row>
    <row r="273" spans="1:8" x14ac:dyDescent="0.25">
      <c r="A273">
        <v>131</v>
      </c>
      <c r="B273">
        <v>417</v>
      </c>
      <c r="C273">
        <f t="shared" si="16"/>
        <v>99360.354923957711</v>
      </c>
      <c r="D273">
        <f>(y-yes)^2</f>
        <v>9789787483.6082668</v>
      </c>
      <c r="E273">
        <f t="shared" si="17"/>
        <v>18.354010695187167</v>
      </c>
      <c r="F273">
        <f>(y-yprom)^2</f>
        <v>292621.98479338846</v>
      </c>
      <c r="G273">
        <f t="shared" si="18"/>
        <v>9683034189.3858757</v>
      </c>
      <c r="H273">
        <f t="shared" si="19"/>
        <v>4.8751973232011512</v>
      </c>
    </row>
    <row r="274" spans="1:8" x14ac:dyDescent="0.25">
      <c r="A274">
        <v>114</v>
      </c>
      <c r="B274">
        <v>1202</v>
      </c>
      <c r="C274">
        <f t="shared" si="16"/>
        <v>86125.217932946834</v>
      </c>
      <c r="D274">
        <f>(y-yes)^2</f>
        <v>7211952944.0867825</v>
      </c>
      <c r="E274">
        <f t="shared" si="17"/>
        <v>13.899465240641712</v>
      </c>
      <c r="F274">
        <f>(y-yprom)^2</f>
        <v>59562.621157024769</v>
      </c>
      <c r="G274">
        <f t="shared" si="18"/>
        <v>7253464301.4102659</v>
      </c>
      <c r="H274">
        <f t="shared" si="19"/>
        <v>4.7361984483944957</v>
      </c>
    </row>
    <row r="275" spans="1:8" x14ac:dyDescent="0.25">
      <c r="A275">
        <v>98</v>
      </c>
      <c r="B275">
        <v>1154</v>
      </c>
      <c r="C275">
        <f t="shared" si="16"/>
        <v>73668.618411995441</v>
      </c>
      <c r="D275">
        <f>(y-yes)^2</f>
        <v>5258369883.4373083</v>
      </c>
      <c r="E275">
        <f t="shared" si="17"/>
        <v>10.271657754010695</v>
      </c>
      <c r="F275">
        <f>(y-yprom)^2</f>
        <v>38437.38479338841</v>
      </c>
      <c r="G275">
        <f t="shared" si="18"/>
        <v>5286841961.9252491</v>
      </c>
      <c r="H275">
        <f t="shared" si="19"/>
        <v>4.5849674786705723</v>
      </c>
    </row>
    <row r="276" spans="1:8" x14ac:dyDescent="0.25">
      <c r="A276">
        <v>124</v>
      </c>
      <c r="B276">
        <v>1070</v>
      </c>
      <c r="C276">
        <f t="shared" si="16"/>
        <v>93910.59263354147</v>
      </c>
      <c r="D276">
        <f>(y-yes)^2</f>
        <v>8619375640.5471954</v>
      </c>
      <c r="E276">
        <f t="shared" si="17"/>
        <v>16.444919786096257</v>
      </c>
      <c r="F276">
        <f>(y-yprom)^2</f>
        <v>12556.221157024782</v>
      </c>
      <c r="G276">
        <f t="shared" si="18"/>
        <v>8640194617.5829163</v>
      </c>
      <c r="H276">
        <f t="shared" si="19"/>
        <v>4.8202815656050371</v>
      </c>
    </row>
    <row r="277" spans="1:8" x14ac:dyDescent="0.25">
      <c r="A277">
        <v>125</v>
      </c>
      <c r="B277">
        <v>1202</v>
      </c>
      <c r="C277">
        <f t="shared" si="16"/>
        <v>94689.130103600924</v>
      </c>
      <c r="D277">
        <f>(y-yes)^2</f>
        <v>8739843495.0076065</v>
      </c>
      <c r="E277">
        <f t="shared" si="17"/>
        <v>16.711229946524064</v>
      </c>
      <c r="F277">
        <f>(y-yprom)^2</f>
        <v>59562.621157024769</v>
      </c>
      <c r="G277">
        <f t="shared" si="18"/>
        <v>8785534975.715332</v>
      </c>
      <c r="H277">
        <f t="shared" si="19"/>
        <v>4.8283137373023015</v>
      </c>
    </row>
    <row r="278" spans="1:8" x14ac:dyDescent="0.25">
      <c r="A278">
        <v>100</v>
      </c>
      <c r="B278">
        <v>711</v>
      </c>
      <c r="C278">
        <f t="shared" si="16"/>
        <v>75225.693352114366</v>
      </c>
      <c r="D278">
        <f>(y-yes)^2</f>
        <v>5552439525.3596373</v>
      </c>
      <c r="E278">
        <f t="shared" si="17"/>
        <v>10.695187165775401</v>
      </c>
      <c r="F278">
        <f>(y-yprom)^2</f>
        <v>60982.057520661183</v>
      </c>
      <c r="G278">
        <f t="shared" si="18"/>
        <v>5515698377.7768517</v>
      </c>
      <c r="H278">
        <f t="shared" si="19"/>
        <v>4.6051701859880918</v>
      </c>
    </row>
    <row r="279" spans="1:8" x14ac:dyDescent="0.25">
      <c r="A279">
        <v>84</v>
      </c>
      <c r="B279">
        <v>1202</v>
      </c>
      <c r="C279">
        <f t="shared" si="16"/>
        <v>62769.093831162951</v>
      </c>
      <c r="D279">
        <f>(y-yes)^2</f>
        <v>3790507042.8152232</v>
      </c>
      <c r="E279">
        <f t="shared" si="17"/>
        <v>7.5465240641711233</v>
      </c>
      <c r="F279">
        <f>(y-yprom)^2</f>
        <v>59562.621157024769</v>
      </c>
      <c r="G279">
        <f t="shared" si="18"/>
        <v>3820618063.6362233</v>
      </c>
      <c r="H279">
        <f t="shared" si="19"/>
        <v>4.4308167988433134</v>
      </c>
    </row>
    <row r="280" spans="1:8" x14ac:dyDescent="0.25">
      <c r="A280">
        <v>113</v>
      </c>
      <c r="B280">
        <v>850</v>
      </c>
      <c r="C280">
        <f t="shared" si="16"/>
        <v>85346.68046288738</v>
      </c>
      <c r="D280">
        <f>(y-yes)^2</f>
        <v>7139689009.2472935</v>
      </c>
      <c r="E280">
        <f t="shared" si="17"/>
        <v>13.656684491978609</v>
      </c>
      <c r="F280">
        <f>(y-yprom)^2</f>
        <v>11652.221157024804</v>
      </c>
      <c r="G280">
        <f t="shared" si="18"/>
        <v>7121458596.3081551</v>
      </c>
      <c r="H280">
        <f t="shared" si="19"/>
        <v>4.7273878187123408</v>
      </c>
    </row>
    <row r="281" spans="1:8" x14ac:dyDescent="0.25">
      <c r="A281">
        <v>102</v>
      </c>
      <c r="B281">
        <v>1000</v>
      </c>
      <c r="C281">
        <f t="shared" si="16"/>
        <v>76782.76829223329</v>
      </c>
      <c r="D281">
        <f>(y-yes)^2</f>
        <v>5743027970.0343189</v>
      </c>
      <c r="E281">
        <f t="shared" si="17"/>
        <v>11.127272727272727</v>
      </c>
      <c r="F281">
        <f>(y-yprom)^2</f>
        <v>1768.5847933884256</v>
      </c>
      <c r="G281">
        <f t="shared" si="18"/>
        <v>5749403758.3667469</v>
      </c>
      <c r="H281">
        <f t="shared" si="19"/>
        <v>4.6249728132842707</v>
      </c>
    </row>
    <row r="282" spans="1:8" x14ac:dyDescent="0.25">
      <c r="A282">
        <v>82</v>
      </c>
      <c r="B282">
        <v>490</v>
      </c>
      <c r="C282">
        <f t="shared" si="16"/>
        <v>61212.018891044027</v>
      </c>
      <c r="D282">
        <f>(y-yes)^2</f>
        <v>3687163578.2043076</v>
      </c>
      <c r="E282">
        <f t="shared" si="17"/>
        <v>7.1914438502673796</v>
      </c>
      <c r="F282">
        <f>(y-yprom)^2</f>
        <v>218972.94842975211</v>
      </c>
      <c r="G282">
        <f t="shared" si="18"/>
        <v>3630553365.6909623</v>
      </c>
      <c r="H282">
        <f t="shared" si="19"/>
        <v>4.4067192472642533</v>
      </c>
    </row>
    <row r="283" spans="1:8" x14ac:dyDescent="0.25">
      <c r="A283">
        <v>112</v>
      </c>
      <c r="B283">
        <v>1000</v>
      </c>
      <c r="C283">
        <f t="shared" si="16"/>
        <v>84568.14299282791</v>
      </c>
      <c r="D283">
        <f>(y-yes)^2</f>
        <v>6983634523.2697325</v>
      </c>
      <c r="E283">
        <f t="shared" si="17"/>
        <v>13.416042780748663</v>
      </c>
      <c r="F283">
        <f>(y-yprom)^2</f>
        <v>1768.5847933884256</v>
      </c>
      <c r="G283">
        <f t="shared" si="18"/>
        <v>6990665132.3906145</v>
      </c>
      <c r="H283">
        <f t="shared" si="19"/>
        <v>4.7184988712950942</v>
      </c>
    </row>
    <row r="284" spans="1:8" x14ac:dyDescent="0.25">
      <c r="A284">
        <v>111</v>
      </c>
      <c r="B284">
        <v>865</v>
      </c>
      <c r="C284">
        <f t="shared" si="16"/>
        <v>83789.605522768456</v>
      </c>
      <c r="D284">
        <f>(y-yes)^2</f>
        <v>6876490201.106761</v>
      </c>
      <c r="E284">
        <f t="shared" si="17"/>
        <v>13.177540106951872</v>
      </c>
      <c r="F284">
        <f>(y-yprom)^2</f>
        <v>8638.8575206611658</v>
      </c>
      <c r="G284">
        <f t="shared" si="18"/>
        <v>6861083909.65765</v>
      </c>
      <c r="H284">
        <f t="shared" si="19"/>
        <v>4.7095302013123339</v>
      </c>
    </row>
    <row r="285" spans="1:8" x14ac:dyDescent="0.25">
      <c r="A285">
        <v>96</v>
      </c>
      <c r="B285">
        <v>1375</v>
      </c>
      <c r="C285">
        <f t="shared" si="16"/>
        <v>72111.543471876503</v>
      </c>
      <c r="D285">
        <f>(y-yes)^2</f>
        <v>5003658582.3486738</v>
      </c>
      <c r="E285">
        <f t="shared" si="17"/>
        <v>9.8566844919786103</v>
      </c>
      <c r="F285">
        <f>(y-yprom)^2</f>
        <v>173934.49388429747</v>
      </c>
      <c r="G285">
        <f t="shared" si="18"/>
        <v>5062834510.8119373</v>
      </c>
      <c r="H285">
        <f t="shared" si="19"/>
        <v>4.5643481914678361</v>
      </c>
    </row>
    <row r="286" spans="1:8" x14ac:dyDescent="0.25">
      <c r="A286">
        <v>127</v>
      </c>
      <c r="B286">
        <v>1586</v>
      </c>
      <c r="C286">
        <f t="shared" si="16"/>
        <v>96246.205043719849</v>
      </c>
      <c r="D286">
        <f>(y-yes)^2</f>
        <v>8960554418.9190845</v>
      </c>
      <c r="E286">
        <f t="shared" si="17"/>
        <v>17.250267379679144</v>
      </c>
      <c r="F286">
        <f>(y-yprom)^2</f>
        <v>394452.51206611563</v>
      </c>
      <c r="G286">
        <f t="shared" si="18"/>
        <v>9079852415.533886</v>
      </c>
      <c r="H286">
        <f t="shared" si="19"/>
        <v>4.8441870864585912</v>
      </c>
    </row>
    <row r="287" spans="1:8" x14ac:dyDescent="0.25">
      <c r="A287">
        <v>97</v>
      </c>
      <c r="B287">
        <v>1602</v>
      </c>
      <c r="C287">
        <f t="shared" si="16"/>
        <v>72890.080941935972</v>
      </c>
      <c r="D287">
        <f>(y-yes)^2</f>
        <v>5081990484.3840151</v>
      </c>
      <c r="E287">
        <f t="shared" si="17"/>
        <v>10.063101604278074</v>
      </c>
      <c r="F287">
        <f>(y-yprom)^2</f>
        <v>414806.25752066111</v>
      </c>
      <c r="G287">
        <f t="shared" si="18"/>
        <v>5174232115.7763071</v>
      </c>
      <c r="H287">
        <f t="shared" si="19"/>
        <v>4.5747109785033828</v>
      </c>
    </row>
    <row r="288" spans="1:8" x14ac:dyDescent="0.25">
      <c r="A288">
        <v>120</v>
      </c>
      <c r="B288">
        <v>3078</v>
      </c>
      <c r="C288">
        <f t="shared" si="16"/>
        <v>90796.442753303621</v>
      </c>
      <c r="D288">
        <f>(y-yes)^2</f>
        <v>7694525199.0646048</v>
      </c>
      <c r="E288">
        <f t="shared" si="17"/>
        <v>15.401069518716577</v>
      </c>
      <c r="F288">
        <f>(y-yprom)^2</f>
        <v>4494631.2757024793</v>
      </c>
      <c r="G288">
        <f t="shared" si="18"/>
        <v>8070955596.8989792</v>
      </c>
      <c r="H288">
        <f t="shared" si="19"/>
        <v>4.7874917427820458</v>
      </c>
    </row>
    <row r="289" spans="1:8" x14ac:dyDescent="0.25">
      <c r="A289">
        <v>101</v>
      </c>
      <c r="B289">
        <v>898</v>
      </c>
      <c r="C289">
        <f t="shared" si="16"/>
        <v>76004.23082217382</v>
      </c>
      <c r="D289">
        <f>(y-yes)^2</f>
        <v>5640945908.313653</v>
      </c>
      <c r="E289">
        <f t="shared" si="17"/>
        <v>10.910160427807487</v>
      </c>
      <c r="F289">
        <f>(y-yprom)^2</f>
        <v>3593.457520661163</v>
      </c>
      <c r="G289">
        <f t="shared" si="18"/>
        <v>5631944947.4795122</v>
      </c>
      <c r="H289">
        <f t="shared" si="19"/>
        <v>4.6151205168412597</v>
      </c>
    </row>
    <row r="290" spans="1:8" x14ac:dyDescent="0.25">
      <c r="A290">
        <v>120</v>
      </c>
      <c r="B290">
        <v>906</v>
      </c>
      <c r="C290">
        <f t="shared" si="16"/>
        <v>90796.442753303621</v>
      </c>
      <c r="D290">
        <f>(y-yes)^2</f>
        <v>8080291698.3849554</v>
      </c>
      <c r="E290">
        <f t="shared" si="17"/>
        <v>15.401069518716577</v>
      </c>
      <c r="F290">
        <f>(y-yprom)^2</f>
        <v>2698.3302479338895</v>
      </c>
      <c r="G290">
        <f t="shared" si="18"/>
        <v>8070955596.8989792</v>
      </c>
      <c r="H290">
        <f t="shared" si="19"/>
        <v>4.7874917427820458</v>
      </c>
    </row>
    <row r="291" spans="1:8" x14ac:dyDescent="0.25">
      <c r="A291">
        <v>99</v>
      </c>
      <c r="B291">
        <v>952</v>
      </c>
      <c r="C291">
        <f t="shared" si="16"/>
        <v>74447.155882054896</v>
      </c>
      <c r="D291">
        <f>(y-yes)^2</f>
        <v>5401537938.1275482</v>
      </c>
      <c r="E291">
        <f t="shared" si="17"/>
        <v>10.482352941176471</v>
      </c>
      <c r="F291">
        <f>(y-yprom)^2</f>
        <v>35.348429752066707</v>
      </c>
      <c r="G291">
        <f t="shared" si="18"/>
        <v>5400664049.2587633</v>
      </c>
      <c r="H291">
        <f t="shared" si="19"/>
        <v>4.5951198501345898</v>
      </c>
    </row>
    <row r="292" spans="1:8" x14ac:dyDescent="0.25">
      <c r="A292">
        <v>78</v>
      </c>
      <c r="B292">
        <v>571</v>
      </c>
      <c r="C292">
        <f t="shared" si="16"/>
        <v>58097.869010806171</v>
      </c>
      <c r="D292">
        <f>(y-yes)^2</f>
        <v>3309340658.1864514</v>
      </c>
      <c r="E292">
        <f t="shared" si="17"/>
        <v>6.5069518716577539</v>
      </c>
      <c r="F292">
        <f>(y-yprom)^2</f>
        <v>149726.78479338848</v>
      </c>
      <c r="G292">
        <f t="shared" si="18"/>
        <v>3264970864.0153179</v>
      </c>
      <c r="H292">
        <f t="shared" si="19"/>
        <v>4.3567088266895917</v>
      </c>
    </row>
    <row r="293" spans="1:8" x14ac:dyDescent="0.25">
      <c r="A293">
        <v>110</v>
      </c>
      <c r="B293">
        <v>445</v>
      </c>
      <c r="C293">
        <f t="shared" si="16"/>
        <v>83011.068052708986</v>
      </c>
      <c r="D293">
        <f>(y-yes)^2</f>
        <v>6817155593.6845713</v>
      </c>
      <c r="E293">
        <f t="shared" si="17"/>
        <v>12.941176470588236</v>
      </c>
      <c r="F293">
        <f>(y-yprom)^2</f>
        <v>263113.03933884302</v>
      </c>
      <c r="G293">
        <f t="shared" si="18"/>
        <v>6732714928.1092558</v>
      </c>
      <c r="H293">
        <f t="shared" si="19"/>
        <v>4.7004803657924166</v>
      </c>
    </row>
    <row r="294" spans="1:8" x14ac:dyDescent="0.25">
      <c r="A294">
        <v>94</v>
      </c>
      <c r="B294">
        <v>289</v>
      </c>
      <c r="C294">
        <f t="shared" si="16"/>
        <v>70554.468531757579</v>
      </c>
      <c r="D294">
        <f>(y-yes)^2</f>
        <v>4937236067.9874144</v>
      </c>
      <c r="E294">
        <f t="shared" si="17"/>
        <v>9.4502673796791452</v>
      </c>
      <c r="F294">
        <f>(y-yprom)^2</f>
        <v>447488.02115702484</v>
      </c>
      <c r="G294">
        <f t="shared" si="18"/>
        <v>4843676024.4369202</v>
      </c>
      <c r="H294">
        <f t="shared" si="19"/>
        <v>4.5432947822700038</v>
      </c>
    </row>
    <row r="295" spans="1:8" x14ac:dyDescent="0.25">
      <c r="A295">
        <v>120</v>
      </c>
      <c r="B295">
        <v>1444</v>
      </c>
      <c r="C295">
        <f t="shared" si="16"/>
        <v>90796.442753303621</v>
      </c>
      <c r="D295">
        <f>(y-yes)^2</f>
        <v>7983859025.9824009</v>
      </c>
      <c r="E295">
        <f t="shared" si="17"/>
        <v>15.401069518716577</v>
      </c>
      <c r="F295">
        <f>(y-yprom)^2</f>
        <v>236249.02115702475</v>
      </c>
      <c r="G295">
        <f t="shared" si="18"/>
        <v>8070955596.8989792</v>
      </c>
      <c r="H295">
        <f t="shared" si="19"/>
        <v>4.7874917427820458</v>
      </c>
    </row>
    <row r="296" spans="1:8" x14ac:dyDescent="0.25">
      <c r="A296">
        <v>108</v>
      </c>
      <c r="B296">
        <v>962</v>
      </c>
      <c r="C296">
        <f t="shared" si="16"/>
        <v>81453.993112590062</v>
      </c>
      <c r="D296">
        <f>(y-yes)^2</f>
        <v>6478960955.2372456</v>
      </c>
      <c r="E296">
        <f t="shared" si="17"/>
        <v>12.474866310160428</v>
      </c>
      <c r="F296">
        <f>(y-yprom)^2</f>
        <v>16.439338842974806</v>
      </c>
      <c r="G296">
        <f t="shared" si="18"/>
        <v>6479613688.5661898</v>
      </c>
      <c r="H296">
        <f t="shared" si="19"/>
        <v>4.6821312271242199</v>
      </c>
    </row>
    <row r="297" spans="1:8" x14ac:dyDescent="0.25">
      <c r="A297">
        <v>103</v>
      </c>
      <c r="B297">
        <v>1075</v>
      </c>
      <c r="C297">
        <f t="shared" si="16"/>
        <v>77561.305762292744</v>
      </c>
      <c r="D297">
        <f>(y-yes)^2</f>
        <v>5850154969.1629362</v>
      </c>
      <c r="E297">
        <f t="shared" si="17"/>
        <v>11.346524064171122</v>
      </c>
      <c r="F297">
        <f>(y-yprom)^2</f>
        <v>13701.766611570236</v>
      </c>
      <c r="G297">
        <f t="shared" si="18"/>
        <v>5868074810.4385538</v>
      </c>
      <c r="H297">
        <f t="shared" si="19"/>
        <v>4.6347289882296359</v>
      </c>
    </row>
    <row r="298" spans="1:8" x14ac:dyDescent="0.25">
      <c r="A298">
        <v>97</v>
      </c>
      <c r="B298">
        <v>909</v>
      </c>
      <c r="C298">
        <f t="shared" si="16"/>
        <v>72890.080941935972</v>
      </c>
      <c r="D298">
        <f>(y-yes)^2</f>
        <v>5181276013.5695381</v>
      </c>
      <c r="E298">
        <f t="shared" si="17"/>
        <v>10.063101604278074</v>
      </c>
      <c r="F298">
        <f>(y-yprom)^2</f>
        <v>2395.6575206611619</v>
      </c>
      <c r="G298">
        <f t="shared" si="18"/>
        <v>5174232115.7763071</v>
      </c>
      <c r="H298">
        <f t="shared" si="19"/>
        <v>4.5747109785033828</v>
      </c>
    </row>
    <row r="299" spans="1:8" x14ac:dyDescent="0.25">
      <c r="A299">
        <v>106</v>
      </c>
      <c r="B299">
        <v>1250</v>
      </c>
      <c r="C299">
        <f t="shared" si="16"/>
        <v>79896.918172471138</v>
      </c>
      <c r="D299">
        <f>(y-yes)^2</f>
        <v>6185337738.0273705</v>
      </c>
      <c r="E299">
        <f t="shared" si="17"/>
        <v>12.017112299465241</v>
      </c>
      <c r="F299">
        <f>(y-yprom)^2</f>
        <v>85295.857520661128</v>
      </c>
      <c r="G299">
        <f t="shared" si="18"/>
        <v>6231361413.7614164</v>
      </c>
      <c r="H299">
        <f t="shared" si="19"/>
        <v>4.6634390941120669</v>
      </c>
    </row>
    <row r="300" spans="1:8" x14ac:dyDescent="0.25">
      <c r="A300">
        <v>99</v>
      </c>
      <c r="B300">
        <v>620</v>
      </c>
      <c r="C300">
        <f t="shared" si="16"/>
        <v>74447.155882054896</v>
      </c>
      <c r="D300">
        <f>(y-yes)^2</f>
        <v>5450448945.6332331</v>
      </c>
      <c r="E300">
        <f t="shared" si="17"/>
        <v>10.482352941176471</v>
      </c>
      <c r="F300">
        <f>(y-yprom)^2</f>
        <v>114207.13024793392</v>
      </c>
      <c r="G300">
        <f t="shared" si="18"/>
        <v>5400664049.2587633</v>
      </c>
      <c r="H300">
        <f t="shared" si="19"/>
        <v>4.5951198501345898</v>
      </c>
    </row>
    <row r="301" spans="1:8" x14ac:dyDescent="0.25">
      <c r="A301">
        <v>72</v>
      </c>
      <c r="B301">
        <v>1016</v>
      </c>
      <c r="C301">
        <f t="shared" si="16"/>
        <v>53426.644190449399</v>
      </c>
      <c r="D301">
        <f>(y-yes)^2</f>
        <v>2746875624.4578872</v>
      </c>
      <c r="E301">
        <f t="shared" si="17"/>
        <v>5.5443850267379675</v>
      </c>
      <c r="F301">
        <f>(y-yprom)^2</f>
        <v>3370.3302479338786</v>
      </c>
      <c r="G301">
        <f t="shared" si="18"/>
        <v>2752964347.0390477</v>
      </c>
      <c r="H301">
        <f t="shared" si="19"/>
        <v>4.2766661190160553</v>
      </c>
    </row>
    <row r="302" spans="1:8" x14ac:dyDescent="0.25">
      <c r="A302">
        <v>88</v>
      </c>
      <c r="B302">
        <v>800</v>
      </c>
      <c r="C302">
        <f t="shared" si="16"/>
        <v>65883.243711400806</v>
      </c>
      <c r="D302">
        <f>(y-yes)^2</f>
        <v>4235828611.9975924</v>
      </c>
      <c r="E302">
        <f t="shared" si="17"/>
        <v>8.2823529411764714</v>
      </c>
      <c r="F302">
        <f>(y-yprom)^2</f>
        <v>24946.766611570263</v>
      </c>
      <c r="G302">
        <f t="shared" si="18"/>
        <v>4215294353.7416244</v>
      </c>
      <c r="H302">
        <f t="shared" si="19"/>
        <v>4.4773368144782069</v>
      </c>
    </row>
    <row r="303" spans="1:8" x14ac:dyDescent="0.25">
      <c r="A303">
        <v>119</v>
      </c>
      <c r="B303">
        <v>1050</v>
      </c>
      <c r="C303">
        <f t="shared" si="16"/>
        <v>90017.905283244152</v>
      </c>
      <c r="D303">
        <f>(y-yes)^2</f>
        <v>7915288170.4883032</v>
      </c>
      <c r="E303">
        <f t="shared" si="17"/>
        <v>15.145454545454545</v>
      </c>
      <c r="F303">
        <f>(y-yprom)^2</f>
        <v>8474.0393388429657</v>
      </c>
      <c r="G303">
        <f t="shared" si="18"/>
        <v>7931676444.6894264</v>
      </c>
      <c r="H303">
        <f t="shared" si="19"/>
        <v>4.7791234931115296</v>
      </c>
    </row>
    <row r="304" spans="1:8" x14ac:dyDescent="0.25">
      <c r="A304">
        <v>87</v>
      </c>
      <c r="B304">
        <v>1079</v>
      </c>
      <c r="C304">
        <f t="shared" si="16"/>
        <v>65104.706241341344</v>
      </c>
      <c r="D304">
        <f>(y-yes)^2</f>
        <v>4099291059.7025361</v>
      </c>
      <c r="E304">
        <f t="shared" si="17"/>
        <v>8.0951871657754015</v>
      </c>
      <c r="F304">
        <f>(y-yprom)^2</f>
        <v>14654.202975206599</v>
      </c>
      <c r="G304">
        <f t="shared" si="18"/>
        <v>4114806919.4384146</v>
      </c>
      <c r="H304">
        <f t="shared" si="19"/>
        <v>4.4659081186545837</v>
      </c>
    </row>
    <row r="305" spans="1:8" x14ac:dyDescent="0.25">
      <c r="A305">
        <v>121</v>
      </c>
      <c r="B305">
        <v>654</v>
      </c>
      <c r="C305">
        <f t="shared" si="16"/>
        <v>91574.980223363076</v>
      </c>
      <c r="D305">
        <f>(y-yes)^2</f>
        <v>8266624644.7771797</v>
      </c>
      <c r="E305">
        <f t="shared" si="17"/>
        <v>15.658823529411764</v>
      </c>
      <c r="F305">
        <f>(y-yprom)^2</f>
        <v>92382.839338843012</v>
      </c>
      <c r="G305">
        <f t="shared" si="18"/>
        <v>8211446990.2931023</v>
      </c>
      <c r="H305">
        <f t="shared" si="19"/>
        <v>4.7957905455967413</v>
      </c>
    </row>
    <row r="306" spans="1:8" x14ac:dyDescent="0.25">
      <c r="A306">
        <v>112</v>
      </c>
      <c r="B306">
        <v>781</v>
      </c>
      <c r="C306">
        <f t="shared" si="16"/>
        <v>84568.14299282791</v>
      </c>
      <c r="D306">
        <f>(y-yes)^2</f>
        <v>7020285330.9005909</v>
      </c>
      <c r="E306">
        <f t="shared" si="17"/>
        <v>13.416042780748663</v>
      </c>
      <c r="F306">
        <f>(y-yprom)^2</f>
        <v>31309.69388429754</v>
      </c>
      <c r="G306">
        <f t="shared" si="18"/>
        <v>6990665132.3906145</v>
      </c>
      <c r="H306">
        <f t="shared" si="19"/>
        <v>4.7184988712950942</v>
      </c>
    </row>
    <row r="307" spans="1:8" x14ac:dyDescent="0.25">
      <c r="A307">
        <v>103</v>
      </c>
      <c r="B307">
        <v>1038</v>
      </c>
      <c r="C307">
        <f t="shared" si="16"/>
        <v>77561.305762292744</v>
      </c>
      <c r="D307">
        <f>(y-yes)^2</f>
        <v>5855816324.7893457</v>
      </c>
      <c r="E307">
        <f t="shared" si="17"/>
        <v>11.346524064171122</v>
      </c>
      <c r="F307">
        <f>(y-yprom)^2</f>
        <v>6408.7302479338759</v>
      </c>
      <c r="G307">
        <f t="shared" si="18"/>
        <v>5868074810.4385538</v>
      </c>
      <c r="H307">
        <f t="shared" si="19"/>
        <v>4.6347289882296359</v>
      </c>
    </row>
    <row r="308" spans="1:8" x14ac:dyDescent="0.25">
      <c r="A308">
        <v>99</v>
      </c>
      <c r="B308">
        <v>1924</v>
      </c>
      <c r="C308">
        <f t="shared" si="16"/>
        <v>74447.155882054896</v>
      </c>
      <c r="D308">
        <f>(y-yes)^2</f>
        <v>5259608139.0928335</v>
      </c>
      <c r="E308">
        <f t="shared" si="17"/>
        <v>10.482352941176471</v>
      </c>
      <c r="F308">
        <f>(y-yprom)^2</f>
        <v>933261.38479338831</v>
      </c>
      <c r="G308">
        <f t="shared" si="18"/>
        <v>5400664049.2587633</v>
      </c>
      <c r="H308">
        <f t="shared" si="19"/>
        <v>4.5951198501345898</v>
      </c>
    </row>
    <row r="309" spans="1:8" x14ac:dyDescent="0.25">
      <c r="A309">
        <v>101</v>
      </c>
      <c r="B309">
        <v>1202</v>
      </c>
      <c r="C309">
        <f t="shared" si="16"/>
        <v>76004.23082217382</v>
      </c>
      <c r="D309">
        <f>(y-yes)^2</f>
        <v>5595373735.9737711</v>
      </c>
      <c r="E309">
        <f t="shared" si="17"/>
        <v>10.910160427807487</v>
      </c>
      <c r="F309">
        <f>(y-yprom)^2</f>
        <v>59562.621157024769</v>
      </c>
      <c r="G309">
        <f t="shared" si="18"/>
        <v>5631944947.4795122</v>
      </c>
      <c r="H309">
        <f t="shared" si="19"/>
        <v>4.6151205168412597</v>
      </c>
    </row>
    <row r="310" spans="1:8" x14ac:dyDescent="0.25">
      <c r="A310">
        <v>117</v>
      </c>
      <c r="B310">
        <v>666</v>
      </c>
      <c r="C310">
        <f t="shared" si="16"/>
        <v>88460.830343125228</v>
      </c>
      <c r="D310">
        <f>(y-yes)^2</f>
        <v>7707932234.9781418</v>
      </c>
      <c r="E310">
        <f t="shared" si="17"/>
        <v>14.640641711229947</v>
      </c>
      <c r="F310">
        <f>(y-yprom)^2</f>
        <v>85232.148429752095</v>
      </c>
      <c r="G310">
        <f t="shared" si="18"/>
        <v>7656754863.8240433</v>
      </c>
      <c r="H310">
        <f t="shared" si="19"/>
        <v>4.7621739347977563</v>
      </c>
    </row>
    <row r="311" spans="1:8" x14ac:dyDescent="0.25">
      <c r="A311">
        <v>109</v>
      </c>
      <c r="B311">
        <v>905</v>
      </c>
      <c r="C311">
        <f t="shared" si="16"/>
        <v>82232.530582649531</v>
      </c>
      <c r="D311">
        <f>(y-yes)^2</f>
        <v>6614167230.6717949</v>
      </c>
      <c r="E311">
        <f t="shared" si="17"/>
        <v>12.706951871657754</v>
      </c>
      <c r="F311">
        <f>(y-yprom)^2</f>
        <v>2803.2211570247987</v>
      </c>
      <c r="G311">
        <f t="shared" si="18"/>
        <v>6605558187.7454367</v>
      </c>
      <c r="H311">
        <f t="shared" si="19"/>
        <v>4.6913478822291435</v>
      </c>
    </row>
    <row r="312" spans="1:8" x14ac:dyDescent="0.25">
      <c r="A312">
        <v>73</v>
      </c>
      <c r="B312">
        <v>890</v>
      </c>
      <c r="C312">
        <f t="shared" si="16"/>
        <v>54205.181660508861</v>
      </c>
      <c r="D312">
        <f>(y-yes)^2</f>
        <v>2842508595.4930606</v>
      </c>
      <c r="E312">
        <f t="shared" si="17"/>
        <v>5.699465240641711</v>
      </c>
      <c r="F312">
        <f>(y-yprom)^2</f>
        <v>4616.5847933884361</v>
      </c>
      <c r="G312">
        <f t="shared" si="18"/>
        <v>2835268163.5736599</v>
      </c>
      <c r="H312">
        <f t="shared" si="19"/>
        <v>4.290459441148391</v>
      </c>
    </row>
    <row r="313" spans="1:8" x14ac:dyDescent="0.25">
      <c r="A313">
        <v>116</v>
      </c>
      <c r="B313">
        <v>817</v>
      </c>
      <c r="C313">
        <f t="shared" si="16"/>
        <v>87682.292873065759</v>
      </c>
      <c r="D313">
        <f>(y-yes)^2</f>
        <v>7545579105.9234886</v>
      </c>
      <c r="E313">
        <f t="shared" si="17"/>
        <v>14.391443850267379</v>
      </c>
      <c r="F313">
        <f>(y-yprom)^2</f>
        <v>19865.621157024809</v>
      </c>
      <c r="G313">
        <f t="shared" si="18"/>
        <v>7521112435.16821</v>
      </c>
      <c r="H313">
        <f t="shared" si="19"/>
        <v>4.7535901911063645</v>
      </c>
    </row>
    <row r="314" spans="1:8" x14ac:dyDescent="0.25">
      <c r="A314">
        <v>98</v>
      </c>
      <c r="B314">
        <v>812</v>
      </c>
      <c r="C314">
        <f t="shared" si="16"/>
        <v>73668.618411995441</v>
      </c>
      <c r="D314">
        <f>(y-yes)^2</f>
        <v>5308086846.4311132</v>
      </c>
      <c r="E314">
        <f t="shared" si="17"/>
        <v>10.271657754010695</v>
      </c>
      <c r="F314">
        <f>(y-yprom)^2</f>
        <v>21300.075702479353</v>
      </c>
      <c r="G314">
        <f t="shared" si="18"/>
        <v>5286841961.9252491</v>
      </c>
      <c r="H314">
        <f t="shared" si="19"/>
        <v>4.5849674786705723</v>
      </c>
    </row>
    <row r="315" spans="1:8" x14ac:dyDescent="0.25">
      <c r="A315">
        <v>104</v>
      </c>
      <c r="B315">
        <v>577</v>
      </c>
      <c r="C315">
        <f t="shared" si="16"/>
        <v>78339.843232352214</v>
      </c>
      <c r="D315">
        <f>(y-yes)^2</f>
        <v>6047059787.5793867</v>
      </c>
      <c r="E315">
        <f t="shared" si="17"/>
        <v>11.567914438502674</v>
      </c>
      <c r="F315">
        <f>(y-yprom)^2</f>
        <v>145119.43933884302</v>
      </c>
      <c r="G315">
        <f t="shared" si="18"/>
        <v>5987958103.6949358</v>
      </c>
      <c r="H315">
        <f t="shared" si="19"/>
        <v>4.6443908991413725</v>
      </c>
    </row>
    <row r="316" spans="1:8" x14ac:dyDescent="0.25">
      <c r="A316">
        <v>78</v>
      </c>
      <c r="B316">
        <v>756</v>
      </c>
      <c r="C316">
        <f t="shared" si="16"/>
        <v>58097.869010806171</v>
      </c>
      <c r="D316">
        <f>(y-yes)^2</f>
        <v>3288089941.6524529</v>
      </c>
      <c r="E316">
        <f t="shared" si="17"/>
        <v>6.5069518716577539</v>
      </c>
      <c r="F316">
        <f>(y-yprom)^2</f>
        <v>40781.966611570271</v>
      </c>
      <c r="G316">
        <f t="shared" si="18"/>
        <v>3264970864.0153179</v>
      </c>
      <c r="H316">
        <f t="shared" si="19"/>
        <v>4.3567088266895917</v>
      </c>
    </row>
    <row r="317" spans="1:8" x14ac:dyDescent="0.25">
      <c r="A317">
        <v>104</v>
      </c>
      <c r="B317">
        <v>1011</v>
      </c>
      <c r="C317">
        <f t="shared" si="16"/>
        <v>78339.843232352214</v>
      </c>
      <c r="D317">
        <f>(y-yes)^2</f>
        <v>5979749995.6537046</v>
      </c>
      <c r="E317">
        <f t="shared" si="17"/>
        <v>11.567914438502674</v>
      </c>
      <c r="F317">
        <f>(y-yprom)^2</f>
        <v>2814.7847933884245</v>
      </c>
      <c r="G317">
        <f t="shared" si="18"/>
        <v>5987958103.6949358</v>
      </c>
      <c r="H317">
        <f t="shared" si="19"/>
        <v>4.6443908991413725</v>
      </c>
    </row>
    <row r="318" spans="1:8" x14ac:dyDescent="0.25">
      <c r="A318">
        <v>85</v>
      </c>
      <c r="B318">
        <v>1155</v>
      </c>
      <c r="C318">
        <f t="shared" si="16"/>
        <v>63547.631301222405</v>
      </c>
      <c r="D318">
        <f>(y-yes)^2</f>
        <v>3892840440.6902781</v>
      </c>
      <c r="E318">
        <f t="shared" si="17"/>
        <v>7.7272727272727275</v>
      </c>
      <c r="F318">
        <f>(y-yprom)^2</f>
        <v>38830.493884297503</v>
      </c>
      <c r="G318">
        <f t="shared" si="18"/>
        <v>3917468774.3857126</v>
      </c>
      <c r="H318">
        <f t="shared" si="19"/>
        <v>4.4426512564903167</v>
      </c>
    </row>
    <row r="319" spans="1:8" x14ac:dyDescent="0.25">
      <c r="A319">
        <v>104</v>
      </c>
      <c r="B319">
        <v>1025</v>
      </c>
      <c r="C319">
        <f t="shared" si="16"/>
        <v>78339.843232352214</v>
      </c>
      <c r="D319">
        <f>(y-yes)^2</f>
        <v>5977584984.0431986</v>
      </c>
      <c r="E319">
        <f t="shared" si="17"/>
        <v>11.567914438502674</v>
      </c>
      <c r="F319">
        <f>(y-yprom)^2</f>
        <v>4496.3120661156954</v>
      </c>
      <c r="G319">
        <f t="shared" si="18"/>
        <v>5987958103.6949358</v>
      </c>
      <c r="H319">
        <f t="shared" si="19"/>
        <v>4.6443908991413725</v>
      </c>
    </row>
    <row r="320" spans="1:8" x14ac:dyDescent="0.25">
      <c r="A320">
        <v>107</v>
      </c>
      <c r="B320">
        <v>1350</v>
      </c>
      <c r="C320">
        <f t="shared" si="16"/>
        <v>80675.455642530607</v>
      </c>
      <c r="D320">
        <f>(y-yes)^2</f>
        <v>6292527912.8950911</v>
      </c>
      <c r="E320">
        <f t="shared" si="17"/>
        <v>12.244919786096256</v>
      </c>
      <c r="F320">
        <f>(y-yprom)^2</f>
        <v>153706.7666115702</v>
      </c>
      <c r="G320">
        <f t="shared" si="18"/>
        <v>6354881430.571517</v>
      </c>
      <c r="H320">
        <f t="shared" si="19"/>
        <v>4.6728288344619058</v>
      </c>
    </row>
    <row r="321" spans="1:8" x14ac:dyDescent="0.25">
      <c r="A321">
        <v>109</v>
      </c>
      <c r="B321">
        <v>1001</v>
      </c>
      <c r="C321">
        <f t="shared" si="16"/>
        <v>82232.530582649531</v>
      </c>
      <c r="D321">
        <f>(y-yes)^2</f>
        <v>6598561560.7999258</v>
      </c>
      <c r="E321">
        <f t="shared" si="17"/>
        <v>12.706951871657754</v>
      </c>
      <c r="F321">
        <f>(y-yprom)^2</f>
        <v>1853.6938842975164</v>
      </c>
      <c r="G321">
        <f t="shared" si="18"/>
        <v>6605558187.7454367</v>
      </c>
      <c r="H321">
        <f t="shared" si="19"/>
        <v>4.6913478822291435</v>
      </c>
    </row>
    <row r="322" spans="1:8" x14ac:dyDescent="0.25">
      <c r="A322">
        <v>119</v>
      </c>
      <c r="B322">
        <v>796</v>
      </c>
      <c r="C322">
        <f t="shared" si="16"/>
        <v>90017.905283244152</v>
      </c>
      <c r="D322">
        <f>(y-yes)^2</f>
        <v>7960548382.3721905</v>
      </c>
      <c r="E322">
        <f t="shared" si="17"/>
        <v>15.145454545454545</v>
      </c>
      <c r="F322">
        <f>(y-yprom)^2</f>
        <v>26226.3302479339</v>
      </c>
      <c r="G322">
        <f t="shared" si="18"/>
        <v>7931676444.6894264</v>
      </c>
      <c r="H322">
        <f t="shared" si="19"/>
        <v>4.7791234931115296</v>
      </c>
    </row>
    <row r="323" spans="1:8" x14ac:dyDescent="0.25">
      <c r="A323">
        <v>96</v>
      </c>
      <c r="B323">
        <v>1230</v>
      </c>
      <c r="C323">
        <f t="shared" si="16"/>
        <v>72111.543471876503</v>
      </c>
      <c r="D323">
        <f>(y-yes)^2</f>
        <v>5024193204.9555187</v>
      </c>
      <c r="E323">
        <f t="shared" si="17"/>
        <v>9.8566844919786103</v>
      </c>
      <c r="F323">
        <f>(y-yprom)^2</f>
        <v>74013.675702479319</v>
      </c>
      <c r="G323">
        <f t="shared" si="18"/>
        <v>5062834510.8119373</v>
      </c>
      <c r="H323">
        <f t="shared" si="19"/>
        <v>4.5643481914678361</v>
      </c>
    </row>
    <row r="324" spans="1:8" x14ac:dyDescent="0.25">
      <c r="A324">
        <v>93</v>
      </c>
      <c r="B324">
        <v>754</v>
      </c>
      <c r="C324">
        <f t="shared" ref="C324:C387" si="20">a+(b*x)</f>
        <v>69775.931061698124</v>
      </c>
      <c r="D324">
        <f>(y-yes)^2</f>
        <v>4764026967.4858084</v>
      </c>
      <c r="E324">
        <f t="shared" ref="E324:E387" si="21">x^2/n</f>
        <v>9.2502673796791441</v>
      </c>
      <c r="F324">
        <f>(y-yprom)^2</f>
        <v>41593.748429752086</v>
      </c>
      <c r="G324">
        <f t="shared" ref="G324:G387" si="22">(yes-yprom)^2</f>
        <v>4735915143.0262728</v>
      </c>
      <c r="H324">
        <f t="shared" ref="H324:H387" si="23">LN(x)</f>
        <v>4.5325994931532563</v>
      </c>
    </row>
    <row r="325" spans="1:8" x14ac:dyDescent="0.25">
      <c r="A325">
        <v>90</v>
      </c>
      <c r="B325">
        <v>714</v>
      </c>
      <c r="C325">
        <f t="shared" si="20"/>
        <v>67440.31865151973</v>
      </c>
      <c r="D325">
        <f>(y-yes)^2</f>
        <v>4452401600.7841501</v>
      </c>
      <c r="E325">
        <f t="shared" si="21"/>
        <v>8.6631016042780757</v>
      </c>
      <c r="F325">
        <f>(y-yprom)^2</f>
        <v>59509.384793388454</v>
      </c>
      <c r="G325">
        <f t="shared" si="22"/>
        <v>4419905945.9017639</v>
      </c>
      <c r="H325">
        <f t="shared" si="23"/>
        <v>4.499809670330265</v>
      </c>
    </row>
    <row r="326" spans="1:8" x14ac:dyDescent="0.25">
      <c r="A326">
        <v>103</v>
      </c>
      <c r="B326">
        <v>1000</v>
      </c>
      <c r="C326">
        <f t="shared" si="20"/>
        <v>77561.305762292744</v>
      </c>
      <c r="D326">
        <f>(y-yes)^2</f>
        <v>5861633540.0272799</v>
      </c>
      <c r="E326">
        <f t="shared" si="21"/>
        <v>11.346524064171122</v>
      </c>
      <c r="F326">
        <f>(y-yprom)^2</f>
        <v>1768.5847933884256</v>
      </c>
      <c r="G326">
        <f t="shared" si="22"/>
        <v>5868074810.4385538</v>
      </c>
      <c r="H326">
        <f t="shared" si="23"/>
        <v>4.6347289882296359</v>
      </c>
    </row>
    <row r="327" spans="1:8" x14ac:dyDescent="0.25">
      <c r="A327">
        <v>106</v>
      </c>
      <c r="B327">
        <v>2067</v>
      </c>
      <c r="C327">
        <f t="shared" si="20"/>
        <v>79896.918172471138</v>
      </c>
      <c r="D327">
        <f>(y-yes)^2</f>
        <v>6057496162.7335529</v>
      </c>
      <c r="E327">
        <f t="shared" si="21"/>
        <v>12.017112299465241</v>
      </c>
      <c r="F327">
        <f>(y-yprom)^2</f>
        <v>1230001.9847933883</v>
      </c>
      <c r="G327">
        <f t="shared" si="22"/>
        <v>6231361413.7614164</v>
      </c>
      <c r="H327">
        <f t="shared" si="23"/>
        <v>4.6634390941120669</v>
      </c>
    </row>
    <row r="328" spans="1:8" x14ac:dyDescent="0.25">
      <c r="A328">
        <v>96</v>
      </c>
      <c r="B328">
        <v>912</v>
      </c>
      <c r="C328">
        <f t="shared" si="20"/>
        <v>72111.543471876503</v>
      </c>
      <c r="D328">
        <f>(y-yes)^2</f>
        <v>5069374990.603632</v>
      </c>
      <c r="E328">
        <f t="shared" si="21"/>
        <v>9.8566844919786103</v>
      </c>
      <c r="F328">
        <f>(y-yprom)^2</f>
        <v>2110.9847933884344</v>
      </c>
      <c r="G328">
        <f t="shared" si="22"/>
        <v>5062834510.8119373</v>
      </c>
      <c r="H328">
        <f t="shared" si="23"/>
        <v>4.5643481914678361</v>
      </c>
    </row>
    <row r="329" spans="1:8" x14ac:dyDescent="0.25">
      <c r="A329">
        <v>114</v>
      </c>
      <c r="B329">
        <v>600</v>
      </c>
      <c r="C329">
        <f t="shared" si="20"/>
        <v>86125.217932946834</v>
      </c>
      <c r="D329">
        <f>(y-yes)^2</f>
        <v>7314562902.4780512</v>
      </c>
      <c r="E329">
        <f t="shared" si="21"/>
        <v>13.899465240641712</v>
      </c>
      <c r="F329">
        <f>(y-yprom)^2</f>
        <v>128124.9484297521</v>
      </c>
      <c r="G329">
        <f t="shared" si="22"/>
        <v>7253464301.4102659</v>
      </c>
      <c r="H329">
        <f t="shared" si="23"/>
        <v>4.7361984483944957</v>
      </c>
    </row>
    <row r="330" spans="1:8" x14ac:dyDescent="0.25">
      <c r="A330">
        <v>86</v>
      </c>
      <c r="B330">
        <v>951</v>
      </c>
      <c r="C330">
        <f t="shared" si="20"/>
        <v>64326.168771281875</v>
      </c>
      <c r="D330">
        <f>(y-yes)^2</f>
        <v>4016412016.7884612</v>
      </c>
      <c r="E330">
        <f t="shared" si="21"/>
        <v>7.9101604278074866</v>
      </c>
      <c r="F330">
        <f>(y-yprom)^2</f>
        <v>48.239338842975897</v>
      </c>
      <c r="G330">
        <f t="shared" si="22"/>
        <v>4015531726.319777</v>
      </c>
      <c r="H330">
        <f t="shared" si="23"/>
        <v>4.4543472962535073</v>
      </c>
    </row>
    <row r="331" spans="1:8" x14ac:dyDescent="0.25">
      <c r="A331">
        <v>110</v>
      </c>
      <c r="B331">
        <v>711</v>
      </c>
      <c r="C331">
        <f t="shared" si="20"/>
        <v>83011.068052708986</v>
      </c>
      <c r="D331">
        <f>(y-yes)^2</f>
        <v>6773301201.4805307</v>
      </c>
      <c r="E331">
        <f t="shared" si="21"/>
        <v>12.941176470588236</v>
      </c>
      <c r="F331">
        <f>(y-yprom)^2</f>
        <v>60982.057520661183</v>
      </c>
      <c r="G331">
        <f t="shared" si="22"/>
        <v>6732714928.1092558</v>
      </c>
      <c r="H331">
        <f t="shared" si="23"/>
        <v>4.7004803657924166</v>
      </c>
    </row>
    <row r="332" spans="1:8" x14ac:dyDescent="0.25">
      <c r="A332">
        <v>87</v>
      </c>
      <c r="B332">
        <v>1151</v>
      </c>
      <c r="C332">
        <f t="shared" si="20"/>
        <v>65104.706241341344</v>
      </c>
      <c r="D332">
        <f>(y-yes)^2</f>
        <v>4090076542.0037827</v>
      </c>
      <c r="E332">
        <f t="shared" si="21"/>
        <v>8.0951871657754015</v>
      </c>
      <c r="F332">
        <f>(y-yprom)^2</f>
        <v>37270.057520661139</v>
      </c>
      <c r="G332">
        <f t="shared" si="22"/>
        <v>4114806919.4384146</v>
      </c>
      <c r="H332">
        <f t="shared" si="23"/>
        <v>4.4659081186545837</v>
      </c>
    </row>
    <row r="333" spans="1:8" x14ac:dyDescent="0.25">
      <c r="A333">
        <v>89</v>
      </c>
      <c r="B333">
        <v>1000</v>
      </c>
      <c r="C333">
        <f t="shared" si="20"/>
        <v>66661.781181460276</v>
      </c>
      <c r="D333">
        <f>(y-yes)^2</f>
        <v>4311469507.9219704</v>
      </c>
      <c r="E333">
        <f t="shared" si="21"/>
        <v>8.4716577540106943</v>
      </c>
      <c r="F333">
        <f>(y-yprom)^2</f>
        <v>1768.5847933884256</v>
      </c>
      <c r="G333">
        <f t="shared" si="22"/>
        <v>4316994029.2294092</v>
      </c>
      <c r="H333">
        <f t="shared" si="23"/>
        <v>4.4886363697321396</v>
      </c>
    </row>
    <row r="334" spans="1:8" x14ac:dyDescent="0.25">
      <c r="A334">
        <v>106</v>
      </c>
      <c r="B334">
        <v>841</v>
      </c>
      <c r="C334">
        <f t="shared" si="20"/>
        <v>79896.918172471138</v>
      </c>
      <c r="D334">
        <f>(y-yes)^2</f>
        <v>6249838198.092452</v>
      </c>
      <c r="E334">
        <f t="shared" si="21"/>
        <v>12.017112299465241</v>
      </c>
      <c r="F334">
        <f>(y-yprom)^2</f>
        <v>13676.239338842986</v>
      </c>
      <c r="G334">
        <f t="shared" si="22"/>
        <v>6231361413.7614164</v>
      </c>
      <c r="H334">
        <f t="shared" si="23"/>
        <v>4.6634390941120669</v>
      </c>
    </row>
    <row r="335" spans="1:8" x14ac:dyDescent="0.25">
      <c r="A335">
        <v>100</v>
      </c>
      <c r="B335">
        <v>400</v>
      </c>
      <c r="C335">
        <f t="shared" si="20"/>
        <v>75225.693352114366</v>
      </c>
      <c r="D335">
        <f>(y-yes)^2</f>
        <v>5598884385.6246519</v>
      </c>
      <c r="E335">
        <f t="shared" si="21"/>
        <v>10.695187165775401</v>
      </c>
      <c r="F335">
        <f>(y-yprom)^2</f>
        <v>311303.13024793396</v>
      </c>
      <c r="G335">
        <f t="shared" si="22"/>
        <v>5515698377.7768517</v>
      </c>
      <c r="H335">
        <f t="shared" si="23"/>
        <v>4.6051701859880918</v>
      </c>
    </row>
    <row r="336" spans="1:8" x14ac:dyDescent="0.25">
      <c r="A336">
        <v>111</v>
      </c>
      <c r="B336">
        <v>1175</v>
      </c>
      <c r="C336">
        <f t="shared" si="20"/>
        <v>83789.605522768456</v>
      </c>
      <c r="D336">
        <f>(y-yes)^2</f>
        <v>6825173045.6826439</v>
      </c>
      <c r="E336">
        <f t="shared" si="21"/>
        <v>13.177540106951872</v>
      </c>
      <c r="F336">
        <f>(y-yprom)^2</f>
        <v>47112.675702479319</v>
      </c>
      <c r="G336">
        <f t="shared" si="22"/>
        <v>6861083909.65765</v>
      </c>
      <c r="H336">
        <f t="shared" si="23"/>
        <v>4.7095302013123339</v>
      </c>
    </row>
    <row r="337" spans="1:8" x14ac:dyDescent="0.25">
      <c r="A337">
        <v>100</v>
      </c>
      <c r="B337">
        <v>1202</v>
      </c>
      <c r="C337">
        <f t="shared" si="20"/>
        <v>75225.693352114366</v>
      </c>
      <c r="D337">
        <f>(y-yes)^2</f>
        <v>5479507177.4878607</v>
      </c>
      <c r="E337">
        <f t="shared" si="21"/>
        <v>10.695187165775401</v>
      </c>
      <c r="F337">
        <f>(y-yprom)^2</f>
        <v>59562.621157024769</v>
      </c>
      <c r="G337">
        <f t="shared" si="22"/>
        <v>5515698377.7768517</v>
      </c>
      <c r="H337">
        <f t="shared" si="23"/>
        <v>4.6051701859880918</v>
      </c>
    </row>
    <row r="338" spans="1:8" x14ac:dyDescent="0.25">
      <c r="A338">
        <v>114</v>
      </c>
      <c r="B338">
        <v>1442</v>
      </c>
      <c r="C338">
        <f t="shared" si="20"/>
        <v>86125.217932946834</v>
      </c>
      <c r="D338">
        <f>(y-yes)^2</f>
        <v>7171247399.4789686</v>
      </c>
      <c r="E338">
        <f t="shared" si="21"/>
        <v>13.899465240641712</v>
      </c>
      <c r="F338">
        <f>(y-yprom)^2</f>
        <v>234308.80297520658</v>
      </c>
      <c r="G338">
        <f t="shared" si="22"/>
        <v>7253464301.4102659</v>
      </c>
      <c r="H338">
        <f t="shared" si="23"/>
        <v>4.7361984483944957</v>
      </c>
    </row>
    <row r="339" spans="1:8" x14ac:dyDescent="0.25">
      <c r="A339">
        <v>98</v>
      </c>
      <c r="B339">
        <v>538</v>
      </c>
      <c r="C339">
        <f t="shared" si="20"/>
        <v>73668.618411995441</v>
      </c>
      <c r="D339">
        <f>(y-yes)^2</f>
        <v>5348087349.3208866</v>
      </c>
      <c r="E339">
        <f t="shared" si="21"/>
        <v>10.271657754010695</v>
      </c>
      <c r="F339">
        <f>(y-yprom)^2</f>
        <v>176354.18479338847</v>
      </c>
      <c r="G339">
        <f t="shared" si="22"/>
        <v>5286841961.9252491</v>
      </c>
      <c r="H339">
        <f t="shared" si="23"/>
        <v>4.5849674786705723</v>
      </c>
    </row>
    <row r="340" spans="1:8" x14ac:dyDescent="0.25">
      <c r="A340">
        <v>89</v>
      </c>
      <c r="B340">
        <v>781</v>
      </c>
      <c r="C340">
        <f t="shared" si="20"/>
        <v>66661.781181460276</v>
      </c>
      <c r="D340">
        <f>(y-yes)^2</f>
        <v>4340277329.0794506</v>
      </c>
      <c r="E340">
        <f t="shared" si="21"/>
        <v>8.4716577540106943</v>
      </c>
      <c r="F340">
        <f>(y-yprom)^2</f>
        <v>31309.69388429754</v>
      </c>
      <c r="G340">
        <f t="shared" si="22"/>
        <v>4316994029.2294092</v>
      </c>
      <c r="H340">
        <f t="shared" si="23"/>
        <v>4.4886363697321396</v>
      </c>
    </row>
    <row r="341" spans="1:8" x14ac:dyDescent="0.25">
      <c r="A341">
        <v>74</v>
      </c>
      <c r="B341">
        <v>750</v>
      </c>
      <c r="C341">
        <f t="shared" si="20"/>
        <v>54983.719130568323</v>
      </c>
      <c r="D341">
        <f>(y-yes)^2</f>
        <v>2941296290.7333727</v>
      </c>
      <c r="E341">
        <f t="shared" si="21"/>
        <v>5.8566844919786094</v>
      </c>
      <c r="F341">
        <f>(y-yprom)^2</f>
        <v>43241.312066115723</v>
      </c>
      <c r="G341">
        <f t="shared" si="22"/>
        <v>2918784221.2928452</v>
      </c>
      <c r="H341">
        <f t="shared" si="23"/>
        <v>4.3040650932041702</v>
      </c>
    </row>
    <row r="342" spans="1:8" x14ac:dyDescent="0.25">
      <c r="A342">
        <v>110</v>
      </c>
      <c r="B342">
        <v>841</v>
      </c>
      <c r="C342">
        <f t="shared" si="20"/>
        <v>83011.068052708986</v>
      </c>
      <c r="D342">
        <f>(y-yes)^2</f>
        <v>6751920083.7868261</v>
      </c>
      <c r="E342">
        <f t="shared" si="21"/>
        <v>12.941176470588236</v>
      </c>
      <c r="F342">
        <f>(y-yprom)^2</f>
        <v>13676.239338842986</v>
      </c>
      <c r="G342">
        <f t="shared" si="22"/>
        <v>6732714928.1092558</v>
      </c>
      <c r="H342">
        <f t="shared" si="23"/>
        <v>4.7004803657924166</v>
      </c>
    </row>
    <row r="343" spans="1:8" x14ac:dyDescent="0.25">
      <c r="A343">
        <v>130</v>
      </c>
      <c r="B343">
        <v>700</v>
      </c>
      <c r="C343">
        <f t="shared" si="20"/>
        <v>98581.817453898242</v>
      </c>
      <c r="D343">
        <f>(y-yes)^2</f>
        <v>9580850188.0782585</v>
      </c>
      <c r="E343">
        <f t="shared" si="21"/>
        <v>18.074866310160427</v>
      </c>
      <c r="F343">
        <f>(y-yprom)^2</f>
        <v>66535.857520661186</v>
      </c>
      <c r="G343">
        <f t="shared" si="22"/>
        <v>9530420384.146019</v>
      </c>
      <c r="H343">
        <f t="shared" si="23"/>
        <v>4.8675344504555822</v>
      </c>
    </row>
    <row r="344" spans="1:8" x14ac:dyDescent="0.25">
      <c r="A344">
        <v>108</v>
      </c>
      <c r="B344">
        <v>1346</v>
      </c>
      <c r="C344">
        <f t="shared" si="20"/>
        <v>81453.993112590062</v>
      </c>
      <c r="D344">
        <f>(y-yes)^2</f>
        <v>6417290560.5267773</v>
      </c>
      <c r="E344">
        <f t="shared" si="21"/>
        <v>12.474866310160428</v>
      </c>
      <c r="F344">
        <f>(y-yprom)^2</f>
        <v>150586.33024793386</v>
      </c>
      <c r="G344">
        <f t="shared" si="22"/>
        <v>6479613688.5661898</v>
      </c>
      <c r="H344">
        <f t="shared" si="23"/>
        <v>4.6821312271242199</v>
      </c>
    </row>
    <row r="345" spans="1:8" x14ac:dyDescent="0.25">
      <c r="A345">
        <v>98</v>
      </c>
      <c r="B345">
        <v>800</v>
      </c>
      <c r="C345">
        <f t="shared" si="20"/>
        <v>73668.618411995441</v>
      </c>
      <c r="D345">
        <f>(y-yes)^2</f>
        <v>5309835549.2730007</v>
      </c>
      <c r="E345">
        <f t="shared" si="21"/>
        <v>10.271657754010695</v>
      </c>
      <c r="F345">
        <f>(y-yprom)^2</f>
        <v>24946.766611570263</v>
      </c>
      <c r="G345">
        <f t="shared" si="22"/>
        <v>5286841961.9252491</v>
      </c>
      <c r="H345">
        <f t="shared" si="23"/>
        <v>4.5849674786705723</v>
      </c>
    </row>
    <row r="346" spans="1:8" x14ac:dyDescent="0.25">
      <c r="A346">
        <v>125</v>
      </c>
      <c r="B346">
        <v>1250</v>
      </c>
      <c r="C346">
        <f t="shared" si="20"/>
        <v>94689.130103600924</v>
      </c>
      <c r="D346">
        <f>(y-yes)^2</f>
        <v>8730871034.5176601</v>
      </c>
      <c r="E346">
        <f t="shared" si="21"/>
        <v>16.711229946524064</v>
      </c>
      <c r="F346">
        <f>(y-yprom)^2</f>
        <v>85295.857520661128</v>
      </c>
      <c r="G346">
        <f t="shared" si="22"/>
        <v>8785534975.715332</v>
      </c>
      <c r="H346">
        <f t="shared" si="23"/>
        <v>4.8283137373023015</v>
      </c>
    </row>
    <row r="347" spans="1:8" x14ac:dyDescent="0.25">
      <c r="A347">
        <v>104</v>
      </c>
      <c r="B347">
        <v>1105</v>
      </c>
      <c r="C347">
        <f t="shared" si="20"/>
        <v>78339.843232352214</v>
      </c>
      <c r="D347">
        <f>(y-yes)^2</f>
        <v>5965221009.1260223</v>
      </c>
      <c r="E347">
        <f t="shared" si="21"/>
        <v>11.567914438502674</v>
      </c>
      <c r="F347">
        <f>(y-yprom)^2</f>
        <v>21625.039338842962</v>
      </c>
      <c r="G347">
        <f t="shared" si="22"/>
        <v>5987958103.6949358</v>
      </c>
      <c r="H347">
        <f t="shared" si="23"/>
        <v>4.6443908991413725</v>
      </c>
    </row>
    <row r="348" spans="1:8" x14ac:dyDescent="0.25">
      <c r="A348">
        <v>98</v>
      </c>
      <c r="B348">
        <v>475</v>
      </c>
      <c r="C348">
        <f t="shared" si="20"/>
        <v>73668.618411995441</v>
      </c>
      <c r="D348">
        <f>(y-yes)^2</f>
        <v>5357305776.240798</v>
      </c>
      <c r="E348">
        <f t="shared" si="21"/>
        <v>10.271657754010695</v>
      </c>
      <c r="F348">
        <f>(y-yprom)^2</f>
        <v>233236.31206611576</v>
      </c>
      <c r="G348">
        <f t="shared" si="22"/>
        <v>5286841961.9252491</v>
      </c>
      <c r="H348">
        <f t="shared" si="23"/>
        <v>4.5849674786705723</v>
      </c>
    </row>
    <row r="349" spans="1:8" x14ac:dyDescent="0.25">
      <c r="A349">
        <v>104</v>
      </c>
      <c r="B349">
        <v>762</v>
      </c>
      <c r="C349">
        <f t="shared" si="20"/>
        <v>78339.843232352214</v>
      </c>
      <c r="D349">
        <f>(y-yes)^2</f>
        <v>6018321760.583416</v>
      </c>
      <c r="E349">
        <f t="shared" si="21"/>
        <v>11.567914438502674</v>
      </c>
      <c r="F349">
        <f>(y-yprom)^2</f>
        <v>38394.621157024812</v>
      </c>
      <c r="G349">
        <f t="shared" si="22"/>
        <v>5987958103.6949358</v>
      </c>
      <c r="H349">
        <f t="shared" si="23"/>
        <v>4.6443908991413725</v>
      </c>
    </row>
    <row r="350" spans="1:8" x14ac:dyDescent="0.25">
      <c r="A350">
        <v>120</v>
      </c>
      <c r="B350">
        <v>962</v>
      </c>
      <c r="C350">
        <f t="shared" si="20"/>
        <v>90796.442753303621</v>
      </c>
      <c r="D350">
        <f>(y-yes)^2</f>
        <v>8070227104.7965851</v>
      </c>
      <c r="E350">
        <f t="shared" si="21"/>
        <v>15.401069518716577</v>
      </c>
      <c r="F350">
        <f>(y-yprom)^2</f>
        <v>16.439338842974806</v>
      </c>
      <c r="G350">
        <f t="shared" si="22"/>
        <v>8070955596.8989792</v>
      </c>
      <c r="H350">
        <f t="shared" si="23"/>
        <v>4.7874917427820458</v>
      </c>
    </row>
    <row r="351" spans="1:8" x14ac:dyDescent="0.25">
      <c r="A351">
        <v>134</v>
      </c>
      <c r="B351">
        <v>721</v>
      </c>
      <c r="C351">
        <f t="shared" si="20"/>
        <v>101695.96733413609</v>
      </c>
      <c r="D351">
        <f>(y-yes)^2</f>
        <v>10195944028.12985</v>
      </c>
      <c r="E351">
        <f t="shared" si="21"/>
        <v>19.204278074866309</v>
      </c>
      <c r="F351">
        <f>(y-yprom)^2</f>
        <v>56143.148429752087</v>
      </c>
      <c r="G351">
        <f t="shared" si="22"/>
        <v>10148149052.212883</v>
      </c>
      <c r="H351">
        <f t="shared" si="23"/>
        <v>4.8978397999509111</v>
      </c>
    </row>
    <row r="352" spans="1:8" x14ac:dyDescent="0.25">
      <c r="A352">
        <v>92</v>
      </c>
      <c r="B352">
        <v>800</v>
      </c>
      <c r="C352">
        <f t="shared" si="20"/>
        <v>68997.393591638654</v>
      </c>
      <c r="D352">
        <f>(y-yes)^2</f>
        <v>4650884492.6928768</v>
      </c>
      <c r="E352">
        <f t="shared" si="21"/>
        <v>9.0524064171122998</v>
      </c>
      <c r="F352">
        <f>(y-yprom)^2</f>
        <v>24946.766611570263</v>
      </c>
      <c r="G352">
        <f t="shared" si="22"/>
        <v>4629366502.8001957</v>
      </c>
      <c r="H352">
        <f t="shared" si="23"/>
        <v>4.5217885770490405</v>
      </c>
    </row>
    <row r="353" spans="1:8" x14ac:dyDescent="0.25">
      <c r="A353">
        <v>129</v>
      </c>
      <c r="B353">
        <v>658</v>
      </c>
      <c r="C353">
        <f t="shared" si="20"/>
        <v>97803.279983838787</v>
      </c>
      <c r="D353">
        <f>(y-yes)^2</f>
        <v>9437205423.1384296</v>
      </c>
      <c r="E353">
        <f t="shared" si="21"/>
        <v>17.797860962566844</v>
      </c>
      <c r="F353">
        <f>(y-yprom)^2</f>
        <v>89967.275702479368</v>
      </c>
      <c r="G353">
        <f t="shared" si="22"/>
        <v>9379018820.0907364</v>
      </c>
      <c r="H353">
        <f t="shared" si="23"/>
        <v>4.8598124043616719</v>
      </c>
    </row>
    <row r="354" spans="1:8" x14ac:dyDescent="0.25">
      <c r="A354">
        <v>118</v>
      </c>
      <c r="B354">
        <v>1270</v>
      </c>
      <c r="C354">
        <f t="shared" si="20"/>
        <v>89239.367813184697</v>
      </c>
      <c r="D354">
        <f>(y-yes)^2</f>
        <v>7738609673.451376</v>
      </c>
      <c r="E354">
        <f t="shared" si="21"/>
        <v>14.891978609625669</v>
      </c>
      <c r="F354">
        <f>(y-yprom)^2</f>
        <v>97378.039338842951</v>
      </c>
      <c r="G354">
        <f t="shared" si="22"/>
        <v>7793609533.6644497</v>
      </c>
      <c r="H354">
        <f t="shared" si="23"/>
        <v>4.7706846244656651</v>
      </c>
    </row>
    <row r="355" spans="1:8" x14ac:dyDescent="0.25">
      <c r="A355">
        <v>107</v>
      </c>
      <c r="B355">
        <v>1313</v>
      </c>
      <c r="C355">
        <f t="shared" si="20"/>
        <v>80675.455642530607</v>
      </c>
      <c r="D355">
        <f>(y-yes)^2</f>
        <v>6298399365.6126385</v>
      </c>
      <c r="E355">
        <f t="shared" si="21"/>
        <v>12.244919786096256</v>
      </c>
      <c r="F355">
        <f>(y-yprom)^2</f>
        <v>126063.73024793385</v>
      </c>
      <c r="G355">
        <f t="shared" si="22"/>
        <v>6354881430.571517</v>
      </c>
      <c r="H355">
        <f t="shared" si="23"/>
        <v>4.6728288344619058</v>
      </c>
    </row>
    <row r="356" spans="1:8" x14ac:dyDescent="0.25">
      <c r="A356">
        <v>92</v>
      </c>
      <c r="B356">
        <v>824</v>
      </c>
      <c r="C356">
        <f t="shared" si="20"/>
        <v>68997.393591638654</v>
      </c>
      <c r="D356">
        <f>(y-yes)^2</f>
        <v>4647611593.800478</v>
      </c>
      <c r="E356">
        <f t="shared" si="21"/>
        <v>9.0524064171122998</v>
      </c>
      <c r="F356">
        <f>(y-yprom)^2</f>
        <v>17941.384793388443</v>
      </c>
      <c r="G356">
        <f t="shared" si="22"/>
        <v>4629366502.8001957</v>
      </c>
      <c r="H356">
        <f t="shared" si="23"/>
        <v>4.5217885770490405</v>
      </c>
    </row>
    <row r="357" spans="1:8" x14ac:dyDescent="0.25">
      <c r="A357">
        <v>118</v>
      </c>
      <c r="B357">
        <v>1442</v>
      </c>
      <c r="C357">
        <f t="shared" si="20"/>
        <v>89239.367813184697</v>
      </c>
      <c r="D357">
        <f>(y-yes)^2</f>
        <v>7708377794.9236403</v>
      </c>
      <c r="E357">
        <f t="shared" si="21"/>
        <v>14.891978609625669</v>
      </c>
      <c r="F357">
        <f>(y-yprom)^2</f>
        <v>234308.80297520658</v>
      </c>
      <c r="G357">
        <f t="shared" si="22"/>
        <v>7793609533.6644497</v>
      </c>
      <c r="H357">
        <f t="shared" si="23"/>
        <v>4.7706846244656651</v>
      </c>
    </row>
    <row r="358" spans="1:8" x14ac:dyDescent="0.25">
      <c r="A358">
        <v>108</v>
      </c>
      <c r="B358">
        <v>1400</v>
      </c>
      <c r="C358">
        <f t="shared" si="20"/>
        <v>81453.993112590062</v>
      </c>
      <c r="D358">
        <f>(y-yes)^2</f>
        <v>6408641813.2706175</v>
      </c>
      <c r="E358">
        <f t="shared" si="21"/>
        <v>12.474866310160428</v>
      </c>
      <c r="F358">
        <f>(y-yprom)^2</f>
        <v>195412.22115702476</v>
      </c>
      <c r="G358">
        <f t="shared" si="22"/>
        <v>6479613688.5661898</v>
      </c>
      <c r="H358">
        <f t="shared" si="23"/>
        <v>4.6821312271242199</v>
      </c>
    </row>
    <row r="359" spans="1:8" x14ac:dyDescent="0.25">
      <c r="A359">
        <v>119</v>
      </c>
      <c r="B359">
        <v>1038</v>
      </c>
      <c r="C359">
        <f t="shared" si="20"/>
        <v>90017.905283244152</v>
      </c>
      <c r="D359">
        <f>(y-yes)^2</f>
        <v>7917423544.2151003</v>
      </c>
      <c r="E359">
        <f t="shared" si="21"/>
        <v>15.145454545454545</v>
      </c>
      <c r="F359">
        <f>(y-yprom)^2</f>
        <v>6408.7302479338759</v>
      </c>
      <c r="G359">
        <f t="shared" si="22"/>
        <v>7931676444.6894264</v>
      </c>
      <c r="H359">
        <f t="shared" si="23"/>
        <v>4.7791234931115296</v>
      </c>
    </row>
    <row r="360" spans="1:8" x14ac:dyDescent="0.25">
      <c r="A360">
        <v>109</v>
      </c>
      <c r="B360">
        <v>668</v>
      </c>
      <c r="C360">
        <f t="shared" si="20"/>
        <v>82232.530582649531</v>
      </c>
      <c r="D360">
        <f>(y-yes)^2</f>
        <v>6652772649.1679707</v>
      </c>
      <c r="E360">
        <f t="shared" si="21"/>
        <v>12.706951871657754</v>
      </c>
      <c r="F360">
        <f>(y-yprom)^2</f>
        <v>84068.36661157028</v>
      </c>
      <c r="G360">
        <f t="shared" si="22"/>
        <v>6605558187.7454367</v>
      </c>
      <c r="H360">
        <f t="shared" si="23"/>
        <v>4.6913478822291435</v>
      </c>
    </row>
    <row r="361" spans="1:8" x14ac:dyDescent="0.25">
      <c r="A361">
        <v>91</v>
      </c>
      <c r="B361">
        <v>1100</v>
      </c>
      <c r="C361">
        <f t="shared" si="20"/>
        <v>68218.8561215792</v>
      </c>
      <c r="D361">
        <f>(y-yes)^2</f>
        <v>4504940847.0692492</v>
      </c>
      <c r="E361">
        <f t="shared" si="21"/>
        <v>8.8566844919786103</v>
      </c>
      <c r="F361">
        <f>(y-yprom)^2</f>
        <v>20179.493884297506</v>
      </c>
      <c r="G361">
        <f t="shared" si="22"/>
        <v>4524030103.7586946</v>
      </c>
      <c r="H361">
        <f t="shared" si="23"/>
        <v>4.5108595065168497</v>
      </c>
    </row>
    <row r="362" spans="1:8" x14ac:dyDescent="0.25">
      <c r="A362">
        <v>118</v>
      </c>
      <c r="B362">
        <v>1000</v>
      </c>
      <c r="C362">
        <f t="shared" si="20"/>
        <v>89239.367813184697</v>
      </c>
      <c r="D362">
        <f>(y-yes)^2</f>
        <v>7786186032.0704956</v>
      </c>
      <c r="E362">
        <f t="shared" si="21"/>
        <v>14.891978609625669</v>
      </c>
      <c r="F362">
        <f>(y-yprom)^2</f>
        <v>1768.5847933884256</v>
      </c>
      <c r="G362">
        <f t="shared" si="22"/>
        <v>7793609533.6644497</v>
      </c>
      <c r="H362">
        <f t="shared" si="23"/>
        <v>4.7706846244656651</v>
      </c>
    </row>
    <row r="363" spans="1:8" x14ac:dyDescent="0.25">
      <c r="A363">
        <v>119</v>
      </c>
      <c r="B363">
        <v>523</v>
      </c>
      <c r="C363">
        <f t="shared" si="20"/>
        <v>90017.905283244152</v>
      </c>
      <c r="D363">
        <f>(y-yes)^2</f>
        <v>8009338071.6568422</v>
      </c>
      <c r="E363">
        <f t="shared" si="21"/>
        <v>15.145454545454545</v>
      </c>
      <c r="F363">
        <f>(y-yprom)^2</f>
        <v>189177.54842975212</v>
      </c>
      <c r="G363">
        <f t="shared" si="22"/>
        <v>7931676444.6894264</v>
      </c>
      <c r="H363">
        <f t="shared" si="23"/>
        <v>4.7791234931115296</v>
      </c>
    </row>
    <row r="364" spans="1:8" x14ac:dyDescent="0.25">
      <c r="A364">
        <v>103</v>
      </c>
      <c r="B364">
        <v>1111</v>
      </c>
      <c r="C364">
        <f t="shared" si="20"/>
        <v>77561.305762292744</v>
      </c>
      <c r="D364">
        <f>(y-yes)^2</f>
        <v>5844649251.1480513</v>
      </c>
      <c r="E364">
        <f t="shared" si="21"/>
        <v>11.346524064171122</v>
      </c>
      <c r="F364">
        <f>(y-yprom)^2</f>
        <v>23425.693884297507</v>
      </c>
      <c r="G364">
        <f t="shared" si="22"/>
        <v>5868074810.4385538</v>
      </c>
      <c r="H364">
        <f t="shared" si="23"/>
        <v>4.6347289882296359</v>
      </c>
    </row>
    <row r="365" spans="1:8" x14ac:dyDescent="0.25">
      <c r="A365">
        <v>120</v>
      </c>
      <c r="B365">
        <v>962</v>
      </c>
      <c r="C365">
        <f t="shared" si="20"/>
        <v>90796.442753303621</v>
      </c>
      <c r="D365">
        <f>(y-yes)^2</f>
        <v>8070227104.7965851</v>
      </c>
      <c r="E365">
        <f t="shared" si="21"/>
        <v>15.401069518716577</v>
      </c>
      <c r="F365">
        <f>(y-yprom)^2</f>
        <v>16.439338842974806</v>
      </c>
      <c r="G365">
        <f t="shared" si="22"/>
        <v>8070955596.8989792</v>
      </c>
      <c r="H365">
        <f t="shared" si="23"/>
        <v>4.7874917427820458</v>
      </c>
    </row>
    <row r="366" spans="1:8" x14ac:dyDescent="0.25">
      <c r="A366">
        <v>122</v>
      </c>
      <c r="B366">
        <v>729</v>
      </c>
      <c r="C366">
        <f t="shared" si="20"/>
        <v>92353.517693422546</v>
      </c>
      <c r="D366">
        <f>(y-yes)^2</f>
        <v>8395052242.5523014</v>
      </c>
      <c r="E366">
        <f t="shared" si="21"/>
        <v>15.918716577540106</v>
      </c>
      <c r="F366">
        <f>(y-yprom)^2</f>
        <v>52416.021157024814</v>
      </c>
      <c r="G366">
        <f t="shared" si="22"/>
        <v>8353150624.8718014</v>
      </c>
      <c r="H366">
        <f t="shared" si="23"/>
        <v>4.8040210447332568</v>
      </c>
    </row>
    <row r="367" spans="1:8" x14ac:dyDescent="0.25">
      <c r="A367">
        <v>119</v>
      </c>
      <c r="B367">
        <v>690</v>
      </c>
      <c r="C367">
        <f t="shared" si="20"/>
        <v>90017.905283244152</v>
      </c>
      <c r="D367">
        <f>(y-yes)^2</f>
        <v>7979474662.2922382</v>
      </c>
      <c r="E367">
        <f t="shared" si="21"/>
        <v>15.145454545454545</v>
      </c>
      <c r="F367">
        <f>(y-yprom)^2</f>
        <v>71794.766611570274</v>
      </c>
      <c r="G367">
        <f t="shared" si="22"/>
        <v>7931676444.6894264</v>
      </c>
      <c r="H367">
        <f t="shared" si="23"/>
        <v>4.7791234931115296</v>
      </c>
    </row>
    <row r="368" spans="1:8" x14ac:dyDescent="0.25">
      <c r="A368">
        <v>104</v>
      </c>
      <c r="B368">
        <v>1010</v>
      </c>
      <c r="C368">
        <f t="shared" si="20"/>
        <v>78339.843232352214</v>
      </c>
      <c r="D368">
        <f>(y-yes)^2</f>
        <v>5979904654.3401699</v>
      </c>
      <c r="E368">
        <f t="shared" si="21"/>
        <v>11.567914438502674</v>
      </c>
      <c r="F368">
        <f>(y-yprom)^2</f>
        <v>2709.6757024793337</v>
      </c>
      <c r="G368">
        <f t="shared" si="22"/>
        <v>5987958103.6949358</v>
      </c>
      <c r="H368">
        <f t="shared" si="23"/>
        <v>4.6443908991413725</v>
      </c>
    </row>
    <row r="369" spans="1:8" x14ac:dyDescent="0.25">
      <c r="A369">
        <v>96</v>
      </c>
      <c r="B369">
        <v>600</v>
      </c>
      <c r="C369">
        <f t="shared" si="20"/>
        <v>72111.543471876503</v>
      </c>
      <c r="D369">
        <f>(y-yes)^2</f>
        <v>5113900849.7300825</v>
      </c>
      <c r="E369">
        <f t="shared" si="21"/>
        <v>9.8566844919786103</v>
      </c>
      <c r="F369">
        <f>(y-yprom)^2</f>
        <v>128124.9484297521</v>
      </c>
      <c r="G369">
        <f t="shared" si="22"/>
        <v>5062834510.8119373</v>
      </c>
      <c r="H369">
        <f t="shared" si="23"/>
        <v>4.5643481914678361</v>
      </c>
    </row>
    <row r="370" spans="1:8" x14ac:dyDescent="0.25">
      <c r="A370">
        <v>83</v>
      </c>
      <c r="B370">
        <v>596</v>
      </c>
      <c r="C370">
        <f t="shared" si="20"/>
        <v>61990.556361103489</v>
      </c>
      <c r="D370">
        <f>(y-yes)^2</f>
        <v>3769291550.7767129</v>
      </c>
      <c r="E370">
        <f t="shared" si="21"/>
        <v>7.367914438502674</v>
      </c>
      <c r="F370">
        <f>(y-yprom)^2</f>
        <v>131004.51206611574</v>
      </c>
      <c r="G370">
        <f t="shared" si="22"/>
        <v>3724979594.0713062</v>
      </c>
      <c r="H370">
        <f t="shared" si="23"/>
        <v>4.4188406077965983</v>
      </c>
    </row>
    <row r="371" spans="1:8" x14ac:dyDescent="0.25">
      <c r="A371">
        <v>115</v>
      </c>
      <c r="B371">
        <v>850</v>
      </c>
      <c r="C371">
        <f t="shared" si="20"/>
        <v>86903.755403006304</v>
      </c>
      <c r="D371">
        <f>(y-yes)^2</f>
        <v>7405248818.9604368</v>
      </c>
      <c r="E371">
        <f t="shared" si="21"/>
        <v>14.144385026737968</v>
      </c>
      <c r="F371">
        <f>(y-yprom)^2</f>
        <v>11652.221157024804</v>
      </c>
      <c r="G371">
        <f t="shared" si="22"/>
        <v>7386682247.6969528</v>
      </c>
      <c r="H371">
        <f t="shared" si="23"/>
        <v>4.7449321283632502</v>
      </c>
    </row>
    <row r="372" spans="1:8" x14ac:dyDescent="0.25">
      <c r="A372">
        <v>88</v>
      </c>
      <c r="B372">
        <v>670</v>
      </c>
      <c r="C372">
        <f t="shared" si="20"/>
        <v>65883.243711400806</v>
      </c>
      <c r="D372">
        <f>(y-yes)^2</f>
        <v>4252767155.3625569</v>
      </c>
      <c r="E372">
        <f t="shared" si="21"/>
        <v>8.2823529411764714</v>
      </c>
      <c r="F372">
        <f>(y-yprom)^2</f>
        <v>82912.584793388465</v>
      </c>
      <c r="G372">
        <f t="shared" si="22"/>
        <v>4215294353.7416244</v>
      </c>
      <c r="H372">
        <f t="shared" si="23"/>
        <v>4.4773368144782069</v>
      </c>
    </row>
    <row r="373" spans="1:8" x14ac:dyDescent="0.25">
      <c r="A373">
        <v>96</v>
      </c>
      <c r="B373">
        <v>793</v>
      </c>
      <c r="C373">
        <f t="shared" si="20"/>
        <v>72111.543471876503</v>
      </c>
      <c r="D373">
        <f>(y-yes)^2</f>
        <v>5086334642.9499388</v>
      </c>
      <c r="E373">
        <f t="shared" si="21"/>
        <v>9.8566844919786103</v>
      </c>
      <c r="F373">
        <f>(y-yprom)^2</f>
        <v>27207.002975206629</v>
      </c>
      <c r="G373">
        <f t="shared" si="22"/>
        <v>5062834510.8119373</v>
      </c>
      <c r="H373">
        <f t="shared" si="23"/>
        <v>4.5643481914678361</v>
      </c>
    </row>
    <row r="374" spans="1:8" x14ac:dyDescent="0.25">
      <c r="A374">
        <v>123</v>
      </c>
      <c r="B374">
        <v>1442</v>
      </c>
      <c r="C374">
        <f t="shared" si="20"/>
        <v>93132.055163482</v>
      </c>
      <c r="D374">
        <f>(y-yes)^2</f>
        <v>8407066215.8823719</v>
      </c>
      <c r="E374">
        <f t="shared" si="21"/>
        <v>16.180748663101603</v>
      </c>
      <c r="F374">
        <f>(y-yprom)^2</f>
        <v>234308.80297520658</v>
      </c>
      <c r="G374">
        <f t="shared" si="22"/>
        <v>8496066500.6350708</v>
      </c>
      <c r="H374">
        <f t="shared" si="23"/>
        <v>4.8121843553724171</v>
      </c>
    </row>
    <row r="375" spans="1:8" x14ac:dyDescent="0.25">
      <c r="A375">
        <v>108</v>
      </c>
      <c r="B375">
        <v>670</v>
      </c>
      <c r="C375">
        <f t="shared" si="20"/>
        <v>81453.993112590062</v>
      </c>
      <c r="D375">
        <f>(y-yes)^2</f>
        <v>6526053543.2149982</v>
      </c>
      <c r="E375">
        <f t="shared" si="21"/>
        <v>12.474866310160428</v>
      </c>
      <c r="F375">
        <f>(y-yprom)^2</f>
        <v>82912.584793388465</v>
      </c>
      <c r="G375">
        <f t="shared" si="22"/>
        <v>6479613688.5661898</v>
      </c>
      <c r="H375">
        <f t="shared" si="23"/>
        <v>4.6821312271242199</v>
      </c>
    </row>
    <row r="376" spans="1:8" x14ac:dyDescent="0.25">
      <c r="A376">
        <v>116</v>
      </c>
      <c r="B376">
        <v>876</v>
      </c>
      <c r="C376">
        <f t="shared" si="20"/>
        <v>87682.292873065759</v>
      </c>
      <c r="D376">
        <f>(y-yes)^2</f>
        <v>7535332482.3644667</v>
      </c>
      <c r="E376">
        <f t="shared" si="21"/>
        <v>14.391443850267379</v>
      </c>
      <c r="F376">
        <f>(y-yprom)^2</f>
        <v>6715.0575206611647</v>
      </c>
      <c r="G376">
        <f t="shared" si="22"/>
        <v>7521112435.16821</v>
      </c>
      <c r="H376">
        <f t="shared" si="23"/>
        <v>4.7535901911063645</v>
      </c>
    </row>
    <row r="377" spans="1:8" x14ac:dyDescent="0.25">
      <c r="A377">
        <v>109</v>
      </c>
      <c r="B377">
        <v>841</v>
      </c>
      <c r="C377">
        <f t="shared" si="20"/>
        <v>82232.530582649531</v>
      </c>
      <c r="D377">
        <f>(y-yes)^2</f>
        <v>6624581250.5863743</v>
      </c>
      <c r="E377">
        <f t="shared" si="21"/>
        <v>12.706951871657754</v>
      </c>
      <c r="F377">
        <f>(y-yprom)^2</f>
        <v>13676.239338842986</v>
      </c>
      <c r="G377">
        <f t="shared" si="22"/>
        <v>6605558187.7454367</v>
      </c>
      <c r="H377">
        <f t="shared" si="23"/>
        <v>4.6913478822291435</v>
      </c>
    </row>
    <row r="378" spans="1:8" x14ac:dyDescent="0.25">
      <c r="A378">
        <v>97</v>
      </c>
      <c r="B378">
        <v>975</v>
      </c>
      <c r="C378">
        <f t="shared" si="20"/>
        <v>72890.080941935972</v>
      </c>
      <c r="D378">
        <f>(y-yes)^2</f>
        <v>5171778866.8852024</v>
      </c>
      <c r="E378">
        <f t="shared" si="21"/>
        <v>10.063101604278074</v>
      </c>
      <c r="F378">
        <f>(y-yprom)^2</f>
        <v>290.85752066115532</v>
      </c>
      <c r="G378">
        <f t="shared" si="22"/>
        <v>5174232115.7763071</v>
      </c>
      <c r="H378">
        <f t="shared" si="23"/>
        <v>4.5747109785033828</v>
      </c>
    </row>
    <row r="379" spans="1:8" x14ac:dyDescent="0.25">
      <c r="A379">
        <v>107</v>
      </c>
      <c r="B379">
        <v>1223</v>
      </c>
      <c r="C379">
        <f t="shared" si="20"/>
        <v>80675.455642530607</v>
      </c>
      <c r="D379">
        <f>(y-yes)^2</f>
        <v>6312692707.628294</v>
      </c>
      <c r="E379">
        <f t="shared" si="21"/>
        <v>12.244919786096256</v>
      </c>
      <c r="F379">
        <f>(y-yprom)^2</f>
        <v>70253.912066115678</v>
      </c>
      <c r="G379">
        <f t="shared" si="22"/>
        <v>6354881430.571517</v>
      </c>
      <c r="H379">
        <f t="shared" si="23"/>
        <v>4.6728288344619058</v>
      </c>
    </row>
    <row r="380" spans="1:8" x14ac:dyDescent="0.25">
      <c r="A380">
        <v>95</v>
      </c>
      <c r="B380">
        <v>910</v>
      </c>
      <c r="C380">
        <f t="shared" si="20"/>
        <v>71333.006001817048</v>
      </c>
      <c r="D380">
        <f>(y-yes)^2</f>
        <v>4959399774.3319597</v>
      </c>
      <c r="E380">
        <f t="shared" si="21"/>
        <v>9.6524064171122994</v>
      </c>
      <c r="F380">
        <f>(y-yprom)^2</f>
        <v>2298.7666115702527</v>
      </c>
      <c r="G380">
        <f t="shared" si="22"/>
        <v>4952649147.0321436</v>
      </c>
      <c r="H380">
        <f t="shared" si="23"/>
        <v>4.5538768916005408</v>
      </c>
    </row>
    <row r="381" spans="1:8" x14ac:dyDescent="0.25">
      <c r="A381">
        <v>109</v>
      </c>
      <c r="B381">
        <v>533</v>
      </c>
      <c r="C381">
        <f t="shared" si="20"/>
        <v>82232.530582649531</v>
      </c>
      <c r="D381">
        <f>(y-yes)^2</f>
        <v>6674813297.4252863</v>
      </c>
      <c r="E381">
        <f t="shared" si="21"/>
        <v>12.706951871657754</v>
      </c>
      <c r="F381">
        <f>(y-yprom)^2</f>
        <v>180578.63933884303</v>
      </c>
      <c r="G381">
        <f t="shared" si="22"/>
        <v>6605558187.7454367</v>
      </c>
      <c r="H381">
        <f t="shared" si="23"/>
        <v>4.6913478822291435</v>
      </c>
    </row>
    <row r="382" spans="1:8" x14ac:dyDescent="0.25">
      <c r="A382">
        <v>104</v>
      </c>
      <c r="B382">
        <v>750</v>
      </c>
      <c r="C382">
        <f t="shared" si="20"/>
        <v>78339.843232352214</v>
      </c>
      <c r="D382">
        <f>(y-yes)^2</f>
        <v>6020183772.8209925</v>
      </c>
      <c r="E382">
        <f t="shared" si="21"/>
        <v>11.567914438502674</v>
      </c>
      <c r="F382">
        <f>(y-yprom)^2</f>
        <v>43241.312066115723</v>
      </c>
      <c r="G382">
        <f t="shared" si="22"/>
        <v>5987958103.6949358</v>
      </c>
      <c r="H382">
        <f t="shared" si="23"/>
        <v>4.6443908991413725</v>
      </c>
    </row>
    <row r="383" spans="1:8" x14ac:dyDescent="0.25">
      <c r="A383">
        <v>110</v>
      </c>
      <c r="B383">
        <v>1206</v>
      </c>
      <c r="C383">
        <f t="shared" si="20"/>
        <v>83011.068052708986</v>
      </c>
      <c r="D383">
        <f>(y-yes)^2</f>
        <v>6692069159.1083488</v>
      </c>
      <c r="E383">
        <f t="shared" si="21"/>
        <v>12.941176470588236</v>
      </c>
      <c r="F383">
        <f>(y-yprom)^2</f>
        <v>61531.057520661132</v>
      </c>
      <c r="G383">
        <f t="shared" si="22"/>
        <v>6732714928.1092558</v>
      </c>
      <c r="H383">
        <f t="shared" si="23"/>
        <v>4.7004803657924166</v>
      </c>
    </row>
    <row r="384" spans="1:8" x14ac:dyDescent="0.25">
      <c r="A384">
        <v>94</v>
      </c>
      <c r="B384">
        <v>745</v>
      </c>
      <c r="C384">
        <f t="shared" si="20"/>
        <v>70554.468531757579</v>
      </c>
      <c r="D384">
        <f>(y-yes)^2</f>
        <v>4873361896.6864519</v>
      </c>
      <c r="E384">
        <f t="shared" si="21"/>
        <v>9.4502673796791452</v>
      </c>
      <c r="F384">
        <f>(y-yprom)^2</f>
        <v>45345.766611570267</v>
      </c>
      <c r="G384">
        <f t="shared" si="22"/>
        <v>4843676024.4369202</v>
      </c>
      <c r="H384">
        <f t="shared" si="23"/>
        <v>4.5432947822700038</v>
      </c>
    </row>
    <row r="385" spans="1:8" x14ac:dyDescent="0.25">
      <c r="A385">
        <v>103</v>
      </c>
      <c r="B385">
        <v>900</v>
      </c>
      <c r="C385">
        <f t="shared" si="20"/>
        <v>77561.305762292744</v>
      </c>
      <c r="D385">
        <f>(y-yes)^2</f>
        <v>5876955801.179739</v>
      </c>
      <c r="E385">
        <f t="shared" si="21"/>
        <v>11.346524064171122</v>
      </c>
      <c r="F385">
        <f>(y-yprom)^2</f>
        <v>3357.6757024793446</v>
      </c>
      <c r="G385">
        <f t="shared" si="22"/>
        <v>5868074810.4385538</v>
      </c>
      <c r="H385">
        <f t="shared" si="23"/>
        <v>4.6347289882296359</v>
      </c>
    </row>
    <row r="386" spans="1:8" x14ac:dyDescent="0.25">
      <c r="A386">
        <v>123</v>
      </c>
      <c r="B386">
        <v>1170</v>
      </c>
      <c r="C386">
        <f t="shared" si="20"/>
        <v>93132.055163482</v>
      </c>
      <c r="D386">
        <f>(y-yes)^2</f>
        <v>8457019589.8913069</v>
      </c>
      <c r="E386">
        <f t="shared" si="21"/>
        <v>16.180748663101603</v>
      </c>
      <c r="F386">
        <f>(y-yprom)^2</f>
        <v>44967.130247933863</v>
      </c>
      <c r="G386">
        <f t="shared" si="22"/>
        <v>8496066500.6350708</v>
      </c>
      <c r="H386">
        <f t="shared" si="23"/>
        <v>4.8121843553724171</v>
      </c>
    </row>
    <row r="387" spans="1:8" x14ac:dyDescent="0.25">
      <c r="A387">
        <v>113</v>
      </c>
      <c r="B387">
        <v>540</v>
      </c>
      <c r="C387">
        <f t="shared" si="20"/>
        <v>85346.68046288738</v>
      </c>
      <c r="D387">
        <f>(y-yes)^2</f>
        <v>7192173051.134284</v>
      </c>
      <c r="E387">
        <f t="shared" si="21"/>
        <v>13.656684491978609</v>
      </c>
      <c r="F387">
        <f>(y-yprom)^2</f>
        <v>174678.40297520664</v>
      </c>
      <c r="G387">
        <f t="shared" si="22"/>
        <v>7121458596.3081551</v>
      </c>
      <c r="H387">
        <f t="shared" si="23"/>
        <v>4.7273878187123408</v>
      </c>
    </row>
    <row r="388" spans="1:8" x14ac:dyDescent="0.25">
      <c r="A388">
        <v>110</v>
      </c>
      <c r="B388">
        <v>550</v>
      </c>
      <c r="C388">
        <f t="shared" ref="C388:C451" si="24">a+(b*x)</f>
        <v>83011.068052708986</v>
      </c>
      <c r="D388">
        <f>(y-yes)^2</f>
        <v>6799827744.3935022</v>
      </c>
      <c r="E388">
        <f t="shared" ref="E388:E451" si="25">x^2/n</f>
        <v>12.941176470588236</v>
      </c>
      <c r="F388">
        <f>(y-yprom)^2</f>
        <v>166419.49388429755</v>
      </c>
      <c r="G388">
        <f t="shared" ref="G388:G451" si="26">(yes-yprom)^2</f>
        <v>6732714928.1092558</v>
      </c>
      <c r="H388">
        <f t="shared" ref="H388:H451" si="27">LN(x)</f>
        <v>4.7004803657924166</v>
      </c>
    </row>
    <row r="389" spans="1:8" x14ac:dyDescent="0.25">
      <c r="A389">
        <v>100</v>
      </c>
      <c r="B389">
        <v>615</v>
      </c>
      <c r="C389">
        <f t="shared" si="24"/>
        <v>75225.693352114366</v>
      </c>
      <c r="D389">
        <f>(y-yes)^2</f>
        <v>5566755562.483243</v>
      </c>
      <c r="E389">
        <f t="shared" si="25"/>
        <v>10.695187165775401</v>
      </c>
      <c r="F389">
        <f>(y-yprom)^2</f>
        <v>117611.58479338847</v>
      </c>
      <c r="G389">
        <f t="shared" si="26"/>
        <v>5515698377.7768517</v>
      </c>
      <c r="H389">
        <f t="shared" si="27"/>
        <v>4.6051701859880918</v>
      </c>
    </row>
    <row r="390" spans="1:8" x14ac:dyDescent="0.25">
      <c r="A390">
        <v>95</v>
      </c>
      <c r="B390">
        <v>909</v>
      </c>
      <c r="C390">
        <f t="shared" si="24"/>
        <v>71333.006001817048</v>
      </c>
      <c r="D390">
        <f>(y-yes)^2</f>
        <v>4959540621.3439636</v>
      </c>
      <c r="E390">
        <f t="shared" si="25"/>
        <v>9.6524064171122994</v>
      </c>
      <c r="F390">
        <f>(y-yprom)^2</f>
        <v>2395.6575206611619</v>
      </c>
      <c r="G390">
        <f t="shared" si="26"/>
        <v>4952649147.0321436</v>
      </c>
      <c r="H390">
        <f t="shared" si="27"/>
        <v>4.5538768916005408</v>
      </c>
    </row>
    <row r="391" spans="1:8" x14ac:dyDescent="0.25">
      <c r="A391">
        <v>100</v>
      </c>
      <c r="B391">
        <v>769</v>
      </c>
      <c r="C391">
        <f t="shared" si="24"/>
        <v>75225.693352114366</v>
      </c>
      <c r="D391">
        <f>(y-yes)^2</f>
        <v>5543799184.9307919</v>
      </c>
      <c r="E391">
        <f t="shared" si="25"/>
        <v>10.695187165775401</v>
      </c>
      <c r="F391">
        <f>(y-yprom)^2</f>
        <v>35700.384793388446</v>
      </c>
      <c r="G391">
        <f t="shared" si="26"/>
        <v>5515698377.7768517</v>
      </c>
      <c r="H391">
        <f t="shared" si="27"/>
        <v>4.6051701859880918</v>
      </c>
    </row>
    <row r="392" spans="1:8" x14ac:dyDescent="0.25">
      <c r="A392">
        <v>108</v>
      </c>
      <c r="B392">
        <v>984</v>
      </c>
      <c r="C392">
        <f t="shared" si="24"/>
        <v>81453.993112590062</v>
      </c>
      <c r="D392">
        <f>(y-yes)^2</f>
        <v>6475419791.5402918</v>
      </c>
      <c r="E392">
        <f t="shared" si="25"/>
        <v>12.474866310160428</v>
      </c>
      <c r="F392">
        <f>(y-yprom)^2</f>
        <v>678.83933884297267</v>
      </c>
      <c r="G392">
        <f t="shared" si="26"/>
        <v>6479613688.5661898</v>
      </c>
      <c r="H392">
        <f t="shared" si="27"/>
        <v>4.6821312271242199</v>
      </c>
    </row>
    <row r="393" spans="1:8" x14ac:dyDescent="0.25">
      <c r="A393">
        <v>101</v>
      </c>
      <c r="B393">
        <v>833</v>
      </c>
      <c r="C393">
        <f t="shared" si="24"/>
        <v>76004.23082217382</v>
      </c>
      <c r="D393">
        <f>(y-yes)^2</f>
        <v>5650713943.3205357</v>
      </c>
      <c r="E393">
        <f t="shared" si="25"/>
        <v>10.910160427807487</v>
      </c>
      <c r="F393">
        <f>(y-yprom)^2</f>
        <v>15611.36661157026</v>
      </c>
      <c r="G393">
        <f t="shared" si="26"/>
        <v>5631944947.4795122</v>
      </c>
      <c r="H393">
        <f t="shared" si="27"/>
        <v>4.6151205168412597</v>
      </c>
    </row>
    <row r="394" spans="1:8" x14ac:dyDescent="0.25">
      <c r="A394">
        <v>90</v>
      </c>
      <c r="B394">
        <v>879</v>
      </c>
      <c r="C394">
        <f t="shared" si="24"/>
        <v>67440.31865151973</v>
      </c>
      <c r="D394">
        <f>(y-yes)^2</f>
        <v>4430409140.6291485</v>
      </c>
      <c r="E394">
        <f t="shared" si="25"/>
        <v>8.6631016042780757</v>
      </c>
      <c r="F394">
        <f>(y-yprom)^2</f>
        <v>6232.3847933884372</v>
      </c>
      <c r="G394">
        <f t="shared" si="26"/>
        <v>4419905945.9017639</v>
      </c>
      <c r="H394">
        <f t="shared" si="27"/>
        <v>4.499809670330265</v>
      </c>
    </row>
    <row r="395" spans="1:8" x14ac:dyDescent="0.25">
      <c r="A395">
        <v>115</v>
      </c>
      <c r="B395">
        <v>1027</v>
      </c>
      <c r="C395">
        <f t="shared" si="24"/>
        <v>86903.755403006304</v>
      </c>
      <c r="D395">
        <f>(y-yes)^2</f>
        <v>7374817118.5477724</v>
      </c>
      <c r="E395">
        <f t="shared" si="25"/>
        <v>14.144385026737968</v>
      </c>
      <c r="F395">
        <f>(y-yprom)^2</f>
        <v>4768.530247933877</v>
      </c>
      <c r="G395">
        <f t="shared" si="26"/>
        <v>7386682247.6969528</v>
      </c>
      <c r="H395">
        <f t="shared" si="27"/>
        <v>4.7449321283632502</v>
      </c>
    </row>
    <row r="396" spans="1:8" x14ac:dyDescent="0.25">
      <c r="A396">
        <v>114</v>
      </c>
      <c r="B396">
        <v>1000</v>
      </c>
      <c r="C396">
        <f t="shared" si="24"/>
        <v>86125.217932946834</v>
      </c>
      <c r="D396">
        <f>(y-yes)^2</f>
        <v>7246302728.1316929</v>
      </c>
      <c r="E396">
        <f t="shared" si="25"/>
        <v>13.899465240641712</v>
      </c>
      <c r="F396">
        <f>(y-yprom)^2</f>
        <v>1768.5847933884256</v>
      </c>
      <c r="G396">
        <f t="shared" si="26"/>
        <v>7253464301.4102659</v>
      </c>
      <c r="H396">
        <f t="shared" si="27"/>
        <v>4.7361984483944957</v>
      </c>
    </row>
    <row r="397" spans="1:8" x14ac:dyDescent="0.25">
      <c r="A397">
        <v>84</v>
      </c>
      <c r="B397">
        <v>465</v>
      </c>
      <c r="C397">
        <f t="shared" si="24"/>
        <v>62769.093831162951</v>
      </c>
      <c r="D397">
        <f>(y-yes)^2</f>
        <v>3881800108.1223574</v>
      </c>
      <c r="E397">
        <f t="shared" si="25"/>
        <v>7.5465240641711233</v>
      </c>
      <c r="F397">
        <f>(y-yprom)^2</f>
        <v>242995.22115702485</v>
      </c>
      <c r="G397">
        <f t="shared" si="26"/>
        <v>3820618063.6362233</v>
      </c>
      <c r="H397">
        <f t="shared" si="27"/>
        <v>4.4308167988433134</v>
      </c>
    </row>
    <row r="398" spans="1:8" x14ac:dyDescent="0.25">
      <c r="A398">
        <v>92</v>
      </c>
      <c r="B398">
        <v>1100</v>
      </c>
      <c r="C398">
        <f t="shared" si="24"/>
        <v>68997.393591638654</v>
      </c>
      <c r="D398">
        <f>(y-yes)^2</f>
        <v>4610056056.5378942</v>
      </c>
      <c r="E398">
        <f t="shared" si="25"/>
        <v>9.0524064171122998</v>
      </c>
      <c r="F398">
        <f>(y-yprom)^2</f>
        <v>20179.493884297506</v>
      </c>
      <c r="G398">
        <f t="shared" si="26"/>
        <v>4629366502.8001957</v>
      </c>
      <c r="H398">
        <f t="shared" si="27"/>
        <v>4.5217885770490405</v>
      </c>
    </row>
    <row r="399" spans="1:8" x14ac:dyDescent="0.25">
      <c r="A399">
        <v>125</v>
      </c>
      <c r="B399">
        <v>641</v>
      </c>
      <c r="C399">
        <f t="shared" si="24"/>
        <v>94689.130103600924</v>
      </c>
      <c r="D399">
        <f>(y-yes)^2</f>
        <v>8845050775.9838467</v>
      </c>
      <c r="E399">
        <f t="shared" si="25"/>
        <v>16.711229946524064</v>
      </c>
      <c r="F399">
        <f>(y-yprom)^2</f>
        <v>100454.42115702483</v>
      </c>
      <c r="G399">
        <f t="shared" si="26"/>
        <v>8785534975.715332</v>
      </c>
      <c r="H399">
        <f t="shared" si="27"/>
        <v>4.8283137373023015</v>
      </c>
    </row>
    <row r="400" spans="1:8" x14ac:dyDescent="0.25">
      <c r="A400">
        <v>107</v>
      </c>
      <c r="B400">
        <v>1035</v>
      </c>
      <c r="C400">
        <f t="shared" si="24"/>
        <v>80675.455642530607</v>
      </c>
      <c r="D400">
        <f>(y-yes)^2</f>
        <v>6342602174.9498854</v>
      </c>
      <c r="E400">
        <f t="shared" si="25"/>
        <v>12.244919786096256</v>
      </c>
      <c r="F400">
        <f>(y-yprom)^2</f>
        <v>5937.4029752066035</v>
      </c>
      <c r="G400">
        <f t="shared" si="26"/>
        <v>6354881430.571517</v>
      </c>
      <c r="H400">
        <f t="shared" si="27"/>
        <v>4.6728288344619058</v>
      </c>
    </row>
    <row r="401" spans="1:8" x14ac:dyDescent="0.25">
      <c r="A401">
        <v>129</v>
      </c>
      <c r="B401">
        <v>1212</v>
      </c>
      <c r="C401">
        <f t="shared" si="24"/>
        <v>97803.279983838787</v>
      </c>
      <c r="D401">
        <f>(y-yes)^2</f>
        <v>9329875368.9163361</v>
      </c>
      <c r="E401">
        <f t="shared" si="25"/>
        <v>17.797860962566844</v>
      </c>
      <c r="F401">
        <f>(y-yprom)^2</f>
        <v>64543.71206611568</v>
      </c>
      <c r="G401">
        <f t="shared" si="26"/>
        <v>9379018820.0907364</v>
      </c>
      <c r="H401">
        <f t="shared" si="27"/>
        <v>4.8598124043616719</v>
      </c>
    </row>
    <row r="402" spans="1:8" x14ac:dyDescent="0.25">
      <c r="A402">
        <v>98</v>
      </c>
      <c r="B402">
        <v>950</v>
      </c>
      <c r="C402">
        <f t="shared" si="24"/>
        <v>73668.618411995441</v>
      </c>
      <c r="D402">
        <f>(y-yes)^2</f>
        <v>5287997463.749402</v>
      </c>
      <c r="E402">
        <f t="shared" si="25"/>
        <v>10.271657754010695</v>
      </c>
      <c r="F402">
        <f>(y-yprom)^2</f>
        <v>63.130247933885087</v>
      </c>
      <c r="G402">
        <f t="shared" si="26"/>
        <v>5286841961.9252491</v>
      </c>
      <c r="H402">
        <f t="shared" si="27"/>
        <v>4.5849674786705723</v>
      </c>
    </row>
    <row r="403" spans="1:8" x14ac:dyDescent="0.25">
      <c r="A403">
        <v>108</v>
      </c>
      <c r="B403">
        <v>938</v>
      </c>
      <c r="C403">
        <f t="shared" si="24"/>
        <v>81453.993112590062</v>
      </c>
      <c r="D403">
        <f>(y-yes)^2</f>
        <v>6482825146.9066505</v>
      </c>
      <c r="E403">
        <f t="shared" si="25"/>
        <v>12.474866310160428</v>
      </c>
      <c r="F403">
        <f>(y-yprom)^2</f>
        <v>397.82115702479535</v>
      </c>
      <c r="G403">
        <f t="shared" si="26"/>
        <v>6479613688.5661898</v>
      </c>
      <c r="H403">
        <f t="shared" si="27"/>
        <v>4.6821312271242199</v>
      </c>
    </row>
    <row r="404" spans="1:8" x14ac:dyDescent="0.25">
      <c r="A404">
        <v>114</v>
      </c>
      <c r="B404">
        <v>1250</v>
      </c>
      <c r="C404">
        <f t="shared" si="24"/>
        <v>86125.217932946834</v>
      </c>
      <c r="D404">
        <f>(y-yes)^2</f>
        <v>7203802619.1652203</v>
      </c>
      <c r="E404">
        <f t="shared" si="25"/>
        <v>13.899465240641712</v>
      </c>
      <c r="F404">
        <f>(y-yprom)^2</f>
        <v>85295.857520661128</v>
      </c>
      <c r="G404">
        <f t="shared" si="26"/>
        <v>7253464301.4102659</v>
      </c>
      <c r="H404">
        <f t="shared" si="27"/>
        <v>4.7361984483944957</v>
      </c>
    </row>
    <row r="405" spans="1:8" x14ac:dyDescent="0.25">
      <c r="A405">
        <v>111</v>
      </c>
      <c r="B405">
        <v>586</v>
      </c>
      <c r="C405">
        <f t="shared" si="24"/>
        <v>83789.605522768456</v>
      </c>
      <c r="D405">
        <f>(y-yes)^2</f>
        <v>6922839971.9884653</v>
      </c>
      <c r="E405">
        <f t="shared" si="25"/>
        <v>13.177540106951872</v>
      </c>
      <c r="F405">
        <f>(y-yprom)^2</f>
        <v>138343.42115702483</v>
      </c>
      <c r="G405">
        <f t="shared" si="26"/>
        <v>6861083909.65765</v>
      </c>
      <c r="H405">
        <f t="shared" si="27"/>
        <v>4.7095302013123339</v>
      </c>
    </row>
    <row r="406" spans="1:8" x14ac:dyDescent="0.25">
      <c r="A406">
        <v>101</v>
      </c>
      <c r="B406">
        <v>693</v>
      </c>
      <c r="C406">
        <f t="shared" si="24"/>
        <v>76004.23082217382</v>
      </c>
      <c r="D406">
        <f>(y-yes)^2</f>
        <v>5671781487.9507437</v>
      </c>
      <c r="E406">
        <f t="shared" si="25"/>
        <v>10.910160427807487</v>
      </c>
      <c r="F406">
        <f>(y-yprom)^2</f>
        <v>70196.093884297545</v>
      </c>
      <c r="G406">
        <f t="shared" si="26"/>
        <v>5631944947.4795122</v>
      </c>
      <c r="H406">
        <f t="shared" si="27"/>
        <v>4.6151205168412597</v>
      </c>
    </row>
    <row r="407" spans="1:8" x14ac:dyDescent="0.25">
      <c r="A407">
        <v>99</v>
      </c>
      <c r="B407">
        <v>562</v>
      </c>
      <c r="C407">
        <f t="shared" si="24"/>
        <v>74447.155882054896</v>
      </c>
      <c r="D407">
        <f>(y-yes)^2</f>
        <v>5459016259.7155514</v>
      </c>
      <c r="E407">
        <f t="shared" si="25"/>
        <v>10.482352941176471</v>
      </c>
      <c r="F407">
        <f>(y-yprom)^2</f>
        <v>156772.80297520666</v>
      </c>
      <c r="G407">
        <f t="shared" si="26"/>
        <v>5400664049.2587633</v>
      </c>
      <c r="H407">
        <f t="shared" si="27"/>
        <v>4.5951198501345898</v>
      </c>
    </row>
    <row r="408" spans="1:8" x14ac:dyDescent="0.25">
      <c r="A408">
        <v>75</v>
      </c>
      <c r="B408">
        <v>375</v>
      </c>
      <c r="C408">
        <f t="shared" si="24"/>
        <v>55762.256600627785</v>
      </c>
      <c r="D408">
        <f>(y-yes)^2</f>
        <v>3067748193.7437863</v>
      </c>
      <c r="E408">
        <f t="shared" si="25"/>
        <v>6.0160427807486627</v>
      </c>
      <c r="F408">
        <f>(y-yprom)^2</f>
        <v>339825.40297520667</v>
      </c>
      <c r="G408">
        <f t="shared" si="26"/>
        <v>3003512520.1966038</v>
      </c>
      <c r="H408">
        <f t="shared" si="27"/>
        <v>4.3174881135363101</v>
      </c>
    </row>
    <row r="409" spans="1:8" x14ac:dyDescent="0.25">
      <c r="A409">
        <v>91</v>
      </c>
      <c r="B409">
        <v>673</v>
      </c>
      <c r="C409">
        <f t="shared" si="24"/>
        <v>68218.8561215792</v>
      </c>
      <c r="D409">
        <f>(y-yes)^2</f>
        <v>4562442679.1970787</v>
      </c>
      <c r="E409">
        <f t="shared" si="25"/>
        <v>8.8566844919786103</v>
      </c>
      <c r="F409">
        <f>(y-yprom)^2</f>
        <v>81193.912066115736</v>
      </c>
      <c r="G409">
        <f t="shared" si="26"/>
        <v>4524030103.7586946</v>
      </c>
      <c r="H409">
        <f t="shared" si="27"/>
        <v>4.5108595065168497</v>
      </c>
    </row>
    <row r="410" spans="1:8" x14ac:dyDescent="0.25">
      <c r="A410">
        <v>113</v>
      </c>
      <c r="B410">
        <v>654</v>
      </c>
      <c r="C410">
        <f t="shared" si="24"/>
        <v>85346.68046288738</v>
      </c>
      <c r="D410">
        <f>(y-yes)^2</f>
        <v>7172850123.9887457</v>
      </c>
      <c r="E410">
        <f t="shared" si="25"/>
        <v>13.656684491978609</v>
      </c>
      <c r="F410">
        <f>(y-yprom)^2</f>
        <v>92382.839338843012</v>
      </c>
      <c r="G410">
        <f t="shared" si="26"/>
        <v>7121458596.3081551</v>
      </c>
      <c r="H410">
        <f t="shared" si="27"/>
        <v>4.7273878187123408</v>
      </c>
    </row>
    <row r="411" spans="1:8" x14ac:dyDescent="0.25">
      <c r="A411">
        <v>120</v>
      </c>
      <c r="B411">
        <v>692</v>
      </c>
      <c r="C411">
        <f t="shared" si="24"/>
        <v>90796.442753303621</v>
      </c>
      <c r="D411">
        <f>(y-yes)^2</f>
        <v>8118810603.8833694</v>
      </c>
      <c r="E411">
        <f t="shared" si="25"/>
        <v>15.401069518716577</v>
      </c>
      <c r="F411">
        <f>(y-yprom)^2</f>
        <v>70726.984793388459</v>
      </c>
      <c r="G411">
        <f t="shared" si="26"/>
        <v>8070955596.8989792</v>
      </c>
      <c r="H411">
        <f t="shared" si="27"/>
        <v>4.7874917427820458</v>
      </c>
    </row>
    <row r="412" spans="1:8" x14ac:dyDescent="0.25">
      <c r="A412">
        <v>98</v>
      </c>
      <c r="B412">
        <v>1111</v>
      </c>
      <c r="C412">
        <f t="shared" si="24"/>
        <v>73668.618411995441</v>
      </c>
      <c r="D412">
        <f>(y-yes)^2</f>
        <v>5264607989.6207399</v>
      </c>
      <c r="E412">
        <f t="shared" si="25"/>
        <v>10.271657754010695</v>
      </c>
      <c r="F412">
        <f>(y-yprom)^2</f>
        <v>23425.693884297507</v>
      </c>
      <c r="G412">
        <f t="shared" si="26"/>
        <v>5286841961.9252491</v>
      </c>
      <c r="H412">
        <f t="shared" si="27"/>
        <v>4.5849674786705723</v>
      </c>
    </row>
    <row r="413" spans="1:8" x14ac:dyDescent="0.25">
      <c r="A413">
        <v>107</v>
      </c>
      <c r="B413">
        <v>1368</v>
      </c>
      <c r="C413">
        <f t="shared" si="24"/>
        <v>80675.455642530607</v>
      </c>
      <c r="D413">
        <f>(y-yes)^2</f>
        <v>6289672520.4919596</v>
      </c>
      <c r="E413">
        <f t="shared" si="25"/>
        <v>12.244919786096256</v>
      </c>
      <c r="F413">
        <f>(y-yprom)^2</f>
        <v>168144.73024793385</v>
      </c>
      <c r="G413">
        <f t="shared" si="26"/>
        <v>6354881430.571517</v>
      </c>
      <c r="H413">
        <f t="shared" si="27"/>
        <v>4.6728288344619058</v>
      </c>
    </row>
    <row r="414" spans="1:8" x14ac:dyDescent="0.25">
      <c r="A414">
        <v>121</v>
      </c>
      <c r="B414">
        <v>1282</v>
      </c>
      <c r="C414">
        <f t="shared" si="24"/>
        <v>91574.980223363076</v>
      </c>
      <c r="D414">
        <f>(y-yes)^2</f>
        <v>8152822277.6166353</v>
      </c>
      <c r="E414">
        <f t="shared" si="25"/>
        <v>15.658823529411764</v>
      </c>
      <c r="F414">
        <f>(y-yprom)^2</f>
        <v>105011.34842975203</v>
      </c>
      <c r="G414">
        <f t="shared" si="26"/>
        <v>8211446990.2931023</v>
      </c>
      <c r="H414">
        <f t="shared" si="27"/>
        <v>4.7957905455967413</v>
      </c>
    </row>
    <row r="415" spans="1:8" x14ac:dyDescent="0.25">
      <c r="A415">
        <v>115</v>
      </c>
      <c r="B415">
        <v>1250</v>
      </c>
      <c r="C415">
        <f t="shared" si="24"/>
        <v>86903.755403006304</v>
      </c>
      <c r="D415">
        <f>(y-yes)^2</f>
        <v>7336565814.638032</v>
      </c>
      <c r="E415">
        <f t="shared" si="25"/>
        <v>14.144385026737968</v>
      </c>
      <c r="F415">
        <f>(y-yprom)^2</f>
        <v>85295.857520661128</v>
      </c>
      <c r="G415">
        <f t="shared" si="26"/>
        <v>7386682247.6969528</v>
      </c>
      <c r="H415">
        <f t="shared" si="27"/>
        <v>4.7449321283632502</v>
      </c>
    </row>
    <row r="416" spans="1:8" x14ac:dyDescent="0.25">
      <c r="A416">
        <v>134</v>
      </c>
      <c r="B416">
        <v>1346</v>
      </c>
      <c r="C416">
        <f t="shared" si="24"/>
        <v>101695.96733413609</v>
      </c>
      <c r="D416">
        <f>(y-yes)^2</f>
        <v>10070115943.962181</v>
      </c>
      <c r="E416">
        <f t="shared" si="25"/>
        <v>19.204278074866309</v>
      </c>
      <c r="F416">
        <f>(y-yprom)^2</f>
        <v>150586.33024793386</v>
      </c>
      <c r="G416">
        <f t="shared" si="26"/>
        <v>10148149052.212883</v>
      </c>
      <c r="H416">
        <f t="shared" si="27"/>
        <v>4.8978397999509111</v>
      </c>
    </row>
    <row r="417" spans="1:8" x14ac:dyDescent="0.25">
      <c r="A417">
        <v>96</v>
      </c>
      <c r="B417">
        <v>1424</v>
      </c>
      <c r="C417">
        <f t="shared" si="24"/>
        <v>72111.543471876503</v>
      </c>
      <c r="D417">
        <f>(y-yes)^2</f>
        <v>4996728802.0884304</v>
      </c>
      <c r="E417">
        <f t="shared" si="25"/>
        <v>9.8566844919786103</v>
      </c>
      <c r="F417">
        <f>(y-yprom)^2</f>
        <v>217206.83933884292</v>
      </c>
      <c r="G417">
        <f t="shared" si="26"/>
        <v>5062834510.8119373</v>
      </c>
      <c r="H417">
        <f t="shared" si="27"/>
        <v>4.5643481914678361</v>
      </c>
    </row>
    <row r="418" spans="1:8" x14ac:dyDescent="0.25">
      <c r="A418">
        <v>120</v>
      </c>
      <c r="B418">
        <v>854</v>
      </c>
      <c r="C418">
        <f t="shared" si="24"/>
        <v>90796.442753303621</v>
      </c>
      <c r="D418">
        <f>(y-yes)^2</f>
        <v>8089643008.4312992</v>
      </c>
      <c r="E418">
        <f t="shared" si="25"/>
        <v>15.401069518716577</v>
      </c>
      <c r="F418">
        <f>(y-yprom)^2</f>
        <v>10804.657520661167</v>
      </c>
      <c r="G418">
        <f t="shared" si="26"/>
        <v>8070955596.8989792</v>
      </c>
      <c r="H418">
        <f t="shared" si="27"/>
        <v>4.7874917427820458</v>
      </c>
    </row>
    <row r="419" spans="1:8" x14ac:dyDescent="0.25">
      <c r="A419">
        <v>105</v>
      </c>
      <c r="B419">
        <v>888</v>
      </c>
      <c r="C419">
        <f t="shared" si="24"/>
        <v>79118.380702411669</v>
      </c>
      <c r="D419">
        <f>(y-yes)^2</f>
        <v>6119992464.844264</v>
      </c>
      <c r="E419">
        <f t="shared" si="25"/>
        <v>11.791443850267379</v>
      </c>
      <c r="F419">
        <f>(y-yprom)^2</f>
        <v>4892.3666115702545</v>
      </c>
      <c r="G419">
        <f t="shared" si="26"/>
        <v>6109053638.1358881</v>
      </c>
      <c r="H419">
        <f t="shared" si="27"/>
        <v>4.6539603501575231</v>
      </c>
    </row>
    <row r="420" spans="1:8" x14ac:dyDescent="0.25">
      <c r="A420">
        <v>121</v>
      </c>
      <c r="B420">
        <v>1161</v>
      </c>
      <c r="C420">
        <f t="shared" si="24"/>
        <v>91574.980223363076</v>
      </c>
      <c r="D420">
        <f>(y-yes)^2</f>
        <v>8174687819.8306894</v>
      </c>
      <c r="E420">
        <f t="shared" si="25"/>
        <v>15.658823529411764</v>
      </c>
      <c r="F420">
        <f>(y-yprom)^2</f>
        <v>41231.148429752044</v>
      </c>
      <c r="G420">
        <f t="shared" si="26"/>
        <v>8211446990.2931023</v>
      </c>
      <c r="H420">
        <f t="shared" si="27"/>
        <v>4.7957905455967413</v>
      </c>
    </row>
    <row r="421" spans="1:8" x14ac:dyDescent="0.25">
      <c r="A421">
        <v>113</v>
      </c>
      <c r="B421">
        <v>583</v>
      </c>
      <c r="C421">
        <f t="shared" si="24"/>
        <v>85346.68046288738</v>
      </c>
      <c r="D421">
        <f>(y-yes)^2</f>
        <v>7184881525.6144753</v>
      </c>
      <c r="E421">
        <f t="shared" si="25"/>
        <v>13.656684491978609</v>
      </c>
      <c r="F421">
        <f>(y-yprom)^2</f>
        <v>140584.09388429756</v>
      </c>
      <c r="G421">
        <f t="shared" si="26"/>
        <v>7121458596.3081551</v>
      </c>
      <c r="H421">
        <f t="shared" si="27"/>
        <v>4.7273878187123408</v>
      </c>
    </row>
    <row r="422" spans="1:8" x14ac:dyDescent="0.25">
      <c r="A422">
        <v>106</v>
      </c>
      <c r="B422">
        <v>1260</v>
      </c>
      <c r="C422">
        <f t="shared" si="24"/>
        <v>79896.918172471138</v>
      </c>
      <c r="D422">
        <f>(y-yes)^2</f>
        <v>6183764899.6639214</v>
      </c>
      <c r="E422">
        <f t="shared" si="25"/>
        <v>12.017112299465241</v>
      </c>
      <c r="F422">
        <f>(y-yprom)^2</f>
        <v>91236.948429752039</v>
      </c>
      <c r="G422">
        <f t="shared" si="26"/>
        <v>6231361413.7614164</v>
      </c>
      <c r="H422">
        <f t="shared" si="27"/>
        <v>4.6634390941120669</v>
      </c>
    </row>
    <row r="423" spans="1:8" x14ac:dyDescent="0.25">
      <c r="A423">
        <v>104</v>
      </c>
      <c r="B423">
        <v>947</v>
      </c>
      <c r="C423">
        <f t="shared" si="24"/>
        <v>78339.843232352214</v>
      </c>
      <c r="D423">
        <f>(y-yes)^2</f>
        <v>5989652183.5874462</v>
      </c>
      <c r="E423">
        <f t="shared" si="25"/>
        <v>11.567914438502674</v>
      </c>
      <c r="F423">
        <f>(y-yprom)^2</f>
        <v>119.80297520661266</v>
      </c>
      <c r="G423">
        <f t="shared" si="26"/>
        <v>5987958103.6949358</v>
      </c>
      <c r="H423">
        <f t="shared" si="27"/>
        <v>4.6443908991413725</v>
      </c>
    </row>
    <row r="424" spans="1:8" x14ac:dyDescent="0.25">
      <c r="A424">
        <v>80</v>
      </c>
      <c r="B424">
        <v>1850</v>
      </c>
      <c r="C424">
        <f t="shared" si="24"/>
        <v>59654.943950925102</v>
      </c>
      <c r="D424">
        <f>(y-yes)^2</f>
        <v>3341411545.1695924</v>
      </c>
      <c r="E424">
        <f t="shared" si="25"/>
        <v>6.8449197860962565</v>
      </c>
      <c r="F424">
        <f>(y-yprom)^2</f>
        <v>795761.31206611567</v>
      </c>
      <c r="G424">
        <f t="shared" si="26"/>
        <v>3445337632.4839945</v>
      </c>
      <c r="H424">
        <f t="shared" si="27"/>
        <v>4.3820266346738812</v>
      </c>
    </row>
    <row r="425" spans="1:8" x14ac:dyDescent="0.25">
      <c r="A425">
        <v>117</v>
      </c>
      <c r="B425">
        <v>1575</v>
      </c>
      <c r="C425">
        <f t="shared" si="24"/>
        <v>88460.830343125228</v>
      </c>
      <c r="D425">
        <f>(y-yes)^2</f>
        <v>7549147514.414341</v>
      </c>
      <c r="E425">
        <f t="shared" si="25"/>
        <v>14.640641711229947</v>
      </c>
      <c r="F425">
        <f>(y-yprom)^2</f>
        <v>380756.31206611561</v>
      </c>
      <c r="G425">
        <f t="shared" si="26"/>
        <v>7656754863.8240433</v>
      </c>
      <c r="H425">
        <f t="shared" si="27"/>
        <v>4.7621739347977563</v>
      </c>
    </row>
    <row r="426" spans="1:8" x14ac:dyDescent="0.25">
      <c r="A426">
        <v>126</v>
      </c>
      <c r="B426">
        <v>758</v>
      </c>
      <c r="C426">
        <f t="shared" si="24"/>
        <v>95467.667573660394</v>
      </c>
      <c r="D426">
        <f>(y-yes)^2</f>
        <v>8969921131.9132595</v>
      </c>
      <c r="E426">
        <f t="shared" si="25"/>
        <v>16.979679144385027</v>
      </c>
      <c r="F426">
        <f>(y-yprom)^2</f>
        <v>39978.184793388449</v>
      </c>
      <c r="G426">
        <f t="shared" si="26"/>
        <v>8932087575.0323238</v>
      </c>
      <c r="H426">
        <f t="shared" si="27"/>
        <v>4.836281906951478</v>
      </c>
    </row>
    <row r="427" spans="1:8" x14ac:dyDescent="0.25">
      <c r="A427">
        <v>112</v>
      </c>
      <c r="B427">
        <v>1442</v>
      </c>
      <c r="C427">
        <f t="shared" si="24"/>
        <v>84568.14299282791</v>
      </c>
      <c r="D427">
        <f>(y-yes)^2</f>
        <v>6909955648.8640728</v>
      </c>
      <c r="E427">
        <f t="shared" si="25"/>
        <v>13.416042780748663</v>
      </c>
      <c r="F427">
        <f>(y-yprom)^2</f>
        <v>234308.80297520658</v>
      </c>
      <c r="G427">
        <f t="shared" si="26"/>
        <v>6990665132.3906145</v>
      </c>
      <c r="H427">
        <f t="shared" si="27"/>
        <v>4.7184988712950942</v>
      </c>
    </row>
    <row r="428" spans="1:8" x14ac:dyDescent="0.25">
      <c r="A428">
        <v>104</v>
      </c>
      <c r="B428">
        <v>489</v>
      </c>
      <c r="C428">
        <f t="shared" si="24"/>
        <v>78339.843232352214</v>
      </c>
      <c r="D428">
        <f>(y-yes)^2</f>
        <v>6060753791.9882803</v>
      </c>
      <c r="E428">
        <f t="shared" si="25"/>
        <v>11.567914438502674</v>
      </c>
      <c r="F428">
        <f>(y-yprom)^2</f>
        <v>219909.83933884301</v>
      </c>
      <c r="G428">
        <f t="shared" si="26"/>
        <v>5987958103.6949358</v>
      </c>
      <c r="H428">
        <f t="shared" si="27"/>
        <v>4.6443908991413725</v>
      </c>
    </row>
    <row r="429" spans="1:8" x14ac:dyDescent="0.25">
      <c r="A429">
        <v>116</v>
      </c>
      <c r="B429">
        <v>1126</v>
      </c>
      <c r="C429">
        <f t="shared" si="24"/>
        <v>87682.292873065759</v>
      </c>
      <c r="D429">
        <f>(y-yes)^2</f>
        <v>7491991835.9279346</v>
      </c>
      <c r="E429">
        <f t="shared" si="25"/>
        <v>14.391443850267379</v>
      </c>
      <c r="F429">
        <f>(y-yprom)^2</f>
        <v>28242.330247933867</v>
      </c>
      <c r="G429">
        <f t="shared" si="26"/>
        <v>7521112435.16821</v>
      </c>
      <c r="H429">
        <f t="shared" si="27"/>
        <v>4.7535901911063645</v>
      </c>
    </row>
    <row r="430" spans="1:8" x14ac:dyDescent="0.25">
      <c r="A430">
        <v>70</v>
      </c>
      <c r="B430">
        <v>1000</v>
      </c>
      <c r="C430">
        <f t="shared" si="24"/>
        <v>51869.569250330474</v>
      </c>
      <c r="D430">
        <f>(y-yes)^2</f>
        <v>2587713075.7141676</v>
      </c>
      <c r="E430">
        <f t="shared" si="25"/>
        <v>5.2406417112299462</v>
      </c>
      <c r="F430">
        <f>(y-yprom)^2</f>
        <v>1768.5847933884256</v>
      </c>
      <c r="G430">
        <f t="shared" si="26"/>
        <v>2591993437.5235434</v>
      </c>
      <c r="H430">
        <f t="shared" si="27"/>
        <v>4.2484952420493594</v>
      </c>
    </row>
    <row r="431" spans="1:8" x14ac:dyDescent="0.25">
      <c r="A431">
        <v>83</v>
      </c>
      <c r="B431">
        <v>500</v>
      </c>
      <c r="C431">
        <f t="shared" si="24"/>
        <v>61990.556361103489</v>
      </c>
      <c r="D431">
        <f>(y-yes)^2</f>
        <v>3781088521.5980449</v>
      </c>
      <c r="E431">
        <f t="shared" si="25"/>
        <v>7.367914438502674</v>
      </c>
      <c r="F431">
        <f>(y-yprom)^2</f>
        <v>209714.03933884302</v>
      </c>
      <c r="G431">
        <f t="shared" si="26"/>
        <v>3724979594.0713062</v>
      </c>
      <c r="H431">
        <f t="shared" si="27"/>
        <v>4.4188406077965983</v>
      </c>
    </row>
    <row r="432" spans="1:8" x14ac:dyDescent="0.25">
      <c r="A432">
        <v>84</v>
      </c>
      <c r="B432">
        <v>1200</v>
      </c>
      <c r="C432">
        <f t="shared" si="24"/>
        <v>62769.093831162951</v>
      </c>
      <c r="D432">
        <f>(y-yes)^2</f>
        <v>3790753315.1905479</v>
      </c>
      <c r="E432">
        <f t="shared" si="25"/>
        <v>7.5465240641711233</v>
      </c>
      <c r="F432">
        <f>(y-yprom)^2</f>
        <v>58590.402975206591</v>
      </c>
      <c r="G432">
        <f t="shared" si="26"/>
        <v>3820618063.6362233</v>
      </c>
      <c r="H432">
        <f t="shared" si="27"/>
        <v>4.4308167988433134</v>
      </c>
    </row>
    <row r="433" spans="1:8" x14ac:dyDescent="0.25">
      <c r="A433">
        <v>82</v>
      </c>
      <c r="B433">
        <v>565</v>
      </c>
      <c r="C433">
        <f t="shared" si="24"/>
        <v>61212.018891044027</v>
      </c>
      <c r="D433">
        <f>(y-yes)^2</f>
        <v>3678060900.3706512</v>
      </c>
      <c r="E433">
        <f t="shared" si="25"/>
        <v>7.1914438502673796</v>
      </c>
      <c r="F433">
        <f>(y-yprom)^2</f>
        <v>154406.13024793394</v>
      </c>
      <c r="G433">
        <f t="shared" si="26"/>
        <v>3630553365.6909623</v>
      </c>
      <c r="H433">
        <f t="shared" si="27"/>
        <v>4.4067192472642533</v>
      </c>
    </row>
    <row r="434" spans="1:8" x14ac:dyDescent="0.25">
      <c r="A434">
        <v>109</v>
      </c>
      <c r="B434">
        <v>1920</v>
      </c>
      <c r="C434">
        <f t="shared" si="24"/>
        <v>82232.530582649531</v>
      </c>
      <c r="D434">
        <f>(y-yes)^2</f>
        <v>6450102568.589016</v>
      </c>
      <c r="E434">
        <f t="shared" si="25"/>
        <v>12.706951871657754</v>
      </c>
      <c r="F434">
        <f>(y-yprom)^2</f>
        <v>925548.94842975202</v>
      </c>
      <c r="G434">
        <f t="shared" si="26"/>
        <v>6605558187.7454367</v>
      </c>
      <c r="H434">
        <f t="shared" si="27"/>
        <v>4.6913478822291435</v>
      </c>
    </row>
    <row r="435" spans="1:8" x14ac:dyDescent="0.25">
      <c r="A435">
        <v>111</v>
      </c>
      <c r="B435">
        <v>684</v>
      </c>
      <c r="C435">
        <f t="shared" si="24"/>
        <v>83789.605522768456</v>
      </c>
      <c r="D435">
        <f>(y-yes)^2</f>
        <v>6906541669.3060026</v>
      </c>
      <c r="E435">
        <f t="shared" si="25"/>
        <v>13.177540106951872</v>
      </c>
      <c r="F435">
        <f>(y-yprom)^2</f>
        <v>75046.112066115733</v>
      </c>
      <c r="G435">
        <f t="shared" si="26"/>
        <v>6861083909.65765</v>
      </c>
      <c r="H435">
        <f t="shared" si="27"/>
        <v>4.7095302013123339</v>
      </c>
    </row>
    <row r="436" spans="1:8" x14ac:dyDescent="0.25">
      <c r="A436">
        <v>94</v>
      </c>
      <c r="B436">
        <v>774</v>
      </c>
      <c r="C436">
        <f t="shared" si="24"/>
        <v>70554.468531757579</v>
      </c>
      <c r="D436">
        <f>(y-yes)^2</f>
        <v>4869313788.51161</v>
      </c>
      <c r="E436">
        <f t="shared" si="25"/>
        <v>9.4502673796791452</v>
      </c>
      <c r="F436">
        <f>(y-yprom)^2</f>
        <v>33835.930247933902</v>
      </c>
      <c r="G436">
        <f t="shared" si="26"/>
        <v>4843676024.4369202</v>
      </c>
      <c r="H436">
        <f t="shared" si="27"/>
        <v>4.5432947822700038</v>
      </c>
    </row>
    <row r="437" spans="1:8" x14ac:dyDescent="0.25">
      <c r="A437">
        <v>96</v>
      </c>
      <c r="B437">
        <v>233</v>
      </c>
      <c r="C437">
        <f t="shared" si="24"/>
        <v>72111.543471876503</v>
      </c>
      <c r="D437">
        <f>(y-yes)^2</f>
        <v>5166525011.6384401</v>
      </c>
      <c r="E437">
        <f t="shared" si="25"/>
        <v>9.8566844919786103</v>
      </c>
      <c r="F437">
        <f>(y-yprom)^2</f>
        <v>525545.91206611576</v>
      </c>
      <c r="G437">
        <f t="shared" si="26"/>
        <v>5062834510.8119373</v>
      </c>
      <c r="H437">
        <f t="shared" si="27"/>
        <v>4.5643481914678361</v>
      </c>
    </row>
    <row r="438" spans="1:8" x14ac:dyDescent="0.25">
      <c r="A438">
        <v>101</v>
      </c>
      <c r="B438">
        <v>975</v>
      </c>
      <c r="C438">
        <f t="shared" si="24"/>
        <v>76004.23082217382</v>
      </c>
      <c r="D438">
        <f>(y-yes)^2</f>
        <v>5629385477.7670383</v>
      </c>
      <c r="E438">
        <f t="shared" si="25"/>
        <v>10.910160427807487</v>
      </c>
      <c r="F438">
        <f>(y-yprom)^2</f>
        <v>290.85752066115532</v>
      </c>
      <c r="G438">
        <f t="shared" si="26"/>
        <v>5631944947.4795122</v>
      </c>
      <c r="H438">
        <f t="shared" si="27"/>
        <v>4.6151205168412597</v>
      </c>
    </row>
    <row r="439" spans="1:8" x14ac:dyDescent="0.25">
      <c r="A439">
        <v>90</v>
      </c>
      <c r="B439">
        <v>1366</v>
      </c>
      <c r="C439">
        <f t="shared" si="24"/>
        <v>67440.31865151973</v>
      </c>
      <c r="D439">
        <f>(y-yes)^2</f>
        <v>4365815585.2625685</v>
      </c>
      <c r="E439">
        <f t="shared" si="25"/>
        <v>8.6631016042780757</v>
      </c>
      <c r="F439">
        <f>(y-yprom)^2</f>
        <v>166508.51206611565</v>
      </c>
      <c r="G439">
        <f t="shared" si="26"/>
        <v>4419905945.9017639</v>
      </c>
      <c r="H439">
        <f t="shared" si="27"/>
        <v>4.499809670330265</v>
      </c>
    </row>
    <row r="440" spans="1:8" x14ac:dyDescent="0.25">
      <c r="A440">
        <v>120</v>
      </c>
      <c r="B440">
        <v>2137</v>
      </c>
      <c r="C440">
        <f t="shared" si="24"/>
        <v>90796.442753303621</v>
      </c>
      <c r="D440">
        <f>(y-yes)^2</f>
        <v>7860496789.3263216</v>
      </c>
      <c r="E440">
        <f t="shared" si="25"/>
        <v>15.401069518716577</v>
      </c>
      <c r="F440">
        <f>(y-yprom)^2</f>
        <v>1390169.6211570248</v>
      </c>
      <c r="G440">
        <f t="shared" si="26"/>
        <v>8070955596.8989792</v>
      </c>
      <c r="H440">
        <f t="shared" si="27"/>
        <v>4.7874917427820458</v>
      </c>
    </row>
    <row r="441" spans="1:8" x14ac:dyDescent="0.25">
      <c r="A441">
        <v>120</v>
      </c>
      <c r="B441">
        <v>700</v>
      </c>
      <c r="C441">
        <f t="shared" si="24"/>
        <v>90796.442753303621</v>
      </c>
      <c r="D441">
        <f>(y-yes)^2</f>
        <v>8117368996.7993164</v>
      </c>
      <c r="E441">
        <f t="shared" si="25"/>
        <v>15.401069518716577</v>
      </c>
      <c r="F441">
        <f>(y-yprom)^2</f>
        <v>66535.857520661186</v>
      </c>
      <c r="G441">
        <f t="shared" si="26"/>
        <v>8070955596.8989792</v>
      </c>
      <c r="H441">
        <f t="shared" si="27"/>
        <v>4.7874917427820458</v>
      </c>
    </row>
    <row r="442" spans="1:8" x14ac:dyDescent="0.25">
      <c r="A442">
        <v>108</v>
      </c>
      <c r="B442">
        <v>1200</v>
      </c>
      <c r="C442">
        <f t="shared" si="24"/>
        <v>81453.993112590062</v>
      </c>
      <c r="D442">
        <f>(y-yes)^2</f>
        <v>6440703410.5156527</v>
      </c>
      <c r="E442">
        <f t="shared" si="25"/>
        <v>12.474866310160428</v>
      </c>
      <c r="F442">
        <f>(y-yprom)^2</f>
        <v>58590.402975206591</v>
      </c>
      <c r="G442">
        <f t="shared" si="26"/>
        <v>6479613688.5661898</v>
      </c>
      <c r="H442">
        <f t="shared" si="27"/>
        <v>4.6821312271242199</v>
      </c>
    </row>
    <row r="443" spans="1:8" x14ac:dyDescent="0.25">
      <c r="A443">
        <v>99</v>
      </c>
      <c r="B443">
        <v>1161</v>
      </c>
      <c r="C443">
        <f t="shared" si="24"/>
        <v>74447.155882054896</v>
      </c>
      <c r="D443">
        <f>(y-yes)^2</f>
        <v>5370860643.9688492</v>
      </c>
      <c r="E443">
        <f t="shared" si="25"/>
        <v>10.482352941176471</v>
      </c>
      <c r="F443">
        <f>(y-yprom)^2</f>
        <v>41231.148429752044</v>
      </c>
      <c r="G443">
        <f t="shared" si="26"/>
        <v>5400664049.2587633</v>
      </c>
      <c r="H443">
        <f t="shared" si="27"/>
        <v>4.5951198501345898</v>
      </c>
    </row>
    <row r="444" spans="1:8" x14ac:dyDescent="0.25">
      <c r="A444">
        <v>80</v>
      </c>
      <c r="B444">
        <v>729</v>
      </c>
      <c r="C444">
        <f t="shared" si="24"/>
        <v>59654.943950925102</v>
      </c>
      <c r="D444">
        <f>(y-yes)^2</f>
        <v>3472266870.5075665</v>
      </c>
      <c r="E444">
        <f t="shared" si="25"/>
        <v>6.8449197860962565</v>
      </c>
      <c r="F444">
        <f>(y-yprom)^2</f>
        <v>52416.021157024814</v>
      </c>
      <c r="G444">
        <f t="shared" si="26"/>
        <v>3445337632.4839945</v>
      </c>
      <c r="H444">
        <f t="shared" si="27"/>
        <v>4.3820266346738812</v>
      </c>
    </row>
    <row r="445" spans="1:8" x14ac:dyDescent="0.25">
      <c r="A445">
        <v>93</v>
      </c>
      <c r="B445">
        <v>750</v>
      </c>
      <c r="C445">
        <f t="shared" si="24"/>
        <v>69775.931061698124</v>
      </c>
      <c r="D445">
        <f>(y-yes)^2</f>
        <v>4764579158.9343023</v>
      </c>
      <c r="E445">
        <f t="shared" si="25"/>
        <v>9.2502673796791441</v>
      </c>
      <c r="F445">
        <f>(y-yprom)^2</f>
        <v>43241.312066115723</v>
      </c>
      <c r="G445">
        <f t="shared" si="26"/>
        <v>4735915143.0262728</v>
      </c>
      <c r="H445">
        <f t="shared" si="27"/>
        <v>4.5325994931532563</v>
      </c>
    </row>
    <row r="446" spans="1:8" x14ac:dyDescent="0.25">
      <c r="A446">
        <v>85</v>
      </c>
      <c r="B446">
        <v>1026</v>
      </c>
      <c r="C446">
        <f t="shared" si="24"/>
        <v>63547.631301222405</v>
      </c>
      <c r="D446">
        <f>(y-yes)^2</f>
        <v>3908954380.5659933</v>
      </c>
      <c r="E446">
        <f t="shared" si="25"/>
        <v>7.7272727272727275</v>
      </c>
      <c r="F446">
        <f>(y-yprom)^2</f>
        <v>4631.4211570247862</v>
      </c>
      <c r="G446">
        <f t="shared" si="26"/>
        <v>3917468774.3857126</v>
      </c>
      <c r="H446">
        <f t="shared" si="27"/>
        <v>4.4426512564903167</v>
      </c>
    </row>
    <row r="447" spans="1:8" x14ac:dyDescent="0.25">
      <c r="A447">
        <v>118</v>
      </c>
      <c r="B447">
        <v>1111</v>
      </c>
      <c r="C447">
        <f t="shared" si="24"/>
        <v>89239.367813184697</v>
      </c>
      <c r="D447">
        <f>(y-yes)^2</f>
        <v>7766609213.4159689</v>
      </c>
      <c r="E447">
        <f t="shared" si="25"/>
        <v>14.891978609625669</v>
      </c>
      <c r="F447">
        <f>(y-yprom)^2</f>
        <v>23425.693884297507</v>
      </c>
      <c r="G447">
        <f t="shared" si="26"/>
        <v>7793609533.6644497</v>
      </c>
      <c r="H447">
        <f t="shared" si="27"/>
        <v>4.7706846244656651</v>
      </c>
    </row>
    <row r="448" spans="1:8" x14ac:dyDescent="0.25">
      <c r="A448">
        <v>115</v>
      </c>
      <c r="B448">
        <v>625</v>
      </c>
      <c r="C448">
        <f t="shared" si="24"/>
        <v>86903.755403006304</v>
      </c>
      <c r="D448">
        <f>(y-yes)^2</f>
        <v>7444023633.8917894</v>
      </c>
      <c r="E448">
        <f t="shared" si="25"/>
        <v>14.144385026737968</v>
      </c>
      <c r="F448">
        <f>(y-yprom)^2</f>
        <v>110852.67570247938</v>
      </c>
      <c r="G448">
        <f t="shared" si="26"/>
        <v>7386682247.6969528</v>
      </c>
      <c r="H448">
        <f t="shared" si="27"/>
        <v>4.7449321283632502</v>
      </c>
    </row>
    <row r="449" spans="1:8" x14ac:dyDescent="0.25">
      <c r="A449">
        <v>119</v>
      </c>
      <c r="B449">
        <v>1200</v>
      </c>
      <c r="C449">
        <f t="shared" si="24"/>
        <v>90017.905283244152</v>
      </c>
      <c r="D449">
        <f>(y-yes)^2</f>
        <v>7888620298.9033298</v>
      </c>
      <c r="E449">
        <f t="shared" si="25"/>
        <v>15.145454545454545</v>
      </c>
      <c r="F449">
        <f>(y-yprom)^2</f>
        <v>58590.402975206591</v>
      </c>
      <c r="G449">
        <f t="shared" si="26"/>
        <v>7931676444.6894264</v>
      </c>
      <c r="H449">
        <f t="shared" si="27"/>
        <v>4.7791234931115296</v>
      </c>
    </row>
    <row r="450" spans="1:8" x14ac:dyDescent="0.25">
      <c r="A450">
        <v>94</v>
      </c>
      <c r="B450">
        <v>1541</v>
      </c>
      <c r="C450">
        <f t="shared" si="24"/>
        <v>70554.468531757579</v>
      </c>
      <c r="D450">
        <f>(y-yes)^2</f>
        <v>4762858838.7838936</v>
      </c>
      <c r="E450">
        <f t="shared" si="25"/>
        <v>9.4502673796791452</v>
      </c>
      <c r="F450">
        <f>(y-yprom)^2</f>
        <v>339952.60297520657</v>
      </c>
      <c r="G450">
        <f t="shared" si="26"/>
        <v>4843676024.4369202</v>
      </c>
      <c r="H450">
        <f t="shared" si="27"/>
        <v>4.5432947822700038</v>
      </c>
    </row>
    <row r="451" spans="1:8" x14ac:dyDescent="0.25">
      <c r="A451">
        <v>109</v>
      </c>
      <c r="B451">
        <v>1154</v>
      </c>
      <c r="C451">
        <f t="shared" si="24"/>
        <v>82232.530582649531</v>
      </c>
      <c r="D451">
        <f>(y-yes)^2</f>
        <v>6573728121.4416351</v>
      </c>
      <c r="E451">
        <f t="shared" si="25"/>
        <v>12.706951871657754</v>
      </c>
      <c r="F451">
        <f>(y-yprom)^2</f>
        <v>38437.38479338841</v>
      </c>
      <c r="G451">
        <f t="shared" si="26"/>
        <v>6605558187.7454367</v>
      </c>
      <c r="H451">
        <f t="shared" si="27"/>
        <v>4.6913478822291435</v>
      </c>
    </row>
    <row r="452" spans="1:8" x14ac:dyDescent="0.25">
      <c r="A452">
        <v>104</v>
      </c>
      <c r="B452">
        <v>310</v>
      </c>
      <c r="C452">
        <f t="shared" ref="C452:C515" si="28">a+(b*x)</f>
        <v>78339.843232352214</v>
      </c>
      <c r="D452">
        <f>(y-yes)^2</f>
        <v>6088656434.8654623</v>
      </c>
      <c r="E452">
        <f t="shared" ref="E452:E515" si="29">x^2/n</f>
        <v>11.567914438502674</v>
      </c>
      <c r="F452">
        <f>(y-yprom)^2</f>
        <v>419833.31206611579</v>
      </c>
      <c r="G452">
        <f t="shared" ref="G452:G515" si="30">(yes-yprom)^2</f>
        <v>5987958103.6949358</v>
      </c>
      <c r="H452">
        <f t="shared" ref="H452:H515" si="31">LN(x)</f>
        <v>4.6443908991413725</v>
      </c>
    </row>
    <row r="453" spans="1:8" x14ac:dyDescent="0.25">
      <c r="A453">
        <v>89</v>
      </c>
      <c r="B453">
        <v>610</v>
      </c>
      <c r="C453">
        <f t="shared" si="28"/>
        <v>66661.781181460276</v>
      </c>
      <c r="D453">
        <f>(y-yes)^2</f>
        <v>4362837797.2435102</v>
      </c>
      <c r="E453">
        <f t="shared" si="29"/>
        <v>8.4716577540106943</v>
      </c>
      <c r="F453">
        <f>(y-yprom)^2</f>
        <v>121066.03933884301</v>
      </c>
      <c r="G453">
        <f t="shared" si="30"/>
        <v>4316994029.2294092</v>
      </c>
      <c r="H453">
        <f t="shared" si="31"/>
        <v>4.4886363697321396</v>
      </c>
    </row>
    <row r="454" spans="1:8" x14ac:dyDescent="0.25">
      <c r="A454">
        <v>101</v>
      </c>
      <c r="B454">
        <v>1749</v>
      </c>
      <c r="C454">
        <f t="shared" si="28"/>
        <v>76004.23082217382</v>
      </c>
      <c r="D454">
        <f>(y-yes)^2</f>
        <v>5513839304.4543133</v>
      </c>
      <c r="E454">
        <f t="shared" si="29"/>
        <v>10.910160427807487</v>
      </c>
      <c r="F454">
        <f>(y-yprom)^2</f>
        <v>625767.29388429748</v>
      </c>
      <c r="G454">
        <f t="shared" si="30"/>
        <v>5631944947.4795122</v>
      </c>
      <c r="H454">
        <f t="shared" si="31"/>
        <v>4.6151205168412597</v>
      </c>
    </row>
    <row r="455" spans="1:8" x14ac:dyDescent="0.25">
      <c r="A455">
        <v>96</v>
      </c>
      <c r="B455">
        <v>1000</v>
      </c>
      <c r="C455">
        <f t="shared" si="28"/>
        <v>72111.543471876503</v>
      </c>
      <c r="D455">
        <f>(y-yes)^2</f>
        <v>5056851614.9525814</v>
      </c>
      <c r="E455">
        <f t="shared" si="29"/>
        <v>9.8566844919786103</v>
      </c>
      <c r="F455">
        <f>(y-yprom)^2</f>
        <v>1768.5847933884256</v>
      </c>
      <c r="G455">
        <f t="shared" si="30"/>
        <v>5062834510.8119373</v>
      </c>
      <c r="H455">
        <f t="shared" si="31"/>
        <v>4.5643481914678361</v>
      </c>
    </row>
    <row r="456" spans="1:8" x14ac:dyDescent="0.25">
      <c r="A456">
        <v>109</v>
      </c>
      <c r="B456">
        <v>350</v>
      </c>
      <c r="C456">
        <f t="shared" si="28"/>
        <v>82232.530582649531</v>
      </c>
      <c r="D456">
        <f>(y-yes)^2</f>
        <v>6704748814.618536</v>
      </c>
      <c r="E456">
        <f t="shared" si="29"/>
        <v>12.706951871657754</v>
      </c>
      <c r="F456">
        <f>(y-yprom)^2</f>
        <v>369597.67570247938</v>
      </c>
      <c r="G456">
        <f t="shared" si="30"/>
        <v>6605558187.7454367</v>
      </c>
      <c r="H456">
        <f t="shared" si="31"/>
        <v>4.6913478822291435</v>
      </c>
    </row>
    <row r="457" spans="1:8" x14ac:dyDescent="0.25">
      <c r="A457">
        <v>94</v>
      </c>
      <c r="B457">
        <v>765</v>
      </c>
      <c r="C457">
        <f t="shared" si="28"/>
        <v>70554.468531757579</v>
      </c>
      <c r="D457">
        <f>(y-yes)^2</f>
        <v>4870569917.9451809</v>
      </c>
      <c r="E457">
        <f t="shared" si="29"/>
        <v>9.4502673796791452</v>
      </c>
      <c r="F457">
        <f>(y-yprom)^2</f>
        <v>37227.948429752083</v>
      </c>
      <c r="G457">
        <f t="shared" si="30"/>
        <v>4843676024.4369202</v>
      </c>
      <c r="H457">
        <f t="shared" si="31"/>
        <v>4.5432947822700038</v>
      </c>
    </row>
    <row r="458" spans="1:8" x14ac:dyDescent="0.25">
      <c r="A458">
        <v>115</v>
      </c>
      <c r="B458">
        <v>790</v>
      </c>
      <c r="C458">
        <f t="shared" si="28"/>
        <v>86903.755403006304</v>
      </c>
      <c r="D458">
        <f>(y-yes)^2</f>
        <v>7415578869.6087971</v>
      </c>
      <c r="E458">
        <f t="shared" si="29"/>
        <v>14.144385026737968</v>
      </c>
      <c r="F458">
        <f>(y-yprom)^2</f>
        <v>28205.675702479355</v>
      </c>
      <c r="G458">
        <f t="shared" si="30"/>
        <v>7386682247.6969528</v>
      </c>
      <c r="H458">
        <f t="shared" si="31"/>
        <v>4.7449321283632502</v>
      </c>
    </row>
    <row r="459" spans="1:8" x14ac:dyDescent="0.25">
      <c r="A459">
        <v>92</v>
      </c>
      <c r="B459">
        <v>818</v>
      </c>
      <c r="C459">
        <f t="shared" si="28"/>
        <v>68997.393591638654</v>
      </c>
      <c r="D459">
        <f>(y-yes)^2</f>
        <v>4648429710.5235777</v>
      </c>
      <c r="E459">
        <f t="shared" si="29"/>
        <v>9.0524064171122998</v>
      </c>
      <c r="F459">
        <f>(y-yprom)^2</f>
        <v>19584.730247933898</v>
      </c>
      <c r="G459">
        <f t="shared" si="30"/>
        <v>4629366502.8001957</v>
      </c>
      <c r="H459">
        <f t="shared" si="31"/>
        <v>4.5217885770490405</v>
      </c>
    </row>
    <row r="460" spans="1:8" x14ac:dyDescent="0.25">
      <c r="A460">
        <v>71</v>
      </c>
      <c r="B460">
        <v>477</v>
      </c>
      <c r="C460">
        <f t="shared" si="28"/>
        <v>52648.106720389937</v>
      </c>
      <c r="D460">
        <f>(y-yes)^2</f>
        <v>2721824376.430316</v>
      </c>
      <c r="E460">
        <f t="shared" si="29"/>
        <v>5.3914438502673798</v>
      </c>
      <c r="F460">
        <f>(y-yprom)^2</f>
        <v>231308.53024793393</v>
      </c>
      <c r="G460">
        <f t="shared" si="30"/>
        <v>2671872771.6890087</v>
      </c>
      <c r="H460">
        <f t="shared" si="31"/>
        <v>4.2626798770413155</v>
      </c>
    </row>
    <row r="461" spans="1:8" x14ac:dyDescent="0.25">
      <c r="A461">
        <v>130</v>
      </c>
      <c r="B461">
        <v>938</v>
      </c>
      <c r="C461">
        <f t="shared" si="28"/>
        <v>98581.817453898242</v>
      </c>
      <c r="D461">
        <f>(y-yes)^2</f>
        <v>9534315086.9702034</v>
      </c>
      <c r="E461">
        <f t="shared" si="29"/>
        <v>18.074866310160427</v>
      </c>
      <c r="F461">
        <f>(y-yprom)^2</f>
        <v>397.82115702479535</v>
      </c>
      <c r="G461">
        <f t="shared" si="30"/>
        <v>9530420384.146019</v>
      </c>
      <c r="H461">
        <f t="shared" si="31"/>
        <v>4.8675344504555822</v>
      </c>
    </row>
    <row r="462" spans="1:8" x14ac:dyDescent="0.25">
      <c r="A462">
        <v>119</v>
      </c>
      <c r="B462">
        <v>2099</v>
      </c>
      <c r="C462">
        <f t="shared" si="28"/>
        <v>90017.905283244152</v>
      </c>
      <c r="D462">
        <f>(y-yes)^2</f>
        <v>7729733906.2040567</v>
      </c>
      <c r="E462">
        <f t="shared" si="29"/>
        <v>15.145454545454545</v>
      </c>
      <c r="F462">
        <f>(y-yprom)^2</f>
        <v>1302005.4757024792</v>
      </c>
      <c r="G462">
        <f t="shared" si="30"/>
        <v>7931676444.6894264</v>
      </c>
      <c r="H462">
        <f t="shared" si="31"/>
        <v>4.7791234931115296</v>
      </c>
    </row>
    <row r="463" spans="1:8" x14ac:dyDescent="0.25">
      <c r="A463">
        <v>74</v>
      </c>
      <c r="B463">
        <v>350</v>
      </c>
      <c r="C463">
        <f t="shared" si="28"/>
        <v>54983.719130568323</v>
      </c>
      <c r="D463">
        <f>(y-yes)^2</f>
        <v>2984843266.037827</v>
      </c>
      <c r="E463">
        <f t="shared" si="29"/>
        <v>5.8566844919786094</v>
      </c>
      <c r="F463">
        <f>(y-yprom)^2</f>
        <v>369597.67570247938</v>
      </c>
      <c r="G463">
        <f t="shared" si="30"/>
        <v>2918784221.2928452</v>
      </c>
      <c r="H463">
        <f t="shared" si="31"/>
        <v>4.3040650932041702</v>
      </c>
    </row>
    <row r="464" spans="1:8" x14ac:dyDescent="0.25">
      <c r="A464">
        <v>104</v>
      </c>
      <c r="B464">
        <v>940</v>
      </c>
      <c r="C464">
        <f t="shared" si="28"/>
        <v>78339.843232352214</v>
      </c>
      <c r="D464">
        <f>(y-yes)^2</f>
        <v>5990735732.3926992</v>
      </c>
      <c r="E464">
        <f t="shared" si="29"/>
        <v>11.567914438502674</v>
      </c>
      <c r="F464">
        <f>(y-yprom)^2</f>
        <v>322.03933884297697</v>
      </c>
      <c r="G464">
        <f t="shared" si="30"/>
        <v>5987958103.6949358</v>
      </c>
      <c r="H464">
        <f t="shared" si="31"/>
        <v>4.6443908991413725</v>
      </c>
    </row>
    <row r="465" spans="1:8" x14ac:dyDescent="0.25">
      <c r="A465">
        <v>124</v>
      </c>
      <c r="B465">
        <v>1202</v>
      </c>
      <c r="C465">
        <f t="shared" si="28"/>
        <v>93910.59263354147</v>
      </c>
      <c r="D465">
        <f>(y-yes)^2</f>
        <v>8594883148.0919399</v>
      </c>
      <c r="E465">
        <f t="shared" si="29"/>
        <v>16.444919786096257</v>
      </c>
      <c r="F465">
        <f>(y-yprom)^2</f>
        <v>59562.621157024769</v>
      </c>
      <c r="G465">
        <f t="shared" si="30"/>
        <v>8640194617.5829163</v>
      </c>
      <c r="H465">
        <f t="shared" si="31"/>
        <v>4.8202815656050371</v>
      </c>
    </row>
    <row r="466" spans="1:8" x14ac:dyDescent="0.25">
      <c r="A466">
        <v>94</v>
      </c>
      <c r="B466">
        <v>450</v>
      </c>
      <c r="C466">
        <f t="shared" si="28"/>
        <v>70554.468531757579</v>
      </c>
      <c r="D466">
        <f>(y-yes)^2</f>
        <v>4914636508.1201887</v>
      </c>
      <c r="E466">
        <f t="shared" si="29"/>
        <v>9.4502673796791452</v>
      </c>
      <c r="F466">
        <f>(y-yprom)^2</f>
        <v>258008.58479338849</v>
      </c>
      <c r="G466">
        <f t="shared" si="30"/>
        <v>4843676024.4369202</v>
      </c>
      <c r="H466">
        <f t="shared" si="31"/>
        <v>4.5432947822700038</v>
      </c>
    </row>
    <row r="467" spans="1:8" x14ac:dyDescent="0.25">
      <c r="A467">
        <v>120</v>
      </c>
      <c r="B467">
        <v>1058</v>
      </c>
      <c r="C467">
        <f t="shared" si="28"/>
        <v>90796.442753303621</v>
      </c>
      <c r="D467">
        <f>(y-yes)^2</f>
        <v>8052988107.7879515</v>
      </c>
      <c r="E467">
        <f t="shared" si="29"/>
        <v>15.401069518716577</v>
      </c>
      <c r="F467">
        <f>(y-yprom)^2</f>
        <v>10010.912066115692</v>
      </c>
      <c r="G467">
        <f t="shared" si="30"/>
        <v>8070955596.8989792</v>
      </c>
      <c r="H467">
        <f t="shared" si="31"/>
        <v>4.7874917427820458</v>
      </c>
    </row>
    <row r="468" spans="1:8" x14ac:dyDescent="0.25">
      <c r="A468">
        <v>96</v>
      </c>
      <c r="B468">
        <v>1000</v>
      </c>
      <c r="C468">
        <f t="shared" si="28"/>
        <v>72111.543471876503</v>
      </c>
      <c r="D468">
        <f>(y-yes)^2</f>
        <v>5056851614.9525814</v>
      </c>
      <c r="E468">
        <f t="shared" si="29"/>
        <v>9.8566844919786103</v>
      </c>
      <c r="F468">
        <f>(y-yprom)^2</f>
        <v>1768.5847933884256</v>
      </c>
      <c r="G468">
        <f t="shared" si="30"/>
        <v>5062834510.8119373</v>
      </c>
      <c r="H468">
        <f t="shared" si="31"/>
        <v>4.5643481914678361</v>
      </c>
    </row>
    <row r="469" spans="1:8" x14ac:dyDescent="0.25">
      <c r="A469">
        <v>67</v>
      </c>
      <c r="B469">
        <v>318</v>
      </c>
      <c r="C469">
        <f t="shared" si="28"/>
        <v>49533.956840152081</v>
      </c>
      <c r="D469">
        <f>(y-yes)^2</f>
        <v>2422210407.6917124</v>
      </c>
      <c r="E469">
        <f t="shared" si="29"/>
        <v>4.8010695187165773</v>
      </c>
      <c r="F469">
        <f>(y-yprom)^2</f>
        <v>409530.18479338847</v>
      </c>
      <c r="G469">
        <f t="shared" si="30"/>
        <v>2359628882.1345844</v>
      </c>
      <c r="H469">
        <f t="shared" si="31"/>
        <v>4.2046926193909657</v>
      </c>
    </row>
    <row r="470" spans="1:8" x14ac:dyDescent="0.25">
      <c r="A470">
        <v>69</v>
      </c>
      <c r="B470">
        <v>556</v>
      </c>
      <c r="C470">
        <f t="shared" si="28"/>
        <v>51091.031780271005</v>
      </c>
      <c r="D470">
        <f>(y-yes)^2</f>
        <v>2553789437.0330005</v>
      </c>
      <c r="E470">
        <f t="shared" si="29"/>
        <v>5.0919786096256683</v>
      </c>
      <c r="F470">
        <f>(y-yprom)^2</f>
        <v>161560.14842975209</v>
      </c>
      <c r="G470">
        <f t="shared" si="30"/>
        <v>2513326344.5426497</v>
      </c>
      <c r="H470">
        <f t="shared" si="31"/>
        <v>4.2341065045972597</v>
      </c>
    </row>
    <row r="471" spans="1:8" x14ac:dyDescent="0.25">
      <c r="A471">
        <v>98</v>
      </c>
      <c r="B471">
        <v>958</v>
      </c>
      <c r="C471">
        <f t="shared" si="28"/>
        <v>73668.618411995441</v>
      </c>
      <c r="D471">
        <f>(y-yes)^2</f>
        <v>5286834029.8548107</v>
      </c>
      <c r="E471">
        <f t="shared" si="29"/>
        <v>10.271657754010695</v>
      </c>
      <c r="F471">
        <f>(y-yprom)^2</f>
        <v>2.9752066115648359E-3</v>
      </c>
      <c r="G471">
        <f t="shared" si="30"/>
        <v>5286841961.9252491</v>
      </c>
      <c r="H471">
        <f t="shared" si="31"/>
        <v>4.5849674786705723</v>
      </c>
    </row>
    <row r="472" spans="1:8" x14ac:dyDescent="0.25">
      <c r="A472">
        <v>92</v>
      </c>
      <c r="B472">
        <v>995</v>
      </c>
      <c r="C472">
        <f t="shared" si="28"/>
        <v>68997.393591638654</v>
      </c>
      <c r="D472">
        <f>(y-yes)^2</f>
        <v>4624325534.1921377</v>
      </c>
      <c r="E472">
        <f t="shared" si="29"/>
        <v>9.0524064171122998</v>
      </c>
      <c r="F472">
        <f>(y-yprom)^2</f>
        <v>1373.0393388429716</v>
      </c>
      <c r="G472">
        <f t="shared" si="30"/>
        <v>4629366502.8001957</v>
      </c>
      <c r="H472">
        <f t="shared" si="31"/>
        <v>4.5217885770490405</v>
      </c>
    </row>
    <row r="473" spans="1:8" x14ac:dyDescent="0.25">
      <c r="A473">
        <v>109</v>
      </c>
      <c r="B473">
        <v>1600</v>
      </c>
      <c r="C473">
        <f t="shared" si="28"/>
        <v>82232.530582649531</v>
      </c>
      <c r="D473">
        <f>(y-yes)^2</f>
        <v>6501604988.161912</v>
      </c>
      <c r="E473">
        <f t="shared" si="29"/>
        <v>12.706951871657754</v>
      </c>
      <c r="F473">
        <f>(y-yprom)^2</f>
        <v>412234.03933884291</v>
      </c>
      <c r="G473">
        <f t="shared" si="30"/>
        <v>6605558187.7454367</v>
      </c>
      <c r="H473">
        <f t="shared" si="31"/>
        <v>4.6913478822291435</v>
      </c>
    </row>
    <row r="474" spans="1:8" x14ac:dyDescent="0.25">
      <c r="A474">
        <v>100</v>
      </c>
      <c r="B474">
        <v>606</v>
      </c>
      <c r="C474">
        <f t="shared" si="28"/>
        <v>75225.693352114366</v>
      </c>
      <c r="D474">
        <f>(y-yes)^2</f>
        <v>5568098635.9635811</v>
      </c>
      <c r="E474">
        <f t="shared" si="29"/>
        <v>10.695187165775401</v>
      </c>
      <c r="F474">
        <f>(y-yprom)^2</f>
        <v>123865.60297520665</v>
      </c>
      <c r="G474">
        <f t="shared" si="30"/>
        <v>5515698377.7768517</v>
      </c>
      <c r="H474">
        <f t="shared" si="31"/>
        <v>4.6051701859880918</v>
      </c>
    </row>
    <row r="475" spans="1:8" x14ac:dyDescent="0.25">
      <c r="A475">
        <v>101</v>
      </c>
      <c r="B475">
        <v>511</v>
      </c>
      <c r="C475">
        <f t="shared" si="28"/>
        <v>76004.23082217382</v>
      </c>
      <c r="D475">
        <f>(y-yes)^2</f>
        <v>5699227899.9700155</v>
      </c>
      <c r="E475">
        <f t="shared" si="29"/>
        <v>10.910160427807487</v>
      </c>
      <c r="F475">
        <f>(y-yprom)^2</f>
        <v>199760.23933884301</v>
      </c>
      <c r="G475">
        <f t="shared" si="30"/>
        <v>5631944947.4795122</v>
      </c>
      <c r="H475">
        <f t="shared" si="31"/>
        <v>4.6151205168412597</v>
      </c>
    </row>
    <row r="476" spans="1:8" x14ac:dyDescent="0.25">
      <c r="A476">
        <v>111</v>
      </c>
      <c r="B476">
        <v>1411</v>
      </c>
      <c r="C476">
        <f t="shared" si="28"/>
        <v>83789.605522768456</v>
      </c>
      <c r="D476">
        <f>(y-yes)^2</f>
        <v>6786234647.8758974</v>
      </c>
      <c r="E476">
        <f t="shared" si="29"/>
        <v>13.177540106951872</v>
      </c>
      <c r="F476">
        <f>(y-yprom)^2</f>
        <v>205258.42115702474</v>
      </c>
      <c r="G476">
        <f t="shared" si="30"/>
        <v>6861083909.65765</v>
      </c>
      <c r="H476">
        <f t="shared" si="31"/>
        <v>4.7095302013123339</v>
      </c>
    </row>
    <row r="477" spans="1:8" x14ac:dyDescent="0.25">
      <c r="A477">
        <v>106</v>
      </c>
      <c r="B477">
        <v>1346</v>
      </c>
      <c r="C477">
        <f t="shared" si="28"/>
        <v>79896.918172471138</v>
      </c>
      <c r="D477">
        <f>(y-yes)^2</f>
        <v>6170246745.7382565</v>
      </c>
      <c r="E477">
        <f t="shared" si="29"/>
        <v>12.017112299465241</v>
      </c>
      <c r="F477">
        <f>(y-yprom)^2</f>
        <v>150586.33024793386</v>
      </c>
      <c r="G477">
        <f t="shared" si="30"/>
        <v>6231361413.7614164</v>
      </c>
      <c r="H477">
        <f t="shared" si="31"/>
        <v>4.6634390941120669</v>
      </c>
    </row>
    <row r="478" spans="1:8" x14ac:dyDescent="0.25">
      <c r="A478">
        <v>102</v>
      </c>
      <c r="B478">
        <v>1522</v>
      </c>
      <c r="C478">
        <f t="shared" si="28"/>
        <v>76782.76829223329</v>
      </c>
      <c r="D478">
        <f>(y-yes)^2</f>
        <v>5664183243.9372272</v>
      </c>
      <c r="E478">
        <f t="shared" si="29"/>
        <v>11.127272727272727</v>
      </c>
      <c r="F478">
        <f>(y-yprom)^2</f>
        <v>318157.53024793381</v>
      </c>
      <c r="G478">
        <f t="shared" si="30"/>
        <v>5749403758.3667469</v>
      </c>
      <c r="H478">
        <f t="shared" si="31"/>
        <v>4.6249728132842707</v>
      </c>
    </row>
    <row r="479" spans="1:8" x14ac:dyDescent="0.25">
      <c r="A479">
        <v>115</v>
      </c>
      <c r="B479">
        <v>1075</v>
      </c>
      <c r="C479">
        <f t="shared" si="28"/>
        <v>86903.755403006304</v>
      </c>
      <c r="D479">
        <f>(y-yes)^2</f>
        <v>7366575254.0290842</v>
      </c>
      <c r="E479">
        <f t="shared" si="29"/>
        <v>14.144385026737968</v>
      </c>
      <c r="F479">
        <f>(y-yprom)^2</f>
        <v>13701.766611570236</v>
      </c>
      <c r="G479">
        <f t="shared" si="30"/>
        <v>7386682247.6969528</v>
      </c>
      <c r="H479">
        <f t="shared" si="31"/>
        <v>4.7449321283632502</v>
      </c>
    </row>
    <row r="480" spans="1:8" x14ac:dyDescent="0.25">
      <c r="A480">
        <v>99</v>
      </c>
      <c r="B480">
        <v>1200</v>
      </c>
      <c r="C480">
        <f t="shared" si="28"/>
        <v>74447.155882054896</v>
      </c>
      <c r="D480">
        <f>(y-yes)^2</f>
        <v>5365145844.8100491</v>
      </c>
      <c r="E480">
        <f t="shared" si="29"/>
        <v>10.482352941176471</v>
      </c>
      <c r="F480">
        <f>(y-yprom)^2</f>
        <v>58590.402975206591</v>
      </c>
      <c r="G480">
        <f t="shared" si="30"/>
        <v>5400664049.2587633</v>
      </c>
      <c r="H480">
        <f t="shared" si="31"/>
        <v>4.5951198501345898</v>
      </c>
    </row>
    <row r="481" spans="1:8" x14ac:dyDescent="0.25">
      <c r="A481">
        <v>118</v>
      </c>
      <c r="B481">
        <v>1377</v>
      </c>
      <c r="C481">
        <f t="shared" si="28"/>
        <v>89239.367813184697</v>
      </c>
      <c r="D481">
        <f>(y-yes)^2</f>
        <v>7719795677.7393541</v>
      </c>
      <c r="E481">
        <f t="shared" si="29"/>
        <v>14.891978609625669</v>
      </c>
      <c r="F481">
        <f>(y-yprom)^2</f>
        <v>175606.71206611567</v>
      </c>
      <c r="G481">
        <f t="shared" si="30"/>
        <v>7793609533.6644497</v>
      </c>
      <c r="H481">
        <f t="shared" si="31"/>
        <v>4.7706846244656651</v>
      </c>
    </row>
    <row r="482" spans="1:8" x14ac:dyDescent="0.25">
      <c r="A482">
        <v>132</v>
      </c>
      <c r="B482">
        <v>874</v>
      </c>
      <c r="C482">
        <f t="shared" si="28"/>
        <v>100138.89239401717</v>
      </c>
      <c r="D482">
        <f>(y-yes)^2</f>
        <v>9853518861.9958076</v>
      </c>
      <c r="E482">
        <f t="shared" si="29"/>
        <v>18.63529411764706</v>
      </c>
      <c r="F482">
        <f>(y-yprom)^2</f>
        <v>7046.8393388429831</v>
      </c>
      <c r="G482">
        <f t="shared" si="30"/>
        <v>9836860235.8103046</v>
      </c>
      <c r="H482">
        <f t="shared" si="31"/>
        <v>4.8828019225863706</v>
      </c>
    </row>
    <row r="483" spans="1:8" x14ac:dyDescent="0.25">
      <c r="A483">
        <v>108</v>
      </c>
      <c r="B483">
        <v>625</v>
      </c>
      <c r="C483">
        <f t="shared" si="28"/>
        <v>81453.993112590062</v>
      </c>
      <c r="D483">
        <f>(y-yes)^2</f>
        <v>6533326127.5951319</v>
      </c>
      <c r="E483">
        <f t="shared" si="29"/>
        <v>12.474866310160428</v>
      </c>
      <c r="F483">
        <f>(y-yprom)^2</f>
        <v>110852.67570247938</v>
      </c>
      <c r="G483">
        <f t="shared" si="30"/>
        <v>6479613688.5661898</v>
      </c>
      <c r="H483">
        <f t="shared" si="31"/>
        <v>4.6821312271242199</v>
      </c>
    </row>
    <row r="484" spans="1:8" x14ac:dyDescent="0.25">
      <c r="A484">
        <v>98</v>
      </c>
      <c r="B484">
        <v>1250</v>
      </c>
      <c r="C484">
        <f t="shared" si="28"/>
        <v>73668.618411995441</v>
      </c>
      <c r="D484">
        <f>(y-yes)^2</f>
        <v>5244456292.7022047</v>
      </c>
      <c r="E484">
        <f t="shared" si="29"/>
        <v>10.271657754010695</v>
      </c>
      <c r="F484">
        <f>(y-yprom)^2</f>
        <v>85295.857520661128</v>
      </c>
      <c r="G484">
        <f t="shared" si="30"/>
        <v>5286841961.9252491</v>
      </c>
      <c r="H484">
        <f t="shared" si="31"/>
        <v>4.5849674786705723</v>
      </c>
    </row>
    <row r="485" spans="1:8" x14ac:dyDescent="0.25">
      <c r="A485">
        <v>111</v>
      </c>
      <c r="B485">
        <v>1082</v>
      </c>
      <c r="C485">
        <f t="shared" si="28"/>
        <v>83789.605522768456</v>
      </c>
      <c r="D485">
        <f>(y-yes)^2</f>
        <v>6840548011.3098793</v>
      </c>
      <c r="E485">
        <f t="shared" si="29"/>
        <v>13.177540106951872</v>
      </c>
      <c r="F485">
        <f>(y-yprom)^2</f>
        <v>15389.530247933872</v>
      </c>
      <c r="G485">
        <f t="shared" si="30"/>
        <v>6861083909.65765</v>
      </c>
      <c r="H485">
        <f t="shared" si="31"/>
        <v>4.7095302013123339</v>
      </c>
    </row>
    <row r="486" spans="1:8" x14ac:dyDescent="0.25">
      <c r="A486">
        <v>79</v>
      </c>
      <c r="B486">
        <v>693</v>
      </c>
      <c r="C486">
        <f t="shared" si="28"/>
        <v>58876.406480865633</v>
      </c>
      <c r="D486">
        <f>(y-yes)^2</f>
        <v>3385308789.7176371</v>
      </c>
      <c r="E486">
        <f t="shared" si="29"/>
        <v>6.6748663101604278</v>
      </c>
      <c r="F486">
        <f>(y-yprom)^2</f>
        <v>70196.093884297545</v>
      </c>
      <c r="G486">
        <f t="shared" si="30"/>
        <v>3354548127.6573691</v>
      </c>
      <c r="H486">
        <f t="shared" si="31"/>
        <v>4.3694478524670215</v>
      </c>
    </row>
    <row r="487" spans="1:8" x14ac:dyDescent="0.25">
      <c r="A487">
        <v>97</v>
      </c>
      <c r="B487">
        <v>727</v>
      </c>
      <c r="C487">
        <f t="shared" si="28"/>
        <v>72890.080941935972</v>
      </c>
      <c r="D487">
        <f>(y-yes)^2</f>
        <v>5207510251.032403</v>
      </c>
      <c r="E487">
        <f t="shared" si="29"/>
        <v>10.063101604278074</v>
      </c>
      <c r="F487">
        <f>(y-yprom)^2</f>
        <v>53335.802975206636</v>
      </c>
      <c r="G487">
        <f t="shared" si="30"/>
        <v>5174232115.7763071</v>
      </c>
      <c r="H487">
        <f t="shared" si="31"/>
        <v>4.5747109785033828</v>
      </c>
    </row>
    <row r="488" spans="1:8" x14ac:dyDescent="0.25">
      <c r="A488">
        <v>99</v>
      </c>
      <c r="B488">
        <v>615</v>
      </c>
      <c r="C488">
        <f t="shared" si="28"/>
        <v>74447.155882054896</v>
      </c>
      <c r="D488">
        <f>(y-yes)^2</f>
        <v>5451187242.1920538</v>
      </c>
      <c r="E488">
        <f t="shared" si="29"/>
        <v>10.482352941176471</v>
      </c>
      <c r="F488">
        <f>(y-yprom)^2</f>
        <v>117611.58479338847</v>
      </c>
      <c r="G488">
        <f t="shared" si="30"/>
        <v>5400664049.2587633</v>
      </c>
      <c r="H488">
        <f t="shared" si="31"/>
        <v>4.5951198501345898</v>
      </c>
    </row>
    <row r="489" spans="1:8" x14ac:dyDescent="0.25">
      <c r="A489">
        <v>101</v>
      </c>
      <c r="B489">
        <v>913</v>
      </c>
      <c r="C489">
        <f t="shared" si="28"/>
        <v>76004.23082217382</v>
      </c>
      <c r="D489">
        <f>(y-yes)^2</f>
        <v>5638692946.3889875</v>
      </c>
      <c r="E489">
        <f t="shared" si="29"/>
        <v>10.910160427807487</v>
      </c>
      <c r="F489">
        <f>(y-yprom)^2</f>
        <v>2020.0938842975252</v>
      </c>
      <c r="G489">
        <f t="shared" si="30"/>
        <v>5631944947.4795122</v>
      </c>
      <c r="H489">
        <f t="shared" si="31"/>
        <v>4.6151205168412597</v>
      </c>
    </row>
    <row r="490" spans="1:8" x14ac:dyDescent="0.25">
      <c r="A490">
        <v>120</v>
      </c>
      <c r="B490">
        <v>884</v>
      </c>
      <c r="C490">
        <f t="shared" si="28"/>
        <v>90796.442753303621</v>
      </c>
      <c r="D490">
        <f>(y-yes)^2</f>
        <v>8084247361.8661013</v>
      </c>
      <c r="E490">
        <f t="shared" si="29"/>
        <v>15.401069518716577</v>
      </c>
      <c r="F490">
        <f>(y-yprom)^2</f>
        <v>5467.9302479338912</v>
      </c>
      <c r="G490">
        <f t="shared" si="30"/>
        <v>8070955596.8989792</v>
      </c>
      <c r="H490">
        <f t="shared" si="31"/>
        <v>4.7874917427820458</v>
      </c>
    </row>
    <row r="491" spans="1:8" x14ac:dyDescent="0.25">
      <c r="A491">
        <v>97</v>
      </c>
      <c r="B491">
        <v>698</v>
      </c>
      <c r="C491">
        <f t="shared" si="28"/>
        <v>72890.080941935972</v>
      </c>
      <c r="D491">
        <f>(y-yes)^2</f>
        <v>5211696550.7270346</v>
      </c>
      <c r="E491">
        <f t="shared" si="29"/>
        <v>10.063101604278074</v>
      </c>
      <c r="F491">
        <f>(y-yprom)^2</f>
        <v>67571.639338843001</v>
      </c>
      <c r="G491">
        <f t="shared" si="30"/>
        <v>5174232115.7763071</v>
      </c>
      <c r="H491">
        <f t="shared" si="31"/>
        <v>4.5747109785033828</v>
      </c>
    </row>
    <row r="492" spans="1:8" x14ac:dyDescent="0.25">
      <c r="A492">
        <v>106</v>
      </c>
      <c r="B492">
        <v>800</v>
      </c>
      <c r="C492">
        <f t="shared" si="28"/>
        <v>79896.918172471138</v>
      </c>
      <c r="D492">
        <f>(y-yes)^2</f>
        <v>6256322464.3825951</v>
      </c>
      <c r="E492">
        <f t="shared" si="29"/>
        <v>12.017112299465241</v>
      </c>
      <c r="F492">
        <f>(y-yprom)^2</f>
        <v>24946.766611570263</v>
      </c>
      <c r="G492">
        <f t="shared" si="30"/>
        <v>6231361413.7614164</v>
      </c>
      <c r="H492">
        <f t="shared" si="31"/>
        <v>4.6634390941120669</v>
      </c>
    </row>
    <row r="493" spans="1:8" x14ac:dyDescent="0.25">
      <c r="A493">
        <v>131</v>
      </c>
      <c r="B493">
        <v>812</v>
      </c>
      <c r="C493">
        <f t="shared" si="28"/>
        <v>99360.354923957711</v>
      </c>
      <c r="D493">
        <f>(y-yes)^2</f>
        <v>9711778258.2183399</v>
      </c>
      <c r="E493">
        <f t="shared" si="29"/>
        <v>18.354010695187167</v>
      </c>
      <c r="F493">
        <f>(y-yprom)^2</f>
        <v>21300.075702479353</v>
      </c>
      <c r="G493">
        <f t="shared" si="30"/>
        <v>9683034189.3858757</v>
      </c>
      <c r="H493">
        <f t="shared" si="31"/>
        <v>4.8751973232011512</v>
      </c>
    </row>
    <row r="494" spans="1:8" x14ac:dyDescent="0.25">
      <c r="A494">
        <v>93</v>
      </c>
      <c r="B494">
        <v>1000</v>
      </c>
      <c r="C494">
        <f t="shared" si="28"/>
        <v>69775.931061698124</v>
      </c>
      <c r="D494">
        <f>(y-yes)^2</f>
        <v>4730128693.4034529</v>
      </c>
      <c r="E494">
        <f t="shared" si="29"/>
        <v>9.2502673796791441</v>
      </c>
      <c r="F494">
        <f>(y-yprom)^2</f>
        <v>1768.5847933884256</v>
      </c>
      <c r="G494">
        <f t="shared" si="30"/>
        <v>4735915143.0262728</v>
      </c>
      <c r="H494">
        <f t="shared" si="31"/>
        <v>4.5325994931532563</v>
      </c>
    </row>
    <row r="495" spans="1:8" x14ac:dyDescent="0.25">
      <c r="A495">
        <v>79</v>
      </c>
      <c r="B495">
        <v>549</v>
      </c>
      <c r="C495">
        <f t="shared" si="28"/>
        <v>58876.406480865633</v>
      </c>
      <c r="D495">
        <f>(y-yes)^2</f>
        <v>3402086346.7841263</v>
      </c>
      <c r="E495">
        <f t="shared" si="29"/>
        <v>6.6748663101604278</v>
      </c>
      <c r="F495">
        <f>(y-yprom)^2</f>
        <v>167236.38479338848</v>
      </c>
      <c r="G495">
        <f t="shared" si="30"/>
        <v>3354548127.6573691</v>
      </c>
      <c r="H495">
        <f t="shared" si="31"/>
        <v>4.3694478524670215</v>
      </c>
    </row>
    <row r="496" spans="1:8" x14ac:dyDescent="0.25">
      <c r="A496">
        <v>100</v>
      </c>
      <c r="B496">
        <v>1300</v>
      </c>
      <c r="C496">
        <f t="shared" si="28"/>
        <v>75225.693352114366</v>
      </c>
      <c r="D496">
        <f>(y-yes)^2</f>
        <v>5465008137.5908461</v>
      </c>
      <c r="E496">
        <f t="shared" si="29"/>
        <v>10.695187165775401</v>
      </c>
      <c r="F496">
        <f>(y-yprom)^2</f>
        <v>117001.31206611567</v>
      </c>
      <c r="G496">
        <f t="shared" si="30"/>
        <v>5515698377.7768517</v>
      </c>
      <c r="H496">
        <f t="shared" si="31"/>
        <v>4.6051701859880918</v>
      </c>
    </row>
    <row r="497" spans="1:8" x14ac:dyDescent="0.25">
      <c r="A497">
        <v>107</v>
      </c>
      <c r="B497">
        <v>923</v>
      </c>
      <c r="C497">
        <f t="shared" si="28"/>
        <v>80675.455642530607</v>
      </c>
      <c r="D497">
        <f>(y-yes)^2</f>
        <v>6360454181.0138121</v>
      </c>
      <c r="E497">
        <f t="shared" si="29"/>
        <v>12.244919786096256</v>
      </c>
      <c r="F497">
        <f>(y-yprom)^2</f>
        <v>1221.1847933884333</v>
      </c>
      <c r="G497">
        <f t="shared" si="30"/>
        <v>6354881430.571517</v>
      </c>
      <c r="H497">
        <f t="shared" si="31"/>
        <v>4.6728288344619058</v>
      </c>
    </row>
    <row r="498" spans="1:8" x14ac:dyDescent="0.25">
      <c r="A498">
        <v>112</v>
      </c>
      <c r="B498">
        <v>1539</v>
      </c>
      <c r="C498">
        <f t="shared" si="28"/>
        <v>84568.14299282791</v>
      </c>
      <c r="D498">
        <f>(y-yes)^2</f>
        <v>6893838586.1234636</v>
      </c>
      <c r="E498">
        <f t="shared" si="29"/>
        <v>13.416042780748663</v>
      </c>
      <c r="F498">
        <f>(y-yprom)^2</f>
        <v>337624.38479338837</v>
      </c>
      <c r="G498">
        <f t="shared" si="30"/>
        <v>6990665132.3906145</v>
      </c>
      <c r="H498">
        <f t="shared" si="31"/>
        <v>4.7184988712950942</v>
      </c>
    </row>
    <row r="499" spans="1:8" x14ac:dyDescent="0.25">
      <c r="A499">
        <v>105</v>
      </c>
      <c r="B499">
        <v>721</v>
      </c>
      <c r="C499">
        <f t="shared" si="28"/>
        <v>79118.380702411669</v>
      </c>
      <c r="D499">
        <f>(y-yes)^2</f>
        <v>6146149300.9988699</v>
      </c>
      <c r="E499">
        <f t="shared" si="29"/>
        <v>11.791443850267379</v>
      </c>
      <c r="F499">
        <f>(y-yprom)^2</f>
        <v>56143.148429752087</v>
      </c>
      <c r="G499">
        <f t="shared" si="30"/>
        <v>6109053638.1358881</v>
      </c>
      <c r="H499">
        <f t="shared" si="31"/>
        <v>4.6539603501575231</v>
      </c>
    </row>
    <row r="500" spans="1:8" x14ac:dyDescent="0.25">
      <c r="A500">
        <v>114</v>
      </c>
      <c r="B500">
        <v>815</v>
      </c>
      <c r="C500">
        <f t="shared" si="28"/>
        <v>86125.217932946834</v>
      </c>
      <c r="D500">
        <f>(y-yes)^2</f>
        <v>7277833283.7668839</v>
      </c>
      <c r="E500">
        <f t="shared" si="29"/>
        <v>13.899465240641712</v>
      </c>
      <c r="F500">
        <f>(y-yprom)^2</f>
        <v>20433.402975206627</v>
      </c>
      <c r="G500">
        <f t="shared" si="30"/>
        <v>7253464301.4102659</v>
      </c>
      <c r="H500">
        <f t="shared" si="31"/>
        <v>4.7361984483944957</v>
      </c>
    </row>
    <row r="501" spans="1:8" x14ac:dyDescent="0.25">
      <c r="A501">
        <v>116</v>
      </c>
      <c r="B501">
        <v>600</v>
      </c>
      <c r="C501">
        <f t="shared" si="28"/>
        <v>87682.292873065759</v>
      </c>
      <c r="D501">
        <f>(y-yes)^2</f>
        <v>7583325732.0303993</v>
      </c>
      <c r="E501">
        <f t="shared" si="29"/>
        <v>14.391443850267379</v>
      </c>
      <c r="F501">
        <f>(y-yprom)^2</f>
        <v>128124.9484297521</v>
      </c>
      <c r="G501">
        <f t="shared" si="30"/>
        <v>7521112435.16821</v>
      </c>
      <c r="H501">
        <f t="shared" si="31"/>
        <v>4.7535901911063645</v>
      </c>
    </row>
    <row r="502" spans="1:8" x14ac:dyDescent="0.25">
      <c r="A502">
        <v>104</v>
      </c>
      <c r="B502">
        <v>1100</v>
      </c>
      <c r="C502">
        <f t="shared" si="28"/>
        <v>78339.843232352214</v>
      </c>
      <c r="D502">
        <f>(y-yes)^2</f>
        <v>5965993382.5583458</v>
      </c>
      <c r="E502">
        <f t="shared" si="29"/>
        <v>11.567914438502674</v>
      </c>
      <c r="F502">
        <f>(y-yprom)^2</f>
        <v>20179.493884297506</v>
      </c>
      <c r="G502">
        <f t="shared" si="30"/>
        <v>5987958103.6949358</v>
      </c>
      <c r="H502">
        <f t="shared" si="31"/>
        <v>4.6443908991413725</v>
      </c>
    </row>
    <row r="503" spans="1:8" x14ac:dyDescent="0.25">
      <c r="A503">
        <v>85</v>
      </c>
      <c r="B503">
        <v>1058</v>
      </c>
      <c r="C503">
        <f t="shared" si="28"/>
        <v>63547.631301222405</v>
      </c>
      <c r="D503">
        <f>(y-yes)^2</f>
        <v>3904954020.162715</v>
      </c>
      <c r="E503">
        <f t="shared" si="29"/>
        <v>7.7272727272727275</v>
      </c>
      <c r="F503">
        <f>(y-yprom)^2</f>
        <v>10010.912066115692</v>
      </c>
      <c r="G503">
        <f t="shared" si="30"/>
        <v>3917468774.3857126</v>
      </c>
      <c r="H503">
        <f t="shared" si="31"/>
        <v>4.4426512564903167</v>
      </c>
    </row>
    <row r="504" spans="1:8" x14ac:dyDescent="0.25">
      <c r="A504">
        <v>93</v>
      </c>
      <c r="B504">
        <v>962</v>
      </c>
      <c r="C504">
        <f t="shared" si="28"/>
        <v>69775.931061698124</v>
      </c>
      <c r="D504">
        <f>(y-yes)^2</f>
        <v>4735357108.1641417</v>
      </c>
      <c r="E504">
        <f t="shared" si="29"/>
        <v>9.2502673796791441</v>
      </c>
      <c r="F504">
        <f>(y-yprom)^2</f>
        <v>16.439338842974806</v>
      </c>
      <c r="G504">
        <f t="shared" si="30"/>
        <v>4735915143.0262728</v>
      </c>
      <c r="H504">
        <f t="shared" si="31"/>
        <v>4.5325994931532563</v>
      </c>
    </row>
    <row r="505" spans="1:8" x14ac:dyDescent="0.25">
      <c r="A505">
        <v>100</v>
      </c>
      <c r="B505">
        <v>433</v>
      </c>
      <c r="C505">
        <f t="shared" si="28"/>
        <v>75225.693352114366</v>
      </c>
      <c r="D505">
        <f>(y-yes)^2</f>
        <v>5593946978.8634129</v>
      </c>
      <c r="E505">
        <f t="shared" si="29"/>
        <v>10.695187165775401</v>
      </c>
      <c r="F505">
        <f>(y-yprom)^2</f>
        <v>275567.73024793394</v>
      </c>
      <c r="G505">
        <f t="shared" si="30"/>
        <v>5515698377.7768517</v>
      </c>
      <c r="H505">
        <f t="shared" si="31"/>
        <v>4.6051701859880918</v>
      </c>
    </row>
    <row r="506" spans="1:8" x14ac:dyDescent="0.25">
      <c r="A506">
        <v>71</v>
      </c>
      <c r="B506">
        <v>940</v>
      </c>
      <c r="C506">
        <f t="shared" si="28"/>
        <v>52648.106720389937</v>
      </c>
      <c r="D506">
        <f>(y-yes)^2</f>
        <v>2673728300.607235</v>
      </c>
      <c r="E506">
        <f t="shared" si="29"/>
        <v>5.3914438502673798</v>
      </c>
      <c r="F506">
        <f>(y-yprom)^2</f>
        <v>322.03933884297697</v>
      </c>
      <c r="G506">
        <f t="shared" si="30"/>
        <v>2671872771.6890087</v>
      </c>
      <c r="H506">
        <f t="shared" si="31"/>
        <v>4.2626798770413155</v>
      </c>
    </row>
    <row r="507" spans="1:8" x14ac:dyDescent="0.25">
      <c r="A507">
        <v>88</v>
      </c>
      <c r="B507">
        <v>1417</v>
      </c>
      <c r="C507">
        <f t="shared" si="28"/>
        <v>65883.243711400806</v>
      </c>
      <c r="D507">
        <f>(y-yes)^2</f>
        <v>4155896578.2577238</v>
      </c>
      <c r="E507">
        <f t="shared" si="29"/>
        <v>8.2823529411764714</v>
      </c>
      <c r="F507">
        <f>(y-yprom)^2</f>
        <v>210731.07570247928</v>
      </c>
      <c r="G507">
        <f t="shared" si="30"/>
        <v>4215294353.7416244</v>
      </c>
      <c r="H507">
        <f t="shared" si="31"/>
        <v>4.4773368144782069</v>
      </c>
    </row>
    <row r="508" spans="1:8" x14ac:dyDescent="0.25">
      <c r="A508">
        <v>93</v>
      </c>
      <c r="B508">
        <v>1000</v>
      </c>
      <c r="C508">
        <f t="shared" si="28"/>
        <v>69775.931061698124</v>
      </c>
      <c r="D508">
        <f>(y-yes)^2</f>
        <v>4730128693.4034529</v>
      </c>
      <c r="E508">
        <f t="shared" si="29"/>
        <v>9.2502673796791441</v>
      </c>
      <c r="F508">
        <f>(y-yprom)^2</f>
        <v>1768.5847933884256</v>
      </c>
      <c r="G508">
        <f t="shared" si="30"/>
        <v>4735915143.0262728</v>
      </c>
      <c r="H508">
        <f t="shared" si="31"/>
        <v>4.5325994931532563</v>
      </c>
    </row>
    <row r="509" spans="1:8" x14ac:dyDescent="0.25">
      <c r="A509">
        <v>98</v>
      </c>
      <c r="B509">
        <v>500</v>
      </c>
      <c r="C509">
        <f t="shared" si="28"/>
        <v>73668.618411995441</v>
      </c>
      <c r="D509">
        <f>(y-yes)^2</f>
        <v>5353646720.3201981</v>
      </c>
      <c r="E509">
        <f t="shared" si="29"/>
        <v>10.271657754010695</v>
      </c>
      <c r="F509">
        <f>(y-yprom)^2</f>
        <v>209714.03933884302</v>
      </c>
      <c r="G509">
        <f t="shared" si="30"/>
        <v>5286841961.9252491</v>
      </c>
      <c r="H509">
        <f t="shared" si="31"/>
        <v>4.5849674786705723</v>
      </c>
    </row>
    <row r="510" spans="1:8" x14ac:dyDescent="0.25">
      <c r="A510">
        <v>110</v>
      </c>
      <c r="B510">
        <v>800</v>
      </c>
      <c r="C510">
        <f t="shared" si="28"/>
        <v>83011.068052708986</v>
      </c>
      <c r="D510">
        <f>(y-yes)^2</f>
        <v>6758659710.3671484</v>
      </c>
      <c r="E510">
        <f t="shared" si="29"/>
        <v>12.941176470588236</v>
      </c>
      <c r="F510">
        <f>(y-yprom)^2</f>
        <v>24946.766611570263</v>
      </c>
      <c r="G510">
        <f t="shared" si="30"/>
        <v>6732714928.1092558</v>
      </c>
      <c r="H510">
        <f t="shared" si="31"/>
        <v>4.7004803657924166</v>
      </c>
    </row>
    <row r="511" spans="1:8" x14ac:dyDescent="0.25">
      <c r="A511">
        <v>109</v>
      </c>
      <c r="B511">
        <v>766</v>
      </c>
      <c r="C511">
        <f t="shared" si="28"/>
        <v>82232.530582649531</v>
      </c>
      <c r="D511">
        <f>(y-yes)^2</f>
        <v>6636795605.1737719</v>
      </c>
      <c r="E511">
        <f t="shared" si="29"/>
        <v>12.706951871657754</v>
      </c>
      <c r="F511">
        <f>(y-yprom)^2</f>
        <v>36843.057520661176</v>
      </c>
      <c r="G511">
        <f t="shared" si="30"/>
        <v>6605558187.7454367</v>
      </c>
      <c r="H511">
        <f t="shared" si="31"/>
        <v>4.6913478822291435</v>
      </c>
    </row>
    <row r="512" spans="1:8" x14ac:dyDescent="0.25">
      <c r="A512">
        <v>94</v>
      </c>
      <c r="B512">
        <v>750</v>
      </c>
      <c r="C512">
        <f t="shared" si="28"/>
        <v>70554.468531757579</v>
      </c>
      <c r="D512">
        <f>(y-yes)^2</f>
        <v>4872663827.0011339</v>
      </c>
      <c r="E512">
        <f t="shared" si="29"/>
        <v>9.4502673796791452</v>
      </c>
      <c r="F512">
        <f>(y-yprom)^2</f>
        <v>43241.312066115723</v>
      </c>
      <c r="G512">
        <f t="shared" si="30"/>
        <v>4843676024.4369202</v>
      </c>
      <c r="H512">
        <f t="shared" si="31"/>
        <v>4.5432947822700038</v>
      </c>
    </row>
    <row r="513" spans="1:8" x14ac:dyDescent="0.25">
      <c r="A513">
        <v>77</v>
      </c>
      <c r="B513">
        <v>550</v>
      </c>
      <c r="C513">
        <f t="shared" si="28"/>
        <v>57319.331540746709</v>
      </c>
      <c r="D513">
        <f>(y-yes)^2</f>
        <v>3222757003.5832191</v>
      </c>
      <c r="E513">
        <f t="shared" si="29"/>
        <v>6.341176470588235</v>
      </c>
      <c r="F513">
        <f>(y-yprom)^2</f>
        <v>166419.49388429755</v>
      </c>
      <c r="G513">
        <f t="shared" si="30"/>
        <v>3176605841.5578399</v>
      </c>
      <c r="H513">
        <f t="shared" si="31"/>
        <v>4.3438054218536841</v>
      </c>
    </row>
    <row r="514" spans="1:8" x14ac:dyDescent="0.25">
      <c r="A514">
        <v>89</v>
      </c>
      <c r="B514">
        <v>795</v>
      </c>
      <c r="C514">
        <f t="shared" si="28"/>
        <v>66661.781181460276</v>
      </c>
      <c r="D514">
        <f>(y-yes)^2</f>
        <v>4338432863.2063694</v>
      </c>
      <c r="E514">
        <f t="shared" si="29"/>
        <v>8.4716577540106943</v>
      </c>
      <c r="F514">
        <f>(y-yprom)^2</f>
        <v>26551.221157024811</v>
      </c>
      <c r="G514">
        <f t="shared" si="30"/>
        <v>4316994029.2294092</v>
      </c>
      <c r="H514">
        <f t="shared" si="31"/>
        <v>4.4886363697321396</v>
      </c>
    </row>
    <row r="515" spans="1:8" x14ac:dyDescent="0.25">
      <c r="A515">
        <v>102</v>
      </c>
      <c r="B515">
        <v>723</v>
      </c>
      <c r="C515">
        <f t="shared" si="28"/>
        <v>76782.76829223329</v>
      </c>
      <c r="D515">
        <f>(y-yes)^2</f>
        <v>5785088352.6682167</v>
      </c>
      <c r="E515">
        <f t="shared" si="29"/>
        <v>11.127272727272727</v>
      </c>
      <c r="F515">
        <f>(y-yprom)^2</f>
        <v>55199.366611570273</v>
      </c>
      <c r="G515">
        <f t="shared" si="30"/>
        <v>5749403758.3667469</v>
      </c>
      <c r="H515">
        <f t="shared" si="31"/>
        <v>4.6249728132842707</v>
      </c>
    </row>
    <row r="516" spans="1:8" x14ac:dyDescent="0.25">
      <c r="A516">
        <v>113</v>
      </c>
      <c r="B516">
        <v>1039</v>
      </c>
      <c r="C516">
        <f t="shared" ref="C516:C579" si="32">a+(b*x)</f>
        <v>85346.68046288738</v>
      </c>
      <c r="D516">
        <f>(y-yes)^2</f>
        <v>7107784985.0323219</v>
      </c>
      <c r="E516">
        <f t="shared" ref="E516:E579" si="33">x^2/n</f>
        <v>13.656684491978609</v>
      </c>
      <c r="F516">
        <f>(y-yprom)^2</f>
        <v>6569.8393388429668</v>
      </c>
      <c r="G516">
        <f t="shared" ref="G516:G579" si="34">(yes-yprom)^2</f>
        <v>7121458596.3081551</v>
      </c>
      <c r="H516">
        <f t="shared" ref="H516:H579" si="35">LN(x)</f>
        <v>4.7273878187123408</v>
      </c>
    </row>
    <row r="517" spans="1:8" x14ac:dyDescent="0.25">
      <c r="A517">
        <v>103</v>
      </c>
      <c r="B517">
        <v>200</v>
      </c>
      <c r="C517">
        <f t="shared" si="32"/>
        <v>77561.305762292744</v>
      </c>
      <c r="D517">
        <f>(y-yes)^2</f>
        <v>5984771629.2469482</v>
      </c>
      <c r="E517">
        <f t="shared" si="33"/>
        <v>11.346524064171122</v>
      </c>
      <c r="F517">
        <f>(y-yprom)^2</f>
        <v>574481.31206611579</v>
      </c>
      <c r="G517">
        <f t="shared" si="34"/>
        <v>5868074810.4385538</v>
      </c>
      <c r="H517">
        <f t="shared" si="35"/>
        <v>4.6347289882296359</v>
      </c>
    </row>
    <row r="518" spans="1:8" x14ac:dyDescent="0.25">
      <c r="A518">
        <v>90</v>
      </c>
      <c r="B518">
        <v>400</v>
      </c>
      <c r="C518">
        <f t="shared" si="32"/>
        <v>67440.31865151973</v>
      </c>
      <c r="D518">
        <f>(y-yes)^2</f>
        <v>4494404324.8973045</v>
      </c>
      <c r="E518">
        <f t="shared" si="33"/>
        <v>8.6631016042780757</v>
      </c>
      <c r="F518">
        <f>(y-yprom)^2</f>
        <v>311303.13024793396</v>
      </c>
      <c r="G518">
        <f t="shared" si="34"/>
        <v>4419905945.9017639</v>
      </c>
      <c r="H518">
        <f t="shared" si="35"/>
        <v>4.499809670330265</v>
      </c>
    </row>
    <row r="519" spans="1:8" x14ac:dyDescent="0.25">
      <c r="A519">
        <v>96</v>
      </c>
      <c r="B519">
        <v>575</v>
      </c>
      <c r="C519">
        <f t="shared" si="32"/>
        <v>72111.543471876503</v>
      </c>
      <c r="D519">
        <f>(y-yes)^2</f>
        <v>5117477051.903677</v>
      </c>
      <c r="E519">
        <f t="shared" si="33"/>
        <v>9.8566844919786103</v>
      </c>
      <c r="F519">
        <f>(y-yprom)^2</f>
        <v>146647.22115702482</v>
      </c>
      <c r="G519">
        <f t="shared" si="34"/>
        <v>5062834510.8119373</v>
      </c>
      <c r="H519">
        <f t="shared" si="35"/>
        <v>4.5643481914678361</v>
      </c>
    </row>
    <row r="520" spans="1:8" x14ac:dyDescent="0.25">
      <c r="A520">
        <v>97</v>
      </c>
      <c r="B520">
        <v>850</v>
      </c>
      <c r="C520">
        <f t="shared" si="32"/>
        <v>72890.080941935972</v>
      </c>
      <c r="D520">
        <f>(y-yes)^2</f>
        <v>5189773262.1206865</v>
      </c>
      <c r="E520">
        <f t="shared" si="33"/>
        <v>10.063101604278074</v>
      </c>
      <c r="F520">
        <f>(y-yprom)^2</f>
        <v>11652.221157024804</v>
      </c>
      <c r="G520">
        <f t="shared" si="34"/>
        <v>5174232115.7763071</v>
      </c>
      <c r="H520">
        <f t="shared" si="35"/>
        <v>4.5747109785033828</v>
      </c>
    </row>
    <row r="521" spans="1:8" x14ac:dyDescent="0.25">
      <c r="A521">
        <v>87</v>
      </c>
      <c r="B521">
        <v>508</v>
      </c>
      <c r="C521">
        <f t="shared" si="32"/>
        <v>65104.706241341344</v>
      </c>
      <c r="D521">
        <f>(y-yes)^2</f>
        <v>4172734457.2301478</v>
      </c>
      <c r="E521">
        <f t="shared" si="33"/>
        <v>8.0951871657754015</v>
      </c>
      <c r="F521">
        <f>(y-yprom)^2</f>
        <v>202450.91206611574</v>
      </c>
      <c r="G521">
        <f t="shared" si="34"/>
        <v>4114806919.4384146</v>
      </c>
      <c r="H521">
        <f t="shared" si="35"/>
        <v>4.4659081186545837</v>
      </c>
    </row>
    <row r="522" spans="1:8" x14ac:dyDescent="0.25">
      <c r="A522">
        <v>89</v>
      </c>
      <c r="B522">
        <v>1162</v>
      </c>
      <c r="C522">
        <f t="shared" si="32"/>
        <v>66661.781181460276</v>
      </c>
      <c r="D522">
        <f>(y-yes)^2</f>
        <v>4290221334.8191776</v>
      </c>
      <c r="E522">
        <f t="shared" si="33"/>
        <v>8.4716577540106943</v>
      </c>
      <c r="F522">
        <f>(y-yprom)^2</f>
        <v>41638.257520661136</v>
      </c>
      <c r="G522">
        <f t="shared" si="34"/>
        <v>4316994029.2294092</v>
      </c>
      <c r="H522">
        <f t="shared" si="35"/>
        <v>4.4886363697321396</v>
      </c>
    </row>
    <row r="523" spans="1:8" x14ac:dyDescent="0.25">
      <c r="A523">
        <v>70</v>
      </c>
      <c r="B523">
        <v>1199</v>
      </c>
      <c r="C523">
        <f t="shared" si="32"/>
        <v>51869.569250330474</v>
      </c>
      <c r="D523">
        <f>(y-yes)^2</f>
        <v>2567506588.1525364</v>
      </c>
      <c r="E523">
        <f t="shared" si="33"/>
        <v>5.2406417112299462</v>
      </c>
      <c r="F523">
        <f>(y-yprom)^2</f>
        <v>58107.293884297498</v>
      </c>
      <c r="G523">
        <f t="shared" si="34"/>
        <v>2591993437.5235434</v>
      </c>
      <c r="H523">
        <f t="shared" si="35"/>
        <v>4.2484952420493594</v>
      </c>
    </row>
    <row r="524" spans="1:8" x14ac:dyDescent="0.25">
      <c r="A524">
        <v>104</v>
      </c>
      <c r="B524">
        <v>1270</v>
      </c>
      <c r="C524">
        <f t="shared" si="32"/>
        <v>78339.843232352214</v>
      </c>
      <c r="D524">
        <f>(y-yes)^2</f>
        <v>5939760735.8593464</v>
      </c>
      <c r="E524">
        <f t="shared" si="33"/>
        <v>11.567914438502674</v>
      </c>
      <c r="F524">
        <f>(y-yprom)^2</f>
        <v>97378.039338842951</v>
      </c>
      <c r="G524">
        <f t="shared" si="34"/>
        <v>5987958103.6949358</v>
      </c>
      <c r="H524">
        <f t="shared" si="35"/>
        <v>4.6443908991413725</v>
      </c>
    </row>
    <row r="525" spans="1:8" x14ac:dyDescent="0.25">
      <c r="A525">
        <v>116</v>
      </c>
      <c r="B525">
        <v>350</v>
      </c>
      <c r="C525">
        <f t="shared" si="32"/>
        <v>87682.292873065759</v>
      </c>
      <c r="D525">
        <f>(y-yes)^2</f>
        <v>7626929378.4669323</v>
      </c>
      <c r="E525">
        <f t="shared" si="33"/>
        <v>14.391443850267379</v>
      </c>
      <c r="F525">
        <f>(y-yprom)^2</f>
        <v>369597.67570247938</v>
      </c>
      <c r="G525">
        <f t="shared" si="34"/>
        <v>7521112435.16821</v>
      </c>
      <c r="H525">
        <f t="shared" si="35"/>
        <v>4.7535901911063645</v>
      </c>
    </row>
    <row r="526" spans="1:8" x14ac:dyDescent="0.25">
      <c r="A526">
        <v>85</v>
      </c>
      <c r="B526">
        <v>963</v>
      </c>
      <c r="C526">
        <f t="shared" si="32"/>
        <v>63547.631301222405</v>
      </c>
      <c r="D526">
        <f>(y-yes)^2</f>
        <v>3916836075.1099472</v>
      </c>
      <c r="E526">
        <f t="shared" si="33"/>
        <v>7.7272727272727275</v>
      </c>
      <c r="F526">
        <f>(y-yprom)^2</f>
        <v>25.548429752065616</v>
      </c>
      <c r="G526">
        <f t="shared" si="34"/>
        <v>3917468774.3857126</v>
      </c>
      <c r="H526">
        <f t="shared" si="35"/>
        <v>4.4426512564903167</v>
      </c>
    </row>
    <row r="527" spans="1:8" x14ac:dyDescent="0.25">
      <c r="A527">
        <v>104</v>
      </c>
      <c r="B527">
        <v>1463</v>
      </c>
      <c r="C527">
        <f t="shared" si="32"/>
        <v>78339.843232352214</v>
      </c>
      <c r="D527">
        <f>(y-yes)^2</f>
        <v>5910049025.3716583</v>
      </c>
      <c r="E527">
        <f t="shared" si="33"/>
        <v>11.567914438502674</v>
      </c>
      <c r="F527">
        <f>(y-yprom)^2</f>
        <v>255080.09388429747</v>
      </c>
      <c r="G527">
        <f t="shared" si="34"/>
        <v>5987958103.6949358</v>
      </c>
      <c r="H527">
        <f t="shared" si="35"/>
        <v>4.6443908991413725</v>
      </c>
    </row>
    <row r="528" spans="1:8" x14ac:dyDescent="0.25">
      <c r="A528">
        <v>99</v>
      </c>
      <c r="B528">
        <v>802</v>
      </c>
      <c r="C528">
        <f t="shared" si="32"/>
        <v>74447.155882054896</v>
      </c>
      <c r="D528">
        <f>(y-yes)^2</f>
        <v>5423608984.8921652</v>
      </c>
      <c r="E528">
        <f t="shared" si="33"/>
        <v>10.482352941176471</v>
      </c>
      <c r="F528">
        <f>(y-yprom)^2</f>
        <v>24318.984793388445</v>
      </c>
      <c r="G528">
        <f t="shared" si="34"/>
        <v>5400664049.2587633</v>
      </c>
      <c r="H528">
        <f t="shared" si="35"/>
        <v>4.5951198501345898</v>
      </c>
    </row>
    <row r="529" spans="1:8" x14ac:dyDescent="0.25">
      <c r="A529">
        <v>93</v>
      </c>
      <c r="B529">
        <v>642</v>
      </c>
      <c r="C529">
        <f t="shared" si="32"/>
        <v>69775.931061698124</v>
      </c>
      <c r="D529">
        <f>(y-yes)^2</f>
        <v>4779500424.0436287</v>
      </c>
      <c r="E529">
        <f t="shared" si="33"/>
        <v>9.2502673796791441</v>
      </c>
      <c r="F529">
        <f>(y-yprom)^2</f>
        <v>99821.530247933915</v>
      </c>
      <c r="G529">
        <f t="shared" si="34"/>
        <v>4735915143.0262728</v>
      </c>
      <c r="H529">
        <f t="shared" si="35"/>
        <v>4.5325994931532563</v>
      </c>
    </row>
    <row r="530" spans="1:8" x14ac:dyDescent="0.25">
      <c r="A530">
        <v>114</v>
      </c>
      <c r="B530">
        <v>751</v>
      </c>
      <c r="C530">
        <f t="shared" si="32"/>
        <v>86125.217932946834</v>
      </c>
      <c r="D530">
        <f>(y-yes)^2</f>
        <v>7288757087.6623011</v>
      </c>
      <c r="E530">
        <f t="shared" si="33"/>
        <v>13.899465240641712</v>
      </c>
      <c r="F530">
        <f>(y-yprom)^2</f>
        <v>42826.421157024815</v>
      </c>
      <c r="G530">
        <f t="shared" si="34"/>
        <v>7253464301.4102659</v>
      </c>
      <c r="H530">
        <f t="shared" si="35"/>
        <v>4.7361984483944957</v>
      </c>
    </row>
    <row r="531" spans="1:8" x14ac:dyDescent="0.25">
      <c r="A531">
        <v>103</v>
      </c>
      <c r="B531">
        <v>488</v>
      </c>
      <c r="C531">
        <f t="shared" si="32"/>
        <v>77561.305762292744</v>
      </c>
      <c r="D531">
        <f>(y-yes)^2</f>
        <v>5940294461.1278677</v>
      </c>
      <c r="E531">
        <f t="shared" si="33"/>
        <v>11.346524064171122</v>
      </c>
      <c r="F531">
        <f>(y-yprom)^2</f>
        <v>220848.73024793394</v>
      </c>
      <c r="G531">
        <f t="shared" si="34"/>
        <v>5868074810.4385538</v>
      </c>
      <c r="H531">
        <f t="shared" si="35"/>
        <v>4.6347289882296359</v>
      </c>
    </row>
    <row r="532" spans="1:8" x14ac:dyDescent="0.25">
      <c r="A532">
        <v>92</v>
      </c>
      <c r="B532">
        <v>1400</v>
      </c>
      <c r="C532">
        <f t="shared" si="32"/>
        <v>68997.393591638654</v>
      </c>
      <c r="D532">
        <f>(y-yes)^2</f>
        <v>4569407620.3829107</v>
      </c>
      <c r="E532">
        <f t="shared" si="33"/>
        <v>9.0524064171122998</v>
      </c>
      <c r="F532">
        <f>(y-yprom)^2</f>
        <v>195412.22115702476</v>
      </c>
      <c r="G532">
        <f t="shared" si="34"/>
        <v>4629366502.8001957</v>
      </c>
      <c r="H532">
        <f t="shared" si="35"/>
        <v>4.5217885770490405</v>
      </c>
    </row>
    <row r="533" spans="1:8" x14ac:dyDescent="0.25">
      <c r="A533">
        <v>98</v>
      </c>
      <c r="B533">
        <v>940</v>
      </c>
      <c r="C533">
        <f t="shared" si="32"/>
        <v>73668.618411995441</v>
      </c>
      <c r="D533">
        <f>(y-yes)^2</f>
        <v>5289451936.1176424</v>
      </c>
      <c r="E533">
        <f t="shared" si="33"/>
        <v>10.271657754010695</v>
      </c>
      <c r="F533">
        <f>(y-yprom)^2</f>
        <v>322.03933884297697</v>
      </c>
      <c r="G533">
        <f t="shared" si="34"/>
        <v>5286841961.9252491</v>
      </c>
      <c r="H533">
        <f t="shared" si="35"/>
        <v>4.5849674786705723</v>
      </c>
    </row>
    <row r="534" spans="1:8" x14ac:dyDescent="0.25">
      <c r="A534">
        <v>114</v>
      </c>
      <c r="B534">
        <v>866</v>
      </c>
      <c r="C534">
        <f t="shared" si="32"/>
        <v>86125.217932946834</v>
      </c>
      <c r="D534">
        <f>(y-yes)^2</f>
        <v>7269134242.5377235</v>
      </c>
      <c r="E534">
        <f t="shared" si="33"/>
        <v>13.899465240641712</v>
      </c>
      <c r="F534">
        <f>(y-yprom)^2</f>
        <v>8453.9666115702566</v>
      </c>
      <c r="G534">
        <f t="shared" si="34"/>
        <v>7253464301.4102659</v>
      </c>
      <c r="H534">
        <f t="shared" si="35"/>
        <v>4.7361984483944957</v>
      </c>
    </row>
    <row r="535" spans="1:8" x14ac:dyDescent="0.25">
      <c r="A535">
        <v>77</v>
      </c>
      <c r="B535">
        <v>675</v>
      </c>
      <c r="C535">
        <f t="shared" si="32"/>
        <v>57319.331540746709</v>
      </c>
      <c r="D535">
        <f>(y-yes)^2</f>
        <v>3208580295.6980324</v>
      </c>
      <c r="E535">
        <f t="shared" si="33"/>
        <v>6.341176470588235</v>
      </c>
      <c r="F535">
        <f>(y-yprom)^2</f>
        <v>80058.130247933907</v>
      </c>
      <c r="G535">
        <f t="shared" si="34"/>
        <v>3176605841.5578399</v>
      </c>
      <c r="H535">
        <f t="shared" si="35"/>
        <v>4.3438054218536841</v>
      </c>
    </row>
    <row r="536" spans="1:8" x14ac:dyDescent="0.25">
      <c r="A536">
        <v>89</v>
      </c>
      <c r="B536">
        <v>375</v>
      </c>
      <c r="C536">
        <f t="shared" si="32"/>
        <v>66661.781181460276</v>
      </c>
      <c r="D536">
        <f>(y-yes)^2</f>
        <v>4393937359.3987961</v>
      </c>
      <c r="E536">
        <f t="shared" si="33"/>
        <v>8.4716577540106943</v>
      </c>
      <c r="F536">
        <f>(y-yprom)^2</f>
        <v>339825.40297520667</v>
      </c>
      <c r="G536">
        <f t="shared" si="34"/>
        <v>4316994029.2294092</v>
      </c>
      <c r="H536">
        <f t="shared" si="35"/>
        <v>4.4886363697321396</v>
      </c>
    </row>
    <row r="537" spans="1:8" x14ac:dyDescent="0.25">
      <c r="A537">
        <v>93</v>
      </c>
      <c r="B537">
        <v>325</v>
      </c>
      <c r="C537">
        <f t="shared" si="32"/>
        <v>69775.931061698124</v>
      </c>
      <c r="D537">
        <f>(y-yes)^2</f>
        <v>4823431825.3367453</v>
      </c>
      <c r="E537">
        <f t="shared" si="33"/>
        <v>9.2502673796791441</v>
      </c>
      <c r="F537">
        <f>(y-yprom)^2</f>
        <v>400619.94842975214</v>
      </c>
      <c r="G537">
        <f t="shared" si="34"/>
        <v>4735915143.0262728</v>
      </c>
      <c r="H537">
        <f t="shared" si="35"/>
        <v>4.5325994931532563</v>
      </c>
    </row>
    <row r="538" spans="1:8" x14ac:dyDescent="0.25">
      <c r="A538">
        <v>110</v>
      </c>
      <c r="B538">
        <v>346</v>
      </c>
      <c r="C538">
        <f t="shared" si="32"/>
        <v>83011.068052708986</v>
      </c>
      <c r="D538">
        <f>(y-yes)^2</f>
        <v>6833513476.159008</v>
      </c>
      <c r="E538">
        <f t="shared" si="33"/>
        <v>12.941176470588236</v>
      </c>
      <c r="F538">
        <f>(y-yprom)^2</f>
        <v>374477.23933884304</v>
      </c>
      <c r="G538">
        <f t="shared" si="34"/>
        <v>6732714928.1092558</v>
      </c>
      <c r="H538">
        <f t="shared" si="35"/>
        <v>4.7004803657924166</v>
      </c>
    </row>
    <row r="539" spans="1:8" x14ac:dyDescent="0.25">
      <c r="A539">
        <v>132</v>
      </c>
      <c r="B539">
        <v>1442</v>
      </c>
      <c r="C539">
        <f t="shared" si="32"/>
        <v>100138.89239401717</v>
      </c>
      <c r="D539">
        <f>(y-yes)^2</f>
        <v>9741076568.2362041</v>
      </c>
      <c r="E539">
        <f t="shared" si="33"/>
        <v>18.63529411764706</v>
      </c>
      <c r="F539">
        <f>(y-yprom)^2</f>
        <v>234308.80297520658</v>
      </c>
      <c r="G539">
        <f t="shared" si="34"/>
        <v>9836860235.8103046</v>
      </c>
      <c r="H539">
        <f t="shared" si="35"/>
        <v>4.8828019225863706</v>
      </c>
    </row>
    <row r="540" spans="1:8" x14ac:dyDescent="0.25">
      <c r="A540">
        <v>112</v>
      </c>
      <c r="B540">
        <v>560</v>
      </c>
      <c r="C540">
        <f t="shared" si="32"/>
        <v>84568.14299282791</v>
      </c>
      <c r="D540">
        <f>(y-yes)^2</f>
        <v>7057368089.1034212</v>
      </c>
      <c r="E540">
        <f t="shared" si="33"/>
        <v>13.416042780748663</v>
      </c>
      <c r="F540">
        <f>(y-yprom)^2</f>
        <v>158360.58479338847</v>
      </c>
      <c r="G540">
        <f t="shared" si="34"/>
        <v>6990665132.3906145</v>
      </c>
      <c r="H540">
        <f t="shared" si="35"/>
        <v>4.7184988712950942</v>
      </c>
    </row>
    <row r="541" spans="1:8" x14ac:dyDescent="0.25">
      <c r="A541">
        <v>99</v>
      </c>
      <c r="B541">
        <v>550</v>
      </c>
      <c r="C541">
        <f t="shared" si="32"/>
        <v>74447.155882054896</v>
      </c>
      <c r="D541">
        <f>(y-yes)^2</f>
        <v>5460789647.4567204</v>
      </c>
      <c r="E541">
        <f t="shared" si="33"/>
        <v>10.482352941176471</v>
      </c>
      <c r="F541">
        <f>(y-yprom)^2</f>
        <v>166419.49388429755</v>
      </c>
      <c r="G541">
        <f t="shared" si="34"/>
        <v>5400664049.2587633</v>
      </c>
      <c r="H541">
        <f t="shared" si="35"/>
        <v>4.5951198501345898</v>
      </c>
    </row>
    <row r="542" spans="1:8" x14ac:dyDescent="0.25">
      <c r="A542">
        <v>96</v>
      </c>
      <c r="B542">
        <v>950</v>
      </c>
      <c r="C542">
        <f t="shared" si="32"/>
        <v>72111.543471876503</v>
      </c>
      <c r="D542">
        <f>(y-yes)^2</f>
        <v>5063965269.2997694</v>
      </c>
      <c r="E542">
        <f t="shared" si="33"/>
        <v>9.8566844919786103</v>
      </c>
      <c r="F542">
        <f>(y-yprom)^2</f>
        <v>63.130247933885087</v>
      </c>
      <c r="G542">
        <f t="shared" si="34"/>
        <v>5062834510.8119373</v>
      </c>
      <c r="H542">
        <f t="shared" si="35"/>
        <v>4.5643481914678361</v>
      </c>
    </row>
    <row r="543" spans="1:8" x14ac:dyDescent="0.25">
      <c r="A543">
        <v>106</v>
      </c>
      <c r="B543">
        <v>684</v>
      </c>
      <c r="C543">
        <f t="shared" si="32"/>
        <v>79896.918172471138</v>
      </c>
      <c r="D543">
        <f>(y-yes)^2</f>
        <v>6274686405.3986082</v>
      </c>
      <c r="E543">
        <f t="shared" si="33"/>
        <v>12.017112299465241</v>
      </c>
      <c r="F543">
        <f>(y-yprom)^2</f>
        <v>75046.112066115733</v>
      </c>
      <c r="G543">
        <f t="shared" si="34"/>
        <v>6231361413.7614164</v>
      </c>
      <c r="H543">
        <f t="shared" si="35"/>
        <v>4.6634390941120669</v>
      </c>
    </row>
    <row r="544" spans="1:8" x14ac:dyDescent="0.25">
      <c r="A544">
        <v>128</v>
      </c>
      <c r="B544">
        <v>1322</v>
      </c>
      <c r="C544">
        <f t="shared" si="32"/>
        <v>97024.742513779318</v>
      </c>
      <c r="D544">
        <f>(y-yes)^2</f>
        <v>9159014924.6587429</v>
      </c>
      <c r="E544">
        <f t="shared" si="33"/>
        <v>17.522994652406418</v>
      </c>
      <c r="F544">
        <f>(y-yprom)^2</f>
        <v>132535.71206611567</v>
      </c>
      <c r="G544">
        <f t="shared" si="34"/>
        <v>9228829497.2200241</v>
      </c>
      <c r="H544">
        <f t="shared" si="35"/>
        <v>4.8520302639196169</v>
      </c>
    </row>
    <row r="545" spans="1:8" x14ac:dyDescent="0.25">
      <c r="A545">
        <v>95</v>
      </c>
      <c r="B545">
        <v>1634</v>
      </c>
      <c r="C545">
        <f t="shared" si="32"/>
        <v>71333.006001817048</v>
      </c>
      <c r="D545">
        <f>(y-yes)^2</f>
        <v>4857951437.6413288</v>
      </c>
      <c r="E545">
        <f t="shared" si="33"/>
        <v>9.6524064171122994</v>
      </c>
      <c r="F545">
        <f>(y-yprom)^2</f>
        <v>457049.74842975201</v>
      </c>
      <c r="G545">
        <f t="shared" si="34"/>
        <v>4952649147.0321436</v>
      </c>
      <c r="H545">
        <f t="shared" si="35"/>
        <v>4.5538768916005408</v>
      </c>
    </row>
    <row r="546" spans="1:8" x14ac:dyDescent="0.25">
      <c r="A546">
        <v>80</v>
      </c>
      <c r="B546">
        <v>417</v>
      </c>
      <c r="C546">
        <f t="shared" si="32"/>
        <v>59654.943950925102</v>
      </c>
      <c r="D546">
        <f>(y-yes)^2</f>
        <v>3509134003.5329437</v>
      </c>
      <c r="E546">
        <f t="shared" si="33"/>
        <v>6.8449197860962565</v>
      </c>
      <c r="F546">
        <f>(y-yprom)^2</f>
        <v>292621.98479338846</v>
      </c>
      <c r="G546">
        <f t="shared" si="34"/>
        <v>3445337632.4839945</v>
      </c>
      <c r="H546">
        <f t="shared" si="35"/>
        <v>4.3820266346738812</v>
      </c>
    </row>
    <row r="547" spans="1:8" x14ac:dyDescent="0.25">
      <c r="A547">
        <v>71</v>
      </c>
      <c r="B547">
        <v>472</v>
      </c>
      <c r="C547">
        <f t="shared" si="32"/>
        <v>52648.106720389937</v>
      </c>
      <c r="D547">
        <f>(y-yes)^2</f>
        <v>2722346112.49752</v>
      </c>
      <c r="E547">
        <f t="shared" si="33"/>
        <v>5.3914438502673798</v>
      </c>
      <c r="F547">
        <f>(y-yprom)^2</f>
        <v>236142.98479338849</v>
      </c>
      <c r="G547">
        <f t="shared" si="34"/>
        <v>2671872771.6890087</v>
      </c>
      <c r="H547">
        <f t="shared" si="35"/>
        <v>4.2626798770413155</v>
      </c>
    </row>
    <row r="548" spans="1:8" x14ac:dyDescent="0.25">
      <c r="A548">
        <v>89</v>
      </c>
      <c r="B548">
        <v>666</v>
      </c>
      <c r="C548">
        <f t="shared" si="32"/>
        <v>66661.781181460276</v>
      </c>
      <c r="D548">
        <f>(y-yes)^2</f>
        <v>4355443133.7511864</v>
      </c>
      <c r="E548">
        <f t="shared" si="33"/>
        <v>8.4716577540106943</v>
      </c>
      <c r="F548">
        <f>(y-yprom)^2</f>
        <v>85232.148429752095</v>
      </c>
      <c r="G548">
        <f t="shared" si="34"/>
        <v>4316994029.2294092</v>
      </c>
      <c r="H548">
        <f t="shared" si="35"/>
        <v>4.4886363697321396</v>
      </c>
    </row>
    <row r="549" spans="1:8" x14ac:dyDescent="0.25">
      <c r="A549">
        <v>127</v>
      </c>
      <c r="B549">
        <v>1679</v>
      </c>
      <c r="C549">
        <f t="shared" si="32"/>
        <v>96246.205043719849</v>
      </c>
      <c r="D549">
        <f>(y-yes)^2</f>
        <v>8942956269.7809525</v>
      </c>
      <c r="E549">
        <f t="shared" si="33"/>
        <v>17.250267379679144</v>
      </c>
      <c r="F549">
        <f>(y-yprom)^2</f>
        <v>519919.65752066107</v>
      </c>
      <c r="G549">
        <f t="shared" si="34"/>
        <v>9079852415.533886</v>
      </c>
      <c r="H549">
        <f t="shared" si="35"/>
        <v>4.8441870864585912</v>
      </c>
    </row>
    <row r="550" spans="1:8" x14ac:dyDescent="0.25">
      <c r="A550">
        <v>114</v>
      </c>
      <c r="B550">
        <v>1039</v>
      </c>
      <c r="C550">
        <f t="shared" si="32"/>
        <v>86125.217932946834</v>
      </c>
      <c r="D550">
        <f>(y-yes)^2</f>
        <v>7239664482.1329231</v>
      </c>
      <c r="E550">
        <f t="shared" si="33"/>
        <v>13.899465240641712</v>
      </c>
      <c r="F550">
        <f>(y-yprom)^2</f>
        <v>6569.8393388429668</v>
      </c>
      <c r="G550">
        <f t="shared" si="34"/>
        <v>7253464301.4102659</v>
      </c>
      <c r="H550">
        <f t="shared" si="35"/>
        <v>4.7361984483944957</v>
      </c>
    </row>
    <row r="551" spans="1:8" x14ac:dyDescent="0.25">
      <c r="A551">
        <v>102</v>
      </c>
      <c r="B551">
        <v>1250</v>
      </c>
      <c r="C551">
        <f t="shared" si="32"/>
        <v>76782.76829223329</v>
      </c>
      <c r="D551">
        <f>(y-yes)^2</f>
        <v>5705199085.8882027</v>
      </c>
      <c r="E551">
        <f t="shared" si="33"/>
        <v>11.127272727272727</v>
      </c>
      <c r="F551">
        <f>(y-yprom)^2</f>
        <v>85295.857520661128</v>
      </c>
      <c r="G551">
        <f t="shared" si="34"/>
        <v>5749403758.3667469</v>
      </c>
      <c r="H551">
        <f t="shared" si="35"/>
        <v>4.6249728132842707</v>
      </c>
    </row>
    <row r="552" spans="1:8" x14ac:dyDescent="0.25">
      <c r="A552">
        <v>88</v>
      </c>
      <c r="B552">
        <v>760</v>
      </c>
      <c r="C552">
        <f t="shared" si="32"/>
        <v>65883.243711400806</v>
      </c>
      <c r="D552">
        <f>(y-yes)^2</f>
        <v>4241036871.4945045</v>
      </c>
      <c r="E552">
        <f t="shared" si="33"/>
        <v>8.2823529411764714</v>
      </c>
      <c r="F552">
        <f>(y-yprom)^2</f>
        <v>39182.402975206634</v>
      </c>
      <c r="G552">
        <f t="shared" si="34"/>
        <v>4215294353.7416244</v>
      </c>
      <c r="H552">
        <f t="shared" si="35"/>
        <v>4.4773368144782069</v>
      </c>
    </row>
    <row r="553" spans="1:8" x14ac:dyDescent="0.25">
      <c r="A553">
        <v>88</v>
      </c>
      <c r="B553">
        <v>1154</v>
      </c>
      <c r="C553">
        <f t="shared" si="32"/>
        <v>65883.243711400806</v>
      </c>
      <c r="D553">
        <f>(y-yes)^2</f>
        <v>4189874991.4499207</v>
      </c>
      <c r="E553">
        <f t="shared" si="33"/>
        <v>8.2823529411764714</v>
      </c>
      <c r="F553">
        <f>(y-yprom)^2</f>
        <v>38437.38479338841</v>
      </c>
      <c r="G553">
        <f t="shared" si="34"/>
        <v>4215294353.7416244</v>
      </c>
      <c r="H553">
        <f t="shared" si="35"/>
        <v>4.4773368144782069</v>
      </c>
    </row>
    <row r="554" spans="1:8" x14ac:dyDescent="0.25">
      <c r="A554">
        <v>110</v>
      </c>
      <c r="B554">
        <v>1602</v>
      </c>
      <c r="C554">
        <f t="shared" si="32"/>
        <v>83011.068052708986</v>
      </c>
      <c r="D554">
        <f>(y-yes)^2</f>
        <v>6627436361.2106028</v>
      </c>
      <c r="E554">
        <f t="shared" si="33"/>
        <v>12.941176470588236</v>
      </c>
      <c r="F554">
        <f>(y-yprom)^2</f>
        <v>414806.25752066111</v>
      </c>
      <c r="G554">
        <f t="shared" si="34"/>
        <v>6732714928.1092558</v>
      </c>
      <c r="H554">
        <f t="shared" si="35"/>
        <v>4.7004803657924166</v>
      </c>
    </row>
    <row r="555" spans="1:8" x14ac:dyDescent="0.25">
      <c r="A555">
        <v>110</v>
      </c>
      <c r="B555">
        <v>1442</v>
      </c>
      <c r="C555">
        <f t="shared" si="32"/>
        <v>83011.068052708986</v>
      </c>
      <c r="D555">
        <f>(y-yes)^2</f>
        <v>6653512862.9874697</v>
      </c>
      <c r="E555">
        <f t="shared" si="33"/>
        <v>12.941176470588236</v>
      </c>
      <c r="F555">
        <f>(y-yprom)^2</f>
        <v>234308.80297520658</v>
      </c>
      <c r="G555">
        <f t="shared" si="34"/>
        <v>6732714928.1092558</v>
      </c>
      <c r="H555">
        <f t="shared" si="35"/>
        <v>4.7004803657924166</v>
      </c>
    </row>
    <row r="556" spans="1:8" x14ac:dyDescent="0.25">
      <c r="A556">
        <v>130</v>
      </c>
      <c r="B556">
        <v>865</v>
      </c>
      <c r="C556">
        <f t="shared" si="32"/>
        <v>98581.817453898242</v>
      </c>
      <c r="D556">
        <f>(y-yes)^2</f>
        <v>9548576413.3184719</v>
      </c>
      <c r="E556">
        <f t="shared" si="33"/>
        <v>18.074866310160427</v>
      </c>
      <c r="F556">
        <f>(y-yprom)^2</f>
        <v>8638.8575206611658</v>
      </c>
      <c r="G556">
        <f t="shared" si="34"/>
        <v>9530420384.146019</v>
      </c>
      <c r="H556">
        <f t="shared" si="35"/>
        <v>4.8675344504555822</v>
      </c>
    </row>
    <row r="557" spans="1:8" x14ac:dyDescent="0.25">
      <c r="A557">
        <v>100</v>
      </c>
      <c r="B557">
        <v>705</v>
      </c>
      <c r="C557">
        <f t="shared" si="32"/>
        <v>75225.693352114366</v>
      </c>
      <c r="D557">
        <f>(y-yes)^2</f>
        <v>5553333737.679862</v>
      </c>
      <c r="E557">
        <f t="shared" si="33"/>
        <v>10.695187165775401</v>
      </c>
      <c r="F557">
        <f>(y-yprom)^2</f>
        <v>63981.402975206634</v>
      </c>
      <c r="G557">
        <f t="shared" si="34"/>
        <v>5515698377.7768517</v>
      </c>
      <c r="H557">
        <f t="shared" si="35"/>
        <v>4.6051701859880918</v>
      </c>
    </row>
    <row r="558" spans="1:8" x14ac:dyDescent="0.25">
      <c r="A558">
        <v>101</v>
      </c>
      <c r="B558">
        <v>1000</v>
      </c>
      <c r="C558">
        <f t="shared" si="32"/>
        <v>76004.23082217382</v>
      </c>
      <c r="D558">
        <f>(y-yes)^2</f>
        <v>5625634641.2259293</v>
      </c>
      <c r="E558">
        <f t="shared" si="33"/>
        <v>10.910160427807487</v>
      </c>
      <c r="F558">
        <f>(y-yprom)^2</f>
        <v>1768.5847933884256</v>
      </c>
      <c r="G558">
        <f t="shared" si="34"/>
        <v>5631944947.4795122</v>
      </c>
      <c r="H558">
        <f t="shared" si="35"/>
        <v>4.6151205168412597</v>
      </c>
    </row>
    <row r="559" spans="1:8" x14ac:dyDescent="0.25">
      <c r="A559">
        <v>89</v>
      </c>
      <c r="B559">
        <v>852</v>
      </c>
      <c r="C559">
        <f t="shared" si="32"/>
        <v>66661.781181460276</v>
      </c>
      <c r="D559">
        <f>(y-yes)^2</f>
        <v>4330927299.1516829</v>
      </c>
      <c r="E559">
        <f t="shared" si="33"/>
        <v>8.4716577540106943</v>
      </c>
      <c r="F559">
        <f>(y-yprom)^2</f>
        <v>11224.439338842985</v>
      </c>
      <c r="G559">
        <f t="shared" si="34"/>
        <v>4316994029.2294092</v>
      </c>
      <c r="H559">
        <f t="shared" si="35"/>
        <v>4.4886363697321396</v>
      </c>
    </row>
    <row r="560" spans="1:8" x14ac:dyDescent="0.25">
      <c r="A560">
        <v>80</v>
      </c>
      <c r="B560">
        <v>770</v>
      </c>
      <c r="C560">
        <f t="shared" si="32"/>
        <v>59654.943950925102</v>
      </c>
      <c r="D560">
        <f>(y-yes)^2</f>
        <v>3467436624.103591</v>
      </c>
      <c r="E560">
        <f t="shared" si="33"/>
        <v>6.8449197860962565</v>
      </c>
      <c r="F560">
        <f>(y-yprom)^2</f>
        <v>35323.493884297539</v>
      </c>
      <c r="G560">
        <f t="shared" si="34"/>
        <v>3445337632.4839945</v>
      </c>
      <c r="H560">
        <f t="shared" si="35"/>
        <v>4.3820266346738812</v>
      </c>
    </row>
    <row r="561" spans="1:8" x14ac:dyDescent="0.25">
      <c r="A561">
        <v>72</v>
      </c>
      <c r="B561">
        <v>1000</v>
      </c>
      <c r="C561">
        <f t="shared" si="32"/>
        <v>53426.644190449399</v>
      </c>
      <c r="D561">
        <f>(y-yes)^2</f>
        <v>2748553021.0719819</v>
      </c>
      <c r="E561">
        <f t="shared" si="33"/>
        <v>5.5443850267379675</v>
      </c>
      <c r="F561">
        <f>(y-yprom)^2</f>
        <v>1768.5847933884256</v>
      </c>
      <c r="G561">
        <f t="shared" si="34"/>
        <v>2752964347.0390477</v>
      </c>
      <c r="H561">
        <f t="shared" si="35"/>
        <v>4.2766661190160553</v>
      </c>
    </row>
    <row r="562" spans="1:8" x14ac:dyDescent="0.25">
      <c r="A562">
        <v>115</v>
      </c>
      <c r="B562">
        <v>1329</v>
      </c>
      <c r="C562">
        <f t="shared" si="32"/>
        <v>86903.755403006304</v>
      </c>
      <c r="D562">
        <f>(y-yes)^2</f>
        <v>7323038762.2843561</v>
      </c>
      <c r="E562">
        <f t="shared" si="33"/>
        <v>14.144385026737968</v>
      </c>
      <c r="F562">
        <f>(y-yprom)^2</f>
        <v>137681.47570247931</v>
      </c>
      <c r="G562">
        <f t="shared" si="34"/>
        <v>7386682247.6969528</v>
      </c>
      <c r="H562">
        <f t="shared" si="35"/>
        <v>4.7449321283632502</v>
      </c>
    </row>
    <row r="563" spans="1:8" x14ac:dyDescent="0.25">
      <c r="A563">
        <v>115</v>
      </c>
      <c r="B563">
        <v>1682</v>
      </c>
      <c r="C563">
        <f t="shared" si="32"/>
        <v>86903.755403006304</v>
      </c>
      <c r="D563">
        <f>(y-yes)^2</f>
        <v>7262747593.9698343</v>
      </c>
      <c r="E563">
        <f t="shared" si="33"/>
        <v>14.144385026737968</v>
      </c>
      <c r="F563">
        <f>(y-yprom)^2</f>
        <v>524254.98479338834</v>
      </c>
      <c r="G563">
        <f t="shared" si="34"/>
        <v>7386682247.6969528</v>
      </c>
      <c r="H563">
        <f t="shared" si="35"/>
        <v>4.7449321283632502</v>
      </c>
    </row>
    <row r="564" spans="1:8" x14ac:dyDescent="0.25">
      <c r="A564">
        <v>108</v>
      </c>
      <c r="B564">
        <v>577</v>
      </c>
      <c r="C564">
        <f t="shared" si="32"/>
        <v>81453.993112590062</v>
      </c>
      <c r="D564">
        <f>(y-yes)^2</f>
        <v>6541088014.9339399</v>
      </c>
      <c r="E564">
        <f t="shared" si="33"/>
        <v>12.474866310160428</v>
      </c>
      <c r="F564">
        <f>(y-yprom)^2</f>
        <v>145119.43933884302</v>
      </c>
      <c r="G564">
        <f t="shared" si="34"/>
        <v>6479613688.5661898</v>
      </c>
      <c r="H564">
        <f t="shared" si="35"/>
        <v>4.6821312271242199</v>
      </c>
    </row>
    <row r="565" spans="1:8" x14ac:dyDescent="0.25">
      <c r="A565">
        <v>93</v>
      </c>
      <c r="B565">
        <v>685</v>
      </c>
      <c r="C565">
        <f t="shared" si="32"/>
        <v>69775.931061698124</v>
      </c>
      <c r="D565">
        <f>(y-yes)^2</f>
        <v>4773556754.9723225</v>
      </c>
      <c r="E565">
        <f t="shared" si="33"/>
        <v>9.2502673796791441</v>
      </c>
      <c r="F565">
        <f>(y-yprom)^2</f>
        <v>74499.221157024818</v>
      </c>
      <c r="G565">
        <f t="shared" si="34"/>
        <v>4735915143.0262728</v>
      </c>
      <c r="H565">
        <f t="shared" si="35"/>
        <v>4.5325994931532563</v>
      </c>
    </row>
    <row r="566" spans="1:8" x14ac:dyDescent="0.25">
      <c r="A566">
        <v>111</v>
      </c>
      <c r="B566">
        <v>577</v>
      </c>
      <c r="C566">
        <f t="shared" si="32"/>
        <v>83789.605522768456</v>
      </c>
      <c r="D566">
        <f>(y-yes)^2</f>
        <v>6924337717.8878756</v>
      </c>
      <c r="E566">
        <f t="shared" si="33"/>
        <v>13.177540106951872</v>
      </c>
      <c r="F566">
        <f>(y-yprom)^2</f>
        <v>145119.43933884302</v>
      </c>
      <c r="G566">
        <f t="shared" si="34"/>
        <v>6861083909.65765</v>
      </c>
      <c r="H566">
        <f t="shared" si="35"/>
        <v>4.7095302013123339</v>
      </c>
    </row>
    <row r="567" spans="1:8" x14ac:dyDescent="0.25">
      <c r="A567">
        <v>101</v>
      </c>
      <c r="B567">
        <v>1040</v>
      </c>
      <c r="C567">
        <f t="shared" si="32"/>
        <v>76004.23082217382</v>
      </c>
      <c r="D567">
        <f>(y-yes)^2</f>
        <v>5619635902.7601557</v>
      </c>
      <c r="E567">
        <f t="shared" si="33"/>
        <v>10.910160427807487</v>
      </c>
      <c r="F567">
        <f>(y-yprom)^2</f>
        <v>6732.9484297520576</v>
      </c>
      <c r="G567">
        <f t="shared" si="34"/>
        <v>5631944947.4795122</v>
      </c>
      <c r="H567">
        <f t="shared" si="35"/>
        <v>4.6151205168412597</v>
      </c>
    </row>
    <row r="568" spans="1:8" x14ac:dyDescent="0.25">
      <c r="A568">
        <v>92</v>
      </c>
      <c r="B568">
        <v>1250</v>
      </c>
      <c r="C568">
        <f t="shared" si="32"/>
        <v>68997.393591638654</v>
      </c>
      <c r="D568">
        <f>(y-yes)^2</f>
        <v>4589709338.4604025</v>
      </c>
      <c r="E568">
        <f t="shared" si="33"/>
        <v>9.0524064171122998</v>
      </c>
      <c r="F568">
        <f>(y-yprom)^2</f>
        <v>85295.857520661128</v>
      </c>
      <c r="G568">
        <f t="shared" si="34"/>
        <v>4629366502.8001957</v>
      </c>
      <c r="H568">
        <f t="shared" si="35"/>
        <v>4.5217885770490405</v>
      </c>
    </row>
    <row r="569" spans="1:8" x14ac:dyDescent="0.25">
      <c r="A569">
        <v>115</v>
      </c>
      <c r="B569">
        <v>600</v>
      </c>
      <c r="C569">
        <f t="shared" si="32"/>
        <v>86903.755403006304</v>
      </c>
      <c r="D569">
        <f>(y-yes)^2</f>
        <v>7448338196.6619396</v>
      </c>
      <c r="E569">
        <f t="shared" si="33"/>
        <v>14.144385026737968</v>
      </c>
      <c r="F569">
        <f>(y-yprom)^2</f>
        <v>128124.9484297521</v>
      </c>
      <c r="G569">
        <f t="shared" si="34"/>
        <v>7386682247.6969528</v>
      </c>
      <c r="H569">
        <f t="shared" si="35"/>
        <v>4.7449321283632502</v>
      </c>
    </row>
    <row r="570" spans="1:8" x14ac:dyDescent="0.25">
      <c r="A570">
        <v>76</v>
      </c>
      <c r="B570">
        <v>480</v>
      </c>
      <c r="C570">
        <f t="shared" si="32"/>
        <v>56540.794070687247</v>
      </c>
      <c r="D570">
        <f>(y-yes)^2</f>
        <v>3142812631.8360023</v>
      </c>
      <c r="E570">
        <f t="shared" si="33"/>
        <v>6.1775401069518718</v>
      </c>
      <c r="F570">
        <f>(y-yprom)^2</f>
        <v>228431.8575206612</v>
      </c>
      <c r="G570">
        <f t="shared" si="34"/>
        <v>3089453060.2849355</v>
      </c>
      <c r="H570">
        <f t="shared" si="35"/>
        <v>4.3307333402863311</v>
      </c>
    </row>
    <row r="571" spans="1:8" x14ac:dyDescent="0.25">
      <c r="A571">
        <v>93</v>
      </c>
      <c r="B571">
        <v>1000</v>
      </c>
      <c r="C571">
        <f t="shared" si="32"/>
        <v>69775.931061698124</v>
      </c>
      <c r="D571">
        <f>(y-yes)^2</f>
        <v>4730128693.4034529</v>
      </c>
      <c r="E571">
        <f t="shared" si="33"/>
        <v>9.2502673796791441</v>
      </c>
      <c r="F571">
        <f>(y-yprom)^2</f>
        <v>1768.5847933884256</v>
      </c>
      <c r="G571">
        <f t="shared" si="34"/>
        <v>4735915143.0262728</v>
      </c>
      <c r="H571">
        <f t="shared" si="35"/>
        <v>4.5325994931532563</v>
      </c>
    </row>
    <row r="572" spans="1:8" x14ac:dyDescent="0.25">
      <c r="A572">
        <v>91</v>
      </c>
      <c r="B572">
        <v>988</v>
      </c>
      <c r="C572">
        <f t="shared" si="32"/>
        <v>68218.8561215792</v>
      </c>
      <c r="D572">
        <f>(y-yes)^2</f>
        <v>4519988014.8404837</v>
      </c>
      <c r="E572">
        <f t="shared" si="33"/>
        <v>8.8566844919786103</v>
      </c>
      <c r="F572">
        <f>(y-yprom)^2</f>
        <v>903.27570247933591</v>
      </c>
      <c r="G572">
        <f t="shared" si="34"/>
        <v>4524030103.7586946</v>
      </c>
      <c r="H572">
        <f t="shared" si="35"/>
        <v>4.5108595065168497</v>
      </c>
    </row>
    <row r="573" spans="1:8" x14ac:dyDescent="0.25">
      <c r="A573">
        <v>90</v>
      </c>
      <c r="B573">
        <v>478</v>
      </c>
      <c r="C573">
        <f t="shared" si="32"/>
        <v>67440.31865151973</v>
      </c>
      <c r="D573">
        <f>(y-yes)^2</f>
        <v>4483952119.1876669</v>
      </c>
      <c r="E573">
        <f t="shared" si="33"/>
        <v>8.6631016042780757</v>
      </c>
      <c r="F573">
        <f>(y-yprom)^2</f>
        <v>230347.63933884303</v>
      </c>
      <c r="G573">
        <f t="shared" si="34"/>
        <v>4419905945.9017639</v>
      </c>
      <c r="H573">
        <f t="shared" si="35"/>
        <v>4.499809670330265</v>
      </c>
    </row>
    <row r="574" spans="1:8" x14ac:dyDescent="0.25">
      <c r="A574">
        <v>84</v>
      </c>
      <c r="B574">
        <v>440</v>
      </c>
      <c r="C574">
        <f t="shared" si="32"/>
        <v>62769.093831162951</v>
      </c>
      <c r="D574">
        <f>(y-yes)^2</f>
        <v>3884915937.8139153</v>
      </c>
      <c r="E574">
        <f t="shared" si="33"/>
        <v>7.5465240641711233</v>
      </c>
      <c r="F574">
        <f>(y-yprom)^2</f>
        <v>268267.49388429755</v>
      </c>
      <c r="G574">
        <f t="shared" si="34"/>
        <v>3820618063.6362233</v>
      </c>
      <c r="H574">
        <f t="shared" si="35"/>
        <v>4.4308167988433134</v>
      </c>
    </row>
    <row r="575" spans="1:8" x14ac:dyDescent="0.25">
      <c r="A575">
        <v>120</v>
      </c>
      <c r="B575">
        <v>485</v>
      </c>
      <c r="C575">
        <f t="shared" si="32"/>
        <v>90796.442753303621</v>
      </c>
      <c r="D575">
        <f>(y-yes)^2</f>
        <v>8156156692.1832371</v>
      </c>
      <c r="E575">
        <f t="shared" si="33"/>
        <v>15.401069518716577</v>
      </c>
      <c r="F575">
        <f>(y-yprom)^2</f>
        <v>223677.40297520667</v>
      </c>
      <c r="G575">
        <f t="shared" si="34"/>
        <v>8070955596.8989792</v>
      </c>
      <c r="H575">
        <f t="shared" si="35"/>
        <v>4.7874917427820458</v>
      </c>
    </row>
    <row r="576" spans="1:8" x14ac:dyDescent="0.25">
      <c r="A576">
        <v>89</v>
      </c>
      <c r="B576">
        <v>705</v>
      </c>
      <c r="C576">
        <f t="shared" si="32"/>
        <v>66661.781181460276</v>
      </c>
      <c r="D576">
        <f>(y-yes)^2</f>
        <v>4350296983.8190327</v>
      </c>
      <c r="E576">
        <f t="shared" si="33"/>
        <v>8.4716577540106943</v>
      </c>
      <c r="F576">
        <f>(y-yprom)^2</f>
        <v>63981.402975206634</v>
      </c>
      <c r="G576">
        <f t="shared" si="34"/>
        <v>4316994029.2294092</v>
      </c>
      <c r="H576">
        <f t="shared" si="35"/>
        <v>4.4886363697321396</v>
      </c>
    </row>
    <row r="577" spans="1:8" x14ac:dyDescent="0.25">
      <c r="A577">
        <v>104</v>
      </c>
      <c r="B577">
        <v>1550</v>
      </c>
      <c r="C577">
        <f t="shared" si="32"/>
        <v>78339.843232352214</v>
      </c>
      <c r="D577">
        <f>(y-yes)^2</f>
        <v>5896680023.649229</v>
      </c>
      <c r="E577">
        <f t="shared" si="33"/>
        <v>11.567914438502674</v>
      </c>
      <c r="F577">
        <f>(y-yprom)^2</f>
        <v>350528.58479338838</v>
      </c>
      <c r="G577">
        <f t="shared" si="34"/>
        <v>5987958103.6949358</v>
      </c>
      <c r="H577">
        <f t="shared" si="35"/>
        <v>4.6443908991413725</v>
      </c>
    </row>
    <row r="578" spans="1:8" x14ac:dyDescent="0.25">
      <c r="A578">
        <v>107</v>
      </c>
      <c r="B578">
        <v>960</v>
      </c>
      <c r="C578">
        <f t="shared" si="32"/>
        <v>80675.455642530607</v>
      </c>
      <c r="D578">
        <f>(y-yes)^2</f>
        <v>6354553868.2962646</v>
      </c>
      <c r="E578">
        <f t="shared" si="33"/>
        <v>12.244919786096256</v>
      </c>
      <c r="F578">
        <f>(y-yprom)^2</f>
        <v>4.2211570247931842</v>
      </c>
      <c r="G578">
        <f t="shared" si="34"/>
        <v>6354881430.571517</v>
      </c>
      <c r="H578">
        <f t="shared" si="35"/>
        <v>4.6728288344619058</v>
      </c>
    </row>
    <row r="579" spans="1:8" x14ac:dyDescent="0.25">
      <c r="A579">
        <v>100</v>
      </c>
      <c r="B579">
        <v>1000</v>
      </c>
      <c r="C579">
        <f t="shared" si="32"/>
        <v>75225.693352114366</v>
      </c>
      <c r="D579">
        <f>(y-yes)^2</f>
        <v>5509453553.6021147</v>
      </c>
      <c r="E579">
        <f t="shared" si="33"/>
        <v>10.695187165775401</v>
      </c>
      <c r="F579">
        <f>(y-yprom)^2</f>
        <v>1768.5847933884256</v>
      </c>
      <c r="G579">
        <f t="shared" si="34"/>
        <v>5515698377.7768517</v>
      </c>
      <c r="H579">
        <f t="shared" si="35"/>
        <v>4.6051701859880918</v>
      </c>
    </row>
    <row r="580" spans="1:8" x14ac:dyDescent="0.25">
      <c r="A580">
        <v>129</v>
      </c>
      <c r="B580">
        <v>625</v>
      </c>
      <c r="C580">
        <f t="shared" ref="C580:C643" si="36">a+(b*x)</f>
        <v>97803.279983838787</v>
      </c>
      <c r="D580">
        <f>(y-yes)^2</f>
        <v>9443618100.617363</v>
      </c>
      <c r="E580">
        <f t="shared" ref="E580:E643" si="37">x^2/n</f>
        <v>17.797860962566844</v>
      </c>
      <c r="F580">
        <f>(y-yprom)^2</f>
        <v>110852.67570247938</v>
      </c>
      <c r="G580">
        <f t="shared" ref="G580:G643" si="38">(yes-yprom)^2</f>
        <v>9379018820.0907364</v>
      </c>
      <c r="H580">
        <f t="shared" ref="H580:H643" si="39">LN(x)</f>
        <v>4.8598124043616719</v>
      </c>
    </row>
    <row r="581" spans="1:8" x14ac:dyDescent="0.25">
      <c r="A581">
        <v>112</v>
      </c>
      <c r="B581">
        <v>1346</v>
      </c>
      <c r="C581">
        <f t="shared" si="36"/>
        <v>84568.14299282791</v>
      </c>
      <c r="D581">
        <f>(y-yes)^2</f>
        <v>6925925084.318696</v>
      </c>
      <c r="E581">
        <f t="shared" si="37"/>
        <v>13.416042780748663</v>
      </c>
      <c r="F581">
        <f>(y-yprom)^2</f>
        <v>150586.33024793386</v>
      </c>
      <c r="G581">
        <f t="shared" si="38"/>
        <v>6990665132.3906145</v>
      </c>
      <c r="H581">
        <f t="shared" si="39"/>
        <v>4.7184988712950942</v>
      </c>
    </row>
    <row r="582" spans="1:8" x14ac:dyDescent="0.25">
      <c r="A582">
        <v>76</v>
      </c>
      <c r="B582">
        <v>961</v>
      </c>
      <c r="C582">
        <f t="shared" si="36"/>
        <v>56540.794070687247</v>
      </c>
      <c r="D582">
        <f>(y-yes)^2</f>
        <v>3089113508.940001</v>
      </c>
      <c r="E582">
        <f t="shared" si="37"/>
        <v>6.1775401069518718</v>
      </c>
      <c r="F582">
        <f>(y-yprom)^2</f>
        <v>9.3302479338839941</v>
      </c>
      <c r="G582">
        <f t="shared" si="38"/>
        <v>3089453060.2849355</v>
      </c>
      <c r="H582">
        <f t="shared" si="39"/>
        <v>4.3307333402863311</v>
      </c>
    </row>
    <row r="583" spans="1:8" x14ac:dyDescent="0.25">
      <c r="A583">
        <v>97</v>
      </c>
      <c r="B583">
        <v>479</v>
      </c>
      <c r="C583">
        <f t="shared" si="36"/>
        <v>72890.080941935972</v>
      </c>
      <c r="D583">
        <f>(y-yes)^2</f>
        <v>5243364643.1796026</v>
      </c>
      <c r="E583">
        <f t="shared" si="37"/>
        <v>10.063101604278074</v>
      </c>
      <c r="F583">
        <f>(y-yprom)^2</f>
        <v>229388.7484297521</v>
      </c>
      <c r="G583">
        <f t="shared" si="38"/>
        <v>5174232115.7763071</v>
      </c>
      <c r="H583">
        <f t="shared" si="39"/>
        <v>4.5747109785033828</v>
      </c>
    </row>
    <row r="584" spans="1:8" x14ac:dyDescent="0.25">
      <c r="A584">
        <v>98</v>
      </c>
      <c r="B584">
        <v>1201</v>
      </c>
      <c r="C584">
        <f t="shared" si="36"/>
        <v>73668.618411995441</v>
      </c>
      <c r="D584">
        <f>(y-yes)^2</f>
        <v>5251555718.3065805</v>
      </c>
      <c r="E584">
        <f t="shared" si="37"/>
        <v>10.271657754010695</v>
      </c>
      <c r="F584">
        <f>(y-yprom)^2</f>
        <v>59075.512066115676</v>
      </c>
      <c r="G584">
        <f t="shared" si="38"/>
        <v>5286841961.9252491</v>
      </c>
      <c r="H584">
        <f t="shared" si="39"/>
        <v>4.5849674786705723</v>
      </c>
    </row>
    <row r="585" spans="1:8" x14ac:dyDescent="0.25">
      <c r="A585">
        <v>60</v>
      </c>
      <c r="B585">
        <v>1346</v>
      </c>
      <c r="C585">
        <f t="shared" si="36"/>
        <v>44084.194549735847</v>
      </c>
      <c r="D585">
        <f>(y-yes)^2</f>
        <v>1826553273.3710709</v>
      </c>
      <c r="E585">
        <f t="shared" si="37"/>
        <v>3.8502673796791442</v>
      </c>
      <c r="F585">
        <f>(y-yprom)^2</f>
        <v>150586.33024793386</v>
      </c>
      <c r="G585">
        <f t="shared" si="38"/>
        <v>1859873361.0204098</v>
      </c>
      <c r="H585">
        <f t="shared" si="39"/>
        <v>4.0943445622221004</v>
      </c>
    </row>
    <row r="586" spans="1:8" x14ac:dyDescent="0.25">
      <c r="A586">
        <v>132</v>
      </c>
      <c r="B586">
        <v>1122</v>
      </c>
      <c r="C586">
        <f t="shared" si="36"/>
        <v>100138.89239401717</v>
      </c>
      <c r="D586">
        <f>(y-yes)^2</f>
        <v>9804344979.3683739</v>
      </c>
      <c r="E586">
        <f t="shared" si="37"/>
        <v>18.63529411764706</v>
      </c>
      <c r="F586">
        <f>(y-yprom)^2</f>
        <v>26913.893884297504</v>
      </c>
      <c r="G586">
        <f t="shared" si="38"/>
        <v>9836860235.8103046</v>
      </c>
      <c r="H586">
        <f t="shared" si="39"/>
        <v>4.8828019225863706</v>
      </c>
    </row>
    <row r="587" spans="1:8" x14ac:dyDescent="0.25">
      <c r="A587">
        <v>90</v>
      </c>
      <c r="B587">
        <v>543</v>
      </c>
      <c r="C587">
        <f t="shared" si="36"/>
        <v>67440.31865151973</v>
      </c>
      <c r="D587">
        <f>(y-yes)^2</f>
        <v>4475251242.76297</v>
      </c>
      <c r="E587">
        <f t="shared" si="37"/>
        <v>8.6631016042780757</v>
      </c>
      <c r="F587">
        <f>(y-yprom)^2</f>
        <v>172179.73024793391</v>
      </c>
      <c r="G587">
        <f t="shared" si="38"/>
        <v>4419905945.9017639</v>
      </c>
      <c r="H587">
        <f t="shared" si="39"/>
        <v>4.499809670330265</v>
      </c>
    </row>
    <row r="588" spans="1:8" x14ac:dyDescent="0.25">
      <c r="A588">
        <v>63</v>
      </c>
      <c r="B588">
        <v>450</v>
      </c>
      <c r="C588">
        <f t="shared" si="36"/>
        <v>46419.806959914233</v>
      </c>
      <c r="D588">
        <f>(y-yes)^2</f>
        <v>2113223151.9317791</v>
      </c>
      <c r="E588">
        <f t="shared" si="37"/>
        <v>4.2449197860962569</v>
      </c>
      <c r="F588">
        <f>(y-yprom)^2</f>
        <v>258008.58479338849</v>
      </c>
      <c r="G588">
        <f t="shared" si="38"/>
        <v>2066780851.5333314</v>
      </c>
      <c r="H588">
        <f t="shared" si="39"/>
        <v>4.1431347263915326</v>
      </c>
    </row>
    <row r="589" spans="1:8" x14ac:dyDescent="0.25">
      <c r="A589">
        <v>110</v>
      </c>
      <c r="B589">
        <v>507</v>
      </c>
      <c r="C589">
        <f t="shared" si="36"/>
        <v>83011.068052708986</v>
      </c>
      <c r="D589">
        <f>(y-yes)^2</f>
        <v>6806921245.2460356</v>
      </c>
      <c r="E589">
        <f t="shared" si="37"/>
        <v>12.941176470588236</v>
      </c>
      <c r="F589">
        <f>(y-yprom)^2</f>
        <v>203351.80297520666</v>
      </c>
      <c r="G589">
        <f t="shared" si="38"/>
        <v>6732714928.1092558</v>
      </c>
      <c r="H589">
        <f t="shared" si="39"/>
        <v>4.7004803657924166</v>
      </c>
    </row>
    <row r="590" spans="1:8" x14ac:dyDescent="0.25">
      <c r="A590">
        <v>88</v>
      </c>
      <c r="B590">
        <v>547</v>
      </c>
      <c r="C590">
        <f t="shared" si="36"/>
        <v>65883.243711400806</v>
      </c>
      <c r="D590">
        <f>(y-yes)^2</f>
        <v>4268824742.3155613</v>
      </c>
      <c r="E590">
        <f t="shared" si="37"/>
        <v>8.2823529411764714</v>
      </c>
      <c r="F590">
        <f>(y-yprom)^2</f>
        <v>168876.16661157028</v>
      </c>
      <c r="G590">
        <f t="shared" si="38"/>
        <v>4215294353.7416244</v>
      </c>
      <c r="H590">
        <f t="shared" si="39"/>
        <v>4.4773368144782069</v>
      </c>
    </row>
    <row r="591" spans="1:8" x14ac:dyDescent="0.25">
      <c r="A591">
        <v>98</v>
      </c>
      <c r="B591">
        <v>586</v>
      </c>
      <c r="C591">
        <f t="shared" si="36"/>
        <v>73668.618411995441</v>
      </c>
      <c r="D591">
        <f>(y-yes)^2</f>
        <v>5341069113.9533348</v>
      </c>
      <c r="E591">
        <f t="shared" si="37"/>
        <v>10.271657754010695</v>
      </c>
      <c r="F591">
        <f>(y-yprom)^2</f>
        <v>138343.42115702483</v>
      </c>
      <c r="G591">
        <f t="shared" si="38"/>
        <v>5286841961.9252491</v>
      </c>
      <c r="H591">
        <f t="shared" si="39"/>
        <v>4.5849674786705723</v>
      </c>
    </row>
    <row r="592" spans="1:8" x14ac:dyDescent="0.25">
      <c r="A592">
        <v>61</v>
      </c>
      <c r="B592">
        <v>462</v>
      </c>
      <c r="C592">
        <f t="shared" si="36"/>
        <v>44862.732019795309</v>
      </c>
      <c r="D592">
        <f>(y-yes)^2</f>
        <v>1971425003.8936763</v>
      </c>
      <c r="E592">
        <f t="shared" si="37"/>
        <v>3.9796791443850266</v>
      </c>
      <c r="F592">
        <f>(y-yprom)^2</f>
        <v>245961.89388429758</v>
      </c>
      <c r="G592">
        <f t="shared" si="38"/>
        <v>1927630283.3401439</v>
      </c>
      <c r="H592">
        <f t="shared" si="39"/>
        <v>4.1108738641733114</v>
      </c>
    </row>
    <row r="593" spans="1:8" x14ac:dyDescent="0.25">
      <c r="A593">
        <v>76</v>
      </c>
      <c r="B593">
        <v>705</v>
      </c>
      <c r="C593">
        <f t="shared" si="36"/>
        <v>56540.794070687247</v>
      </c>
      <c r="D593">
        <f>(y-yes)^2</f>
        <v>3117635899.5041933</v>
      </c>
      <c r="E593">
        <f t="shared" si="37"/>
        <v>6.1775401069518718</v>
      </c>
      <c r="F593">
        <f>(y-yprom)^2</f>
        <v>63981.402975206634</v>
      </c>
      <c r="G593">
        <f t="shared" si="38"/>
        <v>3089453060.2849355</v>
      </c>
      <c r="H593">
        <f t="shared" si="39"/>
        <v>4.3307333402863311</v>
      </c>
    </row>
    <row r="594" spans="1:8" x14ac:dyDescent="0.25">
      <c r="A594">
        <v>127</v>
      </c>
      <c r="B594">
        <v>1566</v>
      </c>
      <c r="C594">
        <f t="shared" si="36"/>
        <v>96246.205043719849</v>
      </c>
      <c r="D594">
        <f>(y-yes)^2</f>
        <v>8964341227.1208344</v>
      </c>
      <c r="E594">
        <f t="shared" si="37"/>
        <v>17.250267379679144</v>
      </c>
      <c r="F594">
        <f>(y-yprom)^2</f>
        <v>369730.3302479338</v>
      </c>
      <c r="G594">
        <f t="shared" si="38"/>
        <v>9079852415.533886</v>
      </c>
      <c r="H594">
        <f t="shared" si="39"/>
        <v>4.8441870864585912</v>
      </c>
    </row>
    <row r="595" spans="1:8" x14ac:dyDescent="0.25">
      <c r="A595">
        <v>94</v>
      </c>
      <c r="B595">
        <v>1634</v>
      </c>
      <c r="C595">
        <f t="shared" si="36"/>
        <v>70554.468531757579</v>
      </c>
      <c r="D595">
        <f>(y-yes)^2</f>
        <v>4750030982.6369867</v>
      </c>
      <c r="E595">
        <f t="shared" si="37"/>
        <v>9.4502673796791452</v>
      </c>
      <c r="F595">
        <f>(y-yprom)^2</f>
        <v>457049.74842975201</v>
      </c>
      <c r="G595">
        <f t="shared" si="38"/>
        <v>4843676024.4369202</v>
      </c>
      <c r="H595">
        <f t="shared" si="39"/>
        <v>4.5432947822700038</v>
      </c>
    </row>
    <row r="596" spans="1:8" x14ac:dyDescent="0.25">
      <c r="A596">
        <v>97</v>
      </c>
      <c r="B596">
        <v>1282</v>
      </c>
      <c r="C596">
        <f t="shared" si="36"/>
        <v>72890.080941935972</v>
      </c>
      <c r="D596">
        <f>(y-yes)^2</f>
        <v>5127717256.1868534</v>
      </c>
      <c r="E596">
        <f t="shared" si="37"/>
        <v>10.063101604278074</v>
      </c>
      <c r="F596">
        <f>(y-yprom)^2</f>
        <v>105011.34842975203</v>
      </c>
      <c r="G596">
        <f t="shared" si="38"/>
        <v>5174232115.7763071</v>
      </c>
      <c r="H596">
        <f t="shared" si="39"/>
        <v>4.5747109785033828</v>
      </c>
    </row>
    <row r="597" spans="1:8" x14ac:dyDescent="0.25">
      <c r="A597">
        <v>127</v>
      </c>
      <c r="B597">
        <v>556</v>
      </c>
      <c r="C597">
        <f t="shared" si="36"/>
        <v>96246.205043719849</v>
      </c>
      <c r="D597">
        <f>(y-yes)^2</f>
        <v>9156615341.3091469</v>
      </c>
      <c r="E597">
        <f t="shared" si="37"/>
        <v>17.250267379679144</v>
      </c>
      <c r="F597">
        <f>(y-yprom)^2</f>
        <v>161560.14842975209</v>
      </c>
      <c r="G597">
        <f t="shared" si="38"/>
        <v>9079852415.533886</v>
      </c>
      <c r="H597">
        <f t="shared" si="39"/>
        <v>4.8441870864585912</v>
      </c>
    </row>
    <row r="598" spans="1:8" x14ac:dyDescent="0.25">
      <c r="A598">
        <v>109</v>
      </c>
      <c r="B598">
        <v>1200</v>
      </c>
      <c r="C598">
        <f t="shared" si="36"/>
        <v>82232.530582649531</v>
      </c>
      <c r="D598">
        <f>(y-yes)^2</f>
        <v>6566271012.6280317</v>
      </c>
      <c r="E598">
        <f t="shared" si="37"/>
        <v>12.706951871657754</v>
      </c>
      <c r="F598">
        <f>(y-yprom)^2</f>
        <v>58590.402975206591</v>
      </c>
      <c r="G598">
        <f t="shared" si="38"/>
        <v>6605558187.7454367</v>
      </c>
      <c r="H598">
        <f t="shared" si="39"/>
        <v>4.6913478822291435</v>
      </c>
    </row>
    <row r="599" spans="1:8" x14ac:dyDescent="0.25">
      <c r="A599">
        <v>89</v>
      </c>
      <c r="B599">
        <v>855</v>
      </c>
      <c r="C599">
        <f t="shared" si="36"/>
        <v>66661.781181460276</v>
      </c>
      <c r="D599">
        <f>(y-yes)^2</f>
        <v>4330532449.4645939</v>
      </c>
      <c r="E599">
        <f t="shared" si="37"/>
        <v>8.4716577540106943</v>
      </c>
      <c r="F599">
        <f>(y-yprom)^2</f>
        <v>10597.766611570258</v>
      </c>
      <c r="G599">
        <f t="shared" si="38"/>
        <v>4316994029.2294092</v>
      </c>
      <c r="H599">
        <f t="shared" si="39"/>
        <v>4.4886363697321396</v>
      </c>
    </row>
    <row r="600" spans="1:8" x14ac:dyDescent="0.25">
      <c r="A600">
        <v>90</v>
      </c>
      <c r="B600">
        <v>1053</v>
      </c>
      <c r="C600">
        <f t="shared" si="36"/>
        <v>67440.31865151973</v>
      </c>
      <c r="D600">
        <f>(y-yes)^2</f>
        <v>4407276077.7384195</v>
      </c>
      <c r="E600">
        <f t="shared" si="37"/>
        <v>8.6631016042780757</v>
      </c>
      <c r="F600">
        <f>(y-yprom)^2</f>
        <v>9035.3666115702381</v>
      </c>
      <c r="G600">
        <f t="shared" si="38"/>
        <v>4419905945.9017639</v>
      </c>
      <c r="H600">
        <f t="shared" si="39"/>
        <v>4.499809670330265</v>
      </c>
    </row>
    <row r="601" spans="1:8" x14ac:dyDescent="0.25">
      <c r="A601">
        <v>105</v>
      </c>
      <c r="B601">
        <v>1000</v>
      </c>
      <c r="C601">
        <f t="shared" si="36"/>
        <v>79118.380702411669</v>
      </c>
      <c r="D601">
        <f>(y-yes)^2</f>
        <v>6102481403.5669241</v>
      </c>
      <c r="E601">
        <f t="shared" si="37"/>
        <v>11.791443850267379</v>
      </c>
      <c r="F601">
        <f>(y-yprom)^2</f>
        <v>1768.5847933884256</v>
      </c>
      <c r="G601">
        <f t="shared" si="38"/>
        <v>6109053638.1358881</v>
      </c>
      <c r="H601">
        <f t="shared" si="39"/>
        <v>4.6539603501575231</v>
      </c>
    </row>
    <row r="602" spans="1:8" x14ac:dyDescent="0.25">
      <c r="A602">
        <v>100</v>
      </c>
      <c r="B602">
        <v>900</v>
      </c>
      <c r="C602">
        <f t="shared" si="36"/>
        <v>75225.693352114366</v>
      </c>
      <c r="D602">
        <f>(y-yes)^2</f>
        <v>5524308692.2725372</v>
      </c>
      <c r="E602">
        <f t="shared" si="37"/>
        <v>10.695187165775401</v>
      </c>
      <c r="F602">
        <f>(y-yprom)^2</f>
        <v>3357.6757024793446</v>
      </c>
      <c r="G602">
        <f t="shared" si="38"/>
        <v>5515698377.7768517</v>
      </c>
      <c r="H602">
        <f t="shared" si="39"/>
        <v>4.6051701859880918</v>
      </c>
    </row>
    <row r="603" spans="1:8" x14ac:dyDescent="0.25">
      <c r="A603">
        <v>111</v>
      </c>
      <c r="B603">
        <v>1602</v>
      </c>
      <c r="C603">
        <f t="shared" si="36"/>
        <v>83789.605522768456</v>
      </c>
      <c r="D603">
        <f>(y-yes)^2</f>
        <v>6754802501.5662003</v>
      </c>
      <c r="E603">
        <f t="shared" si="37"/>
        <v>13.177540106951872</v>
      </c>
      <c r="F603">
        <f>(y-yprom)^2</f>
        <v>414806.25752066111</v>
      </c>
      <c r="G603">
        <f t="shared" si="38"/>
        <v>6861083909.65765</v>
      </c>
      <c r="H603">
        <f t="shared" si="39"/>
        <v>4.7095302013123339</v>
      </c>
    </row>
    <row r="604" spans="1:8" x14ac:dyDescent="0.25">
      <c r="A604">
        <v>125</v>
      </c>
      <c r="B604">
        <v>508</v>
      </c>
      <c r="C604">
        <f t="shared" si="36"/>
        <v>94689.130103600924</v>
      </c>
      <c r="D604">
        <f>(y-yes)^2</f>
        <v>8870085267.591404</v>
      </c>
      <c r="E604">
        <f t="shared" si="37"/>
        <v>16.711229946524064</v>
      </c>
      <c r="F604">
        <f>(y-yprom)^2</f>
        <v>202450.91206611574</v>
      </c>
      <c r="G604">
        <f t="shared" si="38"/>
        <v>8785534975.715332</v>
      </c>
      <c r="H604">
        <f t="shared" si="39"/>
        <v>4.8283137373023015</v>
      </c>
    </row>
    <row r="605" spans="1:8" x14ac:dyDescent="0.25">
      <c r="A605">
        <v>124</v>
      </c>
      <c r="B605">
        <v>1500</v>
      </c>
      <c r="C605">
        <f t="shared" si="36"/>
        <v>93910.59263354147</v>
      </c>
      <c r="D605">
        <f>(y-yes)^2</f>
        <v>8539717630.882349</v>
      </c>
      <c r="E605">
        <f t="shared" si="37"/>
        <v>16.444919786096257</v>
      </c>
      <c r="F605">
        <f>(y-yprom)^2</f>
        <v>293823.13024793385</v>
      </c>
      <c r="G605">
        <f t="shared" si="38"/>
        <v>8640194617.5829163</v>
      </c>
      <c r="H605">
        <f t="shared" si="39"/>
        <v>4.8202815656050371</v>
      </c>
    </row>
    <row r="606" spans="1:8" x14ac:dyDescent="0.25">
      <c r="A606">
        <v>107</v>
      </c>
      <c r="B606">
        <v>1682</v>
      </c>
      <c r="C606">
        <f t="shared" si="36"/>
        <v>80675.455642530607</v>
      </c>
      <c r="D606">
        <f>(y-yes)^2</f>
        <v>6239966034.3484507</v>
      </c>
      <c r="E606">
        <f t="shared" si="37"/>
        <v>12.244919786096256</v>
      </c>
      <c r="F606">
        <f>(y-yprom)^2</f>
        <v>524254.98479338834</v>
      </c>
      <c r="G606">
        <f t="shared" si="38"/>
        <v>6354881430.571517</v>
      </c>
      <c r="H606">
        <f t="shared" si="39"/>
        <v>4.6728288344619058</v>
      </c>
    </row>
    <row r="607" spans="1:8" x14ac:dyDescent="0.25">
      <c r="A607">
        <v>110</v>
      </c>
      <c r="B607">
        <v>750</v>
      </c>
      <c r="C607">
        <f t="shared" si="36"/>
        <v>83011.068052708986</v>
      </c>
      <c r="D607">
        <f>(y-yes)^2</f>
        <v>6766883317.1724186</v>
      </c>
      <c r="E607">
        <f t="shared" si="37"/>
        <v>12.941176470588236</v>
      </c>
      <c r="F607">
        <f>(y-yprom)^2</f>
        <v>43241.312066115723</v>
      </c>
      <c r="G607">
        <f t="shared" si="38"/>
        <v>6732714928.1092558</v>
      </c>
      <c r="H607">
        <f t="shared" si="39"/>
        <v>4.7004803657924166</v>
      </c>
    </row>
    <row r="608" spans="1:8" x14ac:dyDescent="0.25">
      <c r="A608">
        <v>102</v>
      </c>
      <c r="B608">
        <v>843</v>
      </c>
      <c r="C608">
        <f t="shared" si="36"/>
        <v>76782.76829223329</v>
      </c>
      <c r="D608">
        <f>(y-yes)^2</f>
        <v>5766848408.2780809</v>
      </c>
      <c r="E608">
        <f t="shared" si="37"/>
        <v>11.127272727272727</v>
      </c>
      <c r="F608">
        <f>(y-yprom)^2</f>
        <v>13212.457520661168</v>
      </c>
      <c r="G608">
        <f t="shared" si="38"/>
        <v>5749403758.3667469</v>
      </c>
      <c r="H608">
        <f t="shared" si="39"/>
        <v>4.6249728132842707</v>
      </c>
    </row>
    <row r="609" spans="1:8" x14ac:dyDescent="0.25">
      <c r="A609">
        <v>93</v>
      </c>
      <c r="B609">
        <v>409</v>
      </c>
      <c r="C609">
        <f t="shared" si="36"/>
        <v>69775.931061698124</v>
      </c>
      <c r="D609">
        <f>(y-yes)^2</f>
        <v>4811771124.9183798</v>
      </c>
      <c r="E609">
        <f t="shared" si="37"/>
        <v>9.2502673796791441</v>
      </c>
      <c r="F609">
        <f>(y-yprom)^2</f>
        <v>301341.11206611578</v>
      </c>
      <c r="G609">
        <f t="shared" si="38"/>
        <v>4735915143.0262728</v>
      </c>
      <c r="H609">
        <f t="shared" si="39"/>
        <v>4.5325994931532563</v>
      </c>
    </row>
    <row r="610" spans="1:8" x14ac:dyDescent="0.25">
      <c r="A610">
        <v>81</v>
      </c>
      <c r="B610">
        <v>1004</v>
      </c>
      <c r="C610">
        <f t="shared" si="36"/>
        <v>60433.481420984564</v>
      </c>
      <c r="D610">
        <f>(y-yes)^2</f>
        <v>3531863261.9671497</v>
      </c>
      <c r="E610">
        <f t="shared" si="37"/>
        <v>7.0171122994652411</v>
      </c>
      <c r="F610">
        <f>(y-yprom)^2</f>
        <v>2121.0211570247889</v>
      </c>
      <c r="G610">
        <f t="shared" si="38"/>
        <v>3537339378.4951921</v>
      </c>
      <c r="H610">
        <f t="shared" si="39"/>
        <v>4.3944491546724391</v>
      </c>
    </row>
    <row r="611" spans="1:8" x14ac:dyDescent="0.25">
      <c r="A611">
        <v>99</v>
      </c>
      <c r="B611">
        <v>650</v>
      </c>
      <c r="C611">
        <f t="shared" si="36"/>
        <v>74447.155882054896</v>
      </c>
      <c r="D611">
        <f>(y-yes)^2</f>
        <v>5446020216.2803097</v>
      </c>
      <c r="E611">
        <f t="shared" si="37"/>
        <v>10.482352941176471</v>
      </c>
      <c r="F611">
        <f>(y-yprom)^2</f>
        <v>94830.402975206642</v>
      </c>
      <c r="G611">
        <f t="shared" si="38"/>
        <v>5400664049.2587633</v>
      </c>
      <c r="H611">
        <f t="shared" si="39"/>
        <v>4.5951198501345898</v>
      </c>
    </row>
    <row r="612" spans="1:8" x14ac:dyDescent="0.25">
      <c r="A612">
        <v>93</v>
      </c>
      <c r="B612">
        <v>808</v>
      </c>
      <c r="C612">
        <f t="shared" si="36"/>
        <v>69775.931061698124</v>
      </c>
      <c r="D612">
        <f>(y-yes)^2</f>
        <v>4756575514.9311447</v>
      </c>
      <c r="E612">
        <f t="shared" si="37"/>
        <v>9.2502673796791441</v>
      </c>
      <c r="F612">
        <f>(y-yprom)^2</f>
        <v>22483.63933884299</v>
      </c>
      <c r="G612">
        <f t="shared" si="38"/>
        <v>4735915143.0262728</v>
      </c>
      <c r="H612">
        <f t="shared" si="39"/>
        <v>4.5325994931532563</v>
      </c>
    </row>
    <row r="613" spans="1:8" x14ac:dyDescent="0.25">
      <c r="A613">
        <v>102</v>
      </c>
      <c r="B613">
        <v>2137</v>
      </c>
      <c r="C613">
        <f t="shared" si="36"/>
        <v>76782.76829223329</v>
      </c>
      <c r="D613">
        <f>(y-yes)^2</f>
        <v>5571990723.9377804</v>
      </c>
      <c r="E613">
        <f t="shared" si="37"/>
        <v>11.127272727272727</v>
      </c>
      <c r="F613">
        <f>(y-yprom)^2</f>
        <v>1390169.6211570248</v>
      </c>
      <c r="G613">
        <f t="shared" si="38"/>
        <v>5749403758.3667469</v>
      </c>
      <c r="H613">
        <f t="shared" si="39"/>
        <v>4.6249728132842707</v>
      </c>
    </row>
    <row r="614" spans="1:8" x14ac:dyDescent="0.25">
      <c r="A614">
        <v>95</v>
      </c>
      <c r="B614">
        <v>761</v>
      </c>
      <c r="C614">
        <f t="shared" si="36"/>
        <v>71333.006001817048</v>
      </c>
      <c r="D614">
        <f>(y-yes)^2</f>
        <v>4980408031.1205015</v>
      </c>
      <c r="E614">
        <f t="shared" si="37"/>
        <v>9.6524064171122994</v>
      </c>
      <c r="F614">
        <f>(y-yprom)^2</f>
        <v>38787.51206611572</v>
      </c>
      <c r="G614">
        <f t="shared" si="38"/>
        <v>4952649147.0321436</v>
      </c>
      <c r="H614">
        <f t="shared" si="39"/>
        <v>4.5538768916005408</v>
      </c>
    </row>
    <row r="615" spans="1:8" x14ac:dyDescent="0.25">
      <c r="A615">
        <v>98</v>
      </c>
      <c r="B615">
        <v>769</v>
      </c>
      <c r="C615">
        <f t="shared" si="36"/>
        <v>73668.618411995441</v>
      </c>
      <c r="D615">
        <f>(y-yes)^2</f>
        <v>5314354364.6145449</v>
      </c>
      <c r="E615">
        <f t="shared" si="37"/>
        <v>10.271657754010695</v>
      </c>
      <c r="F615">
        <f>(y-yprom)^2</f>
        <v>35700.384793388446</v>
      </c>
      <c r="G615">
        <f t="shared" si="38"/>
        <v>5286841961.9252491</v>
      </c>
      <c r="H615">
        <f t="shared" si="39"/>
        <v>4.5849674786705723</v>
      </c>
    </row>
    <row r="616" spans="1:8" x14ac:dyDescent="0.25">
      <c r="A616">
        <v>84</v>
      </c>
      <c r="B616">
        <v>345</v>
      </c>
      <c r="C616">
        <f t="shared" si="36"/>
        <v>62769.093831162951</v>
      </c>
      <c r="D616">
        <f>(y-yes)^2</f>
        <v>3896767490.6418362</v>
      </c>
      <c r="E616">
        <f t="shared" si="37"/>
        <v>7.5465240641711233</v>
      </c>
      <c r="F616">
        <f>(y-yprom)^2</f>
        <v>375702.13024793396</v>
      </c>
      <c r="G616">
        <f t="shared" si="38"/>
        <v>3820618063.6362233</v>
      </c>
      <c r="H616">
        <f t="shared" si="39"/>
        <v>4.4308167988433134</v>
      </c>
    </row>
    <row r="617" spans="1:8" x14ac:dyDescent="0.25">
      <c r="A617">
        <v>88</v>
      </c>
      <c r="B617">
        <v>495</v>
      </c>
      <c r="C617">
        <f t="shared" si="36"/>
        <v>65883.243711400806</v>
      </c>
      <c r="D617">
        <f>(y-yes)^2</f>
        <v>4275622415.6615472</v>
      </c>
      <c r="E617">
        <f t="shared" si="37"/>
        <v>8.2823529411764714</v>
      </c>
      <c r="F617">
        <f>(y-yprom)^2</f>
        <v>214318.49388429755</v>
      </c>
      <c r="G617">
        <f t="shared" si="38"/>
        <v>4215294353.7416244</v>
      </c>
      <c r="H617">
        <f t="shared" si="39"/>
        <v>4.4773368144782069</v>
      </c>
    </row>
    <row r="618" spans="1:8" x14ac:dyDescent="0.25">
      <c r="A618">
        <v>109</v>
      </c>
      <c r="B618">
        <v>987</v>
      </c>
      <c r="C618">
        <f t="shared" si="36"/>
        <v>82232.530582649531</v>
      </c>
      <c r="D618">
        <f>(y-yes)^2</f>
        <v>6600836239.6562405</v>
      </c>
      <c r="E618">
        <f t="shared" si="37"/>
        <v>12.706951871657754</v>
      </c>
      <c r="F618">
        <f>(y-yprom)^2</f>
        <v>844.1666115702451</v>
      </c>
      <c r="G618">
        <f t="shared" si="38"/>
        <v>6605558187.7454367</v>
      </c>
      <c r="H618">
        <f t="shared" si="39"/>
        <v>4.6913478822291435</v>
      </c>
    </row>
    <row r="619" spans="1:8" x14ac:dyDescent="0.25">
      <c r="A619">
        <v>82</v>
      </c>
      <c r="B619">
        <v>2500</v>
      </c>
      <c r="C619">
        <f t="shared" si="36"/>
        <v>61212.018891044027</v>
      </c>
      <c r="D619">
        <f>(y-yes)^2</f>
        <v>3447101162.2623105</v>
      </c>
      <c r="E619">
        <f t="shared" si="37"/>
        <v>7.1914438502673796</v>
      </c>
      <c r="F619">
        <f>(y-yprom)^2</f>
        <v>2377932.2211570246</v>
      </c>
      <c r="G619">
        <f t="shared" si="38"/>
        <v>3630553365.6909623</v>
      </c>
      <c r="H619">
        <f t="shared" si="39"/>
        <v>4.4067192472642533</v>
      </c>
    </row>
    <row r="620" spans="1:8" x14ac:dyDescent="0.25">
      <c r="A620">
        <v>105</v>
      </c>
      <c r="B620">
        <v>1098</v>
      </c>
      <c r="C620">
        <f t="shared" si="36"/>
        <v>79118.380702411669</v>
      </c>
      <c r="D620">
        <f>(y-yes)^2</f>
        <v>6087179804.9492512</v>
      </c>
      <c r="E620">
        <f t="shared" si="37"/>
        <v>11.791443850267379</v>
      </c>
      <c r="F620">
        <f>(y-yprom)^2</f>
        <v>19615.275702479325</v>
      </c>
      <c r="G620">
        <f t="shared" si="38"/>
        <v>6109053638.1358881</v>
      </c>
      <c r="H620">
        <f t="shared" si="39"/>
        <v>4.6539603501575231</v>
      </c>
    </row>
    <row r="621" spans="1:8" x14ac:dyDescent="0.25">
      <c r="A621">
        <v>95</v>
      </c>
      <c r="B621">
        <v>1212</v>
      </c>
      <c r="C621">
        <f t="shared" si="36"/>
        <v>71333.006001817048</v>
      </c>
      <c r="D621">
        <f>(y-yes)^2</f>
        <v>4916955482.7068624</v>
      </c>
      <c r="E621">
        <f t="shared" si="37"/>
        <v>9.6524064171122994</v>
      </c>
      <c r="F621">
        <f>(y-yprom)^2</f>
        <v>64543.71206611568</v>
      </c>
      <c r="G621">
        <f t="shared" si="38"/>
        <v>4952649147.0321436</v>
      </c>
      <c r="H621">
        <f t="shared" si="39"/>
        <v>4.5538768916005408</v>
      </c>
    </row>
    <row r="622" spans="1:8" x14ac:dyDescent="0.25">
      <c r="A622">
        <v>92</v>
      </c>
      <c r="B622">
        <v>577</v>
      </c>
      <c r="C622">
        <f t="shared" si="36"/>
        <v>68997.393591638654</v>
      </c>
      <c r="D622">
        <f>(y-yes)^2</f>
        <v>4681350259.2347479</v>
      </c>
      <c r="E622">
        <f t="shared" si="37"/>
        <v>9.0524064171122998</v>
      </c>
      <c r="F622">
        <f>(y-yprom)^2</f>
        <v>145119.43933884302</v>
      </c>
      <c r="G622">
        <f t="shared" si="38"/>
        <v>4629366502.8001957</v>
      </c>
      <c r="H622">
        <f t="shared" si="39"/>
        <v>4.5217885770490405</v>
      </c>
    </row>
    <row r="623" spans="1:8" x14ac:dyDescent="0.25">
      <c r="A623">
        <v>74</v>
      </c>
      <c r="B623">
        <v>390</v>
      </c>
      <c r="C623">
        <f t="shared" si="36"/>
        <v>54983.719130568323</v>
      </c>
      <c r="D623">
        <f>(y-yes)^2</f>
        <v>2980474168.5073814</v>
      </c>
      <c r="E623">
        <f t="shared" si="37"/>
        <v>5.8566844919786094</v>
      </c>
      <c r="F623">
        <f>(y-yprom)^2</f>
        <v>322562.03933884302</v>
      </c>
      <c r="G623">
        <f t="shared" si="38"/>
        <v>2918784221.2928452</v>
      </c>
      <c r="H623">
        <f t="shared" si="39"/>
        <v>4.3040650932041702</v>
      </c>
    </row>
    <row r="624" spans="1:8" x14ac:dyDescent="0.25">
      <c r="A624">
        <v>123</v>
      </c>
      <c r="B624">
        <v>1500</v>
      </c>
      <c r="C624">
        <f t="shared" si="36"/>
        <v>93132.055163482</v>
      </c>
      <c r="D624">
        <f>(y-yes)^2</f>
        <v>8396433533.483408</v>
      </c>
      <c r="E624">
        <f t="shared" si="37"/>
        <v>16.180748663101603</v>
      </c>
      <c r="F624">
        <f>(y-yprom)^2</f>
        <v>293823.13024793385</v>
      </c>
      <c r="G624">
        <f t="shared" si="38"/>
        <v>8496066500.6350708</v>
      </c>
      <c r="H624">
        <f t="shared" si="39"/>
        <v>4.8121843553724171</v>
      </c>
    </row>
    <row r="625" spans="1:8" x14ac:dyDescent="0.25">
      <c r="A625">
        <v>86</v>
      </c>
      <c r="B625">
        <v>583</v>
      </c>
      <c r="C625">
        <f t="shared" si="36"/>
        <v>64326.168771281875</v>
      </c>
      <c r="D625">
        <f>(y-yes)^2</f>
        <v>4063191565.0041246</v>
      </c>
      <c r="E625">
        <f t="shared" si="37"/>
        <v>7.9101604278074866</v>
      </c>
      <c r="F625">
        <f>(y-yprom)^2</f>
        <v>140584.09388429756</v>
      </c>
      <c r="G625">
        <f t="shared" si="38"/>
        <v>4015531726.319777</v>
      </c>
      <c r="H625">
        <f t="shared" si="39"/>
        <v>4.4543472962535073</v>
      </c>
    </row>
    <row r="626" spans="1:8" x14ac:dyDescent="0.25">
      <c r="A626">
        <v>92</v>
      </c>
      <c r="B626">
        <v>460</v>
      </c>
      <c r="C626">
        <f t="shared" si="36"/>
        <v>68997.393591638654</v>
      </c>
      <c r="D626">
        <f>(y-yes)^2</f>
        <v>4697374320.3351917</v>
      </c>
      <c r="E626">
        <f t="shared" si="37"/>
        <v>9.0524064171122998</v>
      </c>
      <c r="F626">
        <f>(y-yprom)^2</f>
        <v>247949.67570247938</v>
      </c>
      <c r="G626">
        <f t="shared" si="38"/>
        <v>4629366502.8001957</v>
      </c>
      <c r="H626">
        <f t="shared" si="39"/>
        <v>4.5217885770490405</v>
      </c>
    </row>
    <row r="627" spans="1:8" x14ac:dyDescent="0.25">
      <c r="A627">
        <v>87</v>
      </c>
      <c r="B627">
        <v>945</v>
      </c>
      <c r="C627">
        <f t="shared" si="36"/>
        <v>65104.706241341344</v>
      </c>
      <c r="D627">
        <f>(y-yes)^2</f>
        <v>4116467904.9752154</v>
      </c>
      <c r="E627">
        <f t="shared" si="37"/>
        <v>8.0951871657754015</v>
      </c>
      <c r="F627">
        <f>(y-yprom)^2</f>
        <v>167.58479338843102</v>
      </c>
      <c r="G627">
        <f t="shared" si="38"/>
        <v>4114806919.4384146</v>
      </c>
      <c r="H627">
        <f t="shared" si="39"/>
        <v>4.4659081186545837</v>
      </c>
    </row>
    <row r="628" spans="1:8" x14ac:dyDescent="0.25">
      <c r="A628">
        <v>117</v>
      </c>
      <c r="B628">
        <v>1442</v>
      </c>
      <c r="C628">
        <f t="shared" si="36"/>
        <v>88460.830343125228</v>
      </c>
      <c r="D628">
        <f>(y-yes)^2</f>
        <v>7572276834.2856121</v>
      </c>
      <c r="E628">
        <f t="shared" si="37"/>
        <v>14.640641711229947</v>
      </c>
      <c r="F628">
        <f>(y-yprom)^2</f>
        <v>234308.80297520658</v>
      </c>
      <c r="G628">
        <f t="shared" si="38"/>
        <v>7656754863.8240433</v>
      </c>
      <c r="H628">
        <f t="shared" si="39"/>
        <v>4.7621739347977563</v>
      </c>
    </row>
    <row r="629" spans="1:8" x14ac:dyDescent="0.25">
      <c r="A629">
        <v>112</v>
      </c>
      <c r="B629">
        <v>1333</v>
      </c>
      <c r="C629">
        <f t="shared" si="36"/>
        <v>84568.14299282791</v>
      </c>
      <c r="D629">
        <f>(y-yes)^2</f>
        <v>6928089029.0365095</v>
      </c>
      <c r="E629">
        <f t="shared" si="37"/>
        <v>13.416042780748663</v>
      </c>
      <c r="F629">
        <f>(y-yprom)^2</f>
        <v>140665.91206611568</v>
      </c>
      <c r="G629">
        <f t="shared" si="38"/>
        <v>6990665132.3906145</v>
      </c>
      <c r="H629">
        <f t="shared" si="39"/>
        <v>4.7184988712950942</v>
      </c>
    </row>
    <row r="630" spans="1:8" x14ac:dyDescent="0.25">
      <c r="A630">
        <v>119</v>
      </c>
      <c r="B630">
        <v>1500</v>
      </c>
      <c r="C630">
        <f t="shared" si="36"/>
        <v>90017.905283244152</v>
      </c>
      <c r="D630">
        <f>(y-yes)^2</f>
        <v>7835419555.7333832</v>
      </c>
      <c r="E630">
        <f t="shared" si="37"/>
        <v>15.145454545454545</v>
      </c>
      <c r="F630">
        <f>(y-yprom)^2</f>
        <v>293823.13024793385</v>
      </c>
      <c r="G630">
        <f t="shared" si="38"/>
        <v>7931676444.6894264</v>
      </c>
      <c r="H630">
        <f t="shared" si="39"/>
        <v>4.7791234931115296</v>
      </c>
    </row>
    <row r="631" spans="1:8" x14ac:dyDescent="0.25">
      <c r="A631">
        <v>103</v>
      </c>
      <c r="B631">
        <v>1333</v>
      </c>
      <c r="C631">
        <f t="shared" si="36"/>
        <v>77561.305762292744</v>
      </c>
      <c r="D631">
        <f>(y-yes)^2</f>
        <v>5810754599.3895931</v>
      </c>
      <c r="E631">
        <f t="shared" si="37"/>
        <v>11.346524064171122</v>
      </c>
      <c r="F631">
        <f>(y-yprom)^2</f>
        <v>140665.91206611568</v>
      </c>
      <c r="G631">
        <f t="shared" si="38"/>
        <v>5868074810.4385538</v>
      </c>
      <c r="H631">
        <f t="shared" si="39"/>
        <v>4.6347289882296359</v>
      </c>
    </row>
    <row r="632" spans="1:8" x14ac:dyDescent="0.25">
      <c r="A632">
        <v>74</v>
      </c>
      <c r="B632">
        <v>700</v>
      </c>
      <c r="C632">
        <f t="shared" si="36"/>
        <v>54983.719130568323</v>
      </c>
      <c r="D632">
        <f>(y-yes)^2</f>
        <v>2946722162.6464291</v>
      </c>
      <c r="E632">
        <f t="shared" si="37"/>
        <v>5.8566844919786094</v>
      </c>
      <c r="F632">
        <f>(y-yprom)^2</f>
        <v>66535.857520661186</v>
      </c>
      <c r="G632">
        <f t="shared" si="38"/>
        <v>2918784221.2928452</v>
      </c>
      <c r="H632">
        <f t="shared" si="39"/>
        <v>4.3040650932041702</v>
      </c>
    </row>
    <row r="633" spans="1:8" x14ac:dyDescent="0.25">
      <c r="A633">
        <v>81</v>
      </c>
      <c r="B633">
        <v>973</v>
      </c>
      <c r="C633">
        <f t="shared" si="36"/>
        <v>60433.481420984564</v>
      </c>
      <c r="D633">
        <f>(y-yes)^2</f>
        <v>3535548850.8152504</v>
      </c>
      <c r="E633">
        <f t="shared" si="37"/>
        <v>7.0171122994652411</v>
      </c>
      <c r="F633">
        <f>(y-yprom)^2</f>
        <v>226.6393388429737</v>
      </c>
      <c r="G633">
        <f t="shared" si="38"/>
        <v>3537339378.4951921</v>
      </c>
      <c r="H633">
        <f t="shared" si="39"/>
        <v>4.3944491546724391</v>
      </c>
    </row>
    <row r="634" spans="1:8" x14ac:dyDescent="0.25">
      <c r="A634">
        <v>124</v>
      </c>
      <c r="B634">
        <v>2162</v>
      </c>
      <c r="C634">
        <f t="shared" si="36"/>
        <v>93910.59263354147</v>
      </c>
      <c r="D634">
        <f>(y-yes)^2</f>
        <v>8417804250.2355404</v>
      </c>
      <c r="E634">
        <f t="shared" si="37"/>
        <v>16.444919786096257</v>
      </c>
      <c r="F634">
        <f>(y-yprom)^2</f>
        <v>1449747.348429752</v>
      </c>
      <c r="G634">
        <f t="shared" si="38"/>
        <v>8640194617.5829163</v>
      </c>
      <c r="H634">
        <f t="shared" si="39"/>
        <v>4.8202815656050371</v>
      </c>
    </row>
    <row r="635" spans="1:8" x14ac:dyDescent="0.25">
      <c r="A635">
        <v>89</v>
      </c>
      <c r="B635">
        <v>797</v>
      </c>
      <c r="C635">
        <f t="shared" si="36"/>
        <v>66661.781181460276</v>
      </c>
      <c r="D635">
        <f>(y-yes)^2</f>
        <v>4338169400.0816441</v>
      </c>
      <c r="E635">
        <f t="shared" si="37"/>
        <v>8.4716577540106943</v>
      </c>
      <c r="F635">
        <f>(y-yprom)^2</f>
        <v>25903.439338842993</v>
      </c>
      <c r="G635">
        <f t="shared" si="38"/>
        <v>4316994029.2294092</v>
      </c>
      <c r="H635">
        <f t="shared" si="39"/>
        <v>4.4886363697321396</v>
      </c>
    </row>
    <row r="636" spans="1:8" x14ac:dyDescent="0.25">
      <c r="A636">
        <v>88</v>
      </c>
      <c r="B636">
        <v>400</v>
      </c>
      <c r="C636">
        <f t="shared" si="36"/>
        <v>65883.243711400806</v>
      </c>
      <c r="D636">
        <f>(y-yes)^2</f>
        <v>4288055206.9667134</v>
      </c>
      <c r="E636">
        <f t="shared" si="37"/>
        <v>8.2823529411764714</v>
      </c>
      <c r="F636">
        <f>(y-yprom)^2</f>
        <v>311303.13024793396</v>
      </c>
      <c r="G636">
        <f t="shared" si="38"/>
        <v>4215294353.7416244</v>
      </c>
      <c r="H636">
        <f t="shared" si="39"/>
        <v>4.4773368144782069</v>
      </c>
    </row>
    <row r="637" spans="1:8" x14ac:dyDescent="0.25">
      <c r="A637">
        <v>67</v>
      </c>
      <c r="B637">
        <v>1015</v>
      </c>
      <c r="C637">
        <f t="shared" si="36"/>
        <v>49533.956840152081</v>
      </c>
      <c r="D637">
        <f>(y-yes)^2</f>
        <v>2354089172.8565402</v>
      </c>
      <c r="E637">
        <f t="shared" si="37"/>
        <v>4.8010695187165773</v>
      </c>
      <c r="F637">
        <f>(y-yprom)^2</f>
        <v>3255.2211570247878</v>
      </c>
      <c r="G637">
        <f t="shared" si="38"/>
        <v>2359628882.1345844</v>
      </c>
      <c r="H637">
        <f t="shared" si="39"/>
        <v>4.2046926193909657</v>
      </c>
    </row>
    <row r="638" spans="1:8" x14ac:dyDescent="0.25">
      <c r="A638">
        <v>106</v>
      </c>
      <c r="B638">
        <v>1744</v>
      </c>
      <c r="C638">
        <f t="shared" si="36"/>
        <v>79896.918172471138</v>
      </c>
      <c r="D638">
        <f>(y-yes)^2</f>
        <v>6107878618.8729696</v>
      </c>
      <c r="E638">
        <f t="shared" si="37"/>
        <v>12.017112299465241</v>
      </c>
      <c r="F638">
        <f>(y-yprom)^2</f>
        <v>617881.74842975195</v>
      </c>
      <c r="G638">
        <f t="shared" si="38"/>
        <v>6231361413.7614164</v>
      </c>
      <c r="H638">
        <f t="shared" si="39"/>
        <v>4.6634390941120669</v>
      </c>
    </row>
    <row r="639" spans="1:8" x14ac:dyDescent="0.25">
      <c r="A639">
        <v>103</v>
      </c>
      <c r="B639">
        <v>630</v>
      </c>
      <c r="C639">
        <f t="shared" si="36"/>
        <v>77561.305762292744</v>
      </c>
      <c r="D639">
        <f>(y-yes)^2</f>
        <v>5918425806.2913771</v>
      </c>
      <c r="E639">
        <f t="shared" si="37"/>
        <v>11.346524064171122</v>
      </c>
      <c r="F639">
        <f>(y-yprom)^2</f>
        <v>107548.22115702483</v>
      </c>
      <c r="G639">
        <f t="shared" si="38"/>
        <v>5868074810.4385538</v>
      </c>
      <c r="H639">
        <f t="shared" si="39"/>
        <v>4.6347289882296359</v>
      </c>
    </row>
    <row r="640" spans="1:8" x14ac:dyDescent="0.25">
      <c r="A640">
        <v>91</v>
      </c>
      <c r="B640">
        <v>445</v>
      </c>
      <c r="C640">
        <f t="shared" si="36"/>
        <v>68218.8561215792</v>
      </c>
      <c r="D640">
        <f>(y-yes)^2</f>
        <v>4593295573.5885181</v>
      </c>
      <c r="E640">
        <f t="shared" si="37"/>
        <v>8.8566844919786103</v>
      </c>
      <c r="F640">
        <f>(y-yprom)^2</f>
        <v>263113.03933884302</v>
      </c>
      <c r="G640">
        <f t="shared" si="38"/>
        <v>4524030103.7586946</v>
      </c>
      <c r="H640">
        <f t="shared" si="39"/>
        <v>4.5108595065168497</v>
      </c>
    </row>
    <row r="641" spans="1:8" x14ac:dyDescent="0.25">
      <c r="A641">
        <v>101</v>
      </c>
      <c r="B641">
        <v>660</v>
      </c>
      <c r="C641">
        <f t="shared" si="36"/>
        <v>76004.23082217382</v>
      </c>
      <c r="D641">
        <f>(y-yes)^2</f>
        <v>5676753118.1850071</v>
      </c>
      <c r="E641">
        <f t="shared" si="37"/>
        <v>10.910160427807487</v>
      </c>
      <c r="F641">
        <f>(y-yprom)^2</f>
        <v>88771.493884297553</v>
      </c>
      <c r="G641">
        <f t="shared" si="38"/>
        <v>5631944947.4795122</v>
      </c>
      <c r="H641">
        <f t="shared" si="39"/>
        <v>4.6151205168412597</v>
      </c>
    </row>
    <row r="642" spans="1:8" x14ac:dyDescent="0.25">
      <c r="A642">
        <v>85</v>
      </c>
      <c r="B642">
        <v>779</v>
      </c>
      <c r="C642">
        <f t="shared" si="36"/>
        <v>63547.631301222405</v>
      </c>
      <c r="D642">
        <f>(y-yes)^2</f>
        <v>3939901075.4287972</v>
      </c>
      <c r="E642">
        <f t="shared" si="37"/>
        <v>7.7272727272727275</v>
      </c>
      <c r="F642">
        <f>(y-yprom)^2</f>
        <v>32021.475702479358</v>
      </c>
      <c r="G642">
        <f t="shared" si="38"/>
        <v>3917468774.3857126</v>
      </c>
      <c r="H642">
        <f t="shared" si="39"/>
        <v>4.4426512564903167</v>
      </c>
    </row>
    <row r="643" spans="1:8" x14ac:dyDescent="0.25">
      <c r="A643">
        <v>83</v>
      </c>
      <c r="B643">
        <v>377</v>
      </c>
      <c r="C643">
        <f t="shared" si="36"/>
        <v>61990.556361103489</v>
      </c>
      <c r="D643">
        <f>(y-yes)^2</f>
        <v>3796230327.4628763</v>
      </c>
      <c r="E643">
        <f t="shared" si="37"/>
        <v>7.367914438502674</v>
      </c>
      <c r="F643">
        <f>(y-yprom)^2</f>
        <v>337497.62115702487</v>
      </c>
      <c r="G643">
        <f t="shared" si="38"/>
        <v>3724979594.0713062</v>
      </c>
      <c r="H643">
        <f t="shared" si="39"/>
        <v>4.4188406077965983</v>
      </c>
    </row>
    <row r="644" spans="1:8" x14ac:dyDescent="0.25">
      <c r="A644">
        <v>70</v>
      </c>
      <c r="B644">
        <v>560</v>
      </c>
      <c r="C644">
        <f t="shared" ref="C644:C707" si="40">a+(b*x)</f>
        <v>51869.569250330474</v>
      </c>
      <c r="D644">
        <f>(y-yes)^2</f>
        <v>2632671896.6544585</v>
      </c>
      <c r="E644">
        <f t="shared" ref="E644:E707" si="41">x^2/n</f>
        <v>5.2406417112299462</v>
      </c>
      <c r="F644">
        <f>(y-yprom)^2</f>
        <v>158360.58479338847</v>
      </c>
      <c r="G644">
        <f t="shared" ref="G644:G707" si="42">(yes-yprom)^2</f>
        <v>2591993437.5235434</v>
      </c>
      <c r="H644">
        <f t="shared" ref="H644:H707" si="43">LN(x)</f>
        <v>4.2484952420493594</v>
      </c>
    </row>
    <row r="645" spans="1:8" x14ac:dyDescent="0.25">
      <c r="A645">
        <v>102</v>
      </c>
      <c r="B645">
        <v>1122</v>
      </c>
      <c r="C645">
        <f t="shared" si="40"/>
        <v>76782.76829223329</v>
      </c>
      <c r="D645">
        <f>(y-yes)^2</f>
        <v>5724551858.5710144</v>
      </c>
      <c r="E645">
        <f t="shared" si="41"/>
        <v>11.127272727272727</v>
      </c>
      <c r="F645">
        <f>(y-yprom)^2</f>
        <v>26913.893884297504</v>
      </c>
      <c r="G645">
        <f t="shared" si="42"/>
        <v>5749403758.3667469</v>
      </c>
      <c r="H645">
        <f t="shared" si="43"/>
        <v>4.6249728132842707</v>
      </c>
    </row>
    <row r="646" spans="1:8" x14ac:dyDescent="0.25">
      <c r="A646">
        <v>94</v>
      </c>
      <c r="B646">
        <v>453</v>
      </c>
      <c r="C646">
        <f t="shared" si="40"/>
        <v>70554.468531757579</v>
      </c>
      <c r="D646">
        <f>(y-yes)^2</f>
        <v>4914215890.3089981</v>
      </c>
      <c r="E646">
        <f t="shared" si="41"/>
        <v>9.4502673796791452</v>
      </c>
      <c r="F646">
        <f>(y-yprom)^2</f>
        <v>254969.91206611576</v>
      </c>
      <c r="G646">
        <f t="shared" si="42"/>
        <v>4843676024.4369202</v>
      </c>
      <c r="H646">
        <f t="shared" si="43"/>
        <v>4.5432947822700038</v>
      </c>
    </row>
    <row r="647" spans="1:8" x14ac:dyDescent="0.25">
      <c r="A647">
        <v>97</v>
      </c>
      <c r="B647">
        <v>1386</v>
      </c>
      <c r="C647">
        <f t="shared" si="40"/>
        <v>72890.080941935972</v>
      </c>
      <c r="D647">
        <f>(y-yes)^2</f>
        <v>5112833591.3509312</v>
      </c>
      <c r="E647">
        <f t="shared" si="41"/>
        <v>10.063101604278074</v>
      </c>
      <c r="F647">
        <f>(y-yprom)^2</f>
        <v>183230.69388429748</v>
      </c>
      <c r="G647">
        <f t="shared" si="42"/>
        <v>5174232115.7763071</v>
      </c>
      <c r="H647">
        <f t="shared" si="43"/>
        <v>4.5747109785033828</v>
      </c>
    </row>
    <row r="648" spans="1:8" x14ac:dyDescent="0.25">
      <c r="A648">
        <v>115</v>
      </c>
      <c r="B648">
        <v>1539</v>
      </c>
      <c r="C648">
        <f t="shared" si="40"/>
        <v>86903.755403006304</v>
      </c>
      <c r="D648">
        <f>(y-yes)^2</f>
        <v>7287141465.0150938</v>
      </c>
      <c r="E648">
        <f t="shared" si="41"/>
        <v>14.144385026737968</v>
      </c>
      <c r="F648">
        <f>(y-yprom)^2</f>
        <v>337624.38479338837</v>
      </c>
      <c r="G648">
        <f t="shared" si="42"/>
        <v>7386682247.6969528</v>
      </c>
      <c r="H648">
        <f t="shared" si="43"/>
        <v>4.7449321283632502</v>
      </c>
    </row>
    <row r="649" spans="1:8" x14ac:dyDescent="0.25">
      <c r="A649">
        <v>117</v>
      </c>
      <c r="B649">
        <v>1154</v>
      </c>
      <c r="C649">
        <f t="shared" si="40"/>
        <v>88460.830343125228</v>
      </c>
      <c r="D649">
        <f>(y-yes)^2</f>
        <v>7622482624.5632524</v>
      </c>
      <c r="E649">
        <f t="shared" si="41"/>
        <v>14.640641711229947</v>
      </c>
      <c r="F649">
        <f>(y-yprom)^2</f>
        <v>38437.38479338841</v>
      </c>
      <c r="G649">
        <f t="shared" si="42"/>
        <v>7656754863.8240433</v>
      </c>
      <c r="H649">
        <f t="shared" si="43"/>
        <v>4.7621739347977563</v>
      </c>
    </row>
    <row r="650" spans="1:8" x14ac:dyDescent="0.25">
      <c r="A650">
        <v>105</v>
      </c>
      <c r="B650">
        <v>962</v>
      </c>
      <c r="C650">
        <f t="shared" si="40"/>
        <v>79118.380702411669</v>
      </c>
      <c r="D650">
        <f>(y-yes)^2</f>
        <v>6108419844.5003071</v>
      </c>
      <c r="E650">
        <f t="shared" si="41"/>
        <v>11.791443850267379</v>
      </c>
      <c r="F650">
        <f>(y-yprom)^2</f>
        <v>16.439338842974806</v>
      </c>
      <c r="G650">
        <f t="shared" si="42"/>
        <v>6109053638.1358881</v>
      </c>
      <c r="H650">
        <f t="shared" si="43"/>
        <v>4.6539603501575231</v>
      </c>
    </row>
    <row r="651" spans="1:8" x14ac:dyDescent="0.25">
      <c r="A651">
        <v>113</v>
      </c>
      <c r="B651">
        <v>722</v>
      </c>
      <c r="C651">
        <f t="shared" si="40"/>
        <v>85346.68046288738</v>
      </c>
      <c r="D651">
        <f>(y-yes)^2</f>
        <v>7161336543.4457932</v>
      </c>
      <c r="E651">
        <f t="shared" si="41"/>
        <v>13.656684491978609</v>
      </c>
      <c r="F651">
        <f>(y-yprom)^2</f>
        <v>55670.25752066118</v>
      </c>
      <c r="G651">
        <f t="shared" si="42"/>
        <v>7121458596.3081551</v>
      </c>
      <c r="H651">
        <f t="shared" si="43"/>
        <v>4.7273878187123408</v>
      </c>
    </row>
    <row r="652" spans="1:8" x14ac:dyDescent="0.25">
      <c r="A652">
        <v>83</v>
      </c>
      <c r="B652">
        <v>480</v>
      </c>
      <c r="C652">
        <f t="shared" si="40"/>
        <v>61990.556361103489</v>
      </c>
      <c r="D652">
        <f>(y-yes)^2</f>
        <v>3783548543.852489</v>
      </c>
      <c r="E652">
        <f t="shared" si="41"/>
        <v>7.367914438502674</v>
      </c>
      <c r="F652">
        <f>(y-yprom)^2</f>
        <v>228431.8575206612</v>
      </c>
      <c r="G652">
        <f t="shared" si="42"/>
        <v>3724979594.0713062</v>
      </c>
      <c r="H652">
        <f t="shared" si="43"/>
        <v>4.4188406077965983</v>
      </c>
    </row>
    <row r="653" spans="1:8" x14ac:dyDescent="0.25">
      <c r="A653">
        <v>101</v>
      </c>
      <c r="B653">
        <v>808</v>
      </c>
      <c r="C653">
        <f t="shared" si="40"/>
        <v>76004.23082217382</v>
      </c>
      <c r="D653">
        <f>(y-yes)^2</f>
        <v>5654473129.8616438</v>
      </c>
      <c r="E653">
        <f t="shared" si="41"/>
        <v>10.910160427807487</v>
      </c>
      <c r="F653">
        <f>(y-yprom)^2</f>
        <v>22483.63933884299</v>
      </c>
      <c r="G653">
        <f t="shared" si="42"/>
        <v>5631944947.4795122</v>
      </c>
      <c r="H653">
        <f t="shared" si="43"/>
        <v>4.6151205168412597</v>
      </c>
    </row>
    <row r="654" spans="1:8" x14ac:dyDescent="0.25">
      <c r="A654">
        <v>113</v>
      </c>
      <c r="B654">
        <v>1442</v>
      </c>
      <c r="C654">
        <f t="shared" si="40"/>
        <v>85346.68046288738</v>
      </c>
      <c r="D654">
        <f>(y-yes)^2</f>
        <v>7039995403.5792351</v>
      </c>
      <c r="E654">
        <f t="shared" si="41"/>
        <v>13.656684491978609</v>
      </c>
      <c r="F654">
        <f>(y-yprom)^2</f>
        <v>234308.80297520658</v>
      </c>
      <c r="G654">
        <f t="shared" si="42"/>
        <v>7121458596.3081551</v>
      </c>
      <c r="H654">
        <f t="shared" si="43"/>
        <v>4.7273878187123408</v>
      </c>
    </row>
    <row r="655" spans="1:8" x14ac:dyDescent="0.25">
      <c r="A655">
        <v>88</v>
      </c>
      <c r="B655">
        <v>1091</v>
      </c>
      <c r="C655">
        <f t="shared" si="40"/>
        <v>65883.243711400806</v>
      </c>
      <c r="D655">
        <f>(y-yes)^2</f>
        <v>4198034845.1575575</v>
      </c>
      <c r="E655">
        <f t="shared" si="41"/>
        <v>8.2823529411764714</v>
      </c>
      <c r="F655">
        <f>(y-yprom)^2</f>
        <v>17703.512066115691</v>
      </c>
      <c r="G655">
        <f t="shared" si="42"/>
        <v>4215294353.7416244</v>
      </c>
      <c r="H655">
        <f t="shared" si="43"/>
        <v>4.4773368144782069</v>
      </c>
    </row>
    <row r="656" spans="1:8" x14ac:dyDescent="0.25">
      <c r="A656">
        <v>93</v>
      </c>
      <c r="B656">
        <v>350</v>
      </c>
      <c r="C656">
        <f t="shared" si="40"/>
        <v>69775.931061698124</v>
      </c>
      <c r="D656">
        <f>(y-yes)^2</f>
        <v>4819959903.7836599</v>
      </c>
      <c r="E656">
        <f t="shared" si="41"/>
        <v>9.2502673796791441</v>
      </c>
      <c r="F656">
        <f>(y-yprom)^2</f>
        <v>369597.67570247938</v>
      </c>
      <c r="G656">
        <f t="shared" si="42"/>
        <v>4735915143.0262728</v>
      </c>
      <c r="H656">
        <f t="shared" si="43"/>
        <v>4.5325994931532563</v>
      </c>
    </row>
    <row r="657" spans="1:8" x14ac:dyDescent="0.25">
      <c r="A657">
        <v>83</v>
      </c>
      <c r="B657">
        <v>500</v>
      </c>
      <c r="C657">
        <f t="shared" si="40"/>
        <v>61990.556361103489</v>
      </c>
      <c r="D657">
        <f>(y-yes)^2</f>
        <v>3781088521.5980449</v>
      </c>
      <c r="E657">
        <f t="shared" si="41"/>
        <v>7.367914438502674</v>
      </c>
      <c r="F657">
        <f>(y-yprom)^2</f>
        <v>209714.03933884302</v>
      </c>
      <c r="G657">
        <f t="shared" si="42"/>
        <v>3724979594.0713062</v>
      </c>
      <c r="H657">
        <f t="shared" si="43"/>
        <v>4.4188406077965983</v>
      </c>
    </row>
    <row r="658" spans="1:8" x14ac:dyDescent="0.25">
      <c r="A658">
        <v>113</v>
      </c>
      <c r="B658">
        <v>1026</v>
      </c>
      <c r="C658">
        <f t="shared" si="40"/>
        <v>85346.68046288738</v>
      </c>
      <c r="D658">
        <f>(y-yes)^2</f>
        <v>7109977153.7243576</v>
      </c>
      <c r="E658">
        <f t="shared" si="41"/>
        <v>13.656684491978609</v>
      </c>
      <c r="F658">
        <f>(y-yprom)^2</f>
        <v>4631.4211570247862</v>
      </c>
      <c r="G658">
        <f t="shared" si="42"/>
        <v>7121458596.3081551</v>
      </c>
      <c r="H658">
        <f t="shared" si="43"/>
        <v>4.7273878187123408</v>
      </c>
    </row>
    <row r="659" spans="1:8" x14ac:dyDescent="0.25">
      <c r="A659">
        <v>106</v>
      </c>
      <c r="B659">
        <v>577</v>
      </c>
      <c r="C659">
        <f t="shared" si="40"/>
        <v>79896.918172471138</v>
      </c>
      <c r="D659">
        <f>(y-yes)^2</f>
        <v>6291649418.887517</v>
      </c>
      <c r="E659">
        <f t="shared" si="41"/>
        <v>12.017112299465241</v>
      </c>
      <c r="F659">
        <f>(y-yprom)^2</f>
        <v>145119.43933884302</v>
      </c>
      <c r="G659">
        <f t="shared" si="42"/>
        <v>6231361413.7614164</v>
      </c>
      <c r="H659">
        <f t="shared" si="43"/>
        <v>4.6634390941120669</v>
      </c>
    </row>
    <row r="660" spans="1:8" x14ac:dyDescent="0.25">
      <c r="A660">
        <v>106</v>
      </c>
      <c r="B660">
        <v>1333</v>
      </c>
      <c r="C660">
        <f t="shared" si="40"/>
        <v>79896.918172471138</v>
      </c>
      <c r="D660">
        <f>(y-yes)^2</f>
        <v>6172289238.6107407</v>
      </c>
      <c r="E660">
        <f t="shared" si="41"/>
        <v>12.017112299465241</v>
      </c>
      <c r="F660">
        <f>(y-yprom)^2</f>
        <v>140665.91206611568</v>
      </c>
      <c r="G660">
        <f t="shared" si="42"/>
        <v>6231361413.7614164</v>
      </c>
      <c r="H660">
        <f t="shared" si="43"/>
        <v>4.6634390941120669</v>
      </c>
    </row>
    <row r="661" spans="1:8" x14ac:dyDescent="0.25">
      <c r="A661">
        <v>114</v>
      </c>
      <c r="B661">
        <v>915</v>
      </c>
      <c r="C661">
        <f t="shared" si="40"/>
        <v>86125.217932946834</v>
      </c>
      <c r="D661">
        <f>(y-yes)^2</f>
        <v>7260781240.180294</v>
      </c>
      <c r="E661">
        <f t="shared" si="41"/>
        <v>13.899465240641712</v>
      </c>
      <c r="F661">
        <f>(y-yprom)^2</f>
        <v>1844.3120661157068</v>
      </c>
      <c r="G661">
        <f t="shared" si="42"/>
        <v>7253464301.4102659</v>
      </c>
      <c r="H661">
        <f t="shared" si="43"/>
        <v>4.7361984483944957</v>
      </c>
    </row>
    <row r="662" spans="1:8" x14ac:dyDescent="0.25">
      <c r="A662">
        <v>119</v>
      </c>
      <c r="B662">
        <v>1105</v>
      </c>
      <c r="C662">
        <f t="shared" si="40"/>
        <v>90017.905283244152</v>
      </c>
      <c r="D662">
        <f>(y-yes)^2</f>
        <v>7905504725.9071455</v>
      </c>
      <c r="E662">
        <f t="shared" si="41"/>
        <v>15.145454545454545</v>
      </c>
      <c r="F662">
        <f>(y-yprom)^2</f>
        <v>21625.039338842962</v>
      </c>
      <c r="G662">
        <f t="shared" si="42"/>
        <v>7931676444.6894264</v>
      </c>
      <c r="H662">
        <f t="shared" si="43"/>
        <v>4.7791234931115296</v>
      </c>
    </row>
    <row r="663" spans="1:8" x14ac:dyDescent="0.25">
      <c r="A663">
        <v>82</v>
      </c>
      <c r="B663">
        <v>910</v>
      </c>
      <c r="C663">
        <f t="shared" si="40"/>
        <v>61212.018891044027</v>
      </c>
      <c r="D663">
        <f>(y-yes)^2</f>
        <v>3636333482.3358307</v>
      </c>
      <c r="E663">
        <f t="shared" si="41"/>
        <v>7.1914438502673796</v>
      </c>
      <c r="F663">
        <f>(y-yprom)^2</f>
        <v>2298.7666115702527</v>
      </c>
      <c r="G663">
        <f t="shared" si="42"/>
        <v>3630553365.6909623</v>
      </c>
      <c r="H663">
        <f t="shared" si="43"/>
        <v>4.4067192472642533</v>
      </c>
    </row>
    <row r="664" spans="1:8" x14ac:dyDescent="0.25">
      <c r="A664">
        <v>89</v>
      </c>
      <c r="B664">
        <v>1000</v>
      </c>
      <c r="C664">
        <f t="shared" si="40"/>
        <v>66661.781181460276</v>
      </c>
      <c r="D664">
        <f>(y-yes)^2</f>
        <v>4311469507.9219704</v>
      </c>
      <c r="E664">
        <f t="shared" si="41"/>
        <v>8.4716577540106943</v>
      </c>
      <c r="F664">
        <f>(y-yprom)^2</f>
        <v>1768.5847933884256</v>
      </c>
      <c r="G664">
        <f t="shared" si="42"/>
        <v>4316994029.2294092</v>
      </c>
      <c r="H664">
        <f t="shared" si="43"/>
        <v>4.4886363697321396</v>
      </c>
    </row>
    <row r="665" spans="1:8" x14ac:dyDescent="0.25">
      <c r="A665">
        <v>74</v>
      </c>
      <c r="B665">
        <v>1160</v>
      </c>
      <c r="C665">
        <f t="shared" si="40"/>
        <v>54983.719130568323</v>
      </c>
      <c r="D665">
        <f>(y-yes)^2</f>
        <v>2896992741.0463066</v>
      </c>
      <c r="E665">
        <f t="shared" si="41"/>
        <v>5.8566844919786094</v>
      </c>
      <c r="F665">
        <f>(y-yprom)^2</f>
        <v>40826.039338842958</v>
      </c>
      <c r="G665">
        <f t="shared" si="42"/>
        <v>2918784221.2928452</v>
      </c>
      <c r="H665">
        <f t="shared" si="43"/>
        <v>4.3040650932041702</v>
      </c>
    </row>
    <row r="666" spans="1:8" x14ac:dyDescent="0.25">
      <c r="A666">
        <v>77</v>
      </c>
      <c r="B666">
        <v>1001</v>
      </c>
      <c r="C666">
        <f t="shared" si="40"/>
        <v>57319.331540746709</v>
      </c>
      <c r="D666">
        <f>(y-yes)^2</f>
        <v>3171754467.5334654</v>
      </c>
      <c r="E666">
        <f t="shared" si="41"/>
        <v>6.341176470588235</v>
      </c>
      <c r="F666">
        <f>(y-yprom)^2</f>
        <v>1853.6938842975164</v>
      </c>
      <c r="G666">
        <f t="shared" si="42"/>
        <v>3176605841.5578399</v>
      </c>
      <c r="H666">
        <f t="shared" si="43"/>
        <v>4.3438054218536841</v>
      </c>
    </row>
    <row r="667" spans="1:8" x14ac:dyDescent="0.25">
      <c r="A667">
        <v>75</v>
      </c>
      <c r="B667">
        <v>713</v>
      </c>
      <c r="C667">
        <f t="shared" si="40"/>
        <v>55762.256600627785</v>
      </c>
      <c r="D667">
        <f>(y-yes)^2</f>
        <v>3030420652.2817616</v>
      </c>
      <c r="E667">
        <f t="shared" si="41"/>
        <v>6.0160427807486627</v>
      </c>
      <c r="F667">
        <f>(y-yprom)^2</f>
        <v>59998.275702479361</v>
      </c>
      <c r="G667">
        <f t="shared" si="42"/>
        <v>3003512520.1966038</v>
      </c>
      <c r="H667">
        <f t="shared" si="43"/>
        <v>4.3174881135363101</v>
      </c>
    </row>
    <row r="668" spans="1:8" x14ac:dyDescent="0.25">
      <c r="A668">
        <v>97</v>
      </c>
      <c r="B668">
        <v>929</v>
      </c>
      <c r="C668">
        <f t="shared" si="40"/>
        <v>72890.080941935972</v>
      </c>
      <c r="D668">
        <f>(y-yes)^2</f>
        <v>5178397170.3318605</v>
      </c>
      <c r="E668">
        <f t="shared" si="41"/>
        <v>10.063101604278074</v>
      </c>
      <c r="F668">
        <f>(y-yprom)^2</f>
        <v>837.83933884297812</v>
      </c>
      <c r="G668">
        <f t="shared" si="42"/>
        <v>5174232115.7763071</v>
      </c>
      <c r="H668">
        <f t="shared" si="43"/>
        <v>4.5747109785033828</v>
      </c>
    </row>
    <row r="669" spans="1:8" x14ac:dyDescent="0.25">
      <c r="A669">
        <v>68</v>
      </c>
      <c r="B669">
        <v>400</v>
      </c>
      <c r="C669">
        <f t="shared" si="40"/>
        <v>50312.494310211543</v>
      </c>
      <c r="D669">
        <f>(y-yes)^2</f>
        <v>2491257088.2668996</v>
      </c>
      <c r="E669">
        <f t="shared" si="41"/>
        <v>4.9454545454545453</v>
      </c>
      <c r="F669">
        <f>(y-yprom)^2</f>
        <v>311303.13024793396</v>
      </c>
      <c r="G669">
        <f t="shared" si="42"/>
        <v>2435871492.7463307</v>
      </c>
      <c r="H669">
        <f t="shared" si="43"/>
        <v>4.219507705176107</v>
      </c>
    </row>
    <row r="670" spans="1:8" x14ac:dyDescent="0.25">
      <c r="A670">
        <v>83</v>
      </c>
      <c r="B670">
        <v>1241</v>
      </c>
      <c r="C670">
        <f t="shared" si="40"/>
        <v>61990.556361103489</v>
      </c>
      <c r="D670">
        <f>(y-yes)^2</f>
        <v>3690508598.0708895</v>
      </c>
      <c r="E670">
        <f t="shared" si="41"/>
        <v>7.367914438502674</v>
      </c>
      <c r="F670">
        <f>(y-yprom)^2</f>
        <v>80119.875702479316</v>
      </c>
      <c r="G670">
        <f t="shared" si="42"/>
        <v>3724979594.0713062</v>
      </c>
      <c r="H670">
        <f t="shared" si="43"/>
        <v>4.4188406077965983</v>
      </c>
    </row>
    <row r="671" spans="1:8" x14ac:dyDescent="0.25">
      <c r="A671">
        <v>97</v>
      </c>
      <c r="B671">
        <v>1065</v>
      </c>
      <c r="C671">
        <f t="shared" si="40"/>
        <v>72890.080941935972</v>
      </c>
      <c r="D671">
        <f>(y-yes)^2</f>
        <v>5158842252.3156538</v>
      </c>
      <c r="E671">
        <f t="shared" si="41"/>
        <v>10.063101604278074</v>
      </c>
      <c r="F671">
        <f>(y-yprom)^2</f>
        <v>11460.675702479328</v>
      </c>
      <c r="G671">
        <f t="shared" si="42"/>
        <v>5174232115.7763071</v>
      </c>
      <c r="H671">
        <f t="shared" si="43"/>
        <v>4.5747109785033828</v>
      </c>
    </row>
    <row r="672" spans="1:8" x14ac:dyDescent="0.25">
      <c r="A672">
        <v>98</v>
      </c>
      <c r="B672">
        <v>403</v>
      </c>
      <c r="C672">
        <f t="shared" si="40"/>
        <v>73668.618411995441</v>
      </c>
      <c r="D672">
        <f>(y-yes)^2</f>
        <v>5367850841.2921257</v>
      </c>
      <c r="E672">
        <f t="shared" si="41"/>
        <v>10.271657754010695</v>
      </c>
      <c r="F672">
        <f>(y-yprom)^2</f>
        <v>307964.45752066124</v>
      </c>
      <c r="G672">
        <f t="shared" si="42"/>
        <v>5286841961.9252491</v>
      </c>
      <c r="H672">
        <f t="shared" si="43"/>
        <v>4.5849674786705723</v>
      </c>
    </row>
    <row r="673" spans="1:8" x14ac:dyDescent="0.25">
      <c r="A673">
        <v>102</v>
      </c>
      <c r="B673">
        <v>940</v>
      </c>
      <c r="C673">
        <f t="shared" si="40"/>
        <v>76782.76829223329</v>
      </c>
      <c r="D673">
        <f>(y-yes)^2</f>
        <v>5752125502.2293873</v>
      </c>
      <c r="E673">
        <f t="shared" si="41"/>
        <v>11.127272727272727</v>
      </c>
      <c r="F673">
        <f>(y-yprom)^2</f>
        <v>322.03933884297697</v>
      </c>
      <c r="G673">
        <f t="shared" si="42"/>
        <v>5749403758.3667469</v>
      </c>
      <c r="H673">
        <f t="shared" si="43"/>
        <v>4.6249728132842707</v>
      </c>
    </row>
    <row r="674" spans="1:8" x14ac:dyDescent="0.25">
      <c r="A674">
        <v>81</v>
      </c>
      <c r="B674">
        <v>812</v>
      </c>
      <c r="C674">
        <f t="shared" si="40"/>
        <v>60433.481420984564</v>
      </c>
      <c r="D674">
        <f>(y-yes)^2</f>
        <v>3554721046.8328075</v>
      </c>
      <c r="E674">
        <f t="shared" si="41"/>
        <v>7.0171122994652411</v>
      </c>
      <c r="F674">
        <f>(y-yprom)^2</f>
        <v>21300.075702479353</v>
      </c>
      <c r="G674">
        <f t="shared" si="42"/>
        <v>3537339378.4951921</v>
      </c>
      <c r="H674">
        <f t="shared" si="43"/>
        <v>4.3944491546724391</v>
      </c>
    </row>
    <row r="675" spans="1:8" x14ac:dyDescent="0.25">
      <c r="A675">
        <v>85</v>
      </c>
      <c r="B675">
        <v>700</v>
      </c>
      <c r="C675">
        <f t="shared" si="40"/>
        <v>63547.631301222405</v>
      </c>
      <c r="D675">
        <f>(y-yes)^2</f>
        <v>3949824760.1743903</v>
      </c>
      <c r="E675">
        <f t="shared" si="41"/>
        <v>7.7272727272727275</v>
      </c>
      <c r="F675">
        <f>(y-yprom)^2</f>
        <v>66535.857520661186</v>
      </c>
      <c r="G675">
        <f t="shared" si="42"/>
        <v>3917468774.3857126</v>
      </c>
      <c r="H675">
        <f t="shared" si="43"/>
        <v>4.4426512564903167</v>
      </c>
    </row>
    <row r="676" spans="1:8" x14ac:dyDescent="0.25">
      <c r="A676">
        <v>86</v>
      </c>
      <c r="B676">
        <v>575</v>
      </c>
      <c r="C676">
        <f t="shared" si="40"/>
        <v>64326.168771281875</v>
      </c>
      <c r="D676">
        <f>(y-yes)^2</f>
        <v>4064211519.7044654</v>
      </c>
      <c r="E676">
        <f t="shared" si="41"/>
        <v>7.9101604278074866</v>
      </c>
      <c r="F676">
        <f>(y-yprom)^2</f>
        <v>146647.22115702482</v>
      </c>
      <c r="G676">
        <f t="shared" si="42"/>
        <v>4015531726.319777</v>
      </c>
      <c r="H676">
        <f t="shared" si="43"/>
        <v>4.4543472962535073</v>
      </c>
    </row>
    <row r="677" spans="1:8" x14ac:dyDescent="0.25">
      <c r="A677">
        <v>79</v>
      </c>
      <c r="B677">
        <v>450</v>
      </c>
      <c r="C677">
        <f t="shared" si="40"/>
        <v>58876.406480865633</v>
      </c>
      <c r="D677">
        <f>(y-yes)^2</f>
        <v>3413644974.2673378</v>
      </c>
      <c r="E677">
        <f t="shared" si="41"/>
        <v>6.6748663101604278</v>
      </c>
      <c r="F677">
        <f>(y-yprom)^2</f>
        <v>258008.58479338849</v>
      </c>
      <c r="G677">
        <f t="shared" si="42"/>
        <v>3354548127.6573691</v>
      </c>
      <c r="H677">
        <f t="shared" si="43"/>
        <v>4.3694478524670215</v>
      </c>
    </row>
    <row r="678" spans="1:8" x14ac:dyDescent="0.25">
      <c r="A678">
        <v>84</v>
      </c>
      <c r="B678">
        <v>621</v>
      </c>
      <c r="C678">
        <f t="shared" si="40"/>
        <v>62769.093831162951</v>
      </c>
      <c r="D678">
        <f>(y-yes)^2</f>
        <v>3862385566.8470345</v>
      </c>
      <c r="E678">
        <f t="shared" si="41"/>
        <v>7.5465240641711233</v>
      </c>
      <c r="F678">
        <f>(y-yprom)^2</f>
        <v>113532.23933884301</v>
      </c>
      <c r="G678">
        <f t="shared" si="42"/>
        <v>3820618063.6362233</v>
      </c>
      <c r="H678">
        <f t="shared" si="43"/>
        <v>4.4308167988433134</v>
      </c>
    </row>
    <row r="679" spans="1:8" x14ac:dyDescent="0.25">
      <c r="A679">
        <v>74</v>
      </c>
      <c r="B679">
        <v>441</v>
      </c>
      <c r="C679">
        <f t="shared" si="40"/>
        <v>54983.719130568323</v>
      </c>
      <c r="D679">
        <f>(y-yes)^2</f>
        <v>2974908210.1560636</v>
      </c>
      <c r="E679">
        <f t="shared" si="41"/>
        <v>5.8566844919786094</v>
      </c>
      <c r="F679">
        <f>(y-yprom)^2</f>
        <v>267232.60297520668</v>
      </c>
      <c r="G679">
        <f t="shared" si="42"/>
        <v>2918784221.2928452</v>
      </c>
      <c r="H679">
        <f t="shared" si="43"/>
        <v>4.3040650932041702</v>
      </c>
    </row>
    <row r="680" spans="1:8" x14ac:dyDescent="0.25">
      <c r="A680">
        <v>92</v>
      </c>
      <c r="B680">
        <v>625</v>
      </c>
      <c r="C680">
        <f t="shared" si="40"/>
        <v>68997.393591638654</v>
      </c>
      <c r="D680">
        <f>(y-yes)^2</f>
        <v>4674784205.4499502</v>
      </c>
      <c r="E680">
        <f t="shared" si="41"/>
        <v>9.0524064171122998</v>
      </c>
      <c r="F680">
        <f>(y-yprom)^2</f>
        <v>110852.67570247938</v>
      </c>
      <c r="G680">
        <f t="shared" si="42"/>
        <v>4629366502.8001957</v>
      </c>
      <c r="H680">
        <f t="shared" si="43"/>
        <v>4.5217885770490405</v>
      </c>
    </row>
    <row r="681" spans="1:8" x14ac:dyDescent="0.25">
      <c r="A681">
        <v>93</v>
      </c>
      <c r="B681">
        <v>726</v>
      </c>
      <c r="C681">
        <f t="shared" si="40"/>
        <v>69775.931061698124</v>
      </c>
      <c r="D681">
        <f>(y-yes)^2</f>
        <v>4767892979.6252632</v>
      </c>
      <c r="E681">
        <f t="shared" si="41"/>
        <v>9.2502673796791441</v>
      </c>
      <c r="F681">
        <f>(y-yprom)^2</f>
        <v>53798.693884297543</v>
      </c>
      <c r="G681">
        <f t="shared" si="42"/>
        <v>4735915143.0262728</v>
      </c>
      <c r="H681">
        <f t="shared" si="43"/>
        <v>4.5325994931532563</v>
      </c>
    </row>
    <row r="682" spans="1:8" x14ac:dyDescent="0.25">
      <c r="A682">
        <v>69</v>
      </c>
      <c r="B682">
        <v>500</v>
      </c>
      <c r="C682">
        <f t="shared" si="40"/>
        <v>51091.031780271005</v>
      </c>
      <c r="D682">
        <f>(y-yes)^2</f>
        <v>2559452496.592391</v>
      </c>
      <c r="E682">
        <f t="shared" si="41"/>
        <v>5.0919786096256683</v>
      </c>
      <c r="F682">
        <f>(y-yprom)^2</f>
        <v>209714.03933884302</v>
      </c>
      <c r="G682">
        <f t="shared" si="42"/>
        <v>2513326344.5426497</v>
      </c>
      <c r="H682">
        <f t="shared" si="43"/>
        <v>4.2341065045972597</v>
      </c>
    </row>
    <row r="683" spans="1:8" x14ac:dyDescent="0.25">
      <c r="A683">
        <v>113</v>
      </c>
      <c r="B683">
        <v>1000</v>
      </c>
      <c r="C683">
        <f t="shared" si="40"/>
        <v>85346.68046288738</v>
      </c>
      <c r="D683">
        <f>(y-yes)^2</f>
        <v>7114362505.108428</v>
      </c>
      <c r="E683">
        <f t="shared" si="41"/>
        <v>13.656684491978609</v>
      </c>
      <c r="F683">
        <f>(y-yprom)^2</f>
        <v>1768.5847933884256</v>
      </c>
      <c r="G683">
        <f t="shared" si="42"/>
        <v>7121458596.3081551</v>
      </c>
      <c r="H683">
        <f t="shared" si="43"/>
        <v>4.7273878187123408</v>
      </c>
    </row>
    <row r="684" spans="1:8" x14ac:dyDescent="0.25">
      <c r="A684">
        <v>92</v>
      </c>
      <c r="B684">
        <v>393</v>
      </c>
      <c r="C684">
        <f t="shared" si="40"/>
        <v>68997.393591638654</v>
      </c>
      <c r="D684">
        <f>(y-yes)^2</f>
        <v>4706562820.0764713</v>
      </c>
      <c r="E684">
        <f t="shared" si="41"/>
        <v>9.0524064171122998</v>
      </c>
      <c r="F684">
        <f>(y-yprom)^2</f>
        <v>319163.36661157029</v>
      </c>
      <c r="G684">
        <f t="shared" si="42"/>
        <v>4629366502.8001957</v>
      </c>
      <c r="H684">
        <f t="shared" si="43"/>
        <v>4.5217885770490405</v>
      </c>
    </row>
    <row r="685" spans="1:8" x14ac:dyDescent="0.25">
      <c r="A685">
        <v>127</v>
      </c>
      <c r="B685">
        <v>600</v>
      </c>
      <c r="C685">
        <f t="shared" si="40"/>
        <v>96246.205043719849</v>
      </c>
      <c r="D685">
        <f>(y-yes)^2</f>
        <v>9148196539.2653008</v>
      </c>
      <c r="E685">
        <f t="shared" si="41"/>
        <v>17.250267379679144</v>
      </c>
      <c r="F685">
        <f>(y-yprom)^2</f>
        <v>128124.9484297521</v>
      </c>
      <c r="G685">
        <f t="shared" si="42"/>
        <v>9079852415.533886</v>
      </c>
      <c r="H685">
        <f t="shared" si="43"/>
        <v>4.8441870864585912</v>
      </c>
    </row>
    <row r="686" spans="1:8" x14ac:dyDescent="0.25">
      <c r="A686">
        <v>109</v>
      </c>
      <c r="B686">
        <v>962</v>
      </c>
      <c r="C686">
        <f t="shared" si="40"/>
        <v>82232.530582649531</v>
      </c>
      <c r="D686">
        <f>(y-yes)^2</f>
        <v>6604899141.1853724</v>
      </c>
      <c r="E686">
        <f t="shared" si="41"/>
        <v>12.706951871657754</v>
      </c>
      <c r="F686">
        <f>(y-yprom)^2</f>
        <v>16.439338842974806</v>
      </c>
      <c r="G686">
        <f t="shared" si="42"/>
        <v>6605558187.7454367</v>
      </c>
      <c r="H686">
        <f t="shared" si="43"/>
        <v>4.6913478822291435</v>
      </c>
    </row>
    <row r="687" spans="1:8" x14ac:dyDescent="0.25">
      <c r="A687">
        <v>97</v>
      </c>
      <c r="B687">
        <v>962</v>
      </c>
      <c r="C687">
        <f t="shared" si="40"/>
        <v>72890.080941935972</v>
      </c>
      <c r="D687">
        <f>(y-yes)^2</f>
        <v>5173648827.9896927</v>
      </c>
      <c r="E687">
        <f t="shared" si="41"/>
        <v>10.063101604278074</v>
      </c>
      <c r="F687">
        <f>(y-yprom)^2</f>
        <v>16.439338842974806</v>
      </c>
      <c r="G687">
        <f t="shared" si="42"/>
        <v>5174232115.7763071</v>
      </c>
      <c r="H687">
        <f t="shared" si="43"/>
        <v>4.5747109785033828</v>
      </c>
    </row>
    <row r="688" spans="1:8" x14ac:dyDescent="0.25">
      <c r="A688">
        <v>66</v>
      </c>
      <c r="B688">
        <v>865</v>
      </c>
      <c r="C688">
        <f t="shared" si="40"/>
        <v>48755.419370092619</v>
      </c>
      <c r="D688">
        <f>(y-yes)^2</f>
        <v>2293492267.4433422</v>
      </c>
      <c r="E688">
        <f t="shared" si="41"/>
        <v>4.658823529411765</v>
      </c>
      <c r="F688">
        <f>(y-yprom)^2</f>
        <v>8638.8575206611658</v>
      </c>
      <c r="G688">
        <f t="shared" si="42"/>
        <v>2284598512.7074113</v>
      </c>
      <c r="H688">
        <f t="shared" si="43"/>
        <v>4.1896547420264252</v>
      </c>
    </row>
    <row r="689" spans="1:8" x14ac:dyDescent="0.25">
      <c r="A689">
        <v>109</v>
      </c>
      <c r="B689">
        <v>1154</v>
      </c>
      <c r="C689">
        <f t="shared" si="40"/>
        <v>82232.530582649531</v>
      </c>
      <c r="D689">
        <f>(y-yes)^2</f>
        <v>6573728121.4416351</v>
      </c>
      <c r="E689">
        <f t="shared" si="41"/>
        <v>12.706951871657754</v>
      </c>
      <c r="F689">
        <f>(y-yprom)^2</f>
        <v>38437.38479338841</v>
      </c>
      <c r="G689">
        <f t="shared" si="42"/>
        <v>6605558187.7454367</v>
      </c>
      <c r="H689">
        <f t="shared" si="43"/>
        <v>4.6913478822291435</v>
      </c>
    </row>
    <row r="690" spans="1:8" x14ac:dyDescent="0.25">
      <c r="A690">
        <v>109</v>
      </c>
      <c r="B690">
        <v>1386</v>
      </c>
      <c r="C690">
        <f t="shared" si="40"/>
        <v>82232.530582649531</v>
      </c>
      <c r="D690">
        <f>(y-yes)^2</f>
        <v>6536161507.2512856</v>
      </c>
      <c r="E690">
        <f t="shared" si="41"/>
        <v>12.706951871657754</v>
      </c>
      <c r="F690">
        <f>(y-yprom)^2</f>
        <v>183230.69388429748</v>
      </c>
      <c r="G690">
        <f t="shared" si="42"/>
        <v>6605558187.7454367</v>
      </c>
      <c r="H690">
        <f t="shared" si="43"/>
        <v>4.6913478822291435</v>
      </c>
    </row>
    <row r="691" spans="1:8" x14ac:dyDescent="0.25">
      <c r="A691">
        <v>104</v>
      </c>
      <c r="B691">
        <v>732</v>
      </c>
      <c r="C691">
        <f t="shared" si="40"/>
        <v>78339.843232352214</v>
      </c>
      <c r="D691">
        <f>(y-yes)^2</f>
        <v>6022977331.1773577</v>
      </c>
      <c r="E691">
        <f t="shared" si="41"/>
        <v>11.567914438502674</v>
      </c>
      <c r="F691">
        <f>(y-yprom)^2</f>
        <v>51051.348429752092</v>
      </c>
      <c r="G691">
        <f t="shared" si="42"/>
        <v>5987958103.6949358</v>
      </c>
      <c r="H691">
        <f t="shared" si="43"/>
        <v>4.6443908991413725</v>
      </c>
    </row>
    <row r="692" spans="1:8" x14ac:dyDescent="0.25">
      <c r="A692">
        <v>85</v>
      </c>
      <c r="B692">
        <v>865</v>
      </c>
      <c r="C692">
        <f t="shared" si="40"/>
        <v>63547.631301222405</v>
      </c>
      <c r="D692">
        <f>(y-yes)^2</f>
        <v>3929112266.8449869</v>
      </c>
      <c r="E692">
        <f t="shared" si="41"/>
        <v>7.7272727272727275</v>
      </c>
      <c r="F692">
        <f>(y-yprom)^2</f>
        <v>8638.8575206611658</v>
      </c>
      <c r="G692">
        <f t="shared" si="42"/>
        <v>3917468774.3857126</v>
      </c>
      <c r="H692">
        <f t="shared" si="43"/>
        <v>4.4426512564903167</v>
      </c>
    </row>
    <row r="693" spans="1:8" x14ac:dyDescent="0.25">
      <c r="A693">
        <v>81</v>
      </c>
      <c r="B693">
        <v>700</v>
      </c>
      <c r="C693">
        <f t="shared" si="40"/>
        <v>60433.481420984564</v>
      </c>
      <c r="D693">
        <f>(y-yes)^2</f>
        <v>3568088802.6711082</v>
      </c>
      <c r="E693">
        <f t="shared" si="41"/>
        <v>7.0171122994652411</v>
      </c>
      <c r="F693">
        <f>(y-yprom)^2</f>
        <v>66535.857520661186</v>
      </c>
      <c r="G693">
        <f t="shared" si="42"/>
        <v>3537339378.4951921</v>
      </c>
      <c r="H693">
        <f t="shared" si="43"/>
        <v>4.3944491546724391</v>
      </c>
    </row>
    <row r="694" spans="1:8" x14ac:dyDescent="0.25">
      <c r="A694">
        <v>87</v>
      </c>
      <c r="B694">
        <v>975</v>
      </c>
      <c r="C694">
        <f t="shared" si="40"/>
        <v>65104.706241341344</v>
      </c>
      <c r="D694">
        <f>(y-yes)^2</f>
        <v>4112619222.6007347</v>
      </c>
      <c r="E694">
        <f t="shared" si="41"/>
        <v>8.0951871657754015</v>
      </c>
      <c r="F694">
        <f>(y-yprom)^2</f>
        <v>290.85752066115532</v>
      </c>
      <c r="G694">
        <f t="shared" si="42"/>
        <v>4114806919.4384146</v>
      </c>
      <c r="H694">
        <f t="shared" si="43"/>
        <v>4.4659081186545837</v>
      </c>
    </row>
    <row r="695" spans="1:8" x14ac:dyDescent="0.25">
      <c r="A695">
        <v>78</v>
      </c>
      <c r="B695">
        <v>1300</v>
      </c>
      <c r="C695">
        <f t="shared" si="40"/>
        <v>58097.869010806171</v>
      </c>
      <c r="D695">
        <f>(y-yes)^2</f>
        <v>3225997924.1686959</v>
      </c>
      <c r="E695">
        <f t="shared" si="41"/>
        <v>6.5069518716577539</v>
      </c>
      <c r="F695">
        <f>(y-yprom)^2</f>
        <v>117001.31206611567</v>
      </c>
      <c r="G695">
        <f t="shared" si="42"/>
        <v>3264970864.0153179</v>
      </c>
      <c r="H695">
        <f t="shared" si="43"/>
        <v>4.3567088266895917</v>
      </c>
    </row>
    <row r="696" spans="1:8" x14ac:dyDescent="0.25">
      <c r="A696">
        <v>54</v>
      </c>
      <c r="B696">
        <v>900</v>
      </c>
      <c r="C696">
        <f t="shared" si="40"/>
        <v>39412.969729379067</v>
      </c>
      <c r="D696">
        <f>(y-yes)^2</f>
        <v>1483248837.3760684</v>
      </c>
      <c r="E696">
        <f t="shared" si="41"/>
        <v>3.1187165775401069</v>
      </c>
      <c r="F696">
        <f>(y-yprom)^2</f>
        <v>3357.6757024793446</v>
      </c>
      <c r="G696">
        <f t="shared" si="42"/>
        <v>1478788891.9780421</v>
      </c>
      <c r="H696">
        <f t="shared" si="43"/>
        <v>3.9889840465642745</v>
      </c>
    </row>
    <row r="697" spans="1:8" x14ac:dyDescent="0.25">
      <c r="A697">
        <v>98</v>
      </c>
      <c r="B697">
        <v>829</v>
      </c>
      <c r="C697">
        <f t="shared" si="40"/>
        <v>73668.618411995441</v>
      </c>
      <c r="D697">
        <f>(y-yes)^2</f>
        <v>5305610010.4051056</v>
      </c>
      <c r="E697">
        <f t="shared" si="41"/>
        <v>10.271657754010695</v>
      </c>
      <c r="F697">
        <f>(y-yprom)^2</f>
        <v>16626.930247933898</v>
      </c>
      <c r="G697">
        <f t="shared" si="42"/>
        <v>5286841961.9252491</v>
      </c>
      <c r="H697">
        <f t="shared" si="43"/>
        <v>4.5849674786705723</v>
      </c>
    </row>
    <row r="698" spans="1:8" x14ac:dyDescent="0.25">
      <c r="A698">
        <v>98</v>
      </c>
      <c r="B698">
        <v>1000</v>
      </c>
      <c r="C698">
        <f t="shared" si="40"/>
        <v>73668.618411995441</v>
      </c>
      <c r="D698">
        <f>(y-yes)^2</f>
        <v>5280728101.9082031</v>
      </c>
      <c r="E698">
        <f t="shared" si="41"/>
        <v>10.271657754010695</v>
      </c>
      <c r="F698">
        <f>(y-yprom)^2</f>
        <v>1768.5847933884256</v>
      </c>
      <c r="G698">
        <f t="shared" si="42"/>
        <v>5286841961.9252491</v>
      </c>
      <c r="H698">
        <f t="shared" si="43"/>
        <v>4.5849674786705723</v>
      </c>
    </row>
    <row r="699" spans="1:8" x14ac:dyDescent="0.25">
      <c r="A699">
        <v>105</v>
      </c>
      <c r="B699">
        <v>827</v>
      </c>
      <c r="C699">
        <f t="shared" si="40"/>
        <v>79118.380702411669</v>
      </c>
      <c r="D699">
        <f>(y-yes)^2</f>
        <v>6129540292.289958</v>
      </c>
      <c r="E699">
        <f t="shared" si="41"/>
        <v>11.791443850267379</v>
      </c>
      <c r="F699">
        <f>(y-yprom)^2</f>
        <v>17146.712066115717</v>
      </c>
      <c r="G699">
        <f t="shared" si="42"/>
        <v>6109053638.1358881</v>
      </c>
      <c r="H699">
        <f t="shared" si="43"/>
        <v>4.6539603501575231</v>
      </c>
    </row>
    <row r="700" spans="1:8" x14ac:dyDescent="0.25">
      <c r="A700">
        <v>87</v>
      </c>
      <c r="B700">
        <v>500</v>
      </c>
      <c r="C700">
        <f t="shared" si="40"/>
        <v>65104.706241341344</v>
      </c>
      <c r="D700">
        <f>(y-yes)^2</f>
        <v>4173768068.5300093</v>
      </c>
      <c r="E700">
        <f t="shared" si="41"/>
        <v>8.0951871657754015</v>
      </c>
      <c r="F700">
        <f>(y-yprom)^2</f>
        <v>209714.03933884302</v>
      </c>
      <c r="G700">
        <f t="shared" si="42"/>
        <v>4114806919.4384146</v>
      </c>
      <c r="H700">
        <f t="shared" si="43"/>
        <v>4.4659081186545837</v>
      </c>
    </row>
    <row r="701" spans="1:8" x14ac:dyDescent="0.25">
      <c r="A701">
        <v>117</v>
      </c>
      <c r="B701">
        <v>1155</v>
      </c>
      <c r="C701">
        <f t="shared" si="40"/>
        <v>88460.830343125228</v>
      </c>
      <c r="D701">
        <f>(y-yes)^2</f>
        <v>7622308011.902566</v>
      </c>
      <c r="E701">
        <f t="shared" si="41"/>
        <v>14.640641711229947</v>
      </c>
      <c r="F701">
        <f>(y-yprom)^2</f>
        <v>38830.493884297503</v>
      </c>
      <c r="G701">
        <f t="shared" si="42"/>
        <v>7656754863.8240433</v>
      </c>
      <c r="H701">
        <f t="shared" si="43"/>
        <v>4.7621739347977563</v>
      </c>
    </row>
    <row r="702" spans="1:8" x14ac:dyDescent="0.25">
      <c r="A702">
        <v>85</v>
      </c>
      <c r="B702">
        <v>950</v>
      </c>
      <c r="C702">
        <f t="shared" si="40"/>
        <v>63547.631301222405</v>
      </c>
      <c r="D702">
        <f>(y-yes)^2</f>
        <v>3918463444.5237789</v>
      </c>
      <c r="E702">
        <f t="shared" si="41"/>
        <v>7.7272727272727275</v>
      </c>
      <c r="F702">
        <f>(y-yprom)^2</f>
        <v>63.130247933885087</v>
      </c>
      <c r="G702">
        <f t="shared" si="42"/>
        <v>3917468774.3857126</v>
      </c>
      <c r="H702">
        <f t="shared" si="43"/>
        <v>4.4426512564903167</v>
      </c>
    </row>
    <row r="703" spans="1:8" x14ac:dyDescent="0.25">
      <c r="A703">
        <v>82</v>
      </c>
      <c r="B703">
        <v>700</v>
      </c>
      <c r="C703">
        <f t="shared" si="40"/>
        <v>61212.018891044027</v>
      </c>
      <c r="D703">
        <f>(y-yes)^2</f>
        <v>3661704430.2700691</v>
      </c>
      <c r="E703">
        <f t="shared" si="41"/>
        <v>7.1914438502673796</v>
      </c>
      <c r="F703">
        <f>(y-yprom)^2</f>
        <v>66535.857520661186</v>
      </c>
      <c r="G703">
        <f t="shared" si="42"/>
        <v>3630553365.6909623</v>
      </c>
      <c r="H703">
        <f t="shared" si="43"/>
        <v>4.4067192472642533</v>
      </c>
    </row>
    <row r="704" spans="1:8" x14ac:dyDescent="0.25">
      <c r="A704">
        <v>114</v>
      </c>
      <c r="B704">
        <v>1710</v>
      </c>
      <c r="C704">
        <f t="shared" si="40"/>
        <v>86125.217932946834</v>
      </c>
      <c r="D704">
        <f>(y-yes)^2</f>
        <v>7125929018.6669092</v>
      </c>
      <c r="E704">
        <f t="shared" si="41"/>
        <v>13.899465240641712</v>
      </c>
      <c r="F704">
        <f>(y-yprom)^2</f>
        <v>565586.03933884285</v>
      </c>
      <c r="G704">
        <f t="shared" si="42"/>
        <v>7253464301.4102659</v>
      </c>
      <c r="H704">
        <f t="shared" si="43"/>
        <v>4.7361984483944957</v>
      </c>
    </row>
    <row r="705" spans="1:8" x14ac:dyDescent="0.25">
      <c r="A705">
        <v>65</v>
      </c>
      <c r="B705">
        <v>533</v>
      </c>
      <c r="C705">
        <f t="shared" si="40"/>
        <v>47976.881900033157</v>
      </c>
      <c r="D705">
        <f>(y-yes)^2</f>
        <v>2250921929.7442937</v>
      </c>
      <c r="E705">
        <f t="shared" si="41"/>
        <v>4.5187165775401068</v>
      </c>
      <c r="F705">
        <f>(y-yprom)^2</f>
        <v>180578.63933884303</v>
      </c>
      <c r="G705">
        <f t="shared" si="42"/>
        <v>2210780384.4648113</v>
      </c>
      <c r="H705">
        <f t="shared" si="43"/>
        <v>4.1743872698956368</v>
      </c>
    </row>
    <row r="706" spans="1:8" x14ac:dyDescent="0.25">
      <c r="A706">
        <v>105</v>
      </c>
      <c r="B706">
        <v>2004</v>
      </c>
      <c r="C706">
        <f t="shared" si="40"/>
        <v>79118.380702411669</v>
      </c>
      <c r="D706">
        <f>(y-yes)^2</f>
        <v>5946627711.1164808</v>
      </c>
      <c r="E706">
        <f t="shared" si="41"/>
        <v>11.791443850267379</v>
      </c>
      <c r="F706">
        <f>(y-yprom)^2</f>
        <v>1094230.1120661155</v>
      </c>
      <c r="G706">
        <f t="shared" si="42"/>
        <v>6109053638.1358881</v>
      </c>
      <c r="H706">
        <f t="shared" si="43"/>
        <v>4.6539603501575231</v>
      </c>
    </row>
    <row r="707" spans="1:8" x14ac:dyDescent="0.25">
      <c r="A707">
        <v>92</v>
      </c>
      <c r="B707">
        <v>890</v>
      </c>
      <c r="C707">
        <f t="shared" si="40"/>
        <v>68997.393591638654</v>
      </c>
      <c r="D707">
        <f>(y-yes)^2</f>
        <v>4638617061.8463821</v>
      </c>
      <c r="E707">
        <f t="shared" si="41"/>
        <v>9.0524064171122998</v>
      </c>
      <c r="F707">
        <f>(y-yprom)^2</f>
        <v>4616.5847933884361</v>
      </c>
      <c r="G707">
        <f t="shared" si="42"/>
        <v>4629366502.8001957</v>
      </c>
      <c r="H707">
        <f t="shared" si="43"/>
        <v>4.5217885770490405</v>
      </c>
    </row>
    <row r="708" spans="1:8" x14ac:dyDescent="0.25">
      <c r="A708">
        <v>107</v>
      </c>
      <c r="B708">
        <v>3078</v>
      </c>
      <c r="C708">
        <f t="shared" ref="C708:C771" si="44">a+(b*x)</f>
        <v>80675.455642530607</v>
      </c>
      <c r="D708">
        <f>(y-yes)^2</f>
        <v>6021365122.1945047</v>
      </c>
      <c r="E708">
        <f t="shared" ref="E708:E771" si="45">x^2/n</f>
        <v>12.244919786096256</v>
      </c>
      <c r="F708">
        <f>(y-yprom)^2</f>
        <v>4494631.2757024793</v>
      </c>
      <c r="G708">
        <f t="shared" ref="G708:G771" si="46">(yes-yprom)^2</f>
        <v>6354881430.571517</v>
      </c>
      <c r="H708">
        <f t="shared" ref="H708:H771" si="47">LN(x)</f>
        <v>4.6728288344619058</v>
      </c>
    </row>
    <row r="709" spans="1:8" x14ac:dyDescent="0.25">
      <c r="A709">
        <v>111</v>
      </c>
      <c r="B709">
        <v>1539</v>
      </c>
      <c r="C709">
        <f t="shared" si="44"/>
        <v>83789.605522768456</v>
      </c>
      <c r="D709">
        <f>(y-yes)^2</f>
        <v>6765162108.8620691</v>
      </c>
      <c r="E709">
        <f t="shared" si="45"/>
        <v>13.177540106951872</v>
      </c>
      <c r="F709">
        <f>(y-yprom)^2</f>
        <v>337624.38479338837</v>
      </c>
      <c r="G709">
        <f t="shared" si="46"/>
        <v>6861083909.65765</v>
      </c>
      <c r="H709">
        <f t="shared" si="47"/>
        <v>4.7095302013123339</v>
      </c>
    </row>
    <row r="710" spans="1:8" x14ac:dyDescent="0.25">
      <c r="A710">
        <v>73</v>
      </c>
      <c r="B710">
        <v>508</v>
      </c>
      <c r="C710">
        <f t="shared" si="44"/>
        <v>54205.181660508861</v>
      </c>
      <c r="D710">
        <f>(y-yes)^2</f>
        <v>2883387318.2816892</v>
      </c>
      <c r="E710">
        <f t="shared" si="45"/>
        <v>5.699465240641711</v>
      </c>
      <c r="F710">
        <f>(y-yprom)^2</f>
        <v>202450.91206611574</v>
      </c>
      <c r="G710">
        <f t="shared" si="46"/>
        <v>2835268163.5736599</v>
      </c>
      <c r="H710">
        <f t="shared" si="47"/>
        <v>4.290459441148391</v>
      </c>
    </row>
    <row r="711" spans="1:8" x14ac:dyDescent="0.25">
      <c r="A711">
        <v>119</v>
      </c>
      <c r="B711">
        <v>1354</v>
      </c>
      <c r="C711">
        <f t="shared" si="44"/>
        <v>90017.905283244152</v>
      </c>
      <c r="D711">
        <f>(y-yes)^2</f>
        <v>7861288100.0760899</v>
      </c>
      <c r="E711">
        <f t="shared" si="45"/>
        <v>15.145454545454545</v>
      </c>
      <c r="F711">
        <f>(y-yprom)^2</f>
        <v>156859.20297520657</v>
      </c>
      <c r="G711">
        <f t="shared" si="46"/>
        <v>7931676444.6894264</v>
      </c>
      <c r="H711">
        <f t="shared" si="47"/>
        <v>4.7791234931115296</v>
      </c>
    </row>
    <row r="712" spans="1:8" x14ac:dyDescent="0.25">
      <c r="A712">
        <v>97</v>
      </c>
      <c r="B712">
        <v>1143</v>
      </c>
      <c r="C712">
        <f t="shared" si="44"/>
        <v>72890.080941935972</v>
      </c>
      <c r="D712">
        <f>(y-yes)^2</f>
        <v>5147643623.6887121</v>
      </c>
      <c r="E712">
        <f t="shared" si="45"/>
        <v>10.063101604278074</v>
      </c>
      <c r="F712">
        <f>(y-yprom)^2</f>
        <v>34245.184793388413</v>
      </c>
      <c r="G712">
        <f t="shared" si="46"/>
        <v>5174232115.7763071</v>
      </c>
      <c r="H712">
        <f t="shared" si="47"/>
        <v>4.5747109785033828</v>
      </c>
    </row>
    <row r="713" spans="1:8" x14ac:dyDescent="0.25">
      <c r="A713">
        <v>110</v>
      </c>
      <c r="B713">
        <v>962</v>
      </c>
      <c r="C713">
        <f t="shared" si="44"/>
        <v>83011.068052708986</v>
      </c>
      <c r="D713">
        <f>(y-yes)^2</f>
        <v>6732049568.3180704</v>
      </c>
      <c r="E713">
        <f t="shared" si="45"/>
        <v>12.941176470588236</v>
      </c>
      <c r="F713">
        <f>(y-yprom)^2</f>
        <v>16.439338842974806</v>
      </c>
      <c r="G713">
        <f t="shared" si="46"/>
        <v>6732714928.1092558</v>
      </c>
      <c r="H713">
        <f t="shared" si="47"/>
        <v>4.7004803657924166</v>
      </c>
    </row>
    <row r="714" spans="1:8" x14ac:dyDescent="0.25">
      <c r="A714">
        <v>96</v>
      </c>
      <c r="B714">
        <v>1250</v>
      </c>
      <c r="C714">
        <f t="shared" si="44"/>
        <v>72111.543471876503</v>
      </c>
      <c r="D714">
        <f>(y-yes)^2</f>
        <v>5021358343.2166433</v>
      </c>
      <c r="E714">
        <f t="shared" si="45"/>
        <v>9.8566844919786103</v>
      </c>
      <c r="F714">
        <f>(y-yprom)^2</f>
        <v>85295.857520661128</v>
      </c>
      <c r="G714">
        <f t="shared" si="46"/>
        <v>5062834510.8119373</v>
      </c>
      <c r="H714">
        <f t="shared" si="47"/>
        <v>4.5643481914678361</v>
      </c>
    </row>
    <row r="715" spans="1:8" x14ac:dyDescent="0.25">
      <c r="A715">
        <v>67</v>
      </c>
      <c r="B715">
        <v>990</v>
      </c>
      <c r="C715">
        <f t="shared" si="44"/>
        <v>49533.956840152081</v>
      </c>
      <c r="D715">
        <f>(y-yes)^2</f>
        <v>2356515745.6985478</v>
      </c>
      <c r="E715">
        <f t="shared" si="45"/>
        <v>4.8010695187165773</v>
      </c>
      <c r="F715">
        <f>(y-yprom)^2</f>
        <v>1027.4938842975175</v>
      </c>
      <c r="G715">
        <f t="shared" si="46"/>
        <v>2359628882.1345844</v>
      </c>
      <c r="H715">
        <f t="shared" si="47"/>
        <v>4.2046926193909657</v>
      </c>
    </row>
    <row r="716" spans="1:8" x14ac:dyDescent="0.25">
      <c r="A716">
        <v>102</v>
      </c>
      <c r="B716">
        <v>905</v>
      </c>
      <c r="C716">
        <f t="shared" si="44"/>
        <v>76782.76829223329</v>
      </c>
      <c r="D716">
        <f>(y-yes)^2</f>
        <v>5757435721.0098438</v>
      </c>
      <c r="E716">
        <f t="shared" si="45"/>
        <v>11.127272727272727</v>
      </c>
      <c r="F716">
        <f>(y-yprom)^2</f>
        <v>2803.2211570247987</v>
      </c>
      <c r="G716">
        <f t="shared" si="46"/>
        <v>5749403758.3667469</v>
      </c>
      <c r="H716">
        <f t="shared" si="47"/>
        <v>4.6249728132842707</v>
      </c>
    </row>
    <row r="717" spans="1:8" x14ac:dyDescent="0.25">
      <c r="A717">
        <v>64</v>
      </c>
      <c r="B717">
        <v>926</v>
      </c>
      <c r="C717">
        <f t="shared" si="44"/>
        <v>47198.344429973695</v>
      </c>
      <c r="D717">
        <f>(y-yes)^2</f>
        <v>2141129859.0461175</v>
      </c>
      <c r="E717">
        <f t="shared" si="45"/>
        <v>4.3807486631016044</v>
      </c>
      <c r="F717">
        <f>(y-yprom)^2</f>
        <v>1020.5120661157057</v>
      </c>
      <c r="G717">
        <f t="shared" si="46"/>
        <v>2138174497.4067848</v>
      </c>
      <c r="H717">
        <f t="shared" si="47"/>
        <v>4.1588830833596715</v>
      </c>
    </row>
    <row r="718" spans="1:8" x14ac:dyDescent="0.25">
      <c r="A718">
        <v>103</v>
      </c>
      <c r="B718">
        <v>1559</v>
      </c>
      <c r="C718">
        <f t="shared" si="44"/>
        <v>77561.305762292744</v>
      </c>
      <c r="D718">
        <f>(y-yes)^2</f>
        <v>5776350481.1850367</v>
      </c>
      <c r="E718">
        <f t="shared" si="45"/>
        <v>11.346524064171122</v>
      </c>
      <c r="F718">
        <f>(y-yprom)^2</f>
        <v>361266.56661157019</v>
      </c>
      <c r="G718">
        <f t="shared" si="46"/>
        <v>5868074810.4385538</v>
      </c>
      <c r="H718">
        <f t="shared" si="47"/>
        <v>4.6347289882296359</v>
      </c>
    </row>
    <row r="719" spans="1:8" x14ac:dyDescent="0.25">
      <c r="A719">
        <v>118</v>
      </c>
      <c r="B719">
        <v>1312</v>
      </c>
      <c r="C719">
        <f t="shared" si="44"/>
        <v>89239.367813184697</v>
      </c>
      <c r="D719">
        <f>(y-yes)^2</f>
        <v>7731222010.555068</v>
      </c>
      <c r="E719">
        <f t="shared" si="45"/>
        <v>14.891978609625669</v>
      </c>
      <c r="F719">
        <f>(y-yprom)^2</f>
        <v>125354.62115702475</v>
      </c>
      <c r="G719">
        <f t="shared" si="46"/>
        <v>7793609533.6644497</v>
      </c>
      <c r="H719">
        <f t="shared" si="47"/>
        <v>4.7706846244656651</v>
      </c>
    </row>
    <row r="720" spans="1:8" x14ac:dyDescent="0.25">
      <c r="A720">
        <v>118</v>
      </c>
      <c r="B720">
        <v>923</v>
      </c>
      <c r="C720">
        <f t="shared" si="44"/>
        <v>89239.367813184697</v>
      </c>
      <c r="D720">
        <f>(y-yes)^2</f>
        <v>7799780823.713726</v>
      </c>
      <c r="E720">
        <f t="shared" si="45"/>
        <v>14.891978609625669</v>
      </c>
      <c r="F720">
        <f>(y-yprom)^2</f>
        <v>1221.1847933884333</v>
      </c>
      <c r="G720">
        <f t="shared" si="46"/>
        <v>7793609533.6644497</v>
      </c>
      <c r="H720">
        <f t="shared" si="47"/>
        <v>4.7706846244656651</v>
      </c>
    </row>
    <row r="721" spans="1:8" x14ac:dyDescent="0.25">
      <c r="A721">
        <v>118</v>
      </c>
      <c r="B721">
        <v>879</v>
      </c>
      <c r="C721">
        <f t="shared" si="44"/>
        <v>89239.367813184697</v>
      </c>
      <c r="D721">
        <f>(y-yes)^2</f>
        <v>7807554600.0812864</v>
      </c>
      <c r="E721">
        <f t="shared" si="45"/>
        <v>14.891978609625669</v>
      </c>
      <c r="F721">
        <f>(y-yprom)^2</f>
        <v>6232.3847933884372</v>
      </c>
      <c r="G721">
        <f t="shared" si="46"/>
        <v>7793609533.6644497</v>
      </c>
      <c r="H721">
        <f t="shared" si="47"/>
        <v>4.7706846244656651</v>
      </c>
    </row>
    <row r="722" spans="1:8" x14ac:dyDescent="0.25">
      <c r="A722">
        <v>75</v>
      </c>
      <c r="B722">
        <v>800</v>
      </c>
      <c r="C722">
        <f t="shared" si="44"/>
        <v>55762.256600627785</v>
      </c>
      <c r="D722">
        <f>(y-yes)^2</f>
        <v>3020849650.6332526</v>
      </c>
      <c r="E722">
        <f t="shared" si="45"/>
        <v>6.0160427807486627</v>
      </c>
      <c r="F722">
        <f>(y-yprom)^2</f>
        <v>24946.766611570263</v>
      </c>
      <c r="G722">
        <f t="shared" si="46"/>
        <v>3003512520.1966038</v>
      </c>
      <c r="H722">
        <f t="shared" si="47"/>
        <v>4.3174881135363101</v>
      </c>
    </row>
    <row r="723" spans="1:8" x14ac:dyDescent="0.25">
      <c r="A723">
        <v>112</v>
      </c>
      <c r="B723">
        <v>1049</v>
      </c>
      <c r="C723">
        <f t="shared" si="44"/>
        <v>84568.14299282791</v>
      </c>
      <c r="D723">
        <f>(y-yes)^2</f>
        <v>6975447246.2564354</v>
      </c>
      <c r="E723">
        <f t="shared" si="45"/>
        <v>13.416042780748663</v>
      </c>
      <c r="F723">
        <f>(y-yprom)^2</f>
        <v>8290.9302479338749</v>
      </c>
      <c r="G723">
        <f t="shared" si="46"/>
        <v>6990665132.3906145</v>
      </c>
      <c r="H723">
        <f t="shared" si="47"/>
        <v>4.7184988712950942</v>
      </c>
    </row>
    <row r="724" spans="1:8" x14ac:dyDescent="0.25">
      <c r="A724">
        <v>95</v>
      </c>
      <c r="B724">
        <v>550</v>
      </c>
      <c r="C724">
        <f t="shared" si="44"/>
        <v>71333.006001817048</v>
      </c>
      <c r="D724">
        <f>(y-yes)^2</f>
        <v>5010233938.6532679</v>
      </c>
      <c r="E724">
        <f t="shared" si="45"/>
        <v>9.6524064171122994</v>
      </c>
      <c r="F724">
        <f>(y-yprom)^2</f>
        <v>166419.49388429755</v>
      </c>
      <c r="G724">
        <f t="shared" si="46"/>
        <v>4952649147.0321436</v>
      </c>
      <c r="H724">
        <f t="shared" si="47"/>
        <v>4.5538768916005408</v>
      </c>
    </row>
    <row r="725" spans="1:8" x14ac:dyDescent="0.25">
      <c r="A725">
        <v>119</v>
      </c>
      <c r="B725">
        <v>1190</v>
      </c>
      <c r="C725">
        <f t="shared" si="44"/>
        <v>90017.905283244152</v>
      </c>
      <c r="D725">
        <f>(y-yes)^2</f>
        <v>7890396757.0089941</v>
      </c>
      <c r="E725">
        <f t="shared" si="45"/>
        <v>15.145454545454545</v>
      </c>
      <c r="F725">
        <f>(y-yprom)^2</f>
        <v>53849.312066115679</v>
      </c>
      <c r="G725">
        <f t="shared" si="46"/>
        <v>7931676444.6894264</v>
      </c>
      <c r="H725">
        <f t="shared" si="47"/>
        <v>4.7791234931115296</v>
      </c>
    </row>
    <row r="726" spans="1:8" x14ac:dyDescent="0.25">
      <c r="A726">
        <v>94</v>
      </c>
      <c r="B726">
        <v>583</v>
      </c>
      <c r="C726">
        <f t="shared" si="44"/>
        <v>70554.468531757579</v>
      </c>
      <c r="D726">
        <f>(y-yes)^2</f>
        <v>4896006408.4907408</v>
      </c>
      <c r="E726">
        <f t="shared" si="45"/>
        <v>9.4502673796791452</v>
      </c>
      <c r="F726">
        <f>(y-yprom)^2</f>
        <v>140584.09388429756</v>
      </c>
      <c r="G726">
        <f t="shared" si="46"/>
        <v>4843676024.4369202</v>
      </c>
      <c r="H726">
        <f t="shared" si="47"/>
        <v>4.5432947822700038</v>
      </c>
    </row>
    <row r="727" spans="1:8" x14ac:dyDescent="0.25">
      <c r="A727">
        <v>103</v>
      </c>
      <c r="B727">
        <v>1200</v>
      </c>
      <c r="C727">
        <f t="shared" si="44"/>
        <v>77561.305762292744</v>
      </c>
      <c r="D727">
        <f>(y-yes)^2</f>
        <v>5831049017.7223635</v>
      </c>
      <c r="E727">
        <f t="shared" si="45"/>
        <v>11.346524064171122</v>
      </c>
      <c r="F727">
        <f>(y-yprom)^2</f>
        <v>58590.402975206591</v>
      </c>
      <c r="G727">
        <f t="shared" si="46"/>
        <v>5868074810.4385538</v>
      </c>
      <c r="H727">
        <f t="shared" si="47"/>
        <v>4.6347289882296359</v>
      </c>
    </row>
    <row r="728" spans="1:8" x14ac:dyDescent="0.25">
      <c r="A728">
        <v>90</v>
      </c>
      <c r="B728">
        <v>797</v>
      </c>
      <c r="C728">
        <f t="shared" si="44"/>
        <v>67440.31865151973</v>
      </c>
      <c r="D728">
        <f>(y-yes)^2</f>
        <v>4441331920.8879976</v>
      </c>
      <c r="E728">
        <f t="shared" si="45"/>
        <v>8.6631016042780757</v>
      </c>
      <c r="F728">
        <f>(y-yprom)^2</f>
        <v>25903.439338842993</v>
      </c>
      <c r="G728">
        <f t="shared" si="46"/>
        <v>4419905945.9017639</v>
      </c>
      <c r="H728">
        <f t="shared" si="47"/>
        <v>4.499809670330265</v>
      </c>
    </row>
    <row r="729" spans="1:8" x14ac:dyDescent="0.25">
      <c r="A729">
        <v>128</v>
      </c>
      <c r="B729">
        <v>1371</v>
      </c>
      <c r="C729">
        <f t="shared" si="44"/>
        <v>97024.742513779318</v>
      </c>
      <c r="D729">
        <f>(y-yes)^2</f>
        <v>9149638456.8923931</v>
      </c>
      <c r="E729">
        <f t="shared" si="45"/>
        <v>17.522994652406418</v>
      </c>
      <c r="F729">
        <f>(y-yprom)^2</f>
        <v>170614.05752066112</v>
      </c>
      <c r="G729">
        <f t="shared" si="46"/>
        <v>9228829497.2200241</v>
      </c>
      <c r="H729">
        <f t="shared" si="47"/>
        <v>4.8520302639196169</v>
      </c>
    </row>
    <row r="730" spans="1:8" x14ac:dyDescent="0.25">
      <c r="A730">
        <v>110</v>
      </c>
      <c r="B730">
        <v>360</v>
      </c>
      <c r="C730">
        <f t="shared" si="44"/>
        <v>83011.068052708986</v>
      </c>
      <c r="D730">
        <f>(y-yes)^2</f>
        <v>6831199050.2535324</v>
      </c>
      <c r="E730">
        <f t="shared" si="45"/>
        <v>12.941176470588236</v>
      </c>
      <c r="F730">
        <f>(y-yprom)^2</f>
        <v>357538.76661157032</v>
      </c>
      <c r="G730">
        <f t="shared" si="46"/>
        <v>6732714928.1092558</v>
      </c>
      <c r="H730">
        <f t="shared" si="47"/>
        <v>4.7004803657924166</v>
      </c>
    </row>
    <row r="731" spans="1:8" x14ac:dyDescent="0.25">
      <c r="A731">
        <v>84</v>
      </c>
      <c r="B731">
        <v>1270</v>
      </c>
      <c r="C731">
        <f t="shared" si="44"/>
        <v>62769.093831162951</v>
      </c>
      <c r="D731">
        <f>(y-yes)^2</f>
        <v>3782138542.0541849</v>
      </c>
      <c r="E731">
        <f t="shared" si="45"/>
        <v>7.5465240641711233</v>
      </c>
      <c r="F731">
        <f>(y-yprom)^2</f>
        <v>97378.039338842951</v>
      </c>
      <c r="G731">
        <f t="shared" si="46"/>
        <v>3820618063.6362233</v>
      </c>
      <c r="H731">
        <f t="shared" si="47"/>
        <v>4.4308167988433134</v>
      </c>
    </row>
    <row r="732" spans="1:8" x14ac:dyDescent="0.25">
      <c r="A732">
        <v>97</v>
      </c>
      <c r="B732">
        <v>1832</v>
      </c>
      <c r="C732">
        <f t="shared" si="44"/>
        <v>72890.080941935972</v>
      </c>
      <c r="D732">
        <f>(y-yes)^2</f>
        <v>5049250867.1507244</v>
      </c>
      <c r="E732">
        <f t="shared" si="45"/>
        <v>10.063101604278074</v>
      </c>
      <c r="F732">
        <f>(y-yprom)^2</f>
        <v>763971.34842975193</v>
      </c>
      <c r="G732">
        <f t="shared" si="46"/>
        <v>5174232115.7763071</v>
      </c>
      <c r="H732">
        <f t="shared" si="47"/>
        <v>4.5747109785033828</v>
      </c>
    </row>
    <row r="733" spans="1:8" x14ac:dyDescent="0.25">
      <c r="A733">
        <v>102</v>
      </c>
      <c r="B733">
        <v>909</v>
      </c>
      <c r="C733">
        <f t="shared" si="44"/>
        <v>76782.76829223329</v>
      </c>
      <c r="D733">
        <f>(y-yes)^2</f>
        <v>5756828714.8635054</v>
      </c>
      <c r="E733">
        <f t="shared" si="45"/>
        <v>11.127272727272727</v>
      </c>
      <c r="F733">
        <f>(y-yprom)^2</f>
        <v>2395.6575206611619</v>
      </c>
      <c r="G733">
        <f t="shared" si="46"/>
        <v>5749403758.3667469</v>
      </c>
      <c r="H733">
        <f t="shared" si="47"/>
        <v>4.6249728132842707</v>
      </c>
    </row>
    <row r="734" spans="1:8" x14ac:dyDescent="0.25">
      <c r="A734">
        <v>131</v>
      </c>
      <c r="B734">
        <v>1746</v>
      </c>
      <c r="C734">
        <f t="shared" si="44"/>
        <v>99360.354923957711</v>
      </c>
      <c r="D734">
        <f>(y-yes)^2</f>
        <v>9528562287.2203865</v>
      </c>
      <c r="E734">
        <f t="shared" si="45"/>
        <v>18.354010695187167</v>
      </c>
      <c r="F734">
        <f>(y-yprom)^2</f>
        <v>621029.96661157021</v>
      </c>
      <c r="G734">
        <f t="shared" si="46"/>
        <v>9683034189.3858757</v>
      </c>
      <c r="H734">
        <f t="shared" si="47"/>
        <v>4.8751973232011512</v>
      </c>
    </row>
    <row r="735" spans="1:8" x14ac:dyDescent="0.25">
      <c r="A735">
        <v>126</v>
      </c>
      <c r="B735">
        <v>520</v>
      </c>
      <c r="C735">
        <f t="shared" si="44"/>
        <v>95467.667573660394</v>
      </c>
      <c r="D735">
        <f>(y-yes)^2</f>
        <v>9015059577.6783218</v>
      </c>
      <c r="E735">
        <f t="shared" si="45"/>
        <v>16.979679144385027</v>
      </c>
      <c r="F735">
        <f>(y-yprom)^2</f>
        <v>191796.22115702485</v>
      </c>
      <c r="G735">
        <f t="shared" si="46"/>
        <v>8932087575.0323238</v>
      </c>
      <c r="H735">
        <f t="shared" si="47"/>
        <v>4.836281906951478</v>
      </c>
    </row>
    <row r="736" spans="1:8" x14ac:dyDescent="0.25">
      <c r="A736">
        <v>107</v>
      </c>
      <c r="B736">
        <v>808</v>
      </c>
      <c r="C736">
        <f t="shared" si="44"/>
        <v>80675.455642530607</v>
      </c>
      <c r="D736">
        <f>(y-yes)^2</f>
        <v>6378810470.811594</v>
      </c>
      <c r="E736">
        <f t="shared" si="45"/>
        <v>12.244919786096256</v>
      </c>
      <c r="F736">
        <f>(y-yprom)^2</f>
        <v>22483.63933884299</v>
      </c>
      <c r="G736">
        <f t="shared" si="46"/>
        <v>6354881430.571517</v>
      </c>
      <c r="H736">
        <f t="shared" si="47"/>
        <v>4.6728288344619058</v>
      </c>
    </row>
    <row r="737" spans="1:8" x14ac:dyDescent="0.25">
      <c r="A737">
        <v>108</v>
      </c>
      <c r="B737">
        <v>2137</v>
      </c>
      <c r="C737">
        <f t="shared" si="44"/>
        <v>81453.993112590062</v>
      </c>
      <c r="D737">
        <f>(y-yes)^2</f>
        <v>6291185396.4226589</v>
      </c>
      <c r="E737">
        <f t="shared" si="45"/>
        <v>12.474866310160428</v>
      </c>
      <c r="F737">
        <f>(y-yprom)^2</f>
        <v>1390169.6211570248</v>
      </c>
      <c r="G737">
        <f t="shared" si="46"/>
        <v>6479613688.5661898</v>
      </c>
      <c r="H737">
        <f t="shared" si="47"/>
        <v>4.6821312271242199</v>
      </c>
    </row>
    <row r="738" spans="1:8" x14ac:dyDescent="0.25">
      <c r="A738">
        <v>92</v>
      </c>
      <c r="B738">
        <v>692</v>
      </c>
      <c r="C738">
        <f t="shared" si="44"/>
        <v>68997.393591638654</v>
      </c>
      <c r="D738">
        <f>(y-yes)^2</f>
        <v>4665626793.7086706</v>
      </c>
      <c r="E738">
        <f t="shared" si="45"/>
        <v>9.0524064171122998</v>
      </c>
      <c r="F738">
        <f>(y-yprom)^2</f>
        <v>70726.984793388459</v>
      </c>
      <c r="G738">
        <f t="shared" si="46"/>
        <v>4629366502.8001957</v>
      </c>
      <c r="H738">
        <f t="shared" si="47"/>
        <v>4.5217885770490405</v>
      </c>
    </row>
    <row r="739" spans="1:8" x14ac:dyDescent="0.25">
      <c r="A739">
        <v>108</v>
      </c>
      <c r="B739">
        <v>931</v>
      </c>
      <c r="C739">
        <f t="shared" si="44"/>
        <v>81453.993112590062</v>
      </c>
      <c r="D739">
        <f>(y-yes)^2</f>
        <v>6483952419.8102264</v>
      </c>
      <c r="E739">
        <f t="shared" si="45"/>
        <v>12.474866310160428</v>
      </c>
      <c r="F739">
        <f>(y-yprom)^2</f>
        <v>726.05752066115974</v>
      </c>
      <c r="G739">
        <f t="shared" si="46"/>
        <v>6479613688.5661898</v>
      </c>
      <c r="H739">
        <f t="shared" si="47"/>
        <v>4.6821312271242199</v>
      </c>
    </row>
    <row r="740" spans="1:8" x14ac:dyDescent="0.25">
      <c r="A740">
        <v>115</v>
      </c>
      <c r="B740">
        <v>812</v>
      </c>
      <c r="C740">
        <f t="shared" si="44"/>
        <v>86903.755403006304</v>
      </c>
      <c r="D740">
        <f>(y-yes)^2</f>
        <v>7411790348.3710651</v>
      </c>
      <c r="E740">
        <f t="shared" si="45"/>
        <v>14.144385026737968</v>
      </c>
      <c r="F740">
        <f>(y-yprom)^2</f>
        <v>21300.075702479353</v>
      </c>
      <c r="G740">
        <f t="shared" si="46"/>
        <v>7386682247.6969528</v>
      </c>
      <c r="H740">
        <f t="shared" si="47"/>
        <v>4.7449321283632502</v>
      </c>
    </row>
    <row r="741" spans="1:8" x14ac:dyDescent="0.25">
      <c r="A741">
        <v>111</v>
      </c>
      <c r="B741">
        <v>866</v>
      </c>
      <c r="C741">
        <f t="shared" si="44"/>
        <v>83789.605522768456</v>
      </c>
      <c r="D741">
        <f>(y-yes)^2</f>
        <v>6876324352.8957148</v>
      </c>
      <c r="E741">
        <f t="shared" si="45"/>
        <v>13.177540106951872</v>
      </c>
      <c r="F741">
        <f>(y-yprom)^2</f>
        <v>8453.9666115702566</v>
      </c>
      <c r="G741">
        <f t="shared" si="46"/>
        <v>6861083909.65765</v>
      </c>
      <c r="H741">
        <f t="shared" si="47"/>
        <v>4.7095302013123339</v>
      </c>
    </row>
    <row r="742" spans="1:8" x14ac:dyDescent="0.25">
      <c r="A742">
        <v>115</v>
      </c>
      <c r="B742">
        <v>1442</v>
      </c>
      <c r="C742">
        <f t="shared" si="44"/>
        <v>86903.755403006304</v>
      </c>
      <c r="D742">
        <f>(y-yes)^2</f>
        <v>7303711636.5632772</v>
      </c>
      <c r="E742">
        <f t="shared" si="45"/>
        <v>14.144385026737968</v>
      </c>
      <c r="F742">
        <f>(y-yprom)^2</f>
        <v>234308.80297520658</v>
      </c>
      <c r="G742">
        <f t="shared" si="46"/>
        <v>7386682247.6969528</v>
      </c>
      <c r="H742">
        <f t="shared" si="47"/>
        <v>4.7449321283632502</v>
      </c>
    </row>
    <row r="743" spans="1:8" x14ac:dyDescent="0.25">
      <c r="A743">
        <v>101</v>
      </c>
      <c r="B743">
        <v>500</v>
      </c>
      <c r="C743">
        <f t="shared" si="44"/>
        <v>76004.23082217382</v>
      </c>
      <c r="D743">
        <f>(y-yes)^2</f>
        <v>5700888872.0481033</v>
      </c>
      <c r="E743">
        <f t="shared" si="45"/>
        <v>10.910160427807487</v>
      </c>
      <c r="F743">
        <f>(y-yprom)^2</f>
        <v>209714.03933884302</v>
      </c>
      <c r="G743">
        <f t="shared" si="46"/>
        <v>5631944947.4795122</v>
      </c>
      <c r="H743">
        <f t="shared" si="47"/>
        <v>4.6151205168412597</v>
      </c>
    </row>
    <row r="744" spans="1:8" x14ac:dyDescent="0.25">
      <c r="A744">
        <v>114</v>
      </c>
      <c r="B744">
        <v>1384</v>
      </c>
      <c r="C744">
        <f t="shared" si="44"/>
        <v>86125.217932946834</v>
      </c>
      <c r="D744">
        <f>(y-yes)^2</f>
        <v>7181074016.7591906</v>
      </c>
      <c r="E744">
        <f t="shared" si="45"/>
        <v>13.899465240641712</v>
      </c>
      <c r="F744">
        <f>(y-yprom)^2</f>
        <v>181522.47570247931</v>
      </c>
      <c r="G744">
        <f t="shared" si="46"/>
        <v>7253464301.4102659</v>
      </c>
      <c r="H744">
        <f t="shared" si="47"/>
        <v>4.7361984483944957</v>
      </c>
    </row>
    <row r="745" spans="1:8" x14ac:dyDescent="0.25">
      <c r="A745">
        <v>116</v>
      </c>
      <c r="B745">
        <v>528</v>
      </c>
      <c r="C745">
        <f t="shared" si="44"/>
        <v>87682.292873065759</v>
      </c>
      <c r="D745">
        <f>(y-yes)^2</f>
        <v>7595870766.2041206</v>
      </c>
      <c r="E745">
        <f t="shared" si="45"/>
        <v>14.391443850267379</v>
      </c>
      <c r="F745">
        <f>(y-yprom)^2</f>
        <v>184853.09388429756</v>
      </c>
      <c r="G745">
        <f t="shared" si="46"/>
        <v>7521112435.16821</v>
      </c>
      <c r="H745">
        <f t="shared" si="47"/>
        <v>4.7535901911063645</v>
      </c>
    </row>
    <row r="746" spans="1:8" x14ac:dyDescent="0.25">
      <c r="A746">
        <v>90</v>
      </c>
      <c r="B746">
        <v>881</v>
      </c>
      <c r="C746">
        <f t="shared" si="44"/>
        <v>67440.31865151973</v>
      </c>
      <c r="D746">
        <f>(y-yes)^2</f>
        <v>4430142899.3545418</v>
      </c>
      <c r="E746">
        <f t="shared" si="45"/>
        <v>8.6631016042780757</v>
      </c>
      <c r="F746">
        <f>(y-yprom)^2</f>
        <v>5920.6029752066188</v>
      </c>
      <c r="G746">
        <f t="shared" si="46"/>
        <v>4419905945.9017639</v>
      </c>
      <c r="H746">
        <f t="shared" si="47"/>
        <v>4.499809670330265</v>
      </c>
    </row>
    <row r="747" spans="1:8" x14ac:dyDescent="0.25">
      <c r="A747">
        <v>125</v>
      </c>
      <c r="B747">
        <v>1026</v>
      </c>
      <c r="C747">
        <f t="shared" si="44"/>
        <v>94689.130103600924</v>
      </c>
      <c r="D747">
        <f>(y-yes)^2</f>
        <v>8772781940.8040733</v>
      </c>
      <c r="E747">
        <f t="shared" si="45"/>
        <v>16.711229946524064</v>
      </c>
      <c r="F747">
        <f>(y-yprom)^2</f>
        <v>4631.4211570247862</v>
      </c>
      <c r="G747">
        <f t="shared" si="46"/>
        <v>8785534975.715332</v>
      </c>
      <c r="H747">
        <f t="shared" si="47"/>
        <v>4.8283137373023015</v>
      </c>
    </row>
    <row r="748" spans="1:8" x14ac:dyDescent="0.25">
      <c r="A748">
        <v>98</v>
      </c>
      <c r="B748">
        <v>1212</v>
      </c>
      <c r="C748">
        <f t="shared" si="44"/>
        <v>73668.618411995441</v>
      </c>
      <c r="D748">
        <f>(y-yes)^2</f>
        <v>5249961551.7015171</v>
      </c>
      <c r="E748">
        <f t="shared" si="45"/>
        <v>10.271657754010695</v>
      </c>
      <c r="F748">
        <f>(y-yprom)^2</f>
        <v>64543.71206611568</v>
      </c>
      <c r="G748">
        <f t="shared" si="46"/>
        <v>5286841961.9252491</v>
      </c>
      <c r="H748">
        <f t="shared" si="47"/>
        <v>4.5849674786705723</v>
      </c>
    </row>
    <row r="749" spans="1:8" x14ac:dyDescent="0.25">
      <c r="A749">
        <v>111</v>
      </c>
      <c r="B749">
        <v>1620</v>
      </c>
      <c r="C749">
        <f t="shared" si="44"/>
        <v>83789.605522768456</v>
      </c>
      <c r="D749">
        <f>(y-yes)^2</f>
        <v>6751844071.7673807</v>
      </c>
      <c r="E749">
        <f t="shared" si="45"/>
        <v>13.177540106951872</v>
      </c>
      <c r="F749">
        <f>(y-yprom)^2</f>
        <v>438316.22115702473</v>
      </c>
      <c r="G749">
        <f t="shared" si="46"/>
        <v>6861083909.65765</v>
      </c>
      <c r="H749">
        <f t="shared" si="47"/>
        <v>4.7095302013123339</v>
      </c>
    </row>
    <row r="750" spans="1:8" x14ac:dyDescent="0.25">
      <c r="A750">
        <v>109</v>
      </c>
      <c r="B750">
        <v>1843</v>
      </c>
      <c r="C750">
        <f t="shared" si="44"/>
        <v>82232.530582649531</v>
      </c>
      <c r="D750">
        <f>(y-yes)^2</f>
        <v>6462476627.2987442</v>
      </c>
      <c r="E750">
        <f t="shared" si="45"/>
        <v>12.706951871657754</v>
      </c>
      <c r="F750">
        <f>(y-yprom)^2</f>
        <v>783321.548429752</v>
      </c>
      <c r="G750">
        <f t="shared" si="46"/>
        <v>6605558187.7454367</v>
      </c>
      <c r="H750">
        <f t="shared" si="47"/>
        <v>4.6913478822291435</v>
      </c>
    </row>
    <row r="751" spans="1:8" x14ac:dyDescent="0.25">
      <c r="A751">
        <v>124</v>
      </c>
      <c r="B751">
        <v>1602</v>
      </c>
      <c r="C751">
        <f t="shared" si="44"/>
        <v>93910.59263354147</v>
      </c>
      <c r="D751">
        <f>(y-yes)^2</f>
        <v>8520876273.9851065</v>
      </c>
      <c r="E751">
        <f t="shared" si="45"/>
        <v>16.444919786096257</v>
      </c>
      <c r="F751">
        <f>(y-yprom)^2</f>
        <v>414806.25752066111</v>
      </c>
      <c r="G751">
        <f t="shared" si="46"/>
        <v>8640194617.5829163</v>
      </c>
      <c r="H751">
        <f t="shared" si="47"/>
        <v>4.8202815656050371</v>
      </c>
    </row>
    <row r="752" spans="1:8" x14ac:dyDescent="0.25">
      <c r="A752">
        <v>121</v>
      </c>
      <c r="B752">
        <v>1000</v>
      </c>
      <c r="C752">
        <f t="shared" si="44"/>
        <v>91574.980223363076</v>
      </c>
      <c r="D752">
        <f>(y-yes)^2</f>
        <v>8203827042.4626122</v>
      </c>
      <c r="E752">
        <f t="shared" si="45"/>
        <v>15.658823529411764</v>
      </c>
      <c r="F752">
        <f>(y-yprom)^2</f>
        <v>1768.5847933884256</v>
      </c>
      <c r="G752">
        <f t="shared" si="46"/>
        <v>8211446990.2931023</v>
      </c>
      <c r="H752">
        <f t="shared" si="47"/>
        <v>4.7957905455967413</v>
      </c>
    </row>
    <row r="753" spans="1:8" x14ac:dyDescent="0.25">
      <c r="A753">
        <v>103</v>
      </c>
      <c r="B753">
        <v>737</v>
      </c>
      <c r="C753">
        <f t="shared" si="44"/>
        <v>77561.305762292744</v>
      </c>
      <c r="D753">
        <f>(y-yes)^2</f>
        <v>5901973955.8582458</v>
      </c>
      <c r="E753">
        <f t="shared" si="45"/>
        <v>11.346524064171122</v>
      </c>
      <c r="F753">
        <f>(y-yprom)^2</f>
        <v>48816.89388429754</v>
      </c>
      <c r="G753">
        <f t="shared" si="46"/>
        <v>5868074810.4385538</v>
      </c>
      <c r="H753">
        <f t="shared" si="47"/>
        <v>4.6347289882296359</v>
      </c>
    </row>
    <row r="754" spans="1:8" x14ac:dyDescent="0.25">
      <c r="A754">
        <v>96</v>
      </c>
      <c r="B754">
        <v>1699</v>
      </c>
      <c r="C754">
        <f t="shared" si="44"/>
        <v>72111.543471876503</v>
      </c>
      <c r="D754">
        <f>(y-yes)^2</f>
        <v>4957926278.1788979</v>
      </c>
      <c r="E754">
        <f t="shared" si="45"/>
        <v>9.8566844919786103</v>
      </c>
      <c r="F754">
        <f>(y-yprom)^2</f>
        <v>549161.8393388429</v>
      </c>
      <c r="G754">
        <f t="shared" si="46"/>
        <v>5062834510.8119373</v>
      </c>
      <c r="H754">
        <f t="shared" si="47"/>
        <v>4.5643481914678361</v>
      </c>
    </row>
    <row r="755" spans="1:8" x14ac:dyDescent="0.25">
      <c r="A755">
        <v>100</v>
      </c>
      <c r="B755">
        <v>1699</v>
      </c>
      <c r="C755">
        <f t="shared" si="44"/>
        <v>75225.693352114366</v>
      </c>
      <c r="D755">
        <f>(y-yes)^2</f>
        <v>5406174635.2958584</v>
      </c>
      <c r="E755">
        <f t="shared" si="45"/>
        <v>10.695187165775401</v>
      </c>
      <c r="F755">
        <f>(y-yprom)^2</f>
        <v>549161.8393388429</v>
      </c>
      <c r="G755">
        <f t="shared" si="46"/>
        <v>5515698377.7768517</v>
      </c>
      <c r="H755">
        <f t="shared" si="47"/>
        <v>4.6051701859880918</v>
      </c>
    </row>
    <row r="756" spans="1:8" x14ac:dyDescent="0.25">
      <c r="A756">
        <v>104</v>
      </c>
      <c r="B756">
        <v>1025</v>
      </c>
      <c r="C756">
        <f t="shared" si="44"/>
        <v>78339.843232352214</v>
      </c>
      <c r="D756">
        <f>(y-yes)^2</f>
        <v>5977584984.0431986</v>
      </c>
      <c r="E756">
        <f t="shared" si="45"/>
        <v>11.567914438502674</v>
      </c>
      <c r="F756">
        <f>(y-yprom)^2</f>
        <v>4496.3120661156954</v>
      </c>
      <c r="G756">
        <f t="shared" si="46"/>
        <v>5987958103.6949358</v>
      </c>
      <c r="H756">
        <f t="shared" si="47"/>
        <v>4.6443908991413725</v>
      </c>
    </row>
    <row r="757" spans="1:8" x14ac:dyDescent="0.25">
      <c r="A757">
        <v>112</v>
      </c>
      <c r="B757">
        <v>1107</v>
      </c>
      <c r="C757">
        <f t="shared" si="44"/>
        <v>84568.14299282791</v>
      </c>
      <c r="D757">
        <f>(y-yes)^2</f>
        <v>6965762389.6692677</v>
      </c>
      <c r="E757">
        <f t="shared" si="45"/>
        <v>13.416042780748663</v>
      </c>
      <c r="F757">
        <f>(y-yprom)^2</f>
        <v>22217.257520661144</v>
      </c>
      <c r="G757">
        <f t="shared" si="46"/>
        <v>6990665132.3906145</v>
      </c>
      <c r="H757">
        <f t="shared" si="47"/>
        <v>4.7184988712950942</v>
      </c>
    </row>
    <row r="758" spans="1:8" x14ac:dyDescent="0.25">
      <c r="A758">
        <v>73</v>
      </c>
      <c r="B758">
        <v>625</v>
      </c>
      <c r="C758">
        <f t="shared" si="44"/>
        <v>54205.181660508861</v>
      </c>
      <c r="D758">
        <f>(y-yes)^2</f>
        <v>2870835866.7731299</v>
      </c>
      <c r="E758">
        <f t="shared" si="45"/>
        <v>5.699465240641711</v>
      </c>
      <c r="F758">
        <f>(y-yprom)^2</f>
        <v>110852.67570247938</v>
      </c>
      <c r="G758">
        <f t="shared" si="46"/>
        <v>2835268163.5736599</v>
      </c>
      <c r="H758">
        <f t="shared" si="47"/>
        <v>4.290459441148391</v>
      </c>
    </row>
    <row r="759" spans="1:8" x14ac:dyDescent="0.25">
      <c r="A759">
        <v>101</v>
      </c>
      <c r="B759">
        <v>720</v>
      </c>
      <c r="C759">
        <f t="shared" si="44"/>
        <v>76004.23082217382</v>
      </c>
      <c r="D759">
        <f>(y-yes)^2</f>
        <v>5667715410.4863462</v>
      </c>
      <c r="E759">
        <f t="shared" si="45"/>
        <v>10.910160427807487</v>
      </c>
      <c r="F759">
        <f>(y-yprom)^2</f>
        <v>56618.039338843002</v>
      </c>
      <c r="G759">
        <f t="shared" si="46"/>
        <v>5631944947.4795122</v>
      </c>
      <c r="H759">
        <f t="shared" si="47"/>
        <v>4.6151205168412597</v>
      </c>
    </row>
    <row r="760" spans="1:8" x14ac:dyDescent="0.25">
      <c r="A760">
        <v>99</v>
      </c>
      <c r="B760">
        <v>855</v>
      </c>
      <c r="C760">
        <f t="shared" si="44"/>
        <v>74447.155882054896</v>
      </c>
      <c r="D760">
        <f>(y-yes)^2</f>
        <v>5415805407.3686666</v>
      </c>
      <c r="E760">
        <f t="shared" si="45"/>
        <v>10.482352941176471</v>
      </c>
      <c r="F760">
        <f>(y-yprom)^2</f>
        <v>10597.766611570258</v>
      </c>
      <c r="G760">
        <f t="shared" si="46"/>
        <v>5400664049.2587633</v>
      </c>
      <c r="H760">
        <f t="shared" si="47"/>
        <v>4.5951198501345898</v>
      </c>
    </row>
    <row r="761" spans="1:8" x14ac:dyDescent="0.25">
      <c r="A761">
        <v>95</v>
      </c>
      <c r="B761">
        <v>1250</v>
      </c>
      <c r="C761">
        <f t="shared" si="44"/>
        <v>71333.006001817048</v>
      </c>
      <c r="D761">
        <f>(y-yes)^2</f>
        <v>4911627730.2507248</v>
      </c>
      <c r="E761">
        <f t="shared" si="45"/>
        <v>9.6524064171122994</v>
      </c>
      <c r="F761">
        <f>(y-yprom)^2</f>
        <v>85295.857520661128</v>
      </c>
      <c r="G761">
        <f t="shared" si="46"/>
        <v>4952649147.0321436</v>
      </c>
      <c r="H761">
        <f t="shared" si="47"/>
        <v>4.5538768916005408</v>
      </c>
    </row>
    <row r="762" spans="1:8" x14ac:dyDescent="0.25">
      <c r="A762">
        <v>109</v>
      </c>
      <c r="B762">
        <v>1130</v>
      </c>
      <c r="C762">
        <f t="shared" si="44"/>
        <v>82232.530582649531</v>
      </c>
      <c r="D762">
        <f>(y-yes)^2</f>
        <v>6577620466.9096022</v>
      </c>
      <c r="E762">
        <f t="shared" si="45"/>
        <v>12.706951871657754</v>
      </c>
      <c r="F762">
        <f>(y-yprom)^2</f>
        <v>29602.76661157023</v>
      </c>
      <c r="G762">
        <f t="shared" si="46"/>
        <v>6605558187.7454367</v>
      </c>
      <c r="H762">
        <f t="shared" si="47"/>
        <v>4.6913478822291435</v>
      </c>
    </row>
    <row r="763" spans="1:8" x14ac:dyDescent="0.25">
      <c r="A763">
        <v>110</v>
      </c>
      <c r="B763">
        <v>900</v>
      </c>
      <c r="C763">
        <f t="shared" si="44"/>
        <v>83011.068052708986</v>
      </c>
      <c r="D763">
        <f>(y-yes)^2</f>
        <v>6742227496.7566061</v>
      </c>
      <c r="E763">
        <f t="shared" si="45"/>
        <v>12.941176470588236</v>
      </c>
      <c r="F763">
        <f>(y-yprom)^2</f>
        <v>3357.6757024793446</v>
      </c>
      <c r="G763">
        <f t="shared" si="46"/>
        <v>6732714928.1092558</v>
      </c>
      <c r="H763">
        <f t="shared" si="47"/>
        <v>4.7004803657924166</v>
      </c>
    </row>
    <row r="764" spans="1:8" x14ac:dyDescent="0.25">
      <c r="A764">
        <v>98</v>
      </c>
      <c r="B764">
        <v>1924</v>
      </c>
      <c r="C764">
        <f t="shared" si="44"/>
        <v>73668.618411995441</v>
      </c>
      <c r="D764">
        <f>(y-yes)^2</f>
        <v>5147290271.0828352</v>
      </c>
      <c r="E764">
        <f t="shared" si="45"/>
        <v>10.271657754010695</v>
      </c>
      <c r="F764">
        <f>(y-yprom)^2</f>
        <v>933261.38479338831</v>
      </c>
      <c r="G764">
        <f t="shared" si="46"/>
        <v>5286841961.9252491</v>
      </c>
      <c r="H764">
        <f t="shared" si="47"/>
        <v>4.5849674786705723</v>
      </c>
    </row>
    <row r="765" spans="1:8" x14ac:dyDescent="0.25">
      <c r="A765">
        <v>112</v>
      </c>
      <c r="B765">
        <v>962</v>
      </c>
      <c r="C765">
        <f t="shared" si="44"/>
        <v>84568.14299282791</v>
      </c>
      <c r="D765">
        <f>(y-yes)^2</f>
        <v>6989987146.137188</v>
      </c>
      <c r="E765">
        <f t="shared" si="45"/>
        <v>13.416042780748663</v>
      </c>
      <c r="F765">
        <f>(y-yprom)^2</f>
        <v>16.439338842974806</v>
      </c>
      <c r="G765">
        <f t="shared" si="46"/>
        <v>6990665132.3906145</v>
      </c>
      <c r="H765">
        <f t="shared" si="47"/>
        <v>4.7184988712950942</v>
      </c>
    </row>
    <row r="766" spans="1:8" x14ac:dyDescent="0.25">
      <c r="A766">
        <v>64</v>
      </c>
      <c r="B766">
        <v>1874</v>
      </c>
      <c r="C766">
        <f t="shared" si="44"/>
        <v>47198.344429973695</v>
      </c>
      <c r="D766">
        <f>(y-yes)^2</f>
        <v>2054296198.0068874</v>
      </c>
      <c r="E766">
        <f t="shared" si="45"/>
        <v>4.3807486631016044</v>
      </c>
      <c r="F766">
        <f>(y-yprom)^2</f>
        <v>839155.93024793384</v>
      </c>
      <c r="G766">
        <f t="shared" si="46"/>
        <v>2138174497.4067848</v>
      </c>
      <c r="H766">
        <f t="shared" si="47"/>
        <v>4.1588830833596715</v>
      </c>
    </row>
    <row r="767" spans="1:8" x14ac:dyDescent="0.25">
      <c r="A767">
        <v>90</v>
      </c>
      <c r="B767">
        <v>1573</v>
      </c>
      <c r="C767">
        <f t="shared" si="44"/>
        <v>67440.31865151973</v>
      </c>
      <c r="D767">
        <f>(y-yes)^2</f>
        <v>4338503666.3408394</v>
      </c>
      <c r="E767">
        <f t="shared" si="45"/>
        <v>8.6631016042780757</v>
      </c>
      <c r="F767">
        <f>(y-yprom)^2</f>
        <v>378292.09388429747</v>
      </c>
      <c r="G767">
        <f t="shared" si="46"/>
        <v>4419905945.9017639</v>
      </c>
      <c r="H767">
        <f t="shared" si="47"/>
        <v>4.499809670330265</v>
      </c>
    </row>
    <row r="768" spans="1:8" x14ac:dyDescent="0.25">
      <c r="A768">
        <v>102</v>
      </c>
      <c r="B768">
        <v>940</v>
      </c>
      <c r="C768">
        <f t="shared" si="44"/>
        <v>76782.76829223329</v>
      </c>
      <c r="D768">
        <f>(y-yes)^2</f>
        <v>5752125502.2293873</v>
      </c>
      <c r="E768">
        <f t="shared" si="45"/>
        <v>11.127272727272727</v>
      </c>
      <c r="F768">
        <f>(y-yprom)^2</f>
        <v>322.03933884297697</v>
      </c>
      <c r="G768">
        <f t="shared" si="46"/>
        <v>5749403758.3667469</v>
      </c>
      <c r="H768">
        <f t="shared" si="47"/>
        <v>4.6249728132842707</v>
      </c>
    </row>
    <row r="769" spans="1:8" x14ac:dyDescent="0.25">
      <c r="A769">
        <v>119</v>
      </c>
      <c r="B769">
        <v>900</v>
      </c>
      <c r="C769">
        <f t="shared" si="44"/>
        <v>90017.905283244152</v>
      </c>
      <c r="D769">
        <f>(y-yes)^2</f>
        <v>7942001042.0732756</v>
      </c>
      <c r="E769">
        <f t="shared" si="45"/>
        <v>15.145454545454545</v>
      </c>
      <c r="F769">
        <f>(y-yprom)^2</f>
        <v>3357.6757024793446</v>
      </c>
      <c r="G769">
        <f t="shared" si="46"/>
        <v>7931676444.6894264</v>
      </c>
      <c r="H769">
        <f t="shared" si="47"/>
        <v>4.7791234931115296</v>
      </c>
    </row>
    <row r="770" spans="1:8" x14ac:dyDescent="0.25">
      <c r="A770">
        <v>96</v>
      </c>
      <c r="B770">
        <v>882</v>
      </c>
      <c r="C770">
        <f t="shared" si="44"/>
        <v>72111.543471876503</v>
      </c>
      <c r="D770">
        <f>(y-yes)^2</f>
        <v>5073647863.2119446</v>
      </c>
      <c r="E770">
        <f t="shared" si="45"/>
        <v>9.8566844919786103</v>
      </c>
      <c r="F770">
        <f>(y-yprom)^2</f>
        <v>5767.7120661157096</v>
      </c>
      <c r="G770">
        <f t="shared" si="46"/>
        <v>5062834510.8119373</v>
      </c>
      <c r="H770">
        <f t="shared" si="47"/>
        <v>4.5643481914678361</v>
      </c>
    </row>
    <row r="771" spans="1:8" x14ac:dyDescent="0.25">
      <c r="A771">
        <v>118</v>
      </c>
      <c r="B771">
        <v>1710</v>
      </c>
      <c r="C771">
        <f t="shared" si="44"/>
        <v>89239.367813184697</v>
      </c>
      <c r="D771">
        <f>(y-yes)^2</f>
        <v>7661390229.775773</v>
      </c>
      <c r="E771">
        <f t="shared" si="45"/>
        <v>14.891978609625669</v>
      </c>
      <c r="F771">
        <f>(y-yprom)^2</f>
        <v>565586.03933884285</v>
      </c>
      <c r="G771">
        <f t="shared" si="46"/>
        <v>7793609533.6644497</v>
      </c>
      <c r="H771">
        <f t="shared" si="47"/>
        <v>4.7706846244656651</v>
      </c>
    </row>
    <row r="772" spans="1:8" x14ac:dyDescent="0.25">
      <c r="A772">
        <v>79</v>
      </c>
      <c r="B772">
        <v>1260</v>
      </c>
      <c r="C772">
        <f t="shared" ref="C772:C835" si="48">a+(b*x)</f>
        <v>58876.406480865633</v>
      </c>
      <c r="D772">
        <f>(y-yes)^2</f>
        <v>3319650295.7683353</v>
      </c>
      <c r="E772">
        <f t="shared" ref="E772:E835" si="49">x^2/n</f>
        <v>6.6748663101604278</v>
      </c>
      <c r="F772">
        <f>(y-yprom)^2</f>
        <v>91236.948429752039</v>
      </c>
      <c r="G772">
        <f t="shared" ref="G772:G835" si="50">(yes-yprom)^2</f>
        <v>3354548127.6573691</v>
      </c>
      <c r="H772">
        <f t="shared" ref="H772:H835" si="51">LN(x)</f>
        <v>4.3694478524670215</v>
      </c>
    </row>
    <row r="773" spans="1:8" x14ac:dyDescent="0.25">
      <c r="A773">
        <v>96</v>
      </c>
      <c r="B773">
        <v>751</v>
      </c>
      <c r="C773">
        <f t="shared" si="48"/>
        <v>72111.543471876503</v>
      </c>
      <c r="D773">
        <f>(y-yes)^2</f>
        <v>5092327164.6015759</v>
      </c>
      <c r="E773">
        <f t="shared" si="49"/>
        <v>9.8566844919786103</v>
      </c>
      <c r="F773">
        <f>(y-yprom)^2</f>
        <v>42826.421157024815</v>
      </c>
      <c r="G773">
        <f t="shared" si="50"/>
        <v>5062834510.8119373</v>
      </c>
      <c r="H773">
        <f t="shared" si="51"/>
        <v>4.5643481914678361</v>
      </c>
    </row>
    <row r="774" spans="1:8" x14ac:dyDescent="0.25">
      <c r="A774">
        <v>80</v>
      </c>
      <c r="B774">
        <v>1097</v>
      </c>
      <c r="C774">
        <f t="shared" si="48"/>
        <v>59654.943950925102</v>
      </c>
      <c r="D774">
        <f>(y-yes)^2</f>
        <v>3429032799.759686</v>
      </c>
      <c r="E774">
        <f t="shared" si="49"/>
        <v>6.8449197860962565</v>
      </c>
      <c r="F774">
        <f>(y-yprom)^2</f>
        <v>19336.166611570236</v>
      </c>
      <c r="G774">
        <f t="shared" si="50"/>
        <v>3445337632.4839945</v>
      </c>
      <c r="H774">
        <f t="shared" si="51"/>
        <v>4.3820266346738812</v>
      </c>
    </row>
    <row r="775" spans="1:8" x14ac:dyDescent="0.25">
      <c r="A775">
        <v>137</v>
      </c>
      <c r="B775">
        <v>1001</v>
      </c>
      <c r="C775">
        <f t="shared" si="48"/>
        <v>104031.57974431448</v>
      </c>
      <c r="D775">
        <f>(y-yes)^2</f>
        <v>10615300362.449547</v>
      </c>
      <c r="E775">
        <f t="shared" si="49"/>
        <v>20.073796791443851</v>
      </c>
      <c r="F775">
        <f>(y-yprom)^2</f>
        <v>1853.6938842975164</v>
      </c>
      <c r="G775">
        <f t="shared" si="50"/>
        <v>10624174085.70105</v>
      </c>
      <c r="H775">
        <f t="shared" si="51"/>
        <v>4.9199809258281251</v>
      </c>
    </row>
    <row r="776" spans="1:8" x14ac:dyDescent="0.25">
      <c r="A776">
        <v>116</v>
      </c>
      <c r="B776">
        <v>1154</v>
      </c>
      <c r="C776">
        <f t="shared" si="48"/>
        <v>87682.292873065759</v>
      </c>
      <c r="D776">
        <f>(y-yes)^2</f>
        <v>7487145467.5270424</v>
      </c>
      <c r="E776">
        <f t="shared" si="49"/>
        <v>14.391443850267379</v>
      </c>
      <c r="F776">
        <f>(y-yprom)^2</f>
        <v>38437.38479338841</v>
      </c>
      <c r="G776">
        <f t="shared" si="50"/>
        <v>7521112435.16821</v>
      </c>
      <c r="H776">
        <f t="shared" si="51"/>
        <v>4.7535901911063645</v>
      </c>
    </row>
    <row r="777" spans="1:8" x14ac:dyDescent="0.25">
      <c r="A777">
        <v>69</v>
      </c>
      <c r="B777">
        <v>1000</v>
      </c>
      <c r="C777">
        <f t="shared" si="48"/>
        <v>51091.031780271005</v>
      </c>
      <c r="D777">
        <f>(y-yes)^2</f>
        <v>2509111464.81212</v>
      </c>
      <c r="E777">
        <f t="shared" si="49"/>
        <v>5.0919786096256683</v>
      </c>
      <c r="F777">
        <f>(y-yprom)^2</f>
        <v>1768.5847933884256</v>
      </c>
      <c r="G777">
        <f t="shared" si="50"/>
        <v>2513326344.5426497</v>
      </c>
      <c r="H777">
        <f t="shared" si="51"/>
        <v>4.2341065045972597</v>
      </c>
    </row>
    <row r="778" spans="1:8" x14ac:dyDescent="0.25">
      <c r="A778">
        <v>78</v>
      </c>
      <c r="B778">
        <v>1250</v>
      </c>
      <c r="C778">
        <f t="shared" si="48"/>
        <v>58097.869010806171</v>
      </c>
      <c r="D778">
        <f>(y-yes)^2</f>
        <v>3231680211.0697765</v>
      </c>
      <c r="E778">
        <f t="shared" si="49"/>
        <v>6.5069518716577539</v>
      </c>
      <c r="F778">
        <f>(y-yprom)^2</f>
        <v>85295.857520661128</v>
      </c>
      <c r="G778">
        <f t="shared" si="50"/>
        <v>3264970864.0153179</v>
      </c>
      <c r="H778">
        <f t="shared" si="51"/>
        <v>4.3567088266895917</v>
      </c>
    </row>
    <row r="779" spans="1:8" x14ac:dyDescent="0.25">
      <c r="A779">
        <v>99</v>
      </c>
      <c r="B779">
        <v>857</v>
      </c>
      <c r="C779">
        <f t="shared" si="48"/>
        <v>74447.155882054896</v>
      </c>
      <c r="D779">
        <f>(y-yes)^2</f>
        <v>5415511042.7451391</v>
      </c>
      <c r="E779">
        <f t="shared" si="49"/>
        <v>10.482352941176471</v>
      </c>
      <c r="F779">
        <f>(y-yprom)^2</f>
        <v>10189.984793388439</v>
      </c>
      <c r="G779">
        <f t="shared" si="50"/>
        <v>5400664049.2587633</v>
      </c>
      <c r="H779">
        <f t="shared" si="51"/>
        <v>4.5951198501345898</v>
      </c>
    </row>
    <row r="780" spans="1:8" x14ac:dyDescent="0.25">
      <c r="A780">
        <v>92</v>
      </c>
      <c r="B780">
        <v>1211</v>
      </c>
      <c r="C780">
        <f t="shared" si="48"/>
        <v>68997.393591638654</v>
      </c>
      <c r="D780">
        <f>(y-yes)^2</f>
        <v>4594995156.1605501</v>
      </c>
      <c r="E780">
        <f t="shared" si="49"/>
        <v>9.0524064171122998</v>
      </c>
      <c r="F780">
        <f>(y-yprom)^2</f>
        <v>64036.602975206588</v>
      </c>
      <c r="G780">
        <f t="shared" si="50"/>
        <v>4629366502.8001957</v>
      </c>
      <c r="H780">
        <f t="shared" si="51"/>
        <v>4.5217885770490405</v>
      </c>
    </row>
    <row r="781" spans="1:8" x14ac:dyDescent="0.25">
      <c r="A781">
        <v>113</v>
      </c>
      <c r="B781">
        <v>937</v>
      </c>
      <c r="C781">
        <f t="shared" si="48"/>
        <v>85346.68046288738</v>
      </c>
      <c r="D781">
        <f>(y-yes)^2</f>
        <v>7124994155.8467512</v>
      </c>
      <c r="E781">
        <f t="shared" si="49"/>
        <v>13.656684491978609</v>
      </c>
      <c r="F781">
        <f>(y-yprom)^2</f>
        <v>438.71206611570454</v>
      </c>
      <c r="G781">
        <f t="shared" si="50"/>
        <v>7121458596.3081551</v>
      </c>
      <c r="H781">
        <f t="shared" si="51"/>
        <v>4.7273878187123408</v>
      </c>
    </row>
    <row r="782" spans="1:8" x14ac:dyDescent="0.25">
      <c r="A782">
        <v>98</v>
      </c>
      <c r="B782">
        <v>904</v>
      </c>
      <c r="C782">
        <f t="shared" si="48"/>
        <v>73668.618411995441</v>
      </c>
      <c r="D782">
        <f>(y-yes)^2</f>
        <v>5294689692.6433058</v>
      </c>
      <c r="E782">
        <f t="shared" si="49"/>
        <v>10.271657754010695</v>
      </c>
      <c r="F782">
        <f>(y-yprom)^2</f>
        <v>2910.1120661157079</v>
      </c>
      <c r="G782">
        <f t="shared" si="50"/>
        <v>5286841961.9252491</v>
      </c>
      <c r="H782">
        <f t="shared" si="51"/>
        <v>4.5849674786705723</v>
      </c>
    </row>
    <row r="783" spans="1:8" x14ac:dyDescent="0.25">
      <c r="A783">
        <v>115</v>
      </c>
      <c r="B783">
        <v>872</v>
      </c>
      <c r="C783">
        <f t="shared" si="48"/>
        <v>86903.755403006304</v>
      </c>
      <c r="D783">
        <f>(y-yes)^2</f>
        <v>7401462937.7227039</v>
      </c>
      <c r="E783">
        <f t="shared" si="49"/>
        <v>14.144385026737968</v>
      </c>
      <c r="F783">
        <f>(y-yprom)^2</f>
        <v>7386.6211570248015</v>
      </c>
      <c r="G783">
        <f t="shared" si="50"/>
        <v>7386682247.6969528</v>
      </c>
      <c r="H783">
        <f t="shared" si="51"/>
        <v>4.7449321283632502</v>
      </c>
    </row>
    <row r="784" spans="1:8" x14ac:dyDescent="0.25">
      <c r="A784">
        <v>96</v>
      </c>
      <c r="B784">
        <v>1200</v>
      </c>
      <c r="C784">
        <f t="shared" si="48"/>
        <v>72111.543471876503</v>
      </c>
      <c r="D784">
        <f>(y-yes)^2</f>
        <v>5028446997.5638313</v>
      </c>
      <c r="E784">
        <f t="shared" si="49"/>
        <v>9.8566844919786103</v>
      </c>
      <c r="F784">
        <f>(y-yprom)^2</f>
        <v>58590.402975206591</v>
      </c>
      <c r="G784">
        <f t="shared" si="50"/>
        <v>5062834510.8119373</v>
      </c>
      <c r="H784">
        <f t="shared" si="51"/>
        <v>4.5643481914678361</v>
      </c>
    </row>
    <row r="785" spans="1:8" x14ac:dyDescent="0.25">
      <c r="A785">
        <v>117</v>
      </c>
      <c r="B785">
        <v>1261</v>
      </c>
      <c r="C785">
        <f t="shared" si="48"/>
        <v>88460.830343125228</v>
      </c>
      <c r="D785">
        <f>(y-yes)^2</f>
        <v>7603810411.8698235</v>
      </c>
      <c r="E785">
        <f t="shared" si="49"/>
        <v>14.640641711229947</v>
      </c>
      <c r="F785">
        <f>(y-yprom)^2</f>
        <v>91842.057520661125</v>
      </c>
      <c r="G785">
        <f t="shared" si="50"/>
        <v>7656754863.8240433</v>
      </c>
      <c r="H785">
        <f t="shared" si="51"/>
        <v>4.7621739347977563</v>
      </c>
    </row>
    <row r="786" spans="1:8" x14ac:dyDescent="0.25">
      <c r="A786">
        <v>96</v>
      </c>
      <c r="B786">
        <v>950</v>
      </c>
      <c r="C786">
        <f t="shared" si="48"/>
        <v>72111.543471876503</v>
      </c>
      <c r="D786">
        <f>(y-yes)^2</f>
        <v>5063965269.2997694</v>
      </c>
      <c r="E786">
        <f t="shared" si="49"/>
        <v>9.8566844919786103</v>
      </c>
      <c r="F786">
        <f>(y-yprom)^2</f>
        <v>63.130247933885087</v>
      </c>
      <c r="G786">
        <f t="shared" si="50"/>
        <v>5062834510.8119373</v>
      </c>
      <c r="H786">
        <f t="shared" si="51"/>
        <v>4.5643481914678361</v>
      </c>
    </row>
    <row r="787" spans="1:8" x14ac:dyDescent="0.25">
      <c r="A787">
        <v>108</v>
      </c>
      <c r="B787">
        <v>115</v>
      </c>
      <c r="C787">
        <f t="shared" si="48"/>
        <v>81453.993112590062</v>
      </c>
      <c r="D787">
        <f>(y-yes)^2</f>
        <v>6616031800.5699739</v>
      </c>
      <c r="E787">
        <f t="shared" si="49"/>
        <v>12.474866310160428</v>
      </c>
      <c r="F787">
        <f>(y-yprom)^2</f>
        <v>710557.03933884308</v>
      </c>
      <c r="G787">
        <f t="shared" si="50"/>
        <v>6479613688.5661898</v>
      </c>
      <c r="H787">
        <f t="shared" si="51"/>
        <v>4.6821312271242199</v>
      </c>
    </row>
    <row r="788" spans="1:8" x14ac:dyDescent="0.25">
      <c r="A788">
        <v>92</v>
      </c>
      <c r="B788">
        <v>673</v>
      </c>
      <c r="C788">
        <f t="shared" si="48"/>
        <v>68997.393591638654</v>
      </c>
      <c r="D788">
        <f>(y-yes)^2</f>
        <v>4668222759.6651535</v>
      </c>
      <c r="E788">
        <f t="shared" si="49"/>
        <v>9.0524064171122998</v>
      </c>
      <c r="F788">
        <f>(y-yprom)^2</f>
        <v>81193.912066115736</v>
      </c>
      <c r="G788">
        <f t="shared" si="50"/>
        <v>4629366502.8001957</v>
      </c>
      <c r="H788">
        <f t="shared" si="51"/>
        <v>4.5217885770490405</v>
      </c>
    </row>
    <row r="789" spans="1:8" x14ac:dyDescent="0.25">
      <c r="A789">
        <v>95</v>
      </c>
      <c r="B789">
        <v>1084</v>
      </c>
      <c r="C789">
        <f t="shared" si="48"/>
        <v>71333.006001817048</v>
      </c>
      <c r="D789">
        <f>(y-yes)^2</f>
        <v>4934922844.2433281</v>
      </c>
      <c r="E789">
        <f t="shared" si="49"/>
        <v>9.6524064171122994</v>
      </c>
      <c r="F789">
        <f>(y-yprom)^2</f>
        <v>15889.748429752053</v>
      </c>
      <c r="G789">
        <f t="shared" si="50"/>
        <v>4952649147.0321436</v>
      </c>
      <c r="H789">
        <f t="shared" si="51"/>
        <v>4.5538768916005408</v>
      </c>
    </row>
    <row r="790" spans="1:8" x14ac:dyDescent="0.25">
      <c r="A790">
        <v>94</v>
      </c>
      <c r="B790">
        <v>1058</v>
      </c>
      <c r="C790">
        <f t="shared" si="48"/>
        <v>70554.468531757579</v>
      </c>
      <c r="D790">
        <f>(y-yes)^2</f>
        <v>4829759138.3855715</v>
      </c>
      <c r="E790">
        <f t="shared" si="49"/>
        <v>9.4502673796791452</v>
      </c>
      <c r="F790">
        <f>(y-yprom)^2</f>
        <v>10010.912066115692</v>
      </c>
      <c r="G790">
        <f t="shared" si="50"/>
        <v>4843676024.4369202</v>
      </c>
      <c r="H790">
        <f t="shared" si="51"/>
        <v>4.5432947822700038</v>
      </c>
    </row>
    <row r="791" spans="1:8" x14ac:dyDescent="0.25">
      <c r="A791">
        <v>115</v>
      </c>
      <c r="B791">
        <v>800</v>
      </c>
      <c r="C791">
        <f t="shared" si="48"/>
        <v>86903.755403006304</v>
      </c>
      <c r="D791">
        <f>(y-yes)^2</f>
        <v>7413856694.5007372</v>
      </c>
      <c r="E791">
        <f t="shared" si="49"/>
        <v>14.144385026737968</v>
      </c>
      <c r="F791">
        <f>(y-yprom)^2</f>
        <v>24946.766611570263</v>
      </c>
      <c r="G791">
        <f t="shared" si="50"/>
        <v>7386682247.6969528</v>
      </c>
      <c r="H791">
        <f t="shared" si="51"/>
        <v>4.7449321283632502</v>
      </c>
    </row>
    <row r="792" spans="1:8" x14ac:dyDescent="0.25">
      <c r="A792">
        <v>117</v>
      </c>
      <c r="B792">
        <v>369</v>
      </c>
      <c r="C792">
        <f t="shared" si="48"/>
        <v>88460.830343125228</v>
      </c>
      <c r="D792">
        <f>(y-yes)^2</f>
        <v>7760170573.2019587</v>
      </c>
      <c r="E792">
        <f t="shared" si="49"/>
        <v>14.640641711229947</v>
      </c>
      <c r="F792">
        <f>(y-yprom)^2</f>
        <v>346856.74842975213</v>
      </c>
      <c r="G792">
        <f t="shared" si="50"/>
        <v>7656754863.8240433</v>
      </c>
      <c r="H792">
        <f t="shared" si="51"/>
        <v>4.7621739347977563</v>
      </c>
    </row>
    <row r="793" spans="1:8" x14ac:dyDescent="0.25">
      <c r="A793">
        <v>105</v>
      </c>
      <c r="B793">
        <v>1924</v>
      </c>
      <c r="C793">
        <f t="shared" si="48"/>
        <v>79118.380702411669</v>
      </c>
      <c r="D793">
        <f>(y-yes)^2</f>
        <v>5958972412.0288668</v>
      </c>
      <c r="E793">
        <f t="shared" si="49"/>
        <v>11.791443850267379</v>
      </c>
      <c r="F793">
        <f>(y-yprom)^2</f>
        <v>933261.38479338831</v>
      </c>
      <c r="G793">
        <f t="shared" si="50"/>
        <v>6109053638.1358881</v>
      </c>
      <c r="H793">
        <f t="shared" si="51"/>
        <v>4.6539603501575231</v>
      </c>
    </row>
    <row r="794" spans="1:8" x14ac:dyDescent="0.25">
      <c r="A794">
        <v>109</v>
      </c>
      <c r="B794">
        <v>855</v>
      </c>
      <c r="C794">
        <f t="shared" si="48"/>
        <v>82232.530582649531</v>
      </c>
      <c r="D794">
        <f>(y-yes)^2</f>
        <v>6622302483.7300596</v>
      </c>
      <c r="E794">
        <f t="shared" si="49"/>
        <v>12.706951871657754</v>
      </c>
      <c r="F794">
        <f>(y-yprom)^2</f>
        <v>10597.766611570258</v>
      </c>
      <c r="G794">
        <f t="shared" si="50"/>
        <v>6605558187.7454367</v>
      </c>
      <c r="H794">
        <f t="shared" si="51"/>
        <v>4.6913478822291435</v>
      </c>
    </row>
    <row r="795" spans="1:8" x14ac:dyDescent="0.25">
      <c r="A795">
        <v>87</v>
      </c>
      <c r="B795">
        <v>864</v>
      </c>
      <c r="C795">
        <f t="shared" si="48"/>
        <v>65104.706241341344</v>
      </c>
      <c r="D795">
        <f>(y-yes)^2</f>
        <v>4126868338.386313</v>
      </c>
      <c r="E795">
        <f t="shared" si="49"/>
        <v>8.0951871657754015</v>
      </c>
      <c r="F795">
        <f>(y-yprom)^2</f>
        <v>8825.748429752075</v>
      </c>
      <c r="G795">
        <f t="shared" si="50"/>
        <v>4114806919.4384146</v>
      </c>
      <c r="H795">
        <f t="shared" si="51"/>
        <v>4.4659081186545837</v>
      </c>
    </row>
    <row r="796" spans="1:8" x14ac:dyDescent="0.25">
      <c r="A796">
        <v>110</v>
      </c>
      <c r="B796">
        <v>1092</v>
      </c>
      <c r="C796">
        <f t="shared" si="48"/>
        <v>83011.068052708986</v>
      </c>
      <c r="D796">
        <f>(y-yes)^2</f>
        <v>6710733710.6243658</v>
      </c>
      <c r="E796">
        <f t="shared" si="49"/>
        <v>12.941176470588236</v>
      </c>
      <c r="F796">
        <f>(y-yprom)^2</f>
        <v>17970.62115702478</v>
      </c>
      <c r="G796">
        <f t="shared" si="50"/>
        <v>6732714928.1092558</v>
      </c>
      <c r="H796">
        <f t="shared" si="51"/>
        <v>4.7004803657924166</v>
      </c>
    </row>
    <row r="797" spans="1:8" x14ac:dyDescent="0.25">
      <c r="A797">
        <v>110</v>
      </c>
      <c r="B797">
        <v>1025</v>
      </c>
      <c r="C797">
        <f t="shared" si="48"/>
        <v>83011.068052708986</v>
      </c>
      <c r="D797">
        <f>(y-yes)^2</f>
        <v>6721715354.7434292</v>
      </c>
      <c r="E797">
        <f t="shared" si="49"/>
        <v>12.941176470588236</v>
      </c>
      <c r="F797">
        <f>(y-yprom)^2</f>
        <v>4496.3120661156954</v>
      </c>
      <c r="G797">
        <f t="shared" si="50"/>
        <v>6732714928.1092558</v>
      </c>
      <c r="H797">
        <f t="shared" si="51"/>
        <v>4.7004803657924166</v>
      </c>
    </row>
    <row r="798" spans="1:8" x14ac:dyDescent="0.25">
      <c r="A798">
        <v>109</v>
      </c>
      <c r="B798">
        <v>850</v>
      </c>
      <c r="C798">
        <f t="shared" si="48"/>
        <v>82232.530582649531</v>
      </c>
      <c r="D798">
        <f>(y-yes)^2</f>
        <v>6623116284.0358858</v>
      </c>
      <c r="E798">
        <f t="shared" si="49"/>
        <v>12.706951871657754</v>
      </c>
      <c r="F798">
        <f>(y-yprom)^2</f>
        <v>11652.221157024804</v>
      </c>
      <c r="G798">
        <f t="shared" si="50"/>
        <v>6605558187.7454367</v>
      </c>
      <c r="H798">
        <f t="shared" si="51"/>
        <v>4.6913478822291435</v>
      </c>
    </row>
    <row r="799" spans="1:8" x14ac:dyDescent="0.25">
      <c r="A799">
        <v>85</v>
      </c>
      <c r="B799">
        <v>673</v>
      </c>
      <c r="C799">
        <f t="shared" si="48"/>
        <v>63547.631301222405</v>
      </c>
      <c r="D799">
        <f>(y-yes)^2</f>
        <v>3953219261.2646561</v>
      </c>
      <c r="E799">
        <f t="shared" si="49"/>
        <v>7.7272727272727275</v>
      </c>
      <c r="F799">
        <f>(y-yprom)^2</f>
        <v>81193.912066115736</v>
      </c>
      <c r="G799">
        <f t="shared" si="50"/>
        <v>3917468774.3857126</v>
      </c>
      <c r="H799">
        <f t="shared" si="51"/>
        <v>4.4426512564903167</v>
      </c>
    </row>
    <row r="800" spans="1:8" x14ac:dyDescent="0.25">
      <c r="A800">
        <v>105</v>
      </c>
      <c r="B800">
        <v>800</v>
      </c>
      <c r="C800">
        <f t="shared" si="48"/>
        <v>79118.380702411669</v>
      </c>
      <c r="D800">
        <f>(y-yes)^2</f>
        <v>6133768755.847888</v>
      </c>
      <c r="E800">
        <f t="shared" si="49"/>
        <v>11.791443850267379</v>
      </c>
      <c r="F800">
        <f>(y-yprom)^2</f>
        <v>24946.766611570263</v>
      </c>
      <c r="G800">
        <f t="shared" si="50"/>
        <v>6109053638.1358881</v>
      </c>
      <c r="H800">
        <f t="shared" si="51"/>
        <v>4.6539603501575231</v>
      </c>
    </row>
    <row r="801" spans="1:8" x14ac:dyDescent="0.25">
      <c r="A801">
        <v>122</v>
      </c>
      <c r="B801">
        <v>1049</v>
      </c>
      <c r="C801">
        <f t="shared" si="48"/>
        <v>92353.517693422546</v>
      </c>
      <c r="D801">
        <f>(y-yes)^2</f>
        <v>8336514951.2285109</v>
      </c>
      <c r="E801">
        <f t="shared" si="49"/>
        <v>15.918716577540106</v>
      </c>
      <c r="F801">
        <f>(y-yprom)^2</f>
        <v>8290.9302479338749</v>
      </c>
      <c r="G801">
        <f t="shared" si="50"/>
        <v>8353150624.8718014</v>
      </c>
      <c r="H801">
        <f t="shared" si="51"/>
        <v>4.8040210447332568</v>
      </c>
    </row>
    <row r="802" spans="1:8" x14ac:dyDescent="0.25">
      <c r="A802">
        <v>108</v>
      </c>
      <c r="B802">
        <v>884</v>
      </c>
      <c r="C802">
        <f t="shared" si="48"/>
        <v>81453.993112590062</v>
      </c>
      <c r="D802">
        <f>(y-yes)^2</f>
        <v>6491523790.1628103</v>
      </c>
      <c r="E802">
        <f t="shared" si="49"/>
        <v>12.474866310160428</v>
      </c>
      <c r="F802">
        <f>(y-yprom)^2</f>
        <v>5467.9302479338912</v>
      </c>
      <c r="G802">
        <f t="shared" si="50"/>
        <v>6479613688.5661898</v>
      </c>
      <c r="H802">
        <f t="shared" si="51"/>
        <v>4.6821312271242199</v>
      </c>
    </row>
    <row r="803" spans="1:8" x14ac:dyDescent="0.25">
      <c r="A803">
        <v>122</v>
      </c>
      <c r="B803">
        <v>800</v>
      </c>
      <c r="C803">
        <f t="shared" si="48"/>
        <v>92353.517693422546</v>
      </c>
      <c r="D803">
        <f>(y-yes)^2</f>
        <v>8382046602.039835</v>
      </c>
      <c r="E803">
        <f t="shared" si="49"/>
        <v>15.918716577540106</v>
      </c>
      <c r="F803">
        <f>(y-yprom)^2</f>
        <v>24946.766611570263</v>
      </c>
      <c r="G803">
        <f t="shared" si="50"/>
        <v>8353150624.8718014</v>
      </c>
      <c r="H803">
        <f t="shared" si="51"/>
        <v>4.8040210447332568</v>
      </c>
    </row>
    <row r="804" spans="1:8" x14ac:dyDescent="0.25">
      <c r="A804">
        <v>79</v>
      </c>
      <c r="B804">
        <v>1200</v>
      </c>
      <c r="C804">
        <f t="shared" si="48"/>
        <v>58876.406480865633</v>
      </c>
      <c r="D804">
        <f>(y-yes)^2</f>
        <v>3326567864.5460391</v>
      </c>
      <c r="E804">
        <f t="shared" si="49"/>
        <v>6.6748663101604278</v>
      </c>
      <c r="F804">
        <f>(y-yprom)^2</f>
        <v>58590.402975206591</v>
      </c>
      <c r="G804">
        <f t="shared" si="50"/>
        <v>3354548127.6573691</v>
      </c>
      <c r="H804">
        <f t="shared" si="51"/>
        <v>4.3694478524670215</v>
      </c>
    </row>
    <row r="805" spans="1:8" x14ac:dyDescent="0.25">
      <c r="A805">
        <v>105</v>
      </c>
      <c r="B805">
        <v>664</v>
      </c>
      <c r="C805">
        <f t="shared" si="48"/>
        <v>79118.380702411669</v>
      </c>
      <c r="D805">
        <f>(y-yes)^2</f>
        <v>6155089851.3989449</v>
      </c>
      <c r="E805">
        <f t="shared" si="49"/>
        <v>11.791443850267379</v>
      </c>
      <c r="F805">
        <f>(y-yprom)^2</f>
        <v>86403.930247933909</v>
      </c>
      <c r="G805">
        <f t="shared" si="50"/>
        <v>6109053638.1358881</v>
      </c>
      <c r="H805">
        <f t="shared" si="51"/>
        <v>4.6539603501575231</v>
      </c>
    </row>
    <row r="806" spans="1:8" x14ac:dyDescent="0.25">
      <c r="A806">
        <v>90</v>
      </c>
      <c r="B806">
        <v>1111</v>
      </c>
      <c r="C806">
        <f t="shared" si="48"/>
        <v>67440.31865151973</v>
      </c>
      <c r="D806">
        <f>(y-yes)^2</f>
        <v>4399578512.7748432</v>
      </c>
      <c r="E806">
        <f t="shared" si="49"/>
        <v>8.6631016042780757</v>
      </c>
      <c r="F806">
        <f>(y-yprom)^2</f>
        <v>23425.693884297507</v>
      </c>
      <c r="G806">
        <f t="shared" si="50"/>
        <v>4419905945.9017639</v>
      </c>
      <c r="H806">
        <f t="shared" si="51"/>
        <v>4.499809670330265</v>
      </c>
    </row>
    <row r="807" spans="1:8" x14ac:dyDescent="0.25">
      <c r="A807">
        <v>111</v>
      </c>
      <c r="B807">
        <v>850</v>
      </c>
      <c r="C807">
        <f t="shared" si="48"/>
        <v>83789.605522768456</v>
      </c>
      <c r="D807">
        <f>(y-yes)^2</f>
        <v>6878978164.2724438</v>
      </c>
      <c r="E807">
        <f t="shared" si="49"/>
        <v>13.177540106951872</v>
      </c>
      <c r="F807">
        <f>(y-yprom)^2</f>
        <v>11652.221157024804</v>
      </c>
      <c r="G807">
        <f t="shared" si="50"/>
        <v>6861083909.65765</v>
      </c>
      <c r="H807">
        <f t="shared" si="51"/>
        <v>4.7095302013123339</v>
      </c>
    </row>
    <row r="808" spans="1:8" x14ac:dyDescent="0.25">
      <c r="A808">
        <v>110</v>
      </c>
      <c r="B808">
        <v>1000</v>
      </c>
      <c r="C808">
        <f t="shared" si="48"/>
        <v>83011.068052708986</v>
      </c>
      <c r="D808">
        <f>(y-yes)^2</f>
        <v>6725815283.1460648</v>
      </c>
      <c r="E808">
        <f t="shared" si="49"/>
        <v>12.941176470588236</v>
      </c>
      <c r="F808">
        <f>(y-yprom)^2</f>
        <v>1768.5847933884256</v>
      </c>
      <c r="G808">
        <f t="shared" si="50"/>
        <v>6732714928.1092558</v>
      </c>
      <c r="H808">
        <f t="shared" si="51"/>
        <v>4.7004803657924166</v>
      </c>
    </row>
    <row r="809" spans="1:8" x14ac:dyDescent="0.25">
      <c r="A809">
        <v>92</v>
      </c>
      <c r="B809">
        <v>875</v>
      </c>
      <c r="C809">
        <f t="shared" si="48"/>
        <v>68997.393591638654</v>
      </c>
      <c r="D809">
        <f>(y-yes)^2</f>
        <v>4640660508.6541309</v>
      </c>
      <c r="E809">
        <f t="shared" si="49"/>
        <v>9.0524064171122998</v>
      </c>
      <c r="F809">
        <f>(y-yprom)^2</f>
        <v>6879.9484297520739</v>
      </c>
      <c r="G809">
        <f t="shared" si="50"/>
        <v>4629366502.8001957</v>
      </c>
      <c r="H809">
        <f t="shared" si="51"/>
        <v>4.5217885770490405</v>
      </c>
    </row>
    <row r="810" spans="1:8" x14ac:dyDescent="0.25">
      <c r="A810">
        <v>131</v>
      </c>
      <c r="B810">
        <v>1202</v>
      </c>
      <c r="C810">
        <f t="shared" si="48"/>
        <v>99360.354923957711</v>
      </c>
      <c r="D810">
        <f>(y-yes)^2</f>
        <v>9635062641.3776531</v>
      </c>
      <c r="E810">
        <f t="shared" si="49"/>
        <v>18.354010695187167</v>
      </c>
      <c r="F810">
        <f>(y-yprom)^2</f>
        <v>59562.621157024769</v>
      </c>
      <c r="G810">
        <f t="shared" si="50"/>
        <v>9683034189.3858757</v>
      </c>
      <c r="H810">
        <f t="shared" si="51"/>
        <v>4.8751973232011512</v>
      </c>
    </row>
    <row r="811" spans="1:8" x14ac:dyDescent="0.25">
      <c r="A811">
        <v>104</v>
      </c>
      <c r="B811">
        <v>666</v>
      </c>
      <c r="C811">
        <f t="shared" si="48"/>
        <v>78339.843232352214</v>
      </c>
      <c r="D811">
        <f>(y-yes)^2</f>
        <v>6033225922.4840279</v>
      </c>
      <c r="E811">
        <f t="shared" si="49"/>
        <v>11.567914438502674</v>
      </c>
      <c r="F811">
        <f>(y-yprom)^2</f>
        <v>85232.148429752095</v>
      </c>
      <c r="G811">
        <f t="shared" si="50"/>
        <v>5987958103.6949358</v>
      </c>
      <c r="H811">
        <f t="shared" si="51"/>
        <v>4.6443908991413725</v>
      </c>
    </row>
    <row r="812" spans="1:8" x14ac:dyDescent="0.25">
      <c r="A812">
        <v>110</v>
      </c>
      <c r="B812">
        <v>923</v>
      </c>
      <c r="C812">
        <f t="shared" si="48"/>
        <v>83011.068052708986</v>
      </c>
      <c r="D812">
        <f>(y-yes)^2</f>
        <v>6738450916.6261816</v>
      </c>
      <c r="E812">
        <f t="shared" si="49"/>
        <v>12.941176470588236</v>
      </c>
      <c r="F812">
        <f>(y-yprom)^2</f>
        <v>1221.1847933884333</v>
      </c>
      <c r="G812">
        <f t="shared" si="50"/>
        <v>6732714928.1092558</v>
      </c>
      <c r="H812">
        <f t="shared" si="51"/>
        <v>4.7004803657924166</v>
      </c>
    </row>
    <row r="813" spans="1:8" x14ac:dyDescent="0.25">
      <c r="A813">
        <v>99</v>
      </c>
      <c r="B813">
        <v>788</v>
      </c>
      <c r="C813">
        <f t="shared" si="48"/>
        <v>74447.155882054896</v>
      </c>
      <c r="D813">
        <f>(y-yes)^2</f>
        <v>5425671245.2568626</v>
      </c>
      <c r="E813">
        <f t="shared" si="49"/>
        <v>10.482352941176471</v>
      </c>
      <c r="F813">
        <f>(y-yprom)^2</f>
        <v>28881.457520661173</v>
      </c>
      <c r="G813">
        <f t="shared" si="50"/>
        <v>5400664049.2587633</v>
      </c>
      <c r="H813">
        <f t="shared" si="51"/>
        <v>4.5951198501345898</v>
      </c>
    </row>
    <row r="814" spans="1:8" x14ac:dyDescent="0.25">
      <c r="A814">
        <v>86</v>
      </c>
      <c r="B814">
        <v>950</v>
      </c>
      <c r="C814">
        <f t="shared" si="48"/>
        <v>64326.168771281875</v>
      </c>
      <c r="D814">
        <f>(y-yes)^2</f>
        <v>4016538768.1260037</v>
      </c>
      <c r="E814">
        <f t="shared" si="49"/>
        <v>7.9101604278074866</v>
      </c>
      <c r="F814">
        <f>(y-yprom)^2</f>
        <v>63.130247933885087</v>
      </c>
      <c r="G814">
        <f t="shared" si="50"/>
        <v>4015531726.319777</v>
      </c>
      <c r="H814">
        <f t="shared" si="51"/>
        <v>4.4543472962535073</v>
      </c>
    </row>
    <row r="815" spans="1:8" x14ac:dyDescent="0.25">
      <c r="A815">
        <v>105</v>
      </c>
      <c r="B815">
        <v>1442</v>
      </c>
      <c r="C815">
        <f t="shared" si="48"/>
        <v>79118.380702411669</v>
      </c>
      <c r="D815">
        <f>(y-yes)^2</f>
        <v>6033620119.0259914</v>
      </c>
      <c r="E815">
        <f t="shared" si="49"/>
        <v>11.791443850267379</v>
      </c>
      <c r="F815">
        <f>(y-yprom)^2</f>
        <v>234308.80297520658</v>
      </c>
      <c r="G815">
        <f t="shared" si="50"/>
        <v>6109053638.1358881</v>
      </c>
      <c r="H815">
        <f t="shared" si="51"/>
        <v>4.6539603501575231</v>
      </c>
    </row>
    <row r="816" spans="1:8" x14ac:dyDescent="0.25">
      <c r="A816">
        <v>85</v>
      </c>
      <c r="B816">
        <v>866</v>
      </c>
      <c r="C816">
        <f t="shared" si="48"/>
        <v>63547.631301222405</v>
      </c>
      <c r="D816">
        <f>(y-yes)^2</f>
        <v>3928986902.5823846</v>
      </c>
      <c r="E816">
        <f t="shared" si="49"/>
        <v>7.7272727272727275</v>
      </c>
      <c r="F816">
        <f>(y-yprom)^2</f>
        <v>8453.9666115702566</v>
      </c>
      <c r="G816">
        <f t="shared" si="50"/>
        <v>3917468774.3857126</v>
      </c>
      <c r="H816">
        <f t="shared" si="51"/>
        <v>4.4426512564903167</v>
      </c>
    </row>
    <row r="817" spans="1:8" x14ac:dyDescent="0.25">
      <c r="A817">
        <v>72</v>
      </c>
      <c r="B817">
        <v>625</v>
      </c>
      <c r="C817">
        <f t="shared" si="48"/>
        <v>53426.644190449399</v>
      </c>
      <c r="D817">
        <f>(y-yes)^2</f>
        <v>2788013629.214819</v>
      </c>
      <c r="E817">
        <f t="shared" si="49"/>
        <v>5.5443850267379675</v>
      </c>
      <c r="F817">
        <f>(y-yprom)^2</f>
        <v>110852.67570247938</v>
      </c>
      <c r="G817">
        <f t="shared" si="50"/>
        <v>2752964347.0390477</v>
      </c>
      <c r="H817">
        <f t="shared" si="51"/>
        <v>4.2766661190160553</v>
      </c>
    </row>
    <row r="818" spans="1:8" x14ac:dyDescent="0.25">
      <c r="A818">
        <v>86</v>
      </c>
      <c r="B818">
        <v>680</v>
      </c>
      <c r="C818">
        <f t="shared" si="48"/>
        <v>64326.168771281875</v>
      </c>
      <c r="D818">
        <f>(y-yes)^2</f>
        <v>4050834799.262496</v>
      </c>
      <c r="E818">
        <f t="shared" si="49"/>
        <v>7.9101604278074866</v>
      </c>
      <c r="F818">
        <f>(y-yprom)^2</f>
        <v>77253.675702479362</v>
      </c>
      <c r="G818">
        <f t="shared" si="50"/>
        <v>4015531726.319777</v>
      </c>
      <c r="H818">
        <f t="shared" si="51"/>
        <v>4.4543472962535073</v>
      </c>
    </row>
    <row r="819" spans="1:8" x14ac:dyDescent="0.25">
      <c r="A819">
        <v>68</v>
      </c>
      <c r="B819">
        <v>693</v>
      </c>
      <c r="C819">
        <f t="shared" si="48"/>
        <v>50312.494310211543</v>
      </c>
      <c r="D819">
        <f>(y-yes)^2</f>
        <v>2462094215.6011157</v>
      </c>
      <c r="E819">
        <f t="shared" si="49"/>
        <v>4.9454545454545453</v>
      </c>
      <c r="F819">
        <f>(y-yprom)^2</f>
        <v>70196.093884297545</v>
      </c>
      <c r="G819">
        <f t="shared" si="50"/>
        <v>2435871492.7463307</v>
      </c>
      <c r="H819">
        <f t="shared" si="51"/>
        <v>4.219507705176107</v>
      </c>
    </row>
    <row r="820" spans="1:8" x14ac:dyDescent="0.25">
      <c r="A820">
        <v>95</v>
      </c>
      <c r="B820">
        <v>875</v>
      </c>
      <c r="C820">
        <f t="shared" si="48"/>
        <v>71333.006001817048</v>
      </c>
      <c r="D820">
        <f>(y-yes)^2</f>
        <v>4964330609.7520876</v>
      </c>
      <c r="E820">
        <f t="shared" si="49"/>
        <v>9.6524064171122994</v>
      </c>
      <c r="F820">
        <f>(y-yprom)^2</f>
        <v>6879.9484297520739</v>
      </c>
      <c r="G820">
        <f t="shared" si="50"/>
        <v>4952649147.0321436</v>
      </c>
      <c r="H820">
        <f t="shared" si="51"/>
        <v>4.5538768916005408</v>
      </c>
    </row>
    <row r="821" spans="1:8" x14ac:dyDescent="0.25">
      <c r="A821">
        <v>116</v>
      </c>
      <c r="B821">
        <v>2308</v>
      </c>
      <c r="C821">
        <f t="shared" si="48"/>
        <v>87682.292873065759</v>
      </c>
      <c r="D821">
        <f>(y-yes)^2</f>
        <v>7288769883.5760069</v>
      </c>
      <c r="E821">
        <f t="shared" si="49"/>
        <v>14.391443850267379</v>
      </c>
      <c r="F821">
        <f>(y-yprom)^2</f>
        <v>1822647.2757024793</v>
      </c>
      <c r="G821">
        <f t="shared" si="50"/>
        <v>7521112435.16821</v>
      </c>
      <c r="H821">
        <f t="shared" si="51"/>
        <v>4.7535901911063645</v>
      </c>
    </row>
    <row r="822" spans="1:8" x14ac:dyDescent="0.25">
      <c r="A822">
        <v>96</v>
      </c>
      <c r="B822">
        <v>1196</v>
      </c>
      <c r="C822">
        <f t="shared" si="48"/>
        <v>72111.543471876503</v>
      </c>
      <c r="D822">
        <f>(y-yes)^2</f>
        <v>5029014305.9116058</v>
      </c>
      <c r="E822">
        <f t="shared" si="49"/>
        <v>9.8566844919786103</v>
      </c>
      <c r="F822">
        <f>(y-yprom)^2</f>
        <v>56669.966611570228</v>
      </c>
      <c r="G822">
        <f t="shared" si="50"/>
        <v>5062834510.8119373</v>
      </c>
      <c r="H822">
        <f t="shared" si="51"/>
        <v>4.5643481914678361</v>
      </c>
    </row>
    <row r="823" spans="1:8" x14ac:dyDescent="0.25">
      <c r="A823">
        <v>85</v>
      </c>
      <c r="B823">
        <v>700</v>
      </c>
      <c r="C823">
        <f t="shared" si="48"/>
        <v>63547.631301222405</v>
      </c>
      <c r="D823">
        <f>(y-yes)^2</f>
        <v>3949824760.1743903</v>
      </c>
      <c r="E823">
        <f t="shared" si="49"/>
        <v>7.7272727272727275</v>
      </c>
      <c r="F823">
        <f>(y-yprom)^2</f>
        <v>66535.857520661186</v>
      </c>
      <c r="G823">
        <f t="shared" si="50"/>
        <v>3917468774.3857126</v>
      </c>
      <c r="H823">
        <f t="shared" si="51"/>
        <v>4.4426512564903167</v>
      </c>
    </row>
    <row r="824" spans="1:8" x14ac:dyDescent="0.25">
      <c r="A824">
        <v>100</v>
      </c>
      <c r="B824">
        <v>721</v>
      </c>
      <c r="C824">
        <f t="shared" si="48"/>
        <v>75225.693352114366</v>
      </c>
      <c r="D824">
        <f>(y-yes)^2</f>
        <v>5550949331.4925947</v>
      </c>
      <c r="E824">
        <f t="shared" si="49"/>
        <v>10.695187165775401</v>
      </c>
      <c r="F824">
        <f>(y-yprom)^2</f>
        <v>56143.148429752087</v>
      </c>
      <c r="G824">
        <f t="shared" si="50"/>
        <v>5515698377.7768517</v>
      </c>
      <c r="H824">
        <f t="shared" si="51"/>
        <v>4.6051701859880918</v>
      </c>
    </row>
    <row r="825" spans="1:8" x14ac:dyDescent="0.25">
      <c r="A825">
        <v>101</v>
      </c>
      <c r="B825">
        <v>1500</v>
      </c>
      <c r="C825">
        <f t="shared" si="48"/>
        <v>76004.23082217382</v>
      </c>
      <c r="D825">
        <f>(y-yes)^2</f>
        <v>5550880410.4037552</v>
      </c>
      <c r="E825">
        <f t="shared" si="49"/>
        <v>10.910160427807487</v>
      </c>
      <c r="F825">
        <f>(y-yprom)^2</f>
        <v>293823.13024793385</v>
      </c>
      <c r="G825">
        <f t="shared" si="50"/>
        <v>5631944947.4795122</v>
      </c>
      <c r="H825">
        <f t="shared" si="51"/>
        <v>4.6151205168412597</v>
      </c>
    </row>
    <row r="826" spans="1:8" x14ac:dyDescent="0.25">
      <c r="A826">
        <v>97</v>
      </c>
      <c r="B826">
        <v>1050</v>
      </c>
      <c r="C826">
        <f t="shared" si="48"/>
        <v>72890.080941935972</v>
      </c>
      <c r="D826">
        <f>(y-yes)^2</f>
        <v>5160997229.7439117</v>
      </c>
      <c r="E826">
        <f t="shared" si="49"/>
        <v>10.063101604278074</v>
      </c>
      <c r="F826">
        <f>(y-yprom)^2</f>
        <v>8474.0393388429657</v>
      </c>
      <c r="G826">
        <f t="shared" si="50"/>
        <v>5174232115.7763071</v>
      </c>
      <c r="H826">
        <f t="shared" si="51"/>
        <v>4.5747109785033828</v>
      </c>
    </row>
    <row r="827" spans="1:8" x14ac:dyDescent="0.25">
      <c r="A827">
        <v>100</v>
      </c>
      <c r="B827">
        <v>801</v>
      </c>
      <c r="C827">
        <f t="shared" si="48"/>
        <v>75225.693352114366</v>
      </c>
      <c r="D827">
        <f>(y-yes)^2</f>
        <v>5539034980.5562563</v>
      </c>
      <c r="E827">
        <f t="shared" si="49"/>
        <v>10.695187165775401</v>
      </c>
      <c r="F827">
        <f>(y-yprom)^2</f>
        <v>24631.875702479356</v>
      </c>
      <c r="G827">
        <f t="shared" si="50"/>
        <v>5515698377.7768517</v>
      </c>
      <c r="H827">
        <f t="shared" si="51"/>
        <v>4.6051701859880918</v>
      </c>
    </row>
    <row r="828" spans="1:8" x14ac:dyDescent="0.25">
      <c r="A828">
        <v>96</v>
      </c>
      <c r="B828">
        <v>640</v>
      </c>
      <c r="C828">
        <f t="shared" si="48"/>
        <v>72111.543471876503</v>
      </c>
      <c r="D828">
        <f>(y-yes)^2</f>
        <v>5108181526.2523327</v>
      </c>
      <c r="E828">
        <f t="shared" si="49"/>
        <v>9.8566844919786103</v>
      </c>
      <c r="F828">
        <f>(y-yprom)^2</f>
        <v>101089.31206611573</v>
      </c>
      <c r="G828">
        <f t="shared" si="50"/>
        <v>5062834510.8119373</v>
      </c>
      <c r="H828">
        <f t="shared" si="51"/>
        <v>4.5643481914678361</v>
      </c>
    </row>
    <row r="829" spans="1:8" x14ac:dyDescent="0.25">
      <c r="A829">
        <v>117</v>
      </c>
      <c r="B829">
        <v>1198</v>
      </c>
      <c r="C829">
        <f t="shared" si="48"/>
        <v>88460.830343125228</v>
      </c>
      <c r="D829">
        <f>(y-yes)^2</f>
        <v>7614801559.4930573</v>
      </c>
      <c r="E829">
        <f t="shared" si="49"/>
        <v>14.640641711229947</v>
      </c>
      <c r="F829">
        <f>(y-yprom)^2</f>
        <v>57626.184793388406</v>
      </c>
      <c r="G829">
        <f t="shared" si="50"/>
        <v>7656754863.8240433</v>
      </c>
      <c r="H829">
        <f t="shared" si="51"/>
        <v>4.7621739347977563</v>
      </c>
    </row>
    <row r="830" spans="1:8" x14ac:dyDescent="0.25">
      <c r="A830">
        <v>93</v>
      </c>
      <c r="B830">
        <v>390</v>
      </c>
      <c r="C830">
        <f t="shared" si="48"/>
        <v>69775.931061698124</v>
      </c>
      <c r="D830">
        <f>(y-yes)^2</f>
        <v>4814407429.2987242</v>
      </c>
      <c r="E830">
        <f t="shared" si="49"/>
        <v>9.2502673796791441</v>
      </c>
      <c r="F830">
        <f>(y-yprom)^2</f>
        <v>322562.03933884302</v>
      </c>
      <c r="G830">
        <f t="shared" si="50"/>
        <v>4735915143.0262728</v>
      </c>
      <c r="H830">
        <f t="shared" si="51"/>
        <v>4.5325994931532563</v>
      </c>
    </row>
    <row r="831" spans="1:8" x14ac:dyDescent="0.25">
      <c r="A831">
        <v>116</v>
      </c>
      <c r="B831">
        <v>889</v>
      </c>
      <c r="C831">
        <f t="shared" si="48"/>
        <v>87682.292873065759</v>
      </c>
      <c r="D831">
        <f>(y-yes)^2</f>
        <v>7533075687.7497673</v>
      </c>
      <c r="E831">
        <f t="shared" si="49"/>
        <v>14.391443850267379</v>
      </c>
      <c r="F831">
        <f>(y-yprom)^2</f>
        <v>4753.4757024793453</v>
      </c>
      <c r="G831">
        <f t="shared" si="50"/>
        <v>7521112435.16821</v>
      </c>
      <c r="H831">
        <f t="shared" si="51"/>
        <v>4.7535901911063645</v>
      </c>
    </row>
    <row r="832" spans="1:8" x14ac:dyDescent="0.25">
      <c r="A832">
        <v>106</v>
      </c>
      <c r="B832">
        <v>1076</v>
      </c>
      <c r="C832">
        <f t="shared" si="48"/>
        <v>79896.918172471138</v>
      </c>
      <c r="D832">
        <f>(y-yes)^2</f>
        <v>6212737141.5513906</v>
      </c>
      <c r="E832">
        <f t="shared" si="49"/>
        <v>12.017112299465241</v>
      </c>
      <c r="F832">
        <f>(y-yprom)^2</f>
        <v>13936.875702479327</v>
      </c>
      <c r="G832">
        <f t="shared" si="50"/>
        <v>6231361413.7614164</v>
      </c>
      <c r="H832">
        <f t="shared" si="51"/>
        <v>4.6634390941120669</v>
      </c>
    </row>
    <row r="833" spans="1:8" x14ac:dyDescent="0.25">
      <c r="A833">
        <v>98</v>
      </c>
      <c r="B833">
        <v>1127</v>
      </c>
      <c r="C833">
        <f t="shared" si="48"/>
        <v>73668.618411995441</v>
      </c>
      <c r="D833">
        <f>(y-yes)^2</f>
        <v>5262286401.8315563</v>
      </c>
      <c r="E833">
        <f t="shared" si="49"/>
        <v>10.271657754010695</v>
      </c>
      <c r="F833">
        <f>(y-yprom)^2</f>
        <v>28579.43933884296</v>
      </c>
      <c r="G833">
        <f t="shared" si="50"/>
        <v>5286841961.9252491</v>
      </c>
      <c r="H833">
        <f t="shared" si="51"/>
        <v>4.5849674786705723</v>
      </c>
    </row>
    <row r="834" spans="1:8" x14ac:dyDescent="0.25">
      <c r="A834">
        <v>103</v>
      </c>
      <c r="B834">
        <v>750</v>
      </c>
      <c r="C834">
        <f t="shared" si="48"/>
        <v>77561.305762292744</v>
      </c>
      <c r="D834">
        <f>(y-yes)^2</f>
        <v>5899976692.9084263</v>
      </c>
      <c r="E834">
        <f t="shared" si="49"/>
        <v>11.346524064171122</v>
      </c>
      <c r="F834">
        <f>(y-yprom)^2</f>
        <v>43241.312066115723</v>
      </c>
      <c r="G834">
        <f t="shared" si="50"/>
        <v>5868074810.4385538</v>
      </c>
      <c r="H834">
        <f t="shared" si="51"/>
        <v>4.6347289882296359</v>
      </c>
    </row>
    <row r="835" spans="1:8" x14ac:dyDescent="0.25">
      <c r="A835">
        <v>118</v>
      </c>
      <c r="B835">
        <v>855</v>
      </c>
      <c r="C835">
        <f t="shared" si="48"/>
        <v>89239.367813184697</v>
      </c>
      <c r="D835">
        <f>(y-yes)^2</f>
        <v>7811796473.7363195</v>
      </c>
      <c r="E835">
        <f t="shared" si="49"/>
        <v>14.891978609625669</v>
      </c>
      <c r="F835">
        <f>(y-yprom)^2</f>
        <v>10597.766611570258</v>
      </c>
      <c r="G835">
        <f t="shared" si="50"/>
        <v>7793609533.6644497</v>
      </c>
      <c r="H835">
        <f t="shared" si="51"/>
        <v>4.7706846244656651</v>
      </c>
    </row>
    <row r="836" spans="1:8" x14ac:dyDescent="0.25">
      <c r="A836">
        <v>100</v>
      </c>
      <c r="B836">
        <v>525</v>
      </c>
      <c r="C836">
        <f t="shared" ref="C836:C899" si="52">a+(b*x)</f>
        <v>75225.693352114366</v>
      </c>
      <c r="D836">
        <f>(y-yes)^2</f>
        <v>5580193587.286623</v>
      </c>
      <c r="E836">
        <f t="shared" ref="E836:E899" si="53">x^2/n</f>
        <v>10.695187165775401</v>
      </c>
      <c r="F836">
        <f>(y-yprom)^2</f>
        <v>187441.76661157029</v>
      </c>
      <c r="G836">
        <f t="shared" ref="G836:G899" si="54">(yes-yprom)^2</f>
        <v>5515698377.7768517</v>
      </c>
      <c r="H836">
        <f t="shared" ref="H836:H899" si="55">LN(x)</f>
        <v>4.6051701859880918</v>
      </c>
    </row>
    <row r="837" spans="1:8" x14ac:dyDescent="0.25">
      <c r="A837">
        <v>96</v>
      </c>
      <c r="B837">
        <v>1104</v>
      </c>
      <c r="C837">
        <f t="shared" si="52"/>
        <v>72111.543471876503</v>
      </c>
      <c r="D837">
        <f>(y-yes)^2</f>
        <v>5042071229.9104309</v>
      </c>
      <c r="E837">
        <f t="shared" si="53"/>
        <v>9.8566844919786103</v>
      </c>
      <c r="F837">
        <f>(y-yprom)^2</f>
        <v>21331.930247933869</v>
      </c>
      <c r="G837">
        <f t="shared" si="54"/>
        <v>5062834510.8119373</v>
      </c>
      <c r="H837">
        <f t="shared" si="55"/>
        <v>4.5643481914678361</v>
      </c>
    </row>
    <row r="838" spans="1:8" x14ac:dyDescent="0.25">
      <c r="A838">
        <v>67</v>
      </c>
      <c r="B838">
        <v>553</v>
      </c>
      <c r="C838">
        <f t="shared" si="52"/>
        <v>49533.956840152081</v>
      </c>
      <c r="D838">
        <f>(y-yes)^2</f>
        <v>2399134132.976841</v>
      </c>
      <c r="E838">
        <f t="shared" si="53"/>
        <v>4.8010695187165773</v>
      </c>
      <c r="F838">
        <f>(y-yprom)^2</f>
        <v>163980.82115702482</v>
      </c>
      <c r="G838">
        <f t="shared" si="54"/>
        <v>2359628882.1345844</v>
      </c>
      <c r="H838">
        <f t="shared" si="55"/>
        <v>4.2046926193909657</v>
      </c>
    </row>
    <row r="839" spans="1:8" x14ac:dyDescent="0.25">
      <c r="A839">
        <v>96</v>
      </c>
      <c r="B839">
        <v>800</v>
      </c>
      <c r="C839">
        <f t="shared" si="52"/>
        <v>72111.543471876503</v>
      </c>
      <c r="D839">
        <f>(y-yes)^2</f>
        <v>5085336232.3413324</v>
      </c>
      <c r="E839">
        <f t="shared" si="53"/>
        <v>9.8566844919786103</v>
      </c>
      <c r="F839">
        <f>(y-yprom)^2</f>
        <v>24946.766611570263</v>
      </c>
      <c r="G839">
        <f t="shared" si="54"/>
        <v>5062834510.8119373</v>
      </c>
      <c r="H839">
        <f t="shared" si="55"/>
        <v>4.5643481914678361</v>
      </c>
    </row>
    <row r="840" spans="1:8" x14ac:dyDescent="0.25">
      <c r="A840">
        <v>104</v>
      </c>
      <c r="B840">
        <v>1384</v>
      </c>
      <c r="C840">
        <f t="shared" si="52"/>
        <v>78339.843232352214</v>
      </c>
      <c r="D840">
        <f>(y-yes)^2</f>
        <v>5922201807.6023703</v>
      </c>
      <c r="E840">
        <f t="shared" si="53"/>
        <v>11.567914438502674</v>
      </c>
      <c r="F840">
        <f>(y-yprom)^2</f>
        <v>181522.47570247931</v>
      </c>
      <c r="G840">
        <f t="shared" si="54"/>
        <v>5987958103.6949358</v>
      </c>
      <c r="H840">
        <f t="shared" si="55"/>
        <v>4.6443908991413725</v>
      </c>
    </row>
    <row r="841" spans="1:8" x14ac:dyDescent="0.25">
      <c r="A841">
        <v>106</v>
      </c>
      <c r="B841">
        <v>425</v>
      </c>
      <c r="C841">
        <f t="shared" si="52"/>
        <v>79896.918172471138</v>
      </c>
      <c r="D841">
        <f>(y-yes)^2</f>
        <v>6315785778.0119486</v>
      </c>
      <c r="E841">
        <f t="shared" si="53"/>
        <v>12.017112299465241</v>
      </c>
      <c r="F841">
        <f>(y-yprom)^2</f>
        <v>284030.8575206612</v>
      </c>
      <c r="G841">
        <f t="shared" si="54"/>
        <v>6231361413.7614164</v>
      </c>
      <c r="H841">
        <f t="shared" si="55"/>
        <v>4.6634390941120669</v>
      </c>
    </row>
    <row r="842" spans="1:8" x14ac:dyDescent="0.25">
      <c r="A842">
        <v>62</v>
      </c>
      <c r="B842">
        <v>510</v>
      </c>
      <c r="C842">
        <f t="shared" si="52"/>
        <v>45641.269489854771</v>
      </c>
      <c r="D842">
        <f>(y-yes)^2</f>
        <v>2036831485.7658961</v>
      </c>
      <c r="E842">
        <f t="shared" si="53"/>
        <v>4.1112299465240643</v>
      </c>
      <c r="F842">
        <f>(y-yprom)^2</f>
        <v>200655.13024793394</v>
      </c>
      <c r="G842">
        <f t="shared" si="54"/>
        <v>1996599446.844451</v>
      </c>
      <c r="H842">
        <f t="shared" si="55"/>
        <v>4.1271343850450917</v>
      </c>
    </row>
    <row r="843" spans="1:8" x14ac:dyDescent="0.25">
      <c r="A843">
        <v>73</v>
      </c>
      <c r="B843">
        <v>370</v>
      </c>
      <c r="C843">
        <f t="shared" si="52"/>
        <v>54205.181660508861</v>
      </c>
      <c r="D843">
        <f>(y-yes)^2</f>
        <v>2898226784.4199896</v>
      </c>
      <c r="E843">
        <f t="shared" si="53"/>
        <v>5.699465240641711</v>
      </c>
      <c r="F843">
        <f>(y-yprom)^2</f>
        <v>345679.8575206612</v>
      </c>
      <c r="G843">
        <f t="shared" si="54"/>
        <v>2835268163.5736599</v>
      </c>
      <c r="H843">
        <f t="shared" si="55"/>
        <v>4.290459441148391</v>
      </c>
    </row>
    <row r="844" spans="1:8" x14ac:dyDescent="0.25">
      <c r="A844">
        <v>62</v>
      </c>
      <c r="B844">
        <v>596</v>
      </c>
      <c r="C844">
        <f t="shared" si="52"/>
        <v>45641.269489854771</v>
      </c>
      <c r="D844">
        <f>(y-yes)^2</f>
        <v>2029076303.413641</v>
      </c>
      <c r="E844">
        <f t="shared" si="53"/>
        <v>4.1112299465240643</v>
      </c>
      <c r="F844">
        <f>(y-yprom)^2</f>
        <v>131004.51206611574</v>
      </c>
      <c r="G844">
        <f t="shared" si="54"/>
        <v>1996599446.844451</v>
      </c>
      <c r="H844">
        <f t="shared" si="55"/>
        <v>4.1271343850450917</v>
      </c>
    </row>
    <row r="845" spans="1:8" x14ac:dyDescent="0.25">
      <c r="A845">
        <v>76</v>
      </c>
      <c r="B845">
        <v>402</v>
      </c>
      <c r="C845">
        <f t="shared" si="52"/>
        <v>56540.794070687247</v>
      </c>
      <c r="D845">
        <f>(y-yes)^2</f>
        <v>3151564199.7110295</v>
      </c>
      <c r="E845">
        <f t="shared" si="53"/>
        <v>6.1775401069518718</v>
      </c>
      <c r="F845">
        <f>(y-yprom)^2</f>
        <v>309075.34842975211</v>
      </c>
      <c r="G845">
        <f t="shared" si="54"/>
        <v>3089453060.2849355</v>
      </c>
      <c r="H845">
        <f t="shared" si="55"/>
        <v>4.3307333402863311</v>
      </c>
    </row>
    <row r="846" spans="1:8" x14ac:dyDescent="0.25">
      <c r="A846">
        <v>76</v>
      </c>
      <c r="B846">
        <v>418</v>
      </c>
      <c r="C846">
        <f t="shared" si="52"/>
        <v>56540.794070687247</v>
      </c>
      <c r="D846">
        <f>(y-yes)^2</f>
        <v>3149768014.3007674</v>
      </c>
      <c r="E846">
        <f t="shared" si="53"/>
        <v>6.1775401069518718</v>
      </c>
      <c r="F846">
        <f>(y-yprom)^2</f>
        <v>291541.09388429759</v>
      </c>
      <c r="G846">
        <f t="shared" si="54"/>
        <v>3089453060.2849355</v>
      </c>
      <c r="H846">
        <f t="shared" si="55"/>
        <v>4.3307333402863311</v>
      </c>
    </row>
    <row r="847" spans="1:8" x14ac:dyDescent="0.25">
      <c r="A847">
        <v>106</v>
      </c>
      <c r="B847">
        <v>1133</v>
      </c>
      <c r="C847">
        <f t="shared" si="52"/>
        <v>79896.918172471138</v>
      </c>
      <c r="D847">
        <f>(y-yes)^2</f>
        <v>6203754805.8797293</v>
      </c>
      <c r="E847">
        <f t="shared" si="53"/>
        <v>12.017112299465241</v>
      </c>
      <c r="F847">
        <f>(y-yprom)^2</f>
        <v>30644.093884297505</v>
      </c>
      <c r="G847">
        <f t="shared" si="54"/>
        <v>6231361413.7614164</v>
      </c>
      <c r="H847">
        <f t="shared" si="55"/>
        <v>4.6634390941120669</v>
      </c>
    </row>
    <row r="848" spans="1:8" x14ac:dyDescent="0.25">
      <c r="A848">
        <v>94</v>
      </c>
      <c r="B848">
        <v>681</v>
      </c>
      <c r="C848">
        <f t="shared" si="52"/>
        <v>70554.468531757579</v>
      </c>
      <c r="D848">
        <f>(y-yes)^2</f>
        <v>4882301604.6585169</v>
      </c>
      <c r="E848">
        <f t="shared" si="53"/>
        <v>9.4502673796791452</v>
      </c>
      <c r="F848">
        <f>(y-yprom)^2</f>
        <v>76698.784793388462</v>
      </c>
      <c r="G848">
        <f t="shared" si="54"/>
        <v>4843676024.4369202</v>
      </c>
      <c r="H848">
        <f t="shared" si="55"/>
        <v>4.5432947822700038</v>
      </c>
    </row>
    <row r="849" spans="1:8" x14ac:dyDescent="0.25">
      <c r="A849">
        <v>81</v>
      </c>
      <c r="B849">
        <v>950</v>
      </c>
      <c r="C849">
        <f t="shared" si="52"/>
        <v>60433.481420984564</v>
      </c>
      <c r="D849">
        <f>(y-yes)^2</f>
        <v>3538284561.9606156</v>
      </c>
      <c r="E849">
        <f t="shared" si="53"/>
        <v>7.0171122994652411</v>
      </c>
      <c r="F849">
        <f>(y-yprom)^2</f>
        <v>63.130247933885087</v>
      </c>
      <c r="G849">
        <f t="shared" si="54"/>
        <v>3537339378.4951921</v>
      </c>
      <c r="H849">
        <f t="shared" si="55"/>
        <v>4.3944491546724391</v>
      </c>
    </row>
    <row r="850" spans="1:8" x14ac:dyDescent="0.25">
      <c r="A850">
        <v>87</v>
      </c>
      <c r="B850">
        <v>600</v>
      </c>
      <c r="C850">
        <f t="shared" si="52"/>
        <v>65104.706241341344</v>
      </c>
      <c r="D850">
        <f>(y-yes)^2</f>
        <v>4160857127.2817411</v>
      </c>
      <c r="E850">
        <f t="shared" si="53"/>
        <v>8.0951871657754015</v>
      </c>
      <c r="F850">
        <f>(y-yprom)^2</f>
        <v>128124.9484297521</v>
      </c>
      <c r="G850">
        <f t="shared" si="54"/>
        <v>4114806919.4384146</v>
      </c>
      <c r="H850">
        <f t="shared" si="55"/>
        <v>4.4659081186545837</v>
      </c>
    </row>
    <row r="851" spans="1:8" x14ac:dyDescent="0.25">
      <c r="A851">
        <v>96</v>
      </c>
      <c r="B851">
        <v>661</v>
      </c>
      <c r="C851">
        <f t="shared" si="52"/>
        <v>72111.543471876503</v>
      </c>
      <c r="D851">
        <f>(y-yes)^2</f>
        <v>5105180162.4265137</v>
      </c>
      <c r="E851">
        <f t="shared" si="53"/>
        <v>9.8566844919786103</v>
      </c>
      <c r="F851">
        <f>(y-yprom)^2</f>
        <v>88176.602975206639</v>
      </c>
      <c r="G851">
        <f t="shared" si="54"/>
        <v>5062834510.8119373</v>
      </c>
      <c r="H851">
        <f t="shared" si="55"/>
        <v>4.5643481914678361</v>
      </c>
    </row>
    <row r="852" spans="1:8" x14ac:dyDescent="0.25">
      <c r="A852">
        <v>75</v>
      </c>
      <c r="B852">
        <v>925</v>
      </c>
      <c r="C852">
        <f t="shared" si="52"/>
        <v>55762.256600627785</v>
      </c>
      <c r="D852">
        <f>(y-yes)^2</f>
        <v>3007124711.4830956</v>
      </c>
      <c r="E852">
        <f t="shared" si="53"/>
        <v>6.0160427807486627</v>
      </c>
      <c r="F852">
        <f>(y-yprom)^2</f>
        <v>1085.4029752066149</v>
      </c>
      <c r="G852">
        <f t="shared" si="54"/>
        <v>3003512520.1966038</v>
      </c>
      <c r="H852">
        <f t="shared" si="55"/>
        <v>4.3174881135363101</v>
      </c>
    </row>
    <row r="853" spans="1:8" x14ac:dyDescent="0.25">
      <c r="A853">
        <v>95</v>
      </c>
      <c r="B853">
        <v>550</v>
      </c>
      <c r="C853">
        <f t="shared" si="52"/>
        <v>71333.006001817048</v>
      </c>
      <c r="D853">
        <f>(y-yes)^2</f>
        <v>5010233938.6532679</v>
      </c>
      <c r="E853">
        <f t="shared" si="53"/>
        <v>9.6524064171122994</v>
      </c>
      <c r="F853">
        <f>(y-yprom)^2</f>
        <v>166419.49388429755</v>
      </c>
      <c r="G853">
        <f t="shared" si="54"/>
        <v>4952649147.0321436</v>
      </c>
      <c r="H853">
        <f t="shared" si="55"/>
        <v>4.5538768916005408</v>
      </c>
    </row>
    <row r="854" spans="1:8" x14ac:dyDescent="0.25">
      <c r="A854">
        <v>86</v>
      </c>
      <c r="B854">
        <v>606</v>
      </c>
      <c r="C854">
        <f t="shared" si="52"/>
        <v>64326.168771281875</v>
      </c>
      <c r="D854">
        <f>(y-yes)^2</f>
        <v>4060259908.2406459</v>
      </c>
      <c r="E854">
        <f t="shared" si="53"/>
        <v>7.9101604278074866</v>
      </c>
      <c r="F854">
        <f>(y-yprom)^2</f>
        <v>123865.60297520665</v>
      </c>
      <c r="G854">
        <f t="shared" si="54"/>
        <v>4015531726.319777</v>
      </c>
      <c r="H854">
        <f t="shared" si="55"/>
        <v>4.4543472962535073</v>
      </c>
    </row>
    <row r="855" spans="1:8" x14ac:dyDescent="0.25">
      <c r="A855">
        <v>86</v>
      </c>
      <c r="B855">
        <v>425</v>
      </c>
      <c r="C855">
        <f t="shared" si="52"/>
        <v>64326.168771281875</v>
      </c>
      <c r="D855">
        <f>(y-yes)^2</f>
        <v>4083359370.3358498</v>
      </c>
      <c r="E855">
        <f t="shared" si="53"/>
        <v>7.9101604278074866</v>
      </c>
      <c r="F855">
        <f>(y-yprom)^2</f>
        <v>284030.8575206612</v>
      </c>
      <c r="G855">
        <f t="shared" si="54"/>
        <v>4015531726.319777</v>
      </c>
      <c r="H855">
        <f t="shared" si="55"/>
        <v>4.4543472962535073</v>
      </c>
    </row>
    <row r="856" spans="1:8" x14ac:dyDescent="0.25">
      <c r="A856">
        <v>104</v>
      </c>
      <c r="B856">
        <v>340</v>
      </c>
      <c r="C856">
        <f t="shared" si="52"/>
        <v>78339.843232352214</v>
      </c>
      <c r="D856">
        <f>(y-yes)^2</f>
        <v>6083975544.2715216</v>
      </c>
      <c r="E856">
        <f t="shared" si="53"/>
        <v>11.567914438502674</v>
      </c>
      <c r="F856">
        <f>(y-yprom)^2</f>
        <v>381856.58479338849</v>
      </c>
      <c r="G856">
        <f t="shared" si="54"/>
        <v>5987958103.6949358</v>
      </c>
      <c r="H856">
        <f t="shared" si="55"/>
        <v>4.6443908991413725</v>
      </c>
    </row>
    <row r="857" spans="1:8" x14ac:dyDescent="0.25">
      <c r="A857">
        <v>95</v>
      </c>
      <c r="B857">
        <v>692</v>
      </c>
      <c r="C857">
        <f t="shared" si="52"/>
        <v>71333.006001817048</v>
      </c>
      <c r="D857">
        <f>(y-yes)^2</f>
        <v>4990151728.9487524</v>
      </c>
      <c r="E857">
        <f t="shared" si="53"/>
        <v>9.6524064171122994</v>
      </c>
      <c r="F857">
        <f>(y-yprom)^2</f>
        <v>70726.984793388459</v>
      </c>
      <c r="G857">
        <f t="shared" si="54"/>
        <v>4952649147.0321436</v>
      </c>
      <c r="H857">
        <f t="shared" si="55"/>
        <v>4.5538768916005408</v>
      </c>
    </row>
    <row r="858" spans="1:8" x14ac:dyDescent="0.25">
      <c r="A858">
        <v>116</v>
      </c>
      <c r="B858">
        <v>575</v>
      </c>
      <c r="C858">
        <f t="shared" si="52"/>
        <v>87682.292873065759</v>
      </c>
      <c r="D858">
        <f>(y-yes)^2</f>
        <v>7587680471.6740522</v>
      </c>
      <c r="E858">
        <f t="shared" si="53"/>
        <v>14.391443850267379</v>
      </c>
      <c r="F858">
        <f>(y-yprom)^2</f>
        <v>146647.22115702482</v>
      </c>
      <c r="G858">
        <f t="shared" si="54"/>
        <v>7521112435.16821</v>
      </c>
      <c r="H858">
        <f t="shared" si="55"/>
        <v>4.7535901911063645</v>
      </c>
    </row>
    <row r="859" spans="1:8" x14ac:dyDescent="0.25">
      <c r="A859">
        <v>66</v>
      </c>
      <c r="B859">
        <v>571</v>
      </c>
      <c r="C859">
        <f t="shared" si="52"/>
        <v>48755.419370092619</v>
      </c>
      <c r="D859">
        <f>(y-yes)^2</f>
        <v>2321738270.0329566</v>
      </c>
      <c r="E859">
        <f t="shared" si="53"/>
        <v>4.658823529411765</v>
      </c>
      <c r="F859">
        <f>(y-yprom)^2</f>
        <v>149726.78479338848</v>
      </c>
      <c r="G859">
        <f t="shared" si="54"/>
        <v>2284598512.7074113</v>
      </c>
      <c r="H859">
        <f t="shared" si="55"/>
        <v>4.1896547420264252</v>
      </c>
    </row>
    <row r="860" spans="1:8" x14ac:dyDescent="0.25">
      <c r="A860">
        <v>101</v>
      </c>
      <c r="B860">
        <v>817</v>
      </c>
      <c r="C860">
        <f t="shared" si="52"/>
        <v>76004.23082217382</v>
      </c>
      <c r="D860">
        <f>(y-yes)^2</f>
        <v>5653119678.7068453</v>
      </c>
      <c r="E860">
        <f t="shared" si="53"/>
        <v>10.910160427807487</v>
      </c>
      <c r="F860">
        <f>(y-yprom)^2</f>
        <v>19865.621157024809</v>
      </c>
      <c r="G860">
        <f t="shared" si="54"/>
        <v>5631944947.4795122</v>
      </c>
      <c r="H860">
        <f t="shared" si="55"/>
        <v>4.6151205168412597</v>
      </c>
    </row>
    <row r="861" spans="1:8" x14ac:dyDescent="0.25">
      <c r="A861">
        <v>96</v>
      </c>
      <c r="B861">
        <v>987</v>
      </c>
      <c r="C861">
        <f t="shared" si="52"/>
        <v>72111.543471876503</v>
      </c>
      <c r="D861">
        <f>(y-yes)^2</f>
        <v>5058700684.0828505</v>
      </c>
      <c r="E861">
        <f t="shared" si="53"/>
        <v>9.8566844919786103</v>
      </c>
      <c r="F861">
        <f>(y-yprom)^2</f>
        <v>844.1666115702451</v>
      </c>
      <c r="G861">
        <f t="shared" si="54"/>
        <v>5062834510.8119373</v>
      </c>
      <c r="H861">
        <f t="shared" si="55"/>
        <v>4.5643481914678361</v>
      </c>
    </row>
    <row r="862" spans="1:8" x14ac:dyDescent="0.25">
      <c r="A862">
        <v>104</v>
      </c>
      <c r="B862">
        <v>616</v>
      </c>
      <c r="C862">
        <f t="shared" si="52"/>
        <v>78339.843232352214</v>
      </c>
      <c r="D862">
        <f>(y-yes)^2</f>
        <v>6040995806.8072634</v>
      </c>
      <c r="E862">
        <f t="shared" si="53"/>
        <v>11.567914438502674</v>
      </c>
      <c r="F862">
        <f>(y-yprom)^2</f>
        <v>116926.69388429755</v>
      </c>
      <c r="G862">
        <f t="shared" si="54"/>
        <v>5987958103.6949358</v>
      </c>
      <c r="H862">
        <f t="shared" si="55"/>
        <v>4.6443908991413725</v>
      </c>
    </row>
    <row r="863" spans="1:8" x14ac:dyDescent="0.25">
      <c r="A863">
        <v>105</v>
      </c>
      <c r="B863">
        <v>1026</v>
      </c>
      <c r="C863">
        <f t="shared" si="52"/>
        <v>79118.380702411669</v>
      </c>
      <c r="D863">
        <f>(y-yes)^2</f>
        <v>6098419923.7703981</v>
      </c>
      <c r="E863">
        <f t="shared" si="53"/>
        <v>11.791443850267379</v>
      </c>
      <c r="F863">
        <f>(y-yprom)^2</f>
        <v>4631.4211570247862</v>
      </c>
      <c r="G863">
        <f t="shared" si="54"/>
        <v>6109053638.1358881</v>
      </c>
      <c r="H863">
        <f t="shared" si="55"/>
        <v>4.6539603501575231</v>
      </c>
    </row>
    <row r="864" spans="1:8" x14ac:dyDescent="0.25">
      <c r="A864">
        <v>106</v>
      </c>
      <c r="B864">
        <v>808</v>
      </c>
      <c r="C864">
        <f t="shared" si="52"/>
        <v>79896.918172471138</v>
      </c>
      <c r="D864">
        <f>(y-yes)^2</f>
        <v>6255056977.6918354</v>
      </c>
      <c r="E864">
        <f t="shared" si="53"/>
        <v>12.017112299465241</v>
      </c>
      <c r="F864">
        <f>(y-yprom)^2</f>
        <v>22483.63933884299</v>
      </c>
      <c r="G864">
        <f t="shared" si="54"/>
        <v>6231361413.7614164</v>
      </c>
      <c r="H864">
        <f t="shared" si="55"/>
        <v>4.6634390941120669</v>
      </c>
    </row>
    <row r="865" spans="1:8" x14ac:dyDescent="0.25">
      <c r="A865">
        <v>101</v>
      </c>
      <c r="B865">
        <v>808</v>
      </c>
      <c r="C865">
        <f t="shared" si="52"/>
        <v>76004.23082217382</v>
      </c>
      <c r="D865">
        <f>(y-yes)^2</f>
        <v>5654473129.8616438</v>
      </c>
      <c r="E865">
        <f t="shared" si="53"/>
        <v>10.910160427807487</v>
      </c>
      <c r="F865">
        <f>(y-yprom)^2</f>
        <v>22483.63933884299</v>
      </c>
      <c r="G865">
        <f t="shared" si="54"/>
        <v>5631944947.4795122</v>
      </c>
      <c r="H865">
        <f t="shared" si="55"/>
        <v>4.6151205168412597</v>
      </c>
    </row>
    <row r="866" spans="1:8" x14ac:dyDescent="0.25">
      <c r="A866">
        <v>96</v>
      </c>
      <c r="B866">
        <v>788</v>
      </c>
      <c r="C866">
        <f t="shared" si="52"/>
        <v>72111.543471876503</v>
      </c>
      <c r="D866">
        <f>(y-yes)^2</f>
        <v>5087047853.3846569</v>
      </c>
      <c r="E866">
        <f t="shared" si="53"/>
        <v>9.8566844919786103</v>
      </c>
      <c r="F866">
        <f>(y-yprom)^2</f>
        <v>28881.457520661173</v>
      </c>
      <c r="G866">
        <f t="shared" si="54"/>
        <v>5062834510.8119373</v>
      </c>
      <c r="H866">
        <f t="shared" si="55"/>
        <v>4.5643481914678361</v>
      </c>
    </row>
    <row r="867" spans="1:8" x14ac:dyDescent="0.25">
      <c r="A867">
        <v>105</v>
      </c>
      <c r="B867">
        <v>850</v>
      </c>
      <c r="C867">
        <f t="shared" si="52"/>
        <v>79118.380702411669</v>
      </c>
      <c r="D867">
        <f>(y-yes)^2</f>
        <v>6125939417.777647</v>
      </c>
      <c r="E867">
        <f t="shared" si="53"/>
        <v>11.791443850267379</v>
      </c>
      <c r="F867">
        <f>(y-yprom)^2</f>
        <v>11652.221157024804</v>
      </c>
      <c r="G867">
        <f t="shared" si="54"/>
        <v>6109053638.1358881</v>
      </c>
      <c r="H867">
        <f t="shared" si="55"/>
        <v>4.6539603501575231</v>
      </c>
    </row>
    <row r="868" spans="1:8" x14ac:dyDescent="0.25">
      <c r="A868">
        <v>106</v>
      </c>
      <c r="B868">
        <v>900</v>
      </c>
      <c r="C868">
        <f t="shared" si="52"/>
        <v>79896.918172471138</v>
      </c>
      <c r="D868">
        <f>(y-yes)^2</f>
        <v>6240513080.7481003</v>
      </c>
      <c r="E868">
        <f t="shared" si="53"/>
        <v>12.017112299465241</v>
      </c>
      <c r="F868">
        <f>(y-yprom)^2</f>
        <v>3357.6757024793446</v>
      </c>
      <c r="G868">
        <f t="shared" si="54"/>
        <v>6231361413.7614164</v>
      </c>
      <c r="H868">
        <f t="shared" si="55"/>
        <v>4.6634390941120669</v>
      </c>
    </row>
    <row r="869" spans="1:8" x14ac:dyDescent="0.25">
      <c r="A869">
        <v>102</v>
      </c>
      <c r="B869">
        <v>1418</v>
      </c>
      <c r="C869">
        <f t="shared" si="52"/>
        <v>76782.76829223329</v>
      </c>
      <c r="D869">
        <f>(y-yes)^2</f>
        <v>5679848299.742012</v>
      </c>
      <c r="E869">
        <f t="shared" si="53"/>
        <v>11.127272727272727</v>
      </c>
      <c r="F869">
        <f>(y-yprom)^2</f>
        <v>211650.18479338838</v>
      </c>
      <c r="G869">
        <f t="shared" si="54"/>
        <v>5749403758.3667469</v>
      </c>
      <c r="H869">
        <f t="shared" si="55"/>
        <v>4.6249728132842707</v>
      </c>
    </row>
    <row r="870" spans="1:8" x14ac:dyDescent="0.25">
      <c r="A870">
        <v>75</v>
      </c>
      <c r="B870">
        <v>260</v>
      </c>
      <c r="C870">
        <f t="shared" si="52"/>
        <v>55762.256600627785</v>
      </c>
      <c r="D870">
        <f>(y-yes)^2</f>
        <v>3080500487.7619305</v>
      </c>
      <c r="E870">
        <f t="shared" si="53"/>
        <v>6.0160427807486627</v>
      </c>
      <c r="F870">
        <f>(y-yprom)^2</f>
        <v>487127.8575206612</v>
      </c>
      <c r="G870">
        <f t="shared" si="54"/>
        <v>3003512520.1966038</v>
      </c>
      <c r="H870">
        <f t="shared" si="55"/>
        <v>4.3174881135363101</v>
      </c>
    </row>
    <row r="871" spans="1:8" x14ac:dyDescent="0.25">
      <c r="A871">
        <v>99</v>
      </c>
      <c r="B871">
        <v>662</v>
      </c>
      <c r="C871">
        <f t="shared" si="52"/>
        <v>74447.155882054896</v>
      </c>
      <c r="D871">
        <f>(y-yes)^2</f>
        <v>5444249228.5391407</v>
      </c>
      <c r="E871">
        <f t="shared" si="53"/>
        <v>10.482352941176471</v>
      </c>
      <c r="F871">
        <f>(y-yprom)^2</f>
        <v>87583.712066115739</v>
      </c>
      <c r="G871">
        <f t="shared" si="54"/>
        <v>5400664049.2587633</v>
      </c>
      <c r="H871">
        <f t="shared" si="55"/>
        <v>4.5951198501345898</v>
      </c>
    </row>
    <row r="872" spans="1:8" x14ac:dyDescent="0.25">
      <c r="A872">
        <v>90</v>
      </c>
      <c r="B872">
        <v>562</v>
      </c>
      <c r="C872">
        <f t="shared" si="52"/>
        <v>67440.31865151973</v>
      </c>
      <c r="D872">
        <f>(y-yes)^2</f>
        <v>4472709505.654212</v>
      </c>
      <c r="E872">
        <f t="shared" si="53"/>
        <v>8.6631016042780757</v>
      </c>
      <c r="F872">
        <f>(y-yprom)^2</f>
        <v>156772.80297520666</v>
      </c>
      <c r="G872">
        <f t="shared" si="54"/>
        <v>4419905945.9017639</v>
      </c>
      <c r="H872">
        <f t="shared" si="55"/>
        <v>4.499809670330265</v>
      </c>
    </row>
    <row r="873" spans="1:8" x14ac:dyDescent="0.25">
      <c r="A873">
        <v>104</v>
      </c>
      <c r="B873">
        <v>562</v>
      </c>
      <c r="C873">
        <f t="shared" si="52"/>
        <v>78339.843232352214</v>
      </c>
      <c r="D873">
        <f>(y-yes)^2</f>
        <v>6049392897.8763571</v>
      </c>
      <c r="E873">
        <f t="shared" si="53"/>
        <v>11.567914438502674</v>
      </c>
      <c r="F873">
        <f>(y-yprom)^2</f>
        <v>156772.80297520666</v>
      </c>
      <c r="G873">
        <f t="shared" si="54"/>
        <v>5987958103.6949358</v>
      </c>
      <c r="H873">
        <f t="shared" si="55"/>
        <v>4.6443908991413725</v>
      </c>
    </row>
    <row r="874" spans="1:8" x14ac:dyDescent="0.25">
      <c r="A874">
        <v>115</v>
      </c>
      <c r="B874">
        <v>357</v>
      </c>
      <c r="C874">
        <f t="shared" si="52"/>
        <v>86903.755403006304</v>
      </c>
      <c r="D874">
        <f>(y-yes)^2</f>
        <v>7490340870.7878008</v>
      </c>
      <c r="E874">
        <f t="shared" si="53"/>
        <v>14.144385026737968</v>
      </c>
      <c r="F874">
        <f>(y-yprom)^2</f>
        <v>361135.43933884305</v>
      </c>
      <c r="G874">
        <f t="shared" si="54"/>
        <v>7386682247.6969528</v>
      </c>
      <c r="H874">
        <f t="shared" si="55"/>
        <v>4.7449321283632502</v>
      </c>
    </row>
    <row r="875" spans="1:8" x14ac:dyDescent="0.25">
      <c r="A875">
        <v>118</v>
      </c>
      <c r="B875">
        <v>1009</v>
      </c>
      <c r="C875">
        <f t="shared" si="52"/>
        <v>89239.367813184697</v>
      </c>
      <c r="D875">
        <f>(y-yes)^2</f>
        <v>7784597804.4498587</v>
      </c>
      <c r="E875">
        <f t="shared" si="53"/>
        <v>14.891978609625669</v>
      </c>
      <c r="F875">
        <f>(y-yprom)^2</f>
        <v>2606.5666115702429</v>
      </c>
      <c r="G875">
        <f t="shared" si="54"/>
        <v>7793609533.6644497</v>
      </c>
      <c r="H875">
        <f t="shared" si="55"/>
        <v>4.7706846244656651</v>
      </c>
    </row>
    <row r="876" spans="1:8" x14ac:dyDescent="0.25">
      <c r="A876">
        <v>108</v>
      </c>
      <c r="B876">
        <v>1442</v>
      </c>
      <c r="C876">
        <f t="shared" si="52"/>
        <v>81453.993112590062</v>
      </c>
      <c r="D876">
        <f>(y-yes)^2</f>
        <v>6401919041.8491592</v>
      </c>
      <c r="E876">
        <f t="shared" si="53"/>
        <v>12.474866310160428</v>
      </c>
      <c r="F876">
        <f>(y-yprom)^2</f>
        <v>234308.80297520658</v>
      </c>
      <c r="G876">
        <f t="shared" si="54"/>
        <v>6479613688.5661898</v>
      </c>
      <c r="H876">
        <f t="shared" si="55"/>
        <v>4.6821312271242199</v>
      </c>
    </row>
    <row r="877" spans="1:8" x14ac:dyDescent="0.25">
      <c r="A877">
        <v>76</v>
      </c>
      <c r="B877">
        <v>651</v>
      </c>
      <c r="C877">
        <f t="shared" si="52"/>
        <v>56540.794070687247</v>
      </c>
      <c r="D877">
        <f>(y-yes)^2</f>
        <v>3123669081.2638273</v>
      </c>
      <c r="E877">
        <f t="shared" si="53"/>
        <v>6.1775401069518718</v>
      </c>
      <c r="F877">
        <f>(y-yprom)^2</f>
        <v>94215.512066115727</v>
      </c>
      <c r="G877">
        <f t="shared" si="54"/>
        <v>3089453060.2849355</v>
      </c>
      <c r="H877">
        <f t="shared" si="55"/>
        <v>4.3307333402863311</v>
      </c>
    </row>
    <row r="878" spans="1:8" x14ac:dyDescent="0.25">
      <c r="A878">
        <v>50</v>
      </c>
      <c r="B878">
        <v>750</v>
      </c>
      <c r="C878">
        <f t="shared" si="52"/>
        <v>36298.819849141219</v>
      </c>
      <c r="D878">
        <f>(y-yes)^2</f>
        <v>1263718592.6666968</v>
      </c>
      <c r="E878">
        <f t="shared" si="53"/>
        <v>2.6737967914438503</v>
      </c>
      <c r="F878">
        <f>(y-yprom)^2</f>
        <v>43241.312066115723</v>
      </c>
      <c r="G878">
        <f t="shared" si="54"/>
        <v>1248977402.9745944</v>
      </c>
      <c r="H878">
        <f t="shared" si="55"/>
        <v>3.912023005428146</v>
      </c>
    </row>
    <row r="879" spans="1:8" x14ac:dyDescent="0.25">
      <c r="A879">
        <v>55</v>
      </c>
      <c r="B879">
        <v>754</v>
      </c>
      <c r="C879">
        <f t="shared" si="52"/>
        <v>40191.507199438529</v>
      </c>
      <c r="D879">
        <f>(y-yes)^2</f>
        <v>1555316974.1057658</v>
      </c>
      <c r="E879">
        <f t="shared" si="53"/>
        <v>3.2352941176470589</v>
      </c>
      <c r="F879">
        <f>(y-yprom)^2</f>
        <v>41593.748429752086</v>
      </c>
      <c r="G879">
        <f t="shared" si="54"/>
        <v>1539272367.1903372</v>
      </c>
      <c r="H879">
        <f t="shared" si="55"/>
        <v>4.0073331852324712</v>
      </c>
    </row>
    <row r="880" spans="1:8" x14ac:dyDescent="0.25">
      <c r="A880">
        <v>73</v>
      </c>
      <c r="B880">
        <v>700</v>
      </c>
      <c r="C880">
        <f t="shared" si="52"/>
        <v>54205.181660508861</v>
      </c>
      <c r="D880">
        <f>(y-yes)^2</f>
        <v>2862804464.5240536</v>
      </c>
      <c r="E880">
        <f t="shared" si="53"/>
        <v>5.699465240641711</v>
      </c>
      <c r="F880">
        <f>(y-yprom)^2</f>
        <v>66535.857520661186</v>
      </c>
      <c r="G880">
        <f t="shared" si="54"/>
        <v>2835268163.5736599</v>
      </c>
      <c r="H880">
        <f t="shared" si="55"/>
        <v>4.290459441148391</v>
      </c>
    </row>
    <row r="881" spans="1:8" x14ac:dyDescent="0.25">
      <c r="A881">
        <v>84</v>
      </c>
      <c r="B881">
        <v>503</v>
      </c>
      <c r="C881">
        <f t="shared" si="52"/>
        <v>62769.093831162951</v>
      </c>
      <c r="D881">
        <f>(y-yes)^2</f>
        <v>3877066440.991189</v>
      </c>
      <c r="E881">
        <f t="shared" si="53"/>
        <v>7.5465240641711233</v>
      </c>
      <c r="F881">
        <f>(y-yprom)^2</f>
        <v>206975.36661157029</v>
      </c>
      <c r="G881">
        <f t="shared" si="54"/>
        <v>3820618063.6362233</v>
      </c>
      <c r="H881">
        <f t="shared" si="55"/>
        <v>4.4308167988433134</v>
      </c>
    </row>
    <row r="882" spans="1:8" x14ac:dyDescent="0.25">
      <c r="A882">
        <v>104</v>
      </c>
      <c r="B882">
        <v>937</v>
      </c>
      <c r="C882">
        <f t="shared" si="52"/>
        <v>78339.843232352214</v>
      </c>
      <c r="D882">
        <f>(y-yes)^2</f>
        <v>5991200140.4520931</v>
      </c>
      <c r="E882">
        <f t="shared" si="53"/>
        <v>11.567914438502674</v>
      </c>
      <c r="F882">
        <f>(y-yprom)^2</f>
        <v>438.71206611570454</v>
      </c>
      <c r="G882">
        <f t="shared" si="54"/>
        <v>5987958103.6949358</v>
      </c>
      <c r="H882">
        <f t="shared" si="55"/>
        <v>4.6443908991413725</v>
      </c>
    </row>
    <row r="883" spans="1:8" x14ac:dyDescent="0.25">
      <c r="A883">
        <v>92</v>
      </c>
      <c r="B883">
        <v>624</v>
      </c>
      <c r="C883">
        <f t="shared" si="52"/>
        <v>68997.393591638654</v>
      </c>
      <c r="D883">
        <f>(y-yes)^2</f>
        <v>4674920951.237134</v>
      </c>
      <c r="E883">
        <f t="shared" si="53"/>
        <v>9.0524064171122998</v>
      </c>
      <c r="F883">
        <f>(y-yprom)^2</f>
        <v>111519.56661157028</v>
      </c>
      <c r="G883">
        <f t="shared" si="54"/>
        <v>4629366502.8001957</v>
      </c>
      <c r="H883">
        <f t="shared" si="55"/>
        <v>4.5217885770490405</v>
      </c>
    </row>
    <row r="884" spans="1:8" x14ac:dyDescent="0.25">
      <c r="A884">
        <v>83</v>
      </c>
      <c r="B884">
        <v>750</v>
      </c>
      <c r="C884">
        <f t="shared" si="52"/>
        <v>61990.556361103489</v>
      </c>
      <c r="D884">
        <f>(y-yes)^2</f>
        <v>3750405743.4174929</v>
      </c>
      <c r="E884">
        <f t="shared" si="53"/>
        <v>7.367914438502674</v>
      </c>
      <c r="F884">
        <f>(y-yprom)^2</f>
        <v>43241.312066115723</v>
      </c>
      <c r="G884">
        <f t="shared" si="54"/>
        <v>3724979594.0713062</v>
      </c>
      <c r="H884">
        <f t="shared" si="55"/>
        <v>4.4188406077965983</v>
      </c>
    </row>
    <row r="885" spans="1:8" x14ac:dyDescent="0.25">
      <c r="A885">
        <v>98</v>
      </c>
      <c r="B885">
        <v>900</v>
      </c>
      <c r="C885">
        <f t="shared" si="52"/>
        <v>73668.618411995441</v>
      </c>
      <c r="D885">
        <f>(y-yes)^2</f>
        <v>5295271825.5906019</v>
      </c>
      <c r="E885">
        <f t="shared" si="53"/>
        <v>10.271657754010695</v>
      </c>
      <c r="F885">
        <f>(y-yprom)^2</f>
        <v>3357.6757024793446</v>
      </c>
      <c r="G885">
        <f t="shared" si="54"/>
        <v>5286841961.9252491</v>
      </c>
      <c r="H885">
        <f t="shared" si="55"/>
        <v>4.5849674786705723</v>
      </c>
    </row>
    <row r="886" spans="1:8" x14ac:dyDescent="0.25">
      <c r="A886">
        <v>70</v>
      </c>
      <c r="B886">
        <v>540</v>
      </c>
      <c r="C886">
        <f t="shared" si="52"/>
        <v>51869.569250330474</v>
      </c>
      <c r="D886">
        <f>(y-yes)^2</f>
        <v>2634724679.4244719</v>
      </c>
      <c r="E886">
        <f t="shared" si="53"/>
        <v>5.2406417112299462</v>
      </c>
      <c r="F886">
        <f>(y-yprom)^2</f>
        <v>174678.40297520664</v>
      </c>
      <c r="G886">
        <f t="shared" si="54"/>
        <v>2591993437.5235434</v>
      </c>
      <c r="H886">
        <f t="shared" si="55"/>
        <v>4.2484952420493594</v>
      </c>
    </row>
    <row r="887" spans="1:8" x14ac:dyDescent="0.25">
      <c r="A887">
        <v>87</v>
      </c>
      <c r="B887">
        <v>642</v>
      </c>
      <c r="C887">
        <f t="shared" si="52"/>
        <v>65104.706241341344</v>
      </c>
      <c r="D887">
        <f>(y-yes)^2</f>
        <v>4155440495.9574685</v>
      </c>
      <c r="E887">
        <f t="shared" si="53"/>
        <v>8.0951871657754015</v>
      </c>
      <c r="F887">
        <f>(y-yprom)^2</f>
        <v>99821.530247933915</v>
      </c>
      <c r="G887">
        <f t="shared" si="54"/>
        <v>4114806919.4384146</v>
      </c>
      <c r="H887">
        <f t="shared" si="55"/>
        <v>4.4659081186545837</v>
      </c>
    </row>
    <row r="888" spans="1:8" x14ac:dyDescent="0.25">
      <c r="A888">
        <v>96</v>
      </c>
      <c r="B888">
        <v>400</v>
      </c>
      <c r="C888">
        <f t="shared" si="52"/>
        <v>72111.543471876503</v>
      </c>
      <c r="D888">
        <f>(y-yes)^2</f>
        <v>5142545467.1188335</v>
      </c>
      <c r="E888">
        <f t="shared" si="53"/>
        <v>9.8566844919786103</v>
      </c>
      <c r="F888">
        <f>(y-yprom)^2</f>
        <v>311303.13024793396</v>
      </c>
      <c r="G888">
        <f t="shared" si="54"/>
        <v>5062834510.8119373</v>
      </c>
      <c r="H888">
        <f t="shared" si="55"/>
        <v>4.5643481914678361</v>
      </c>
    </row>
    <row r="889" spans="1:8" x14ac:dyDescent="0.25">
      <c r="A889">
        <v>80</v>
      </c>
      <c r="B889">
        <v>900</v>
      </c>
      <c r="C889">
        <f t="shared" si="52"/>
        <v>59654.943950925102</v>
      </c>
      <c r="D889">
        <f>(y-yes)^2</f>
        <v>3452143438.6763501</v>
      </c>
      <c r="E889">
        <f t="shared" si="53"/>
        <v>6.8449197860962565</v>
      </c>
      <c r="F889">
        <f>(y-yprom)^2</f>
        <v>3357.6757024793446</v>
      </c>
      <c r="G889">
        <f t="shared" si="54"/>
        <v>3445337632.4839945</v>
      </c>
      <c r="H889">
        <f t="shared" si="55"/>
        <v>4.3820266346738812</v>
      </c>
    </row>
    <row r="890" spans="1:8" x14ac:dyDescent="0.25">
      <c r="A890">
        <v>104</v>
      </c>
      <c r="B890">
        <v>513</v>
      </c>
      <c r="C890">
        <f t="shared" si="52"/>
        <v>78339.843232352214</v>
      </c>
      <c r="D890">
        <f>(y-yes)^2</f>
        <v>6057017527.5131273</v>
      </c>
      <c r="E890">
        <f t="shared" si="53"/>
        <v>11.567914438502674</v>
      </c>
      <c r="F890">
        <f>(y-yprom)^2</f>
        <v>197976.45752066121</v>
      </c>
      <c r="G890">
        <f t="shared" si="54"/>
        <v>5987958103.6949358</v>
      </c>
      <c r="H890">
        <f t="shared" si="55"/>
        <v>4.6443908991413725</v>
      </c>
    </row>
    <row r="891" spans="1:8" x14ac:dyDescent="0.25">
      <c r="A891">
        <v>104</v>
      </c>
      <c r="B891">
        <v>894</v>
      </c>
      <c r="C891">
        <f t="shared" si="52"/>
        <v>78339.843232352214</v>
      </c>
      <c r="D891">
        <f>(y-yes)^2</f>
        <v>5997858633.9700756</v>
      </c>
      <c r="E891">
        <f t="shared" si="53"/>
        <v>11.567914438502674</v>
      </c>
      <c r="F891">
        <f>(y-yprom)^2</f>
        <v>4089.0211570247998</v>
      </c>
      <c r="G891">
        <f t="shared" si="54"/>
        <v>5987958103.6949358</v>
      </c>
      <c r="H891">
        <f t="shared" si="55"/>
        <v>4.6443908991413725</v>
      </c>
    </row>
    <row r="892" spans="1:8" x14ac:dyDescent="0.25">
      <c r="A892">
        <v>96</v>
      </c>
      <c r="B892">
        <v>1282</v>
      </c>
      <c r="C892">
        <f t="shared" si="52"/>
        <v>72111.543471876503</v>
      </c>
      <c r="D892">
        <f>(y-yes)^2</f>
        <v>5016824228.4344435</v>
      </c>
      <c r="E892">
        <f t="shared" si="53"/>
        <v>9.8566844919786103</v>
      </c>
      <c r="F892">
        <f>(y-yprom)^2</f>
        <v>105011.34842975203</v>
      </c>
      <c r="G892">
        <f t="shared" si="54"/>
        <v>5062834510.8119373</v>
      </c>
      <c r="H892">
        <f t="shared" si="55"/>
        <v>4.5643481914678361</v>
      </c>
    </row>
    <row r="893" spans="1:8" x14ac:dyDescent="0.25">
      <c r="A893">
        <v>89</v>
      </c>
      <c r="B893">
        <v>485</v>
      </c>
      <c r="C893">
        <f t="shared" si="52"/>
        <v>66661.781181460276</v>
      </c>
      <c r="D893">
        <f>(y-yes)^2</f>
        <v>4379366367.5388746</v>
      </c>
      <c r="E893">
        <f t="shared" si="53"/>
        <v>8.4716577540106943</v>
      </c>
      <c r="F893">
        <f>(y-yprom)^2</f>
        <v>223677.40297520667</v>
      </c>
      <c r="G893">
        <f t="shared" si="54"/>
        <v>4316994029.2294092</v>
      </c>
      <c r="H893">
        <f t="shared" si="55"/>
        <v>4.4886363697321396</v>
      </c>
    </row>
    <row r="894" spans="1:8" x14ac:dyDescent="0.25">
      <c r="A894">
        <v>113</v>
      </c>
      <c r="B894">
        <v>325</v>
      </c>
      <c r="C894">
        <f t="shared" si="52"/>
        <v>85346.68046288738</v>
      </c>
      <c r="D894">
        <f>(y-yes)^2</f>
        <v>7228686148.733326</v>
      </c>
      <c r="E894">
        <f t="shared" si="53"/>
        <v>13.656684491978609</v>
      </c>
      <c r="F894">
        <f>(y-yprom)^2</f>
        <v>400619.94842975214</v>
      </c>
      <c r="G894">
        <f t="shared" si="54"/>
        <v>7121458596.3081551</v>
      </c>
      <c r="H894">
        <f t="shared" si="55"/>
        <v>4.7273878187123408</v>
      </c>
    </row>
    <row r="895" spans="1:8" x14ac:dyDescent="0.25">
      <c r="A895">
        <v>105</v>
      </c>
      <c r="B895">
        <v>769</v>
      </c>
      <c r="C895">
        <f t="shared" si="52"/>
        <v>79118.380702411669</v>
      </c>
      <c r="D895">
        <f>(y-yes)^2</f>
        <v>6138625456.451438</v>
      </c>
      <c r="E895">
        <f t="shared" si="53"/>
        <v>11.791443850267379</v>
      </c>
      <c r="F895">
        <f>(y-yprom)^2</f>
        <v>35700.384793388446</v>
      </c>
      <c r="G895">
        <f t="shared" si="54"/>
        <v>6109053638.1358881</v>
      </c>
      <c r="H895">
        <f t="shared" si="55"/>
        <v>4.6539603501575231</v>
      </c>
    </row>
    <row r="896" spans="1:8" x14ac:dyDescent="0.25">
      <c r="A896">
        <v>84</v>
      </c>
      <c r="B896">
        <v>618</v>
      </c>
      <c r="C896">
        <f t="shared" si="52"/>
        <v>62769.093831162951</v>
      </c>
      <c r="D896">
        <f>(y-yes)^2</f>
        <v>3862758464.4100213</v>
      </c>
      <c r="E896">
        <f t="shared" si="53"/>
        <v>7.5465240641711233</v>
      </c>
      <c r="F896">
        <f>(y-yprom)^2</f>
        <v>115562.91206611574</v>
      </c>
      <c r="G896">
        <f t="shared" si="54"/>
        <v>3820618063.6362233</v>
      </c>
      <c r="H896">
        <f t="shared" si="55"/>
        <v>4.4308167988433134</v>
      </c>
    </row>
    <row r="897" spans="1:8" x14ac:dyDescent="0.25">
      <c r="A897">
        <v>108</v>
      </c>
      <c r="B897">
        <v>1040</v>
      </c>
      <c r="C897">
        <f t="shared" si="52"/>
        <v>81453.993112590062</v>
      </c>
      <c r="D897">
        <f>(y-yes)^2</f>
        <v>6466410288.3116817</v>
      </c>
      <c r="E897">
        <f t="shared" si="53"/>
        <v>12.474866310160428</v>
      </c>
      <c r="F897">
        <f>(y-yprom)^2</f>
        <v>6732.9484297520576</v>
      </c>
      <c r="G897">
        <f t="shared" si="54"/>
        <v>6479613688.5661898</v>
      </c>
      <c r="H897">
        <f t="shared" si="55"/>
        <v>4.6821312271242199</v>
      </c>
    </row>
    <row r="898" spans="1:8" x14ac:dyDescent="0.25">
      <c r="A898">
        <v>104</v>
      </c>
      <c r="B898">
        <v>751</v>
      </c>
      <c r="C898">
        <f t="shared" si="52"/>
        <v>78339.843232352214</v>
      </c>
      <c r="D898">
        <f>(y-yes)^2</f>
        <v>6020028594.1345282</v>
      </c>
      <c r="E898">
        <f t="shared" si="53"/>
        <v>11.567914438502674</v>
      </c>
      <c r="F898">
        <f>(y-yprom)^2</f>
        <v>42826.421157024815</v>
      </c>
      <c r="G898">
        <f t="shared" si="54"/>
        <v>5987958103.6949358</v>
      </c>
      <c r="H898">
        <f t="shared" si="55"/>
        <v>4.6443908991413725</v>
      </c>
    </row>
    <row r="899" spans="1:8" x14ac:dyDescent="0.25">
      <c r="A899">
        <v>106</v>
      </c>
      <c r="B899">
        <v>380</v>
      </c>
      <c r="C899">
        <f t="shared" si="52"/>
        <v>79896.918172471138</v>
      </c>
      <c r="D899">
        <f>(y-yes)^2</f>
        <v>6322940275.6474705</v>
      </c>
      <c r="E899">
        <f t="shared" si="53"/>
        <v>12.017112299465241</v>
      </c>
      <c r="F899">
        <f>(y-yprom)^2</f>
        <v>334020.94842975214</v>
      </c>
      <c r="G899">
        <f t="shared" si="54"/>
        <v>6231361413.7614164</v>
      </c>
      <c r="H899">
        <f t="shared" si="55"/>
        <v>4.6634390941120669</v>
      </c>
    </row>
    <row r="900" spans="1:8" x14ac:dyDescent="0.25">
      <c r="A900">
        <v>83</v>
      </c>
      <c r="B900">
        <v>300</v>
      </c>
      <c r="C900">
        <f t="shared" ref="C900:C938" si="56">a+(b*x)</f>
        <v>61990.556361103489</v>
      </c>
      <c r="D900">
        <f>(y-yes)^2</f>
        <v>3805724744.1424861</v>
      </c>
      <c r="E900">
        <f t="shared" ref="E900:E938" si="57">x^2/n</f>
        <v>7.367914438502674</v>
      </c>
      <c r="F900">
        <f>(y-yprom)^2</f>
        <v>432892.22115702485</v>
      </c>
      <c r="G900">
        <f t="shared" ref="G900:G938" si="58">(yes-yprom)^2</f>
        <v>3724979594.0713062</v>
      </c>
      <c r="H900">
        <f t="shared" ref="H900:H938" si="59">LN(x)</f>
        <v>4.4188406077965983</v>
      </c>
    </row>
    <row r="901" spans="1:8" x14ac:dyDescent="0.25">
      <c r="A901">
        <v>70</v>
      </c>
      <c r="B901">
        <v>753</v>
      </c>
      <c r="C901">
        <f t="shared" si="56"/>
        <v>51869.569250330474</v>
      </c>
      <c r="D901">
        <f>(y-yes)^2</f>
        <v>2612903651.923831</v>
      </c>
      <c r="E901">
        <f t="shared" si="57"/>
        <v>5.2406417112299462</v>
      </c>
      <c r="F901">
        <f>(y-yprom)^2</f>
        <v>42002.639338842993</v>
      </c>
      <c r="G901">
        <f t="shared" si="58"/>
        <v>2591993437.5235434</v>
      </c>
      <c r="H901">
        <f t="shared" si="59"/>
        <v>4.2484952420493594</v>
      </c>
    </row>
    <row r="902" spans="1:8" x14ac:dyDescent="0.25">
      <c r="A902">
        <v>104</v>
      </c>
      <c r="B902">
        <v>1065</v>
      </c>
      <c r="C902">
        <f t="shared" si="56"/>
        <v>78339.843232352214</v>
      </c>
      <c r="D902">
        <f>(y-yes)^2</f>
        <v>5971401396.5846109</v>
      </c>
      <c r="E902">
        <f t="shared" si="57"/>
        <v>11.567914438502674</v>
      </c>
      <c r="F902">
        <f>(y-yprom)^2</f>
        <v>11460.675702479328</v>
      </c>
      <c r="G902">
        <f t="shared" si="58"/>
        <v>5987958103.6949358</v>
      </c>
      <c r="H902">
        <f t="shared" si="59"/>
        <v>4.6443908991413725</v>
      </c>
    </row>
    <row r="903" spans="1:8" x14ac:dyDescent="0.25">
      <c r="A903">
        <v>91</v>
      </c>
      <c r="B903">
        <v>1070</v>
      </c>
      <c r="C903">
        <f t="shared" si="56"/>
        <v>68218.8561215792</v>
      </c>
      <c r="D903">
        <f>(y-yes)^2</f>
        <v>4508968878.4365444</v>
      </c>
      <c r="E903">
        <f t="shared" si="57"/>
        <v>8.8566844919786103</v>
      </c>
      <c r="F903">
        <f>(y-yprom)^2</f>
        <v>12556.221157024782</v>
      </c>
      <c r="G903">
        <f t="shared" si="58"/>
        <v>4524030103.7586946</v>
      </c>
      <c r="H903">
        <f t="shared" si="59"/>
        <v>4.5108595065168497</v>
      </c>
    </row>
    <row r="904" spans="1:8" x14ac:dyDescent="0.25">
      <c r="A904">
        <v>112</v>
      </c>
      <c r="B904">
        <v>1573</v>
      </c>
      <c r="C904">
        <f t="shared" si="56"/>
        <v>84568.14299282791</v>
      </c>
      <c r="D904">
        <f>(y-yes)^2</f>
        <v>6888193760.3999519</v>
      </c>
      <c r="E904">
        <f t="shared" si="57"/>
        <v>13.416042780748663</v>
      </c>
      <c r="F904">
        <f>(y-yprom)^2</f>
        <v>378292.09388429747</v>
      </c>
      <c r="G904">
        <f t="shared" si="58"/>
        <v>6990665132.3906145</v>
      </c>
      <c r="H904">
        <f t="shared" si="59"/>
        <v>4.7184988712950942</v>
      </c>
    </row>
    <row r="905" spans="1:8" x14ac:dyDescent="0.25">
      <c r="A905">
        <v>97</v>
      </c>
      <c r="B905">
        <v>650</v>
      </c>
      <c r="C905">
        <f t="shared" si="56"/>
        <v>72890.080941935972</v>
      </c>
      <c r="D905">
        <f>(y-yes)^2</f>
        <v>5218629294.4974613</v>
      </c>
      <c r="E905">
        <f t="shared" si="57"/>
        <v>10.063101604278074</v>
      </c>
      <c r="F905">
        <f>(y-yprom)^2</f>
        <v>94830.402975206642</v>
      </c>
      <c r="G905">
        <f t="shared" si="58"/>
        <v>5174232115.7763071</v>
      </c>
      <c r="H905">
        <f t="shared" si="59"/>
        <v>4.5747109785033828</v>
      </c>
    </row>
    <row r="906" spans="1:8" x14ac:dyDescent="0.25">
      <c r="A906">
        <v>99</v>
      </c>
      <c r="B906">
        <v>700</v>
      </c>
      <c r="C906">
        <f t="shared" si="56"/>
        <v>74447.155882054896</v>
      </c>
      <c r="D906">
        <f>(y-yes)^2</f>
        <v>5438643000.6921043</v>
      </c>
      <c r="E906">
        <f t="shared" si="57"/>
        <v>10.482352941176471</v>
      </c>
      <c r="F906">
        <f>(y-yprom)^2</f>
        <v>66535.857520661186</v>
      </c>
      <c r="G906">
        <f t="shared" si="58"/>
        <v>5400664049.2587633</v>
      </c>
      <c r="H906">
        <f t="shared" si="59"/>
        <v>4.5951198501345898</v>
      </c>
    </row>
    <row r="907" spans="1:8" x14ac:dyDescent="0.25">
      <c r="A907">
        <v>74</v>
      </c>
      <c r="B907">
        <v>494</v>
      </c>
      <c r="C907">
        <f t="shared" si="56"/>
        <v>54983.719130568323</v>
      </c>
      <c r="D907">
        <f>(y-yes)^2</f>
        <v>2969129490.9282236</v>
      </c>
      <c r="E907">
        <f t="shared" si="57"/>
        <v>5.8566844919786094</v>
      </c>
      <c r="F907">
        <f>(y-yprom)^2</f>
        <v>215245.38479338848</v>
      </c>
      <c r="G907">
        <f t="shared" si="58"/>
        <v>2918784221.2928452</v>
      </c>
      <c r="H907">
        <f t="shared" si="59"/>
        <v>4.3040650932041702</v>
      </c>
    </row>
    <row r="908" spans="1:8" x14ac:dyDescent="0.25">
      <c r="A908">
        <v>100</v>
      </c>
      <c r="B908">
        <v>890</v>
      </c>
      <c r="C908">
        <f t="shared" si="56"/>
        <v>75225.693352114366</v>
      </c>
      <c r="D908">
        <f>(y-yes)^2</f>
        <v>5525795306.1395798</v>
      </c>
      <c r="E908">
        <f t="shared" si="57"/>
        <v>10.695187165775401</v>
      </c>
      <c r="F908">
        <f>(y-yprom)^2</f>
        <v>4616.5847933884361</v>
      </c>
      <c r="G908">
        <f t="shared" si="58"/>
        <v>5515698377.7768517</v>
      </c>
      <c r="H908">
        <f t="shared" si="59"/>
        <v>4.6051701859880918</v>
      </c>
    </row>
    <row r="909" spans="1:8" x14ac:dyDescent="0.25">
      <c r="A909">
        <v>86</v>
      </c>
      <c r="B909">
        <v>520</v>
      </c>
      <c r="C909">
        <f t="shared" si="56"/>
        <v>64326.168771281875</v>
      </c>
      <c r="D909">
        <f>(y-yes)^2</f>
        <v>4071227173.2693062</v>
      </c>
      <c r="E909">
        <f t="shared" si="57"/>
        <v>7.9101604278074866</v>
      </c>
      <c r="F909">
        <f>(y-yprom)^2</f>
        <v>191796.22115702485</v>
      </c>
      <c r="G909">
        <f t="shared" si="58"/>
        <v>4015531726.319777</v>
      </c>
      <c r="H909">
        <f t="shared" si="59"/>
        <v>4.4543472962535073</v>
      </c>
    </row>
    <row r="910" spans="1:8" x14ac:dyDescent="0.25">
      <c r="A910">
        <v>90</v>
      </c>
      <c r="B910">
        <v>891</v>
      </c>
      <c r="C910">
        <f t="shared" si="56"/>
        <v>67440.31865151973</v>
      </c>
      <c r="D910">
        <f>(y-yes)^2</f>
        <v>4428811812.9815121</v>
      </c>
      <c r="E910">
        <f t="shared" si="57"/>
        <v>8.6631016042780757</v>
      </c>
      <c r="F910">
        <f>(y-yprom)^2</f>
        <v>4481.6938842975269</v>
      </c>
      <c r="G910">
        <f t="shared" si="58"/>
        <v>4419905945.9017639</v>
      </c>
      <c r="H910">
        <f t="shared" si="59"/>
        <v>4.499809670330265</v>
      </c>
    </row>
    <row r="911" spans="1:8" x14ac:dyDescent="0.25">
      <c r="A911">
        <v>101</v>
      </c>
      <c r="B911">
        <v>570</v>
      </c>
      <c r="C911">
        <f t="shared" si="56"/>
        <v>76004.23082217382</v>
      </c>
      <c r="D911">
        <f>(y-yes)^2</f>
        <v>5690323179.7329988</v>
      </c>
      <c r="E911">
        <f t="shared" si="57"/>
        <v>10.910160427807487</v>
      </c>
      <c r="F911">
        <f>(y-yprom)^2</f>
        <v>150501.67570247938</v>
      </c>
      <c r="G911">
        <f t="shared" si="58"/>
        <v>5631944947.4795122</v>
      </c>
      <c r="H911">
        <f t="shared" si="59"/>
        <v>4.6151205168412597</v>
      </c>
    </row>
    <row r="912" spans="1:8" x14ac:dyDescent="0.25">
      <c r="A912">
        <v>109</v>
      </c>
      <c r="B912">
        <v>1444</v>
      </c>
      <c r="C912">
        <f t="shared" si="56"/>
        <v>82232.530582649531</v>
      </c>
      <c r="D912">
        <f>(y-yes)^2</f>
        <v>6526786673.7036991</v>
      </c>
      <c r="E912">
        <f t="shared" si="57"/>
        <v>12.706951871657754</v>
      </c>
      <c r="F912">
        <f>(y-yprom)^2</f>
        <v>236249.02115702475</v>
      </c>
      <c r="G912">
        <f t="shared" si="58"/>
        <v>6605558187.7454367</v>
      </c>
      <c r="H912">
        <f t="shared" si="59"/>
        <v>4.6913478822291435</v>
      </c>
    </row>
    <row r="913" spans="1:8" x14ac:dyDescent="0.25">
      <c r="A913">
        <v>98</v>
      </c>
      <c r="B913">
        <v>481</v>
      </c>
      <c r="C913">
        <f t="shared" si="56"/>
        <v>73668.618411995441</v>
      </c>
      <c r="D913">
        <f>(y-yes)^2</f>
        <v>5356427488.8198538</v>
      </c>
      <c r="E913">
        <f t="shared" si="57"/>
        <v>10.271657754010695</v>
      </c>
      <c r="F913">
        <f>(y-yprom)^2</f>
        <v>227476.9666115703</v>
      </c>
      <c r="G913">
        <f t="shared" si="58"/>
        <v>5286841961.9252491</v>
      </c>
      <c r="H913">
        <f t="shared" si="59"/>
        <v>4.5849674786705723</v>
      </c>
    </row>
    <row r="914" spans="1:8" x14ac:dyDescent="0.25">
      <c r="A914">
        <v>107</v>
      </c>
      <c r="B914">
        <v>500</v>
      </c>
      <c r="C914">
        <f t="shared" si="56"/>
        <v>80675.455642530607</v>
      </c>
      <c r="D914">
        <f>(y-yes)^2</f>
        <v>6428103687.4873934</v>
      </c>
      <c r="E914">
        <f t="shared" si="57"/>
        <v>12.244919786096256</v>
      </c>
      <c r="F914">
        <f>(y-yprom)^2</f>
        <v>209714.03933884302</v>
      </c>
      <c r="G914">
        <f t="shared" si="58"/>
        <v>6354881430.571517</v>
      </c>
      <c r="H914">
        <f t="shared" si="59"/>
        <v>4.6728288344619058</v>
      </c>
    </row>
    <row r="915" spans="1:8" x14ac:dyDescent="0.25">
      <c r="A915">
        <v>110</v>
      </c>
      <c r="B915">
        <v>1473</v>
      </c>
      <c r="C915">
        <f t="shared" si="56"/>
        <v>83011.068052708986</v>
      </c>
      <c r="D915">
        <f>(y-yes)^2</f>
        <v>6648456541.7682018</v>
      </c>
      <c r="E915">
        <f t="shared" si="57"/>
        <v>12.941176470588236</v>
      </c>
      <c r="F915">
        <f>(y-yprom)^2</f>
        <v>265281.18479338835</v>
      </c>
      <c r="G915">
        <f t="shared" si="58"/>
        <v>6732714928.1092558</v>
      </c>
      <c r="H915">
        <f t="shared" si="59"/>
        <v>4.7004803657924166</v>
      </c>
    </row>
    <row r="916" spans="1:8" x14ac:dyDescent="0.25">
      <c r="A916">
        <v>120</v>
      </c>
      <c r="B916">
        <v>803</v>
      </c>
      <c r="C916">
        <f t="shared" si="56"/>
        <v>90796.442753303621</v>
      </c>
      <c r="D916">
        <f>(y-yes)^2</f>
        <v>8098819738.5921364</v>
      </c>
      <c r="E916">
        <f t="shared" si="57"/>
        <v>15.401069518716577</v>
      </c>
      <c r="F916">
        <f>(y-yprom)^2</f>
        <v>24008.093884297537</v>
      </c>
      <c r="G916">
        <f t="shared" si="58"/>
        <v>8070955596.8989792</v>
      </c>
      <c r="H916">
        <f t="shared" si="59"/>
        <v>4.7874917427820458</v>
      </c>
    </row>
    <row r="917" spans="1:8" x14ac:dyDescent="0.25">
      <c r="A917">
        <v>97</v>
      </c>
      <c r="B917">
        <v>962</v>
      </c>
      <c r="C917">
        <f t="shared" si="56"/>
        <v>72890.080941935972</v>
      </c>
      <c r="D917">
        <f>(y-yes)^2</f>
        <v>5173648827.9896927</v>
      </c>
      <c r="E917">
        <f t="shared" si="57"/>
        <v>10.063101604278074</v>
      </c>
      <c r="F917">
        <f>(y-yprom)^2</f>
        <v>16.439338842974806</v>
      </c>
      <c r="G917">
        <f t="shared" si="58"/>
        <v>5174232115.7763071</v>
      </c>
      <c r="H917">
        <f t="shared" si="59"/>
        <v>4.5747109785033828</v>
      </c>
    </row>
    <row r="918" spans="1:8" x14ac:dyDescent="0.25">
      <c r="A918">
        <v>103</v>
      </c>
      <c r="B918">
        <v>1000</v>
      </c>
      <c r="C918">
        <f t="shared" si="56"/>
        <v>77561.305762292744</v>
      </c>
      <c r="D918">
        <f>(y-yes)^2</f>
        <v>5861633540.0272799</v>
      </c>
      <c r="E918">
        <f t="shared" si="57"/>
        <v>11.346524064171122</v>
      </c>
      <c r="F918">
        <f>(y-yprom)^2</f>
        <v>1768.5847933884256</v>
      </c>
      <c r="G918">
        <f t="shared" si="58"/>
        <v>5868074810.4385538</v>
      </c>
      <c r="H918">
        <f t="shared" si="59"/>
        <v>4.6347289882296359</v>
      </c>
    </row>
    <row r="919" spans="1:8" x14ac:dyDescent="0.25">
      <c r="A919">
        <v>114</v>
      </c>
      <c r="B919">
        <v>600</v>
      </c>
      <c r="C919">
        <f t="shared" si="56"/>
        <v>86125.217932946834</v>
      </c>
      <c r="D919">
        <f>(y-yes)^2</f>
        <v>7314562902.4780512</v>
      </c>
      <c r="E919">
        <f t="shared" si="57"/>
        <v>13.899465240641712</v>
      </c>
      <c r="F919">
        <f>(y-yprom)^2</f>
        <v>128124.9484297521</v>
      </c>
      <c r="G919">
        <f t="shared" si="58"/>
        <v>7253464301.4102659</v>
      </c>
      <c r="H919">
        <f t="shared" si="59"/>
        <v>4.7361984483944957</v>
      </c>
    </row>
    <row r="920" spans="1:8" x14ac:dyDescent="0.25">
      <c r="A920">
        <v>95</v>
      </c>
      <c r="B920">
        <v>450</v>
      </c>
      <c r="C920">
        <f t="shared" si="56"/>
        <v>71333.006001817048</v>
      </c>
      <c r="D920">
        <f>(y-yes)^2</f>
        <v>5024400539.853632</v>
      </c>
      <c r="E920">
        <f t="shared" si="57"/>
        <v>9.6524064171122994</v>
      </c>
      <c r="F920">
        <f>(y-yprom)^2</f>
        <v>258008.58479338849</v>
      </c>
      <c r="G920">
        <f t="shared" si="58"/>
        <v>4952649147.0321436</v>
      </c>
      <c r="H920">
        <f t="shared" si="59"/>
        <v>4.5538768916005408</v>
      </c>
    </row>
    <row r="921" spans="1:8" x14ac:dyDescent="0.25">
      <c r="A921">
        <v>93</v>
      </c>
      <c r="B921">
        <v>629</v>
      </c>
      <c r="C921">
        <f t="shared" si="56"/>
        <v>69775.931061698124</v>
      </c>
      <c r="D921">
        <f>(y-yes)^2</f>
        <v>4781298075.2512331</v>
      </c>
      <c r="E921">
        <f t="shared" si="57"/>
        <v>9.2502673796791441</v>
      </c>
      <c r="F921">
        <f>(y-yprom)^2</f>
        <v>108205.11206611573</v>
      </c>
      <c r="G921">
        <f t="shared" si="58"/>
        <v>4735915143.0262728</v>
      </c>
      <c r="H921">
        <f t="shared" si="59"/>
        <v>4.5325994931532563</v>
      </c>
    </row>
    <row r="922" spans="1:8" x14ac:dyDescent="0.25">
      <c r="A922">
        <v>67</v>
      </c>
      <c r="B922">
        <v>492</v>
      </c>
      <c r="C922">
        <f t="shared" si="56"/>
        <v>49533.956840152081</v>
      </c>
      <c r="D922">
        <f>(y-yes)^2</f>
        <v>2405113530.7113395</v>
      </c>
      <c r="E922">
        <f t="shared" si="57"/>
        <v>4.8010695187165773</v>
      </c>
      <c r="F922">
        <f>(y-yprom)^2</f>
        <v>217105.16661157028</v>
      </c>
      <c r="G922">
        <f t="shared" si="58"/>
        <v>2359628882.1345844</v>
      </c>
      <c r="H922">
        <f t="shared" si="59"/>
        <v>4.2046926193909657</v>
      </c>
    </row>
    <row r="923" spans="1:8" x14ac:dyDescent="0.25">
      <c r="A923">
        <v>97</v>
      </c>
      <c r="B923">
        <v>1562</v>
      </c>
      <c r="C923">
        <f t="shared" si="56"/>
        <v>72890.080941935972</v>
      </c>
      <c r="D923">
        <f>(y-yes)^2</f>
        <v>5087695130.8593693</v>
      </c>
      <c r="E923">
        <f t="shared" si="57"/>
        <v>10.063101604278074</v>
      </c>
      <c r="F923">
        <f>(y-yprom)^2</f>
        <v>364881.89388429746</v>
      </c>
      <c r="G923">
        <f t="shared" si="58"/>
        <v>5174232115.7763071</v>
      </c>
      <c r="H923">
        <f t="shared" si="59"/>
        <v>4.5747109785033828</v>
      </c>
    </row>
    <row r="924" spans="1:8" x14ac:dyDescent="0.25">
      <c r="A924">
        <v>97</v>
      </c>
      <c r="B924">
        <v>357</v>
      </c>
      <c r="C924">
        <f t="shared" si="56"/>
        <v>72890.080941935972</v>
      </c>
      <c r="D924">
        <f>(y-yes)^2</f>
        <v>5261047830.9294357</v>
      </c>
      <c r="E924">
        <f t="shared" si="57"/>
        <v>10.063101604278074</v>
      </c>
      <c r="F924">
        <f>(y-yprom)^2</f>
        <v>361135.43933884305</v>
      </c>
      <c r="G924">
        <f t="shared" si="58"/>
        <v>5174232115.7763071</v>
      </c>
      <c r="H924">
        <f t="shared" si="59"/>
        <v>4.5747109785033828</v>
      </c>
    </row>
    <row r="925" spans="1:8" x14ac:dyDescent="0.25">
      <c r="A925">
        <v>83</v>
      </c>
      <c r="B925">
        <v>960</v>
      </c>
      <c r="C925">
        <f t="shared" si="56"/>
        <v>61990.556361103489</v>
      </c>
      <c r="D925">
        <f>(y-yes)^2</f>
        <v>3724728809.7458296</v>
      </c>
      <c r="E925">
        <f t="shared" si="57"/>
        <v>7.367914438502674</v>
      </c>
      <c r="F925">
        <f>(y-yprom)^2</f>
        <v>4.2211570247931842</v>
      </c>
      <c r="G925">
        <f t="shared" si="58"/>
        <v>3724979594.0713062</v>
      </c>
      <c r="H925">
        <f t="shared" si="59"/>
        <v>4.4188406077965983</v>
      </c>
    </row>
    <row r="926" spans="1:8" x14ac:dyDescent="0.25">
      <c r="A926">
        <v>104</v>
      </c>
      <c r="B926">
        <v>566</v>
      </c>
      <c r="C926">
        <f t="shared" si="56"/>
        <v>78339.843232352214</v>
      </c>
      <c r="D926">
        <f>(y-yes)^2</f>
        <v>6048770691.1304979</v>
      </c>
      <c r="E926">
        <f t="shared" si="57"/>
        <v>11.567914438502674</v>
      </c>
      <c r="F926">
        <f>(y-yprom)^2</f>
        <v>153621.23933884301</v>
      </c>
      <c r="G926">
        <f t="shared" si="58"/>
        <v>5987958103.6949358</v>
      </c>
      <c r="H926">
        <f t="shared" si="59"/>
        <v>4.6443908991413725</v>
      </c>
    </row>
    <row r="927" spans="1:8" x14ac:dyDescent="0.25">
      <c r="A927">
        <v>82</v>
      </c>
      <c r="B927">
        <v>481</v>
      </c>
      <c r="C927">
        <f t="shared" si="56"/>
        <v>61212.018891044027</v>
      </c>
      <c r="D927">
        <f>(y-yes)^2</f>
        <v>3688256655.5443463</v>
      </c>
      <c r="E927">
        <f t="shared" si="57"/>
        <v>7.1914438502673796</v>
      </c>
      <c r="F927">
        <f>(y-yprom)^2</f>
        <v>227476.9666115703</v>
      </c>
      <c r="G927">
        <f t="shared" si="58"/>
        <v>3630553365.6909623</v>
      </c>
      <c r="H927">
        <f t="shared" si="59"/>
        <v>4.4067192472642533</v>
      </c>
    </row>
    <row r="928" spans="1:8" x14ac:dyDescent="0.25">
      <c r="A928">
        <v>113</v>
      </c>
      <c r="B928">
        <v>1442</v>
      </c>
      <c r="C928">
        <f t="shared" si="56"/>
        <v>85346.68046288738</v>
      </c>
      <c r="D928">
        <f>(y-yes)^2</f>
        <v>7039995403.5792351</v>
      </c>
      <c r="E928">
        <f t="shared" si="57"/>
        <v>13.656684491978609</v>
      </c>
      <c r="F928">
        <f>(y-yprom)^2</f>
        <v>234308.80297520658</v>
      </c>
      <c r="G928">
        <f t="shared" si="58"/>
        <v>7121458596.3081551</v>
      </c>
      <c r="H928">
        <f t="shared" si="59"/>
        <v>4.7273878187123408</v>
      </c>
    </row>
    <row r="929" spans="1:8" x14ac:dyDescent="0.25">
      <c r="A929">
        <v>93</v>
      </c>
      <c r="B929">
        <v>645</v>
      </c>
      <c r="C929">
        <f t="shared" si="56"/>
        <v>69775.931061698124</v>
      </c>
      <c r="D929">
        <f>(y-yes)^2</f>
        <v>4779085629.4572582</v>
      </c>
      <c r="E929">
        <f t="shared" si="57"/>
        <v>9.2502673796791441</v>
      </c>
      <c r="F929">
        <f>(y-yprom)^2</f>
        <v>97934.857520661186</v>
      </c>
      <c r="G929">
        <f t="shared" si="58"/>
        <v>4735915143.0262728</v>
      </c>
      <c r="H929">
        <f t="shared" si="59"/>
        <v>4.5325994931532563</v>
      </c>
    </row>
    <row r="930" spans="1:8" x14ac:dyDescent="0.25">
      <c r="A930">
        <v>100</v>
      </c>
      <c r="B930">
        <v>788</v>
      </c>
      <c r="C930">
        <f t="shared" si="56"/>
        <v>75225.693352114366</v>
      </c>
      <c r="D930">
        <f>(y-yes)^2</f>
        <v>5540970191.5834112</v>
      </c>
      <c r="E930">
        <f t="shared" si="57"/>
        <v>10.695187165775401</v>
      </c>
      <c r="F930">
        <f>(y-yprom)^2</f>
        <v>28881.457520661173</v>
      </c>
      <c r="G930">
        <f t="shared" si="58"/>
        <v>5515698377.7768517</v>
      </c>
      <c r="H930">
        <f t="shared" si="59"/>
        <v>4.6051701859880918</v>
      </c>
    </row>
    <row r="931" spans="1:8" x14ac:dyDescent="0.25">
      <c r="A931">
        <v>101</v>
      </c>
      <c r="B931">
        <v>644</v>
      </c>
      <c r="C931">
        <f t="shared" si="56"/>
        <v>76004.23082217382</v>
      </c>
      <c r="D931">
        <f>(y-yes)^2</f>
        <v>5679164389.5713167</v>
      </c>
      <c r="E931">
        <f t="shared" si="57"/>
        <v>10.910160427807487</v>
      </c>
      <c r="F931">
        <f>(y-yprom)^2</f>
        <v>98561.7484297521</v>
      </c>
      <c r="G931">
        <f t="shared" si="58"/>
        <v>5631944947.4795122</v>
      </c>
      <c r="H931">
        <f t="shared" si="59"/>
        <v>4.6151205168412597</v>
      </c>
    </row>
    <row r="932" spans="1:8" x14ac:dyDescent="0.25">
      <c r="A932">
        <v>100</v>
      </c>
      <c r="B932">
        <v>477</v>
      </c>
      <c r="C932">
        <f t="shared" si="56"/>
        <v>75225.693352114366</v>
      </c>
      <c r="D932">
        <f>(y-yes)^2</f>
        <v>5587367157.8484268</v>
      </c>
      <c r="E932">
        <f t="shared" si="57"/>
        <v>10.695187165775401</v>
      </c>
      <c r="F932">
        <f>(y-yprom)^2</f>
        <v>231308.53024793393</v>
      </c>
      <c r="G932">
        <f t="shared" si="58"/>
        <v>5515698377.7768517</v>
      </c>
      <c r="H932">
        <f t="shared" si="59"/>
        <v>4.6051701859880918</v>
      </c>
    </row>
    <row r="933" spans="1:8" x14ac:dyDescent="0.25">
      <c r="A933">
        <v>82</v>
      </c>
      <c r="B933">
        <v>664</v>
      </c>
      <c r="C933">
        <f t="shared" si="56"/>
        <v>61212.018891044027</v>
      </c>
      <c r="D933">
        <f>(y-yes)^2</f>
        <v>3666062591.6302242</v>
      </c>
      <c r="E933">
        <f t="shared" si="57"/>
        <v>7.1914438502673796</v>
      </c>
      <c r="F933">
        <f>(y-yprom)^2</f>
        <v>86403.930247933909</v>
      </c>
      <c r="G933">
        <f t="shared" si="58"/>
        <v>3630553365.6909623</v>
      </c>
      <c r="H933">
        <f t="shared" si="59"/>
        <v>4.4067192472642533</v>
      </c>
    </row>
    <row r="934" spans="1:8" x14ac:dyDescent="0.25">
      <c r="A934">
        <v>79</v>
      </c>
      <c r="B934">
        <v>520</v>
      </c>
      <c r="C934">
        <f t="shared" si="56"/>
        <v>58876.406480865633</v>
      </c>
      <c r="D934">
        <f>(y-yes)^2</f>
        <v>3405470177.3600163</v>
      </c>
      <c r="E934">
        <f t="shared" si="57"/>
        <v>6.6748663101604278</v>
      </c>
      <c r="F934">
        <f>(y-yprom)^2</f>
        <v>191796.22115702485</v>
      </c>
      <c r="G934">
        <f t="shared" si="58"/>
        <v>3354548127.6573691</v>
      </c>
      <c r="H934">
        <f t="shared" si="59"/>
        <v>4.3694478524670215</v>
      </c>
    </row>
    <row r="935" spans="1:8" x14ac:dyDescent="0.25">
      <c r="A935">
        <v>102</v>
      </c>
      <c r="B935">
        <v>1202</v>
      </c>
      <c r="C935">
        <f t="shared" si="56"/>
        <v>76782.76829223329</v>
      </c>
      <c r="D935">
        <f>(y-yes)^2</f>
        <v>5712452535.6442566</v>
      </c>
      <c r="E935">
        <f t="shared" si="57"/>
        <v>11.127272727272727</v>
      </c>
      <c r="F935">
        <f>(y-yprom)^2</f>
        <v>59562.621157024769</v>
      </c>
      <c r="G935">
        <f t="shared" si="58"/>
        <v>5749403758.3667469</v>
      </c>
      <c r="H935">
        <f t="shared" si="59"/>
        <v>4.6249728132842707</v>
      </c>
    </row>
    <row r="936" spans="1:8" x14ac:dyDescent="0.25">
      <c r="A936">
        <v>77</v>
      </c>
      <c r="B936">
        <v>538</v>
      </c>
      <c r="C936">
        <f t="shared" si="56"/>
        <v>57319.331540746709</v>
      </c>
      <c r="D936">
        <f>(y-yes)^2</f>
        <v>3224119611.5401969</v>
      </c>
      <c r="E936">
        <f t="shared" si="57"/>
        <v>6.341176470588235</v>
      </c>
      <c r="F936">
        <f>(y-yprom)^2</f>
        <v>176354.18479338847</v>
      </c>
      <c r="G936">
        <f t="shared" si="58"/>
        <v>3176605841.5578399</v>
      </c>
      <c r="H936">
        <f t="shared" si="59"/>
        <v>4.3438054218536841</v>
      </c>
    </row>
    <row r="937" spans="1:8" x14ac:dyDescent="0.25">
      <c r="A937">
        <v>109</v>
      </c>
      <c r="B937">
        <v>873</v>
      </c>
      <c r="C937">
        <f t="shared" si="56"/>
        <v>82232.530582649531</v>
      </c>
      <c r="D937">
        <f>(y-yes)^2</f>
        <v>6619373216.6290846</v>
      </c>
      <c r="E937">
        <f t="shared" si="57"/>
        <v>12.706951871657754</v>
      </c>
      <c r="F937">
        <f>(y-yprom)^2</f>
        <v>7215.7302479338923</v>
      </c>
      <c r="G937">
        <f t="shared" si="58"/>
        <v>6605558187.7454367</v>
      </c>
      <c r="H937">
        <f t="shared" si="59"/>
        <v>4.6913478822291435</v>
      </c>
    </row>
    <row r="938" spans="1:8" x14ac:dyDescent="0.25">
      <c r="A938">
        <v>107</v>
      </c>
      <c r="B938">
        <v>1000</v>
      </c>
      <c r="C938">
        <f>a+(b*x)</f>
        <v>80675.455642530607</v>
      </c>
      <c r="D938">
        <f>(y-yes)^2</f>
        <v>6348178231.844862</v>
      </c>
      <c r="E938">
        <f t="shared" si="57"/>
        <v>12.244919786096256</v>
      </c>
      <c r="F938">
        <f>(y-yprom)^2</f>
        <v>1768.5847933884256</v>
      </c>
      <c r="G938">
        <f t="shared" si="58"/>
        <v>6354881430.571517</v>
      </c>
      <c r="H938">
        <f t="shared" si="59"/>
        <v>4.6728288344619058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abSelected="1" topLeftCell="J1" workbookViewId="0">
      <selection activeCell="P2" sqref="P2:S16"/>
    </sheetView>
  </sheetViews>
  <sheetFormatPr baseColWidth="10" defaultRowHeight="15" x14ac:dyDescent="0.25"/>
  <sheetData>
    <row r="1" spans="1:16" x14ac:dyDescent="0.25">
      <c r="A1">
        <v>1161</v>
      </c>
      <c r="B1">
        <v>49</v>
      </c>
      <c r="C1">
        <v>1</v>
      </c>
      <c r="D1">
        <v>1</v>
      </c>
      <c r="E1">
        <v>9</v>
      </c>
      <c r="F1">
        <v>2</v>
      </c>
      <c r="G1">
        <v>6200</v>
      </c>
      <c r="H1">
        <v>966</v>
      </c>
      <c r="I1">
        <v>23200</v>
      </c>
      <c r="J1">
        <v>7.0570370000000002</v>
      </c>
      <c r="K1">
        <v>8.7323050000000002</v>
      </c>
      <c r="L1">
        <v>10.051909999999999</v>
      </c>
      <c r="M1">
        <v>81</v>
      </c>
      <c r="N1">
        <v>4</v>
      </c>
      <c r="O1">
        <v>15.58065</v>
      </c>
    </row>
    <row r="2" spans="1:16" x14ac:dyDescent="0.25">
      <c r="A2">
        <v>600</v>
      </c>
      <c r="B2">
        <v>43</v>
      </c>
      <c r="C2">
        <v>1</v>
      </c>
      <c r="D2">
        <v>1</v>
      </c>
      <c r="E2">
        <v>10</v>
      </c>
      <c r="F2">
        <v>10</v>
      </c>
      <c r="G2">
        <v>283</v>
      </c>
      <c r="H2">
        <v>48</v>
      </c>
      <c r="I2">
        <v>1100</v>
      </c>
      <c r="J2">
        <v>6.3969300000000002</v>
      </c>
      <c r="K2">
        <v>5.6454469999999999</v>
      </c>
      <c r="L2">
        <v>7.0030659999999996</v>
      </c>
      <c r="M2">
        <v>100</v>
      </c>
      <c r="N2">
        <v>100</v>
      </c>
      <c r="O2">
        <v>16.961130000000001</v>
      </c>
      <c r="P2" t="s">
        <v>75</v>
      </c>
    </row>
    <row r="3" spans="1:16" x14ac:dyDescent="0.25">
      <c r="A3">
        <v>379</v>
      </c>
      <c r="B3">
        <v>51</v>
      </c>
      <c r="C3">
        <v>1</v>
      </c>
      <c r="D3">
        <v>1</v>
      </c>
      <c r="E3">
        <v>9</v>
      </c>
      <c r="F3">
        <v>3</v>
      </c>
      <c r="G3">
        <v>169</v>
      </c>
      <c r="H3">
        <v>40</v>
      </c>
      <c r="I3">
        <v>1100</v>
      </c>
      <c r="J3">
        <v>5.9375359999999997</v>
      </c>
      <c r="K3">
        <v>5.129899</v>
      </c>
      <c r="L3">
        <v>7.0030659999999996</v>
      </c>
      <c r="M3">
        <v>81</v>
      </c>
      <c r="N3">
        <v>9</v>
      </c>
      <c r="O3">
        <v>23.66864</v>
      </c>
      <c r="P3" t="s">
        <v>76</v>
      </c>
    </row>
    <row r="4" spans="1:16" x14ac:dyDescent="0.25">
      <c r="A4">
        <v>651</v>
      </c>
      <c r="B4">
        <v>55</v>
      </c>
      <c r="C4">
        <v>1</v>
      </c>
      <c r="D4">
        <v>0</v>
      </c>
      <c r="E4">
        <v>22</v>
      </c>
      <c r="F4">
        <v>22</v>
      </c>
      <c r="G4">
        <v>1100</v>
      </c>
      <c r="H4">
        <v>-54</v>
      </c>
      <c r="I4">
        <v>1000</v>
      </c>
      <c r="J4">
        <v>6.4785089999999999</v>
      </c>
      <c r="K4">
        <v>7.0030659999999996</v>
      </c>
      <c r="L4">
        <v>6.9077549999999999</v>
      </c>
      <c r="M4">
        <v>484</v>
      </c>
      <c r="N4">
        <v>484</v>
      </c>
      <c r="O4">
        <v>-4.9090910000000001</v>
      </c>
      <c r="P4" t="s">
        <v>77</v>
      </c>
    </row>
    <row r="5" spans="1:16" x14ac:dyDescent="0.25">
      <c r="A5">
        <v>497</v>
      </c>
      <c r="B5">
        <v>44</v>
      </c>
      <c r="C5">
        <v>1</v>
      </c>
      <c r="D5">
        <v>1</v>
      </c>
      <c r="E5">
        <v>8</v>
      </c>
      <c r="F5">
        <v>6</v>
      </c>
      <c r="G5">
        <v>351</v>
      </c>
      <c r="H5">
        <v>28</v>
      </c>
      <c r="I5">
        <v>387</v>
      </c>
      <c r="J5">
        <v>6.2085900000000001</v>
      </c>
      <c r="K5">
        <v>5.8607860000000001</v>
      </c>
      <c r="L5">
        <v>5.9584250000000001</v>
      </c>
      <c r="M5">
        <v>64</v>
      </c>
      <c r="N5">
        <v>36</v>
      </c>
      <c r="O5">
        <v>7.9772080000000001</v>
      </c>
      <c r="P5" t="s">
        <v>78</v>
      </c>
    </row>
    <row r="6" spans="1:16" x14ac:dyDescent="0.25">
      <c r="A6">
        <v>1067</v>
      </c>
      <c r="B6">
        <v>64</v>
      </c>
      <c r="C6">
        <v>1</v>
      </c>
      <c r="D6">
        <v>1</v>
      </c>
      <c r="E6">
        <v>7</v>
      </c>
      <c r="F6">
        <v>7</v>
      </c>
      <c r="G6">
        <v>19000</v>
      </c>
      <c r="H6">
        <v>614</v>
      </c>
      <c r="I6">
        <v>3900</v>
      </c>
      <c r="J6">
        <v>6.9726059999999999</v>
      </c>
      <c r="K6">
        <v>9.8521940000000008</v>
      </c>
      <c r="L6">
        <v>8.268732</v>
      </c>
      <c r="M6">
        <v>49</v>
      </c>
      <c r="N6">
        <v>49</v>
      </c>
      <c r="O6">
        <v>3.231579</v>
      </c>
      <c r="P6" t="s">
        <v>79</v>
      </c>
    </row>
    <row r="7" spans="1:16" x14ac:dyDescent="0.25">
      <c r="A7">
        <v>945</v>
      </c>
      <c r="B7">
        <v>59</v>
      </c>
      <c r="C7">
        <v>1</v>
      </c>
      <c r="D7">
        <v>0</v>
      </c>
      <c r="E7">
        <v>35</v>
      </c>
      <c r="F7">
        <v>10</v>
      </c>
      <c r="G7">
        <v>536</v>
      </c>
      <c r="H7">
        <v>24</v>
      </c>
      <c r="I7">
        <v>623</v>
      </c>
      <c r="J7">
        <v>6.8511850000000001</v>
      </c>
      <c r="K7">
        <v>6.2841339999999999</v>
      </c>
      <c r="L7">
        <v>6.4345460000000001</v>
      </c>
      <c r="M7">
        <v>1225</v>
      </c>
      <c r="N7">
        <v>100</v>
      </c>
      <c r="O7">
        <v>4.4776119999999997</v>
      </c>
      <c r="P7" t="s">
        <v>80</v>
      </c>
    </row>
    <row r="8" spans="1:16" x14ac:dyDescent="0.25">
      <c r="A8">
        <v>1261</v>
      </c>
      <c r="B8">
        <v>63</v>
      </c>
      <c r="C8">
        <v>1</v>
      </c>
      <c r="D8">
        <v>1</v>
      </c>
      <c r="E8">
        <v>32</v>
      </c>
      <c r="F8">
        <v>8</v>
      </c>
      <c r="G8">
        <v>4800</v>
      </c>
      <c r="H8">
        <v>191</v>
      </c>
      <c r="I8">
        <v>2100</v>
      </c>
      <c r="J8">
        <v>7.1396600000000001</v>
      </c>
      <c r="K8">
        <v>8.4763710000000003</v>
      </c>
      <c r="L8">
        <v>7.6496930000000001</v>
      </c>
      <c r="M8">
        <v>1024</v>
      </c>
      <c r="N8">
        <v>64</v>
      </c>
      <c r="O8">
        <v>3.9791669999999999</v>
      </c>
      <c r="P8" t="s">
        <v>81</v>
      </c>
    </row>
    <row r="9" spans="1:16" x14ac:dyDescent="0.25">
      <c r="A9">
        <v>503</v>
      </c>
      <c r="B9">
        <v>47</v>
      </c>
      <c r="C9">
        <v>1</v>
      </c>
      <c r="D9">
        <v>1</v>
      </c>
      <c r="E9">
        <v>4</v>
      </c>
      <c r="F9">
        <v>4</v>
      </c>
      <c r="G9">
        <v>610</v>
      </c>
      <c r="H9">
        <v>7</v>
      </c>
      <c r="I9">
        <v>454</v>
      </c>
      <c r="J9">
        <v>6.2205899999999996</v>
      </c>
      <c r="K9">
        <v>6.4134589999999996</v>
      </c>
      <c r="L9">
        <v>6.1180969999999997</v>
      </c>
      <c r="M9">
        <v>16</v>
      </c>
      <c r="N9">
        <v>16</v>
      </c>
      <c r="O9">
        <v>1.1475409999999999</v>
      </c>
      <c r="P9" t="s">
        <v>82</v>
      </c>
    </row>
    <row r="10" spans="1:16" x14ac:dyDescent="0.25">
      <c r="A10">
        <v>1094</v>
      </c>
      <c r="B10">
        <v>64</v>
      </c>
      <c r="C10">
        <v>1</v>
      </c>
      <c r="D10">
        <v>1</v>
      </c>
      <c r="E10">
        <v>39</v>
      </c>
      <c r="F10">
        <v>5</v>
      </c>
      <c r="G10">
        <v>2900</v>
      </c>
      <c r="H10">
        <v>230</v>
      </c>
      <c r="I10">
        <v>3900</v>
      </c>
      <c r="J10">
        <v>6.9975959999999997</v>
      </c>
      <c r="K10">
        <v>7.9724659999999998</v>
      </c>
      <c r="L10">
        <v>8.268732</v>
      </c>
      <c r="M10">
        <v>1521</v>
      </c>
      <c r="N10">
        <v>25</v>
      </c>
      <c r="O10">
        <v>7.9310349999999996</v>
      </c>
      <c r="P10" t="s">
        <v>83</v>
      </c>
    </row>
    <row r="11" spans="1:16" x14ac:dyDescent="0.25">
      <c r="A11">
        <v>601</v>
      </c>
      <c r="B11">
        <v>54</v>
      </c>
      <c r="C11">
        <v>1</v>
      </c>
      <c r="D11">
        <v>1</v>
      </c>
      <c r="E11">
        <v>26</v>
      </c>
      <c r="F11">
        <v>7</v>
      </c>
      <c r="G11">
        <v>1200</v>
      </c>
      <c r="H11">
        <v>34</v>
      </c>
      <c r="I11">
        <v>533</v>
      </c>
      <c r="J11">
        <v>6.3985950000000003</v>
      </c>
      <c r="K11">
        <v>7.090077</v>
      </c>
      <c r="L11">
        <v>6.2785219999999997</v>
      </c>
      <c r="M11">
        <v>676</v>
      </c>
      <c r="N11">
        <v>49</v>
      </c>
      <c r="O11">
        <v>2.8333330000000001</v>
      </c>
      <c r="P11" t="s">
        <v>84</v>
      </c>
    </row>
    <row r="12" spans="1:16" x14ac:dyDescent="0.25">
      <c r="A12">
        <v>355</v>
      </c>
      <c r="B12">
        <v>66</v>
      </c>
      <c r="C12">
        <v>1</v>
      </c>
      <c r="D12">
        <v>0</v>
      </c>
      <c r="E12">
        <v>39</v>
      </c>
      <c r="F12">
        <v>8</v>
      </c>
      <c r="G12">
        <v>560</v>
      </c>
      <c r="H12">
        <v>8</v>
      </c>
      <c r="I12">
        <v>477</v>
      </c>
      <c r="J12">
        <v>5.8721180000000004</v>
      </c>
      <c r="K12">
        <v>6.3279370000000004</v>
      </c>
      <c r="L12">
        <v>6.1675170000000001</v>
      </c>
      <c r="M12">
        <v>1521</v>
      </c>
      <c r="N12">
        <v>64</v>
      </c>
      <c r="O12">
        <v>1.428571</v>
      </c>
      <c r="P12" t="s">
        <v>85</v>
      </c>
    </row>
    <row r="13" spans="1:16" x14ac:dyDescent="0.25">
      <c r="A13">
        <v>1200</v>
      </c>
      <c r="B13">
        <v>72</v>
      </c>
      <c r="C13">
        <v>1</v>
      </c>
      <c r="D13">
        <v>0</v>
      </c>
      <c r="E13">
        <v>37</v>
      </c>
      <c r="F13">
        <v>37</v>
      </c>
      <c r="G13">
        <v>796</v>
      </c>
      <c r="H13">
        <v>35</v>
      </c>
      <c r="I13">
        <v>678</v>
      </c>
      <c r="J13">
        <v>7.090077</v>
      </c>
      <c r="K13">
        <v>6.6795989999999996</v>
      </c>
      <c r="L13">
        <v>6.5191470000000002</v>
      </c>
      <c r="M13">
        <v>1369</v>
      </c>
      <c r="N13">
        <v>1369</v>
      </c>
      <c r="O13">
        <v>4.3969849999999999</v>
      </c>
      <c r="P13" t="s">
        <v>86</v>
      </c>
    </row>
    <row r="14" spans="1:16" x14ac:dyDescent="0.25">
      <c r="A14">
        <v>697</v>
      </c>
      <c r="B14">
        <v>51</v>
      </c>
      <c r="C14">
        <v>1</v>
      </c>
      <c r="D14">
        <v>0</v>
      </c>
      <c r="E14">
        <v>25</v>
      </c>
      <c r="F14">
        <v>1</v>
      </c>
      <c r="G14">
        <v>8200</v>
      </c>
      <c r="H14">
        <v>234</v>
      </c>
      <c r="I14">
        <v>5700</v>
      </c>
      <c r="J14">
        <v>6.5467849999999999</v>
      </c>
      <c r="K14">
        <v>9.011889</v>
      </c>
      <c r="L14">
        <v>8.6482209999999995</v>
      </c>
      <c r="M14">
        <v>625</v>
      </c>
      <c r="N14">
        <v>1</v>
      </c>
      <c r="O14">
        <v>2.8536579999999998</v>
      </c>
      <c r="P14" t="s">
        <v>87</v>
      </c>
    </row>
    <row r="15" spans="1:16" x14ac:dyDescent="0.25">
      <c r="A15">
        <v>1041</v>
      </c>
      <c r="B15">
        <v>63</v>
      </c>
      <c r="C15">
        <v>1</v>
      </c>
      <c r="D15">
        <v>1</v>
      </c>
      <c r="E15">
        <v>21</v>
      </c>
      <c r="F15">
        <v>11</v>
      </c>
      <c r="G15">
        <v>4300</v>
      </c>
      <c r="H15">
        <v>91</v>
      </c>
      <c r="I15">
        <v>1400</v>
      </c>
      <c r="J15">
        <v>6.9479369999999996</v>
      </c>
      <c r="K15">
        <v>8.3663699999999999</v>
      </c>
      <c r="L15">
        <v>7.2442270000000004</v>
      </c>
      <c r="M15">
        <v>441</v>
      </c>
      <c r="N15">
        <v>121</v>
      </c>
      <c r="O15">
        <v>2.116279</v>
      </c>
      <c r="P15" t="s">
        <v>88</v>
      </c>
    </row>
    <row r="16" spans="1:16" x14ac:dyDescent="0.25">
      <c r="A16">
        <v>245</v>
      </c>
      <c r="B16">
        <v>44</v>
      </c>
      <c r="C16">
        <v>1</v>
      </c>
      <c r="D16">
        <v>1</v>
      </c>
      <c r="E16">
        <v>7</v>
      </c>
      <c r="F16">
        <v>7</v>
      </c>
      <c r="G16">
        <v>135</v>
      </c>
      <c r="H16">
        <v>24</v>
      </c>
      <c r="I16">
        <v>558</v>
      </c>
      <c r="J16">
        <v>5.501258</v>
      </c>
      <c r="K16">
        <v>4.9052749999999996</v>
      </c>
      <c r="L16">
        <v>6.3243590000000003</v>
      </c>
      <c r="M16">
        <v>49</v>
      </c>
      <c r="N16">
        <v>49</v>
      </c>
      <c r="O16">
        <v>17.77778</v>
      </c>
      <c r="P16" t="s">
        <v>89</v>
      </c>
    </row>
    <row r="17" spans="1:15" x14ac:dyDescent="0.25">
      <c r="A17">
        <v>817</v>
      </c>
      <c r="B17">
        <v>68</v>
      </c>
      <c r="C17">
        <v>1</v>
      </c>
      <c r="D17">
        <v>0</v>
      </c>
      <c r="E17">
        <v>38</v>
      </c>
      <c r="F17">
        <v>4</v>
      </c>
      <c r="G17">
        <v>1300</v>
      </c>
      <c r="H17">
        <v>55</v>
      </c>
      <c r="I17">
        <v>847</v>
      </c>
      <c r="J17">
        <v>6.7056389999999997</v>
      </c>
      <c r="K17">
        <v>7.1701199999999998</v>
      </c>
      <c r="L17">
        <v>6.7417009999999999</v>
      </c>
      <c r="M17">
        <v>1444</v>
      </c>
      <c r="N17">
        <v>16</v>
      </c>
      <c r="O17">
        <v>4.2307689999999996</v>
      </c>
    </row>
    <row r="18" spans="1:15" x14ac:dyDescent="0.25">
      <c r="A18">
        <v>1675</v>
      </c>
      <c r="B18">
        <v>71</v>
      </c>
      <c r="C18">
        <v>0</v>
      </c>
      <c r="D18">
        <v>0</v>
      </c>
      <c r="E18">
        <v>31</v>
      </c>
      <c r="F18">
        <v>12</v>
      </c>
      <c r="G18">
        <v>674</v>
      </c>
      <c r="H18">
        <v>115</v>
      </c>
      <c r="I18">
        <v>1200</v>
      </c>
      <c r="J18">
        <v>7.4235680000000004</v>
      </c>
      <c r="K18">
        <v>6.5132300000000001</v>
      </c>
      <c r="L18">
        <v>7.090077</v>
      </c>
      <c r="M18">
        <v>961</v>
      </c>
      <c r="N18">
        <v>144</v>
      </c>
      <c r="O18">
        <v>17.06231</v>
      </c>
    </row>
    <row r="19" spans="1:15" x14ac:dyDescent="0.25">
      <c r="A19">
        <v>971</v>
      </c>
      <c r="B19">
        <v>72</v>
      </c>
      <c r="C19">
        <v>1</v>
      </c>
      <c r="D19">
        <v>1</v>
      </c>
      <c r="E19">
        <v>33</v>
      </c>
      <c r="F19">
        <v>24</v>
      </c>
      <c r="G19">
        <v>1400</v>
      </c>
      <c r="H19">
        <v>69</v>
      </c>
      <c r="I19">
        <v>609</v>
      </c>
      <c r="J19">
        <v>6.8783260000000004</v>
      </c>
      <c r="K19">
        <v>7.2442270000000004</v>
      </c>
      <c r="L19">
        <v>6.4118190000000004</v>
      </c>
      <c r="M19">
        <v>1089</v>
      </c>
      <c r="N19">
        <v>576</v>
      </c>
      <c r="O19">
        <v>4.9285709999999998</v>
      </c>
    </row>
    <row r="20" spans="1:15" x14ac:dyDescent="0.25">
      <c r="A20">
        <v>609</v>
      </c>
      <c r="B20">
        <v>58</v>
      </c>
      <c r="C20">
        <v>1</v>
      </c>
      <c r="D20">
        <v>0</v>
      </c>
      <c r="E20">
        <v>36</v>
      </c>
      <c r="F20">
        <v>1</v>
      </c>
      <c r="G20">
        <v>1100</v>
      </c>
      <c r="H20">
        <v>69</v>
      </c>
      <c r="I20">
        <v>880</v>
      </c>
      <c r="J20">
        <v>6.4118190000000004</v>
      </c>
      <c r="K20">
        <v>7.0030659999999996</v>
      </c>
      <c r="L20">
        <v>6.779922</v>
      </c>
      <c r="M20">
        <v>1296</v>
      </c>
      <c r="N20">
        <v>1</v>
      </c>
      <c r="O20">
        <v>6.2727269999999997</v>
      </c>
    </row>
    <row r="21" spans="1:15" x14ac:dyDescent="0.25">
      <c r="A21">
        <v>470</v>
      </c>
      <c r="B21">
        <v>60</v>
      </c>
      <c r="C21">
        <v>1</v>
      </c>
      <c r="D21">
        <v>1</v>
      </c>
      <c r="E21">
        <v>20</v>
      </c>
      <c r="F21">
        <v>6</v>
      </c>
      <c r="G21">
        <v>2300</v>
      </c>
      <c r="H21">
        <v>210</v>
      </c>
      <c r="I21">
        <v>2200</v>
      </c>
      <c r="J21">
        <v>6.1527329999999996</v>
      </c>
      <c r="K21">
        <v>7.7406639999999998</v>
      </c>
      <c r="L21">
        <v>7.6962130000000002</v>
      </c>
      <c r="M21">
        <v>400</v>
      </c>
      <c r="N21">
        <v>36</v>
      </c>
      <c r="O21">
        <v>9.1304350000000003</v>
      </c>
    </row>
    <row r="22" spans="1:15" x14ac:dyDescent="0.25">
      <c r="A22">
        <v>867</v>
      </c>
      <c r="B22">
        <v>59</v>
      </c>
      <c r="C22">
        <v>1</v>
      </c>
      <c r="D22">
        <v>0</v>
      </c>
      <c r="E22">
        <v>36</v>
      </c>
      <c r="F22">
        <v>14</v>
      </c>
      <c r="G22">
        <v>884</v>
      </c>
      <c r="H22">
        <v>81</v>
      </c>
      <c r="I22">
        <v>1500</v>
      </c>
      <c r="J22">
        <v>6.7650389999999998</v>
      </c>
      <c r="K22">
        <v>6.7844569999999997</v>
      </c>
      <c r="L22">
        <v>7.3132210000000004</v>
      </c>
      <c r="M22">
        <v>1296</v>
      </c>
      <c r="N22">
        <v>196</v>
      </c>
      <c r="O22">
        <v>9.1628959999999999</v>
      </c>
    </row>
    <row r="23" spans="1:15" x14ac:dyDescent="0.25">
      <c r="A23">
        <v>752</v>
      </c>
      <c r="B23">
        <v>54</v>
      </c>
      <c r="C23">
        <v>1</v>
      </c>
      <c r="D23">
        <v>0</v>
      </c>
      <c r="E23">
        <v>32</v>
      </c>
      <c r="F23">
        <v>4</v>
      </c>
      <c r="G23">
        <v>1600</v>
      </c>
      <c r="H23">
        <v>193</v>
      </c>
      <c r="I23">
        <v>3200</v>
      </c>
      <c r="J23">
        <v>6.6227359999999997</v>
      </c>
      <c r="K23">
        <v>7.3777590000000002</v>
      </c>
      <c r="L23">
        <v>8.0709060000000008</v>
      </c>
      <c r="M23">
        <v>1024</v>
      </c>
      <c r="N23">
        <v>16</v>
      </c>
      <c r="O23">
        <v>12.0625</v>
      </c>
    </row>
    <row r="24" spans="1:15" x14ac:dyDescent="0.25">
      <c r="A24">
        <v>246</v>
      </c>
      <c r="B24">
        <v>51</v>
      </c>
      <c r="C24">
        <v>1</v>
      </c>
      <c r="D24">
        <v>0</v>
      </c>
      <c r="E24">
        <v>8</v>
      </c>
      <c r="F24">
        <v>8</v>
      </c>
      <c r="G24">
        <v>78</v>
      </c>
      <c r="H24">
        <v>13</v>
      </c>
      <c r="I24">
        <v>458</v>
      </c>
      <c r="J24">
        <v>5.5053320000000001</v>
      </c>
      <c r="K24">
        <v>4.3567090000000004</v>
      </c>
      <c r="L24">
        <v>6.1268690000000001</v>
      </c>
      <c r="M24">
        <v>64</v>
      </c>
      <c r="N24">
        <v>64</v>
      </c>
      <c r="O24">
        <v>16.66667</v>
      </c>
    </row>
    <row r="25" spans="1:15" x14ac:dyDescent="0.25">
      <c r="A25">
        <v>825</v>
      </c>
      <c r="B25">
        <v>56</v>
      </c>
      <c r="C25">
        <v>1</v>
      </c>
      <c r="D25">
        <v>1</v>
      </c>
      <c r="E25">
        <v>4</v>
      </c>
      <c r="F25">
        <v>4</v>
      </c>
      <c r="G25">
        <v>10700</v>
      </c>
      <c r="H25">
        <v>295</v>
      </c>
      <c r="I25">
        <v>5900</v>
      </c>
      <c r="J25">
        <v>6.7153840000000002</v>
      </c>
      <c r="K25">
        <v>9.2779989999999994</v>
      </c>
      <c r="L25">
        <v>8.6827079999999999</v>
      </c>
      <c r="M25">
        <v>16</v>
      </c>
      <c r="N25">
        <v>16</v>
      </c>
      <c r="O25">
        <v>2.757009</v>
      </c>
    </row>
    <row r="26" spans="1:15" x14ac:dyDescent="0.25">
      <c r="A26">
        <v>358</v>
      </c>
      <c r="B26">
        <v>50</v>
      </c>
      <c r="C26">
        <v>1</v>
      </c>
      <c r="D26">
        <v>1</v>
      </c>
      <c r="E26">
        <v>23</v>
      </c>
      <c r="F26">
        <v>4</v>
      </c>
      <c r="G26">
        <v>99</v>
      </c>
      <c r="H26">
        <v>25</v>
      </c>
      <c r="I26">
        <v>2300</v>
      </c>
      <c r="J26">
        <v>5.8805329999999998</v>
      </c>
      <c r="K26">
        <v>4.5951199999999996</v>
      </c>
      <c r="L26">
        <v>7.7406639999999998</v>
      </c>
      <c r="M26">
        <v>529</v>
      </c>
      <c r="N26">
        <v>16</v>
      </c>
      <c r="O26">
        <v>25.25253</v>
      </c>
    </row>
    <row r="27" spans="1:15" x14ac:dyDescent="0.25">
      <c r="A27">
        <v>1162</v>
      </c>
      <c r="B27">
        <v>58</v>
      </c>
      <c r="C27">
        <v>1</v>
      </c>
      <c r="D27">
        <v>0</v>
      </c>
      <c r="E27">
        <v>24</v>
      </c>
      <c r="F27">
        <v>6</v>
      </c>
      <c r="G27">
        <v>3800</v>
      </c>
      <c r="H27">
        <v>226</v>
      </c>
      <c r="I27">
        <v>1800</v>
      </c>
      <c r="J27">
        <v>7.0578979999999998</v>
      </c>
      <c r="K27">
        <v>8.242756</v>
      </c>
      <c r="L27">
        <v>7.4955420000000004</v>
      </c>
      <c r="M27">
        <v>576</v>
      </c>
      <c r="N27">
        <v>36</v>
      </c>
      <c r="O27">
        <v>5.9473690000000001</v>
      </c>
    </row>
    <row r="28" spans="1:15" x14ac:dyDescent="0.25">
      <c r="A28">
        <v>270</v>
      </c>
      <c r="B28">
        <v>43</v>
      </c>
      <c r="C28">
        <v>1</v>
      </c>
      <c r="D28">
        <v>0</v>
      </c>
      <c r="E28">
        <v>15</v>
      </c>
      <c r="F28">
        <v>2</v>
      </c>
      <c r="G28">
        <v>150</v>
      </c>
      <c r="H28">
        <v>28</v>
      </c>
      <c r="I28">
        <v>713</v>
      </c>
      <c r="J28">
        <v>5.5984220000000002</v>
      </c>
      <c r="K28">
        <v>5.0106349999999997</v>
      </c>
      <c r="L28">
        <v>6.5694809999999997</v>
      </c>
      <c r="M28">
        <v>225</v>
      </c>
      <c r="N28">
        <v>4</v>
      </c>
      <c r="O28">
        <v>18.66667</v>
      </c>
    </row>
    <row r="29" spans="1:15" x14ac:dyDescent="0.25">
      <c r="A29">
        <v>829</v>
      </c>
      <c r="B29">
        <v>56</v>
      </c>
      <c r="C29">
        <v>1</v>
      </c>
      <c r="D29">
        <v>0</v>
      </c>
      <c r="E29">
        <v>14</v>
      </c>
      <c r="F29">
        <v>8</v>
      </c>
      <c r="G29">
        <v>2200</v>
      </c>
      <c r="H29">
        <v>184</v>
      </c>
      <c r="I29">
        <v>1500</v>
      </c>
      <c r="J29">
        <v>6.7202200000000003</v>
      </c>
      <c r="K29">
        <v>7.6962130000000002</v>
      </c>
      <c r="L29">
        <v>7.3132210000000004</v>
      </c>
      <c r="M29">
        <v>196</v>
      </c>
      <c r="N29">
        <v>64</v>
      </c>
      <c r="O29">
        <v>8.3636359999999996</v>
      </c>
    </row>
    <row r="30" spans="1:15" x14ac:dyDescent="0.25">
      <c r="A30">
        <v>300</v>
      </c>
      <c r="B30">
        <v>77</v>
      </c>
      <c r="C30">
        <v>0</v>
      </c>
      <c r="D30">
        <v>0</v>
      </c>
      <c r="E30">
        <v>45</v>
      </c>
      <c r="F30">
        <v>26</v>
      </c>
      <c r="G30">
        <v>6900</v>
      </c>
      <c r="H30">
        <v>483</v>
      </c>
      <c r="I30">
        <v>4700</v>
      </c>
      <c r="J30">
        <v>5.7037829999999996</v>
      </c>
      <c r="K30">
        <v>8.8392759999999999</v>
      </c>
      <c r="L30">
        <v>8.4553170000000009</v>
      </c>
      <c r="M30">
        <v>2025</v>
      </c>
      <c r="N30">
        <v>676</v>
      </c>
      <c r="O30">
        <v>7</v>
      </c>
    </row>
    <row r="31" spans="1:15" x14ac:dyDescent="0.25">
      <c r="A31">
        <v>1627</v>
      </c>
      <c r="B31">
        <v>62</v>
      </c>
      <c r="C31">
        <v>1</v>
      </c>
      <c r="D31">
        <v>1</v>
      </c>
      <c r="E31">
        <v>13</v>
      </c>
      <c r="F31">
        <v>4</v>
      </c>
      <c r="G31">
        <v>8300</v>
      </c>
      <c r="H31">
        <v>596</v>
      </c>
      <c r="I31">
        <v>9100</v>
      </c>
      <c r="J31">
        <v>7.3944929999999998</v>
      </c>
      <c r="K31">
        <v>9.0240109999999998</v>
      </c>
      <c r="L31">
        <v>9.1160300000000003</v>
      </c>
      <c r="M31">
        <v>169</v>
      </c>
      <c r="N31">
        <v>16</v>
      </c>
      <c r="O31">
        <v>7.1807230000000004</v>
      </c>
    </row>
    <row r="32" spans="1:15" x14ac:dyDescent="0.25">
      <c r="A32">
        <v>1237</v>
      </c>
      <c r="B32">
        <v>63</v>
      </c>
      <c r="C32">
        <v>1</v>
      </c>
      <c r="D32">
        <v>1</v>
      </c>
      <c r="E32">
        <v>37</v>
      </c>
      <c r="F32">
        <v>9</v>
      </c>
      <c r="G32">
        <v>4600</v>
      </c>
      <c r="H32">
        <v>108</v>
      </c>
      <c r="I32">
        <v>6200</v>
      </c>
      <c r="J32">
        <v>7.120444</v>
      </c>
      <c r="K32">
        <v>8.4338110000000004</v>
      </c>
      <c r="L32">
        <v>8.7323050000000002</v>
      </c>
      <c r="M32">
        <v>1369</v>
      </c>
      <c r="N32">
        <v>81</v>
      </c>
      <c r="O32">
        <v>2.347826</v>
      </c>
    </row>
    <row r="33" spans="1:15" x14ac:dyDescent="0.25">
      <c r="A33">
        <v>540</v>
      </c>
      <c r="B33">
        <v>61</v>
      </c>
      <c r="C33">
        <v>1</v>
      </c>
      <c r="D33">
        <v>1</v>
      </c>
      <c r="E33">
        <v>37</v>
      </c>
      <c r="F33">
        <v>1</v>
      </c>
      <c r="G33">
        <v>5200</v>
      </c>
      <c r="H33">
        <v>549</v>
      </c>
      <c r="I33">
        <v>5600</v>
      </c>
      <c r="J33">
        <v>6.291569</v>
      </c>
      <c r="K33">
        <v>8.5564140000000002</v>
      </c>
      <c r="L33">
        <v>8.6305219999999991</v>
      </c>
      <c r="M33">
        <v>1369</v>
      </c>
      <c r="N33">
        <v>1</v>
      </c>
      <c r="O33">
        <v>10.557689999999999</v>
      </c>
    </row>
    <row r="34" spans="1:15" x14ac:dyDescent="0.25">
      <c r="A34">
        <v>1798</v>
      </c>
      <c r="B34">
        <v>66</v>
      </c>
      <c r="C34">
        <v>1</v>
      </c>
      <c r="D34">
        <v>1</v>
      </c>
      <c r="E34">
        <v>21</v>
      </c>
      <c r="F34">
        <v>14</v>
      </c>
      <c r="G34">
        <v>24300</v>
      </c>
      <c r="H34">
        <v>338</v>
      </c>
      <c r="I34">
        <v>12500</v>
      </c>
      <c r="J34">
        <v>7.4944300000000004</v>
      </c>
      <c r="K34">
        <v>10.098229999999999</v>
      </c>
      <c r="L34">
        <v>9.433484</v>
      </c>
      <c r="M34">
        <v>441</v>
      </c>
      <c r="N34">
        <v>196</v>
      </c>
      <c r="O34">
        <v>1.3909469999999999</v>
      </c>
    </row>
    <row r="35" spans="1:15" x14ac:dyDescent="0.25">
      <c r="A35">
        <v>474</v>
      </c>
      <c r="B35">
        <v>40</v>
      </c>
      <c r="C35">
        <v>1</v>
      </c>
      <c r="D35">
        <v>0</v>
      </c>
      <c r="E35">
        <v>18</v>
      </c>
      <c r="F35">
        <v>1</v>
      </c>
      <c r="G35">
        <v>2700</v>
      </c>
      <c r="H35">
        <v>117</v>
      </c>
      <c r="I35">
        <v>2000</v>
      </c>
      <c r="J35">
        <v>6.1612070000000001</v>
      </c>
      <c r="K35">
        <v>7.9010069999999999</v>
      </c>
      <c r="L35">
        <v>7.6009029999999997</v>
      </c>
      <c r="M35">
        <v>324</v>
      </c>
      <c r="N35">
        <v>1</v>
      </c>
      <c r="O35">
        <v>4.3333329999999997</v>
      </c>
    </row>
    <row r="36" spans="1:15" x14ac:dyDescent="0.25">
      <c r="A36">
        <v>1336</v>
      </c>
      <c r="B36">
        <v>60</v>
      </c>
      <c r="C36">
        <v>1</v>
      </c>
      <c r="D36">
        <v>1</v>
      </c>
      <c r="E36">
        <v>21</v>
      </c>
      <c r="F36">
        <v>13</v>
      </c>
      <c r="G36">
        <v>4500</v>
      </c>
      <c r="H36">
        <v>562</v>
      </c>
      <c r="I36">
        <v>4300</v>
      </c>
      <c r="J36">
        <v>7.1974349999999996</v>
      </c>
      <c r="K36">
        <v>8.4118329999999997</v>
      </c>
      <c r="L36">
        <v>8.3663699999999999</v>
      </c>
      <c r="M36">
        <v>441</v>
      </c>
      <c r="N36">
        <v>169</v>
      </c>
      <c r="O36">
        <v>12.48889</v>
      </c>
    </row>
    <row r="37" spans="1:15" x14ac:dyDescent="0.25">
      <c r="A37">
        <v>541</v>
      </c>
      <c r="B37">
        <v>51</v>
      </c>
      <c r="C37">
        <v>1</v>
      </c>
      <c r="D37">
        <v>0</v>
      </c>
      <c r="E37">
        <v>30</v>
      </c>
      <c r="F37">
        <v>4</v>
      </c>
      <c r="G37">
        <v>1400</v>
      </c>
      <c r="H37">
        <v>82</v>
      </c>
      <c r="I37">
        <v>1200</v>
      </c>
      <c r="J37">
        <v>6.2934190000000001</v>
      </c>
      <c r="K37">
        <v>7.2442270000000004</v>
      </c>
      <c r="L37">
        <v>7.090077</v>
      </c>
      <c r="M37">
        <v>900</v>
      </c>
      <c r="N37">
        <v>16</v>
      </c>
      <c r="O37">
        <v>5.8571429999999998</v>
      </c>
    </row>
    <row r="38" spans="1:15" x14ac:dyDescent="0.25">
      <c r="A38">
        <v>129</v>
      </c>
      <c r="B38">
        <v>66</v>
      </c>
      <c r="C38">
        <v>1</v>
      </c>
      <c r="D38">
        <v>1</v>
      </c>
      <c r="E38">
        <v>4</v>
      </c>
      <c r="F38">
        <v>4</v>
      </c>
      <c r="G38">
        <v>59</v>
      </c>
      <c r="H38">
        <v>28</v>
      </c>
      <c r="I38">
        <v>412</v>
      </c>
      <c r="J38">
        <v>4.8598119999999998</v>
      </c>
      <c r="K38">
        <v>4.0775379999999997</v>
      </c>
      <c r="L38">
        <v>6.0210229999999996</v>
      </c>
      <c r="M38">
        <v>16</v>
      </c>
      <c r="N38">
        <v>16</v>
      </c>
      <c r="O38">
        <v>47.457630000000002</v>
      </c>
    </row>
    <row r="39" spans="1:15" x14ac:dyDescent="0.25">
      <c r="A39">
        <v>1700</v>
      </c>
      <c r="B39">
        <v>54</v>
      </c>
      <c r="C39">
        <v>1</v>
      </c>
      <c r="D39">
        <v>1</v>
      </c>
      <c r="E39">
        <v>21</v>
      </c>
      <c r="F39">
        <v>5</v>
      </c>
      <c r="G39">
        <v>6800</v>
      </c>
      <c r="H39">
        <v>1200</v>
      </c>
      <c r="I39">
        <v>20400</v>
      </c>
      <c r="J39">
        <v>7.4383840000000001</v>
      </c>
      <c r="K39">
        <v>8.8246769999999994</v>
      </c>
      <c r="L39">
        <v>9.9232899999999997</v>
      </c>
      <c r="M39">
        <v>441</v>
      </c>
      <c r="N39">
        <v>25</v>
      </c>
      <c r="O39">
        <v>17.64706</v>
      </c>
    </row>
    <row r="40" spans="1:15" x14ac:dyDescent="0.25">
      <c r="A40">
        <v>1750</v>
      </c>
      <c r="B40">
        <v>66</v>
      </c>
      <c r="C40">
        <v>1</v>
      </c>
      <c r="D40">
        <v>1</v>
      </c>
      <c r="E40">
        <v>31</v>
      </c>
      <c r="F40">
        <v>24</v>
      </c>
      <c r="G40">
        <v>16200</v>
      </c>
      <c r="H40">
        <v>1400</v>
      </c>
      <c r="I40">
        <v>17900</v>
      </c>
      <c r="J40">
        <v>7.467371</v>
      </c>
      <c r="K40">
        <v>9.6927660000000007</v>
      </c>
      <c r="L40">
        <v>9.7925559999999994</v>
      </c>
      <c r="M40">
        <v>961</v>
      </c>
      <c r="N40">
        <v>576</v>
      </c>
      <c r="O40">
        <v>8.6419750000000004</v>
      </c>
    </row>
    <row r="41" spans="1:15" x14ac:dyDescent="0.25">
      <c r="A41">
        <v>624</v>
      </c>
      <c r="B41">
        <v>61</v>
      </c>
      <c r="C41">
        <v>1</v>
      </c>
      <c r="D41">
        <v>1</v>
      </c>
      <c r="E41">
        <v>21</v>
      </c>
      <c r="F41">
        <v>13</v>
      </c>
      <c r="G41">
        <v>1100</v>
      </c>
      <c r="H41">
        <v>109</v>
      </c>
      <c r="I41">
        <v>934</v>
      </c>
      <c r="J41">
        <v>6.4361509999999997</v>
      </c>
      <c r="K41">
        <v>7.0030659999999996</v>
      </c>
      <c r="L41">
        <v>6.8394769999999996</v>
      </c>
      <c r="M41">
        <v>441</v>
      </c>
      <c r="N41">
        <v>169</v>
      </c>
      <c r="O41">
        <v>9.9090910000000001</v>
      </c>
    </row>
    <row r="42" spans="1:15" x14ac:dyDescent="0.25">
      <c r="A42">
        <v>791</v>
      </c>
      <c r="B42">
        <v>66</v>
      </c>
      <c r="C42">
        <v>1</v>
      </c>
      <c r="D42">
        <v>0</v>
      </c>
      <c r="E42">
        <v>14</v>
      </c>
      <c r="F42">
        <v>8</v>
      </c>
      <c r="G42">
        <v>2300</v>
      </c>
      <c r="H42">
        <v>-60</v>
      </c>
      <c r="I42">
        <v>487</v>
      </c>
      <c r="J42">
        <v>6.673298</v>
      </c>
      <c r="K42">
        <v>7.7406639999999998</v>
      </c>
      <c r="L42">
        <v>6.1882640000000002</v>
      </c>
      <c r="M42">
        <v>196</v>
      </c>
      <c r="N42">
        <v>64</v>
      </c>
      <c r="O42">
        <v>-2.6086960000000001</v>
      </c>
    </row>
    <row r="43" spans="1:15" x14ac:dyDescent="0.25">
      <c r="A43">
        <v>1487</v>
      </c>
      <c r="B43">
        <v>51</v>
      </c>
      <c r="C43">
        <v>1</v>
      </c>
      <c r="D43">
        <v>0</v>
      </c>
      <c r="E43">
        <v>3</v>
      </c>
      <c r="F43">
        <v>3</v>
      </c>
      <c r="G43">
        <v>22200</v>
      </c>
      <c r="H43">
        <v>182</v>
      </c>
      <c r="I43">
        <v>2800</v>
      </c>
      <c r="J43">
        <v>7.3045159999999996</v>
      </c>
      <c r="K43">
        <v>10.007849999999999</v>
      </c>
      <c r="L43">
        <v>7.9373750000000003</v>
      </c>
      <c r="M43">
        <v>9</v>
      </c>
      <c r="N43">
        <v>9</v>
      </c>
      <c r="O43">
        <v>0.81981979999999999</v>
      </c>
    </row>
    <row r="44" spans="1:15" x14ac:dyDescent="0.25">
      <c r="A44">
        <v>2021</v>
      </c>
      <c r="B44">
        <v>56</v>
      </c>
      <c r="C44">
        <v>1</v>
      </c>
      <c r="D44">
        <v>0</v>
      </c>
      <c r="E44">
        <v>34</v>
      </c>
      <c r="F44">
        <v>3</v>
      </c>
      <c r="G44">
        <v>51300</v>
      </c>
      <c r="H44">
        <v>2700</v>
      </c>
      <c r="I44">
        <v>42900</v>
      </c>
      <c r="J44">
        <v>7.6113479999999996</v>
      </c>
      <c r="K44">
        <v>10.84545</v>
      </c>
      <c r="L44">
        <v>10.66663</v>
      </c>
      <c r="M44">
        <v>1156</v>
      </c>
      <c r="N44">
        <v>9</v>
      </c>
      <c r="O44">
        <v>5.2631579999999998</v>
      </c>
    </row>
    <row r="45" spans="1:15" x14ac:dyDescent="0.25">
      <c r="A45">
        <v>1550</v>
      </c>
      <c r="B45">
        <v>47</v>
      </c>
      <c r="C45">
        <v>1</v>
      </c>
      <c r="D45">
        <v>1</v>
      </c>
      <c r="E45">
        <v>19</v>
      </c>
      <c r="F45">
        <v>3</v>
      </c>
      <c r="G45">
        <v>1100</v>
      </c>
      <c r="H45">
        <v>120</v>
      </c>
      <c r="I45">
        <v>4900</v>
      </c>
      <c r="J45">
        <v>7.3460099999999997</v>
      </c>
      <c r="K45">
        <v>7.0030659999999996</v>
      </c>
      <c r="L45">
        <v>8.4969900000000003</v>
      </c>
      <c r="M45">
        <v>361</v>
      </c>
      <c r="N45">
        <v>9</v>
      </c>
      <c r="O45">
        <v>10.909090000000001</v>
      </c>
    </row>
    <row r="46" spans="1:15" x14ac:dyDescent="0.25">
      <c r="A46">
        <v>401</v>
      </c>
      <c r="B46">
        <v>64</v>
      </c>
      <c r="C46">
        <v>1</v>
      </c>
      <c r="D46">
        <v>0</v>
      </c>
      <c r="E46">
        <v>44</v>
      </c>
      <c r="F46">
        <v>8</v>
      </c>
      <c r="G46">
        <v>571</v>
      </c>
      <c r="H46">
        <v>57</v>
      </c>
      <c r="I46">
        <v>670</v>
      </c>
      <c r="J46">
        <v>5.9939609999999997</v>
      </c>
      <c r="K46">
        <v>6.3473889999999997</v>
      </c>
      <c r="L46">
        <v>6.5072770000000002</v>
      </c>
      <c r="M46">
        <v>1936</v>
      </c>
      <c r="N46">
        <v>64</v>
      </c>
      <c r="O46">
        <v>9.9824870000000008</v>
      </c>
    </row>
    <row r="47" spans="1:15" x14ac:dyDescent="0.25">
      <c r="A47">
        <v>1295</v>
      </c>
      <c r="B47">
        <v>62</v>
      </c>
      <c r="C47">
        <v>1</v>
      </c>
      <c r="D47">
        <v>0</v>
      </c>
      <c r="E47">
        <v>8</v>
      </c>
      <c r="F47">
        <v>8</v>
      </c>
      <c r="G47">
        <v>10700</v>
      </c>
      <c r="H47">
        <v>1300</v>
      </c>
      <c r="I47">
        <v>16400</v>
      </c>
      <c r="J47">
        <v>7.1662660000000002</v>
      </c>
      <c r="K47">
        <v>9.2779989999999994</v>
      </c>
      <c r="L47">
        <v>9.7050359999999998</v>
      </c>
      <c r="M47">
        <v>64</v>
      </c>
      <c r="N47">
        <v>64</v>
      </c>
      <c r="O47">
        <v>12.14953</v>
      </c>
    </row>
    <row r="48" spans="1:15" x14ac:dyDescent="0.25">
      <c r="A48">
        <v>449</v>
      </c>
      <c r="B48">
        <v>56</v>
      </c>
      <c r="C48">
        <v>1</v>
      </c>
      <c r="D48">
        <v>0</v>
      </c>
      <c r="E48">
        <v>31</v>
      </c>
      <c r="F48">
        <v>1</v>
      </c>
      <c r="G48">
        <v>661</v>
      </c>
      <c r="H48">
        <v>37</v>
      </c>
      <c r="I48">
        <v>538</v>
      </c>
      <c r="J48">
        <v>6.1070229999999999</v>
      </c>
      <c r="K48">
        <v>6.493754</v>
      </c>
      <c r="L48">
        <v>6.2878579999999999</v>
      </c>
      <c r="M48">
        <v>961</v>
      </c>
      <c r="N48">
        <v>1</v>
      </c>
      <c r="O48">
        <v>5.5975789999999996</v>
      </c>
    </row>
    <row r="49" spans="1:15" x14ac:dyDescent="0.25">
      <c r="A49">
        <v>456</v>
      </c>
      <c r="B49">
        <v>56</v>
      </c>
      <c r="C49">
        <v>1</v>
      </c>
      <c r="D49">
        <v>1</v>
      </c>
      <c r="E49">
        <v>9</v>
      </c>
      <c r="F49">
        <v>3</v>
      </c>
      <c r="G49">
        <v>381</v>
      </c>
      <c r="H49">
        <v>34</v>
      </c>
      <c r="I49">
        <v>6700</v>
      </c>
      <c r="J49">
        <v>6.1224930000000004</v>
      </c>
      <c r="K49">
        <v>5.9428000000000001</v>
      </c>
      <c r="L49">
        <v>8.809863</v>
      </c>
      <c r="M49">
        <v>81</v>
      </c>
      <c r="N49">
        <v>9</v>
      </c>
      <c r="O49">
        <v>8.9238839999999993</v>
      </c>
    </row>
    <row r="50" spans="1:15" x14ac:dyDescent="0.25">
      <c r="A50">
        <v>1142</v>
      </c>
      <c r="B50">
        <v>53</v>
      </c>
      <c r="C50">
        <v>1</v>
      </c>
      <c r="D50">
        <v>1</v>
      </c>
      <c r="E50">
        <v>30</v>
      </c>
      <c r="F50">
        <v>1</v>
      </c>
      <c r="G50">
        <v>28000</v>
      </c>
      <c r="H50">
        <v>1900</v>
      </c>
      <c r="I50">
        <v>26300</v>
      </c>
      <c r="J50">
        <v>7.0405360000000003</v>
      </c>
      <c r="K50">
        <v>10.23996</v>
      </c>
      <c r="L50">
        <v>10.17732</v>
      </c>
      <c r="M50">
        <v>900</v>
      </c>
      <c r="N50">
        <v>1</v>
      </c>
      <c r="O50">
        <v>6.7857139999999996</v>
      </c>
    </row>
    <row r="51" spans="1:15" x14ac:dyDescent="0.25">
      <c r="A51">
        <v>577</v>
      </c>
      <c r="B51">
        <v>64</v>
      </c>
      <c r="C51">
        <v>1</v>
      </c>
      <c r="D51">
        <v>0</v>
      </c>
      <c r="E51">
        <v>26</v>
      </c>
      <c r="F51">
        <v>2</v>
      </c>
      <c r="G51">
        <v>3000</v>
      </c>
      <c r="H51">
        <v>287</v>
      </c>
      <c r="I51">
        <v>5700</v>
      </c>
      <c r="J51">
        <v>6.3578419999999998</v>
      </c>
      <c r="K51">
        <v>8.0063680000000002</v>
      </c>
      <c r="L51">
        <v>8.6482209999999995</v>
      </c>
      <c r="M51">
        <v>676</v>
      </c>
      <c r="N51">
        <v>4</v>
      </c>
      <c r="O51">
        <v>9.5666670000000007</v>
      </c>
    </row>
    <row r="52" spans="1:15" x14ac:dyDescent="0.25">
      <c r="A52">
        <v>600</v>
      </c>
      <c r="B52">
        <v>56</v>
      </c>
      <c r="C52">
        <v>1</v>
      </c>
      <c r="D52">
        <v>1</v>
      </c>
      <c r="E52">
        <v>18</v>
      </c>
      <c r="F52">
        <v>7</v>
      </c>
      <c r="G52">
        <v>11700</v>
      </c>
      <c r="H52">
        <v>-40</v>
      </c>
      <c r="I52">
        <v>4000</v>
      </c>
      <c r="J52">
        <v>6.3969300000000002</v>
      </c>
      <c r="K52">
        <v>9.3673439999999992</v>
      </c>
      <c r="L52">
        <v>8.2940489999999993</v>
      </c>
      <c r="M52">
        <v>324</v>
      </c>
      <c r="N52">
        <v>49</v>
      </c>
      <c r="O52">
        <v>-0.34188039999999997</v>
      </c>
    </row>
    <row r="53" spans="1:15" x14ac:dyDescent="0.25">
      <c r="A53">
        <v>649</v>
      </c>
      <c r="B53">
        <v>44</v>
      </c>
      <c r="C53">
        <v>1</v>
      </c>
      <c r="D53">
        <v>1</v>
      </c>
      <c r="E53">
        <v>4</v>
      </c>
      <c r="F53">
        <v>4</v>
      </c>
      <c r="G53">
        <v>336</v>
      </c>
      <c r="H53">
        <v>17</v>
      </c>
      <c r="I53">
        <v>475</v>
      </c>
      <c r="J53">
        <v>6.4754329999999998</v>
      </c>
      <c r="K53">
        <v>5.8171109999999997</v>
      </c>
      <c r="L53">
        <v>6.1633149999999999</v>
      </c>
      <c r="M53">
        <v>16</v>
      </c>
      <c r="N53">
        <v>16</v>
      </c>
      <c r="O53">
        <v>5.0595239999999997</v>
      </c>
    </row>
    <row r="54" spans="1:15" x14ac:dyDescent="0.25">
      <c r="A54">
        <v>822</v>
      </c>
      <c r="B54">
        <v>60</v>
      </c>
      <c r="C54">
        <v>1</v>
      </c>
      <c r="D54">
        <v>0</v>
      </c>
      <c r="E54">
        <v>22</v>
      </c>
      <c r="F54">
        <v>20</v>
      </c>
      <c r="G54">
        <v>896</v>
      </c>
      <c r="H54">
        <v>77</v>
      </c>
      <c r="I54">
        <v>752</v>
      </c>
      <c r="J54">
        <v>6.7117399999999998</v>
      </c>
      <c r="K54">
        <v>6.7979399999999996</v>
      </c>
      <c r="L54">
        <v>6.6227359999999997</v>
      </c>
      <c r="M54">
        <v>484</v>
      </c>
      <c r="N54">
        <v>400</v>
      </c>
      <c r="O54">
        <v>8.59375</v>
      </c>
    </row>
    <row r="55" spans="1:15" x14ac:dyDescent="0.25">
      <c r="A55">
        <v>1080</v>
      </c>
      <c r="B55">
        <v>52</v>
      </c>
      <c r="C55">
        <v>1</v>
      </c>
      <c r="D55">
        <v>0</v>
      </c>
      <c r="E55">
        <v>18</v>
      </c>
      <c r="F55">
        <v>5</v>
      </c>
      <c r="G55">
        <v>388</v>
      </c>
      <c r="H55">
        <v>55</v>
      </c>
      <c r="I55">
        <v>1600</v>
      </c>
      <c r="J55">
        <v>6.9847159999999997</v>
      </c>
      <c r="K55">
        <v>5.9610050000000001</v>
      </c>
      <c r="L55">
        <v>7.3777590000000002</v>
      </c>
      <c r="M55">
        <v>324</v>
      </c>
      <c r="N55">
        <v>25</v>
      </c>
      <c r="O55">
        <v>14.17526</v>
      </c>
    </row>
    <row r="56" spans="1:15" x14ac:dyDescent="0.25">
      <c r="A56">
        <v>1738</v>
      </c>
      <c r="B56">
        <v>54</v>
      </c>
      <c r="C56">
        <v>0</v>
      </c>
      <c r="D56">
        <v>0</v>
      </c>
      <c r="E56">
        <v>34</v>
      </c>
      <c r="F56">
        <v>12</v>
      </c>
      <c r="G56">
        <v>10700</v>
      </c>
      <c r="H56">
        <v>842</v>
      </c>
      <c r="I56">
        <v>15400</v>
      </c>
      <c r="J56">
        <v>7.4604900000000001</v>
      </c>
      <c r="K56">
        <v>9.2779989999999994</v>
      </c>
      <c r="L56">
        <v>9.6421229999999998</v>
      </c>
      <c r="M56">
        <v>1156</v>
      </c>
      <c r="N56">
        <v>144</v>
      </c>
      <c r="O56">
        <v>7.8691589999999998</v>
      </c>
    </row>
    <row r="57" spans="1:15" x14ac:dyDescent="0.25">
      <c r="A57">
        <v>581</v>
      </c>
      <c r="B57">
        <v>54</v>
      </c>
      <c r="C57">
        <v>1</v>
      </c>
      <c r="D57">
        <v>0</v>
      </c>
      <c r="E57">
        <v>19</v>
      </c>
      <c r="F57">
        <v>19</v>
      </c>
      <c r="G57">
        <v>408</v>
      </c>
      <c r="H57">
        <v>23</v>
      </c>
      <c r="I57">
        <v>403</v>
      </c>
      <c r="J57">
        <v>6.364751</v>
      </c>
      <c r="K57">
        <v>6.0112670000000001</v>
      </c>
      <c r="L57">
        <v>5.9989369999999997</v>
      </c>
      <c r="M57">
        <v>361</v>
      </c>
      <c r="N57">
        <v>361</v>
      </c>
      <c r="O57">
        <v>5.6372549999999997</v>
      </c>
    </row>
    <row r="58" spans="1:15" x14ac:dyDescent="0.25">
      <c r="A58">
        <v>912</v>
      </c>
      <c r="B58">
        <v>54</v>
      </c>
      <c r="C58">
        <v>1</v>
      </c>
      <c r="D58">
        <v>0</v>
      </c>
      <c r="E58">
        <v>9</v>
      </c>
      <c r="F58">
        <v>9</v>
      </c>
      <c r="G58">
        <v>2600</v>
      </c>
      <c r="H58">
        <v>239</v>
      </c>
      <c r="I58">
        <v>2400</v>
      </c>
      <c r="J58">
        <v>6.8156400000000001</v>
      </c>
      <c r="K58">
        <v>7.8632669999999996</v>
      </c>
      <c r="L58">
        <v>7.7832239999999997</v>
      </c>
      <c r="M58">
        <v>81</v>
      </c>
      <c r="N58">
        <v>81</v>
      </c>
      <c r="O58">
        <v>9.1923069999999996</v>
      </c>
    </row>
    <row r="59" spans="1:15" x14ac:dyDescent="0.25">
      <c r="A59">
        <v>650</v>
      </c>
      <c r="B59">
        <v>69</v>
      </c>
      <c r="C59">
        <v>1</v>
      </c>
      <c r="D59">
        <v>0</v>
      </c>
      <c r="E59">
        <v>37</v>
      </c>
      <c r="F59">
        <v>13</v>
      </c>
      <c r="G59">
        <v>261</v>
      </c>
      <c r="H59">
        <v>40</v>
      </c>
      <c r="I59">
        <v>817</v>
      </c>
      <c r="J59">
        <v>6.4769730000000001</v>
      </c>
      <c r="K59">
        <v>5.5645199999999999</v>
      </c>
      <c r="L59">
        <v>6.7056389999999997</v>
      </c>
      <c r="M59">
        <v>1369</v>
      </c>
      <c r="N59">
        <v>169</v>
      </c>
      <c r="O59">
        <v>15.325670000000001</v>
      </c>
    </row>
    <row r="60" spans="1:15" x14ac:dyDescent="0.25">
      <c r="A60">
        <v>2199</v>
      </c>
      <c r="B60">
        <v>52</v>
      </c>
      <c r="C60">
        <v>1</v>
      </c>
      <c r="D60">
        <v>1</v>
      </c>
      <c r="E60">
        <v>8</v>
      </c>
      <c r="F60">
        <v>8</v>
      </c>
      <c r="G60">
        <v>5600</v>
      </c>
      <c r="H60">
        <v>475</v>
      </c>
      <c r="I60">
        <v>6300</v>
      </c>
      <c r="J60">
        <v>7.6957579999999997</v>
      </c>
      <c r="K60">
        <v>8.6305219999999991</v>
      </c>
      <c r="L60">
        <v>8.7483050000000002</v>
      </c>
      <c r="M60">
        <v>64</v>
      </c>
      <c r="N60">
        <v>64</v>
      </c>
      <c r="O60">
        <v>8.4821419999999996</v>
      </c>
    </row>
    <row r="61" spans="1:15" x14ac:dyDescent="0.25">
      <c r="A61">
        <v>609</v>
      </c>
      <c r="B61">
        <v>53</v>
      </c>
      <c r="C61">
        <v>1</v>
      </c>
      <c r="D61">
        <v>1</v>
      </c>
      <c r="E61">
        <v>15</v>
      </c>
      <c r="F61">
        <v>15</v>
      </c>
      <c r="G61">
        <v>567</v>
      </c>
      <c r="H61">
        <v>34</v>
      </c>
      <c r="I61">
        <v>498</v>
      </c>
      <c r="J61">
        <v>6.4118190000000004</v>
      </c>
      <c r="K61">
        <v>6.3403590000000003</v>
      </c>
      <c r="L61">
        <v>6.2106000000000003</v>
      </c>
      <c r="M61">
        <v>225</v>
      </c>
      <c r="N61">
        <v>225</v>
      </c>
      <c r="O61">
        <v>5.9964729999999999</v>
      </c>
    </row>
    <row r="62" spans="1:15" x14ac:dyDescent="0.25">
      <c r="A62">
        <v>1946</v>
      </c>
      <c r="B62">
        <v>73</v>
      </c>
      <c r="C62">
        <v>1</v>
      </c>
      <c r="D62">
        <v>0</v>
      </c>
      <c r="E62">
        <v>25</v>
      </c>
      <c r="F62">
        <v>21</v>
      </c>
      <c r="G62">
        <v>7800</v>
      </c>
      <c r="H62">
        <v>484</v>
      </c>
      <c r="I62">
        <v>8000</v>
      </c>
      <c r="J62">
        <v>7.573531</v>
      </c>
      <c r="K62">
        <v>8.9618789999999997</v>
      </c>
      <c r="L62">
        <v>8.9871970000000001</v>
      </c>
      <c r="M62">
        <v>625</v>
      </c>
      <c r="N62">
        <v>441</v>
      </c>
      <c r="O62">
        <v>6.2051280000000002</v>
      </c>
    </row>
    <row r="63" spans="1:15" x14ac:dyDescent="0.25">
      <c r="A63">
        <v>552</v>
      </c>
      <c r="B63">
        <v>52</v>
      </c>
      <c r="C63">
        <v>1</v>
      </c>
      <c r="D63">
        <v>0</v>
      </c>
      <c r="E63">
        <v>30</v>
      </c>
      <c r="F63">
        <v>1</v>
      </c>
      <c r="G63">
        <v>2800</v>
      </c>
      <c r="H63">
        <v>308</v>
      </c>
      <c r="I63">
        <v>3500</v>
      </c>
      <c r="J63">
        <v>6.3135479999999999</v>
      </c>
      <c r="K63">
        <v>7.9373750000000003</v>
      </c>
      <c r="L63">
        <v>8.1605190000000007</v>
      </c>
      <c r="M63">
        <v>900</v>
      </c>
      <c r="N63">
        <v>1</v>
      </c>
      <c r="O63">
        <v>11</v>
      </c>
    </row>
    <row r="64" spans="1:15" x14ac:dyDescent="0.25">
      <c r="A64">
        <v>481</v>
      </c>
      <c r="B64">
        <v>59</v>
      </c>
      <c r="C64">
        <v>1</v>
      </c>
      <c r="D64">
        <v>1</v>
      </c>
      <c r="E64">
        <v>26</v>
      </c>
      <c r="F64">
        <v>4</v>
      </c>
      <c r="G64">
        <v>611</v>
      </c>
      <c r="H64">
        <v>90</v>
      </c>
      <c r="I64">
        <v>667</v>
      </c>
      <c r="J64">
        <v>6.1758670000000002</v>
      </c>
      <c r="K64">
        <v>6.4150970000000003</v>
      </c>
      <c r="L64">
        <v>6.5027900000000001</v>
      </c>
      <c r="M64">
        <v>676</v>
      </c>
      <c r="N64">
        <v>16</v>
      </c>
      <c r="O64">
        <v>14.729950000000001</v>
      </c>
    </row>
    <row r="65" spans="1:15" x14ac:dyDescent="0.25">
      <c r="A65">
        <v>526</v>
      </c>
      <c r="B65">
        <v>45</v>
      </c>
      <c r="C65">
        <v>1</v>
      </c>
      <c r="D65">
        <v>0</v>
      </c>
      <c r="E65">
        <v>8</v>
      </c>
      <c r="F65">
        <v>7</v>
      </c>
      <c r="G65">
        <v>2400</v>
      </c>
      <c r="H65">
        <v>106</v>
      </c>
      <c r="I65">
        <v>2000</v>
      </c>
      <c r="J65">
        <v>6.265301</v>
      </c>
      <c r="K65">
        <v>7.7832239999999997</v>
      </c>
      <c r="L65">
        <v>7.6009029999999997</v>
      </c>
      <c r="M65">
        <v>64</v>
      </c>
      <c r="N65">
        <v>49</v>
      </c>
      <c r="O65">
        <v>4.4166670000000003</v>
      </c>
    </row>
    <row r="66" spans="1:15" x14ac:dyDescent="0.25">
      <c r="A66">
        <v>471</v>
      </c>
      <c r="B66">
        <v>60</v>
      </c>
      <c r="C66">
        <v>1</v>
      </c>
      <c r="D66">
        <v>0</v>
      </c>
      <c r="E66">
        <v>3</v>
      </c>
      <c r="F66">
        <v>2</v>
      </c>
      <c r="G66">
        <v>160</v>
      </c>
      <c r="H66">
        <v>7</v>
      </c>
      <c r="I66">
        <v>425</v>
      </c>
      <c r="J66">
        <v>6.1548579999999999</v>
      </c>
      <c r="K66">
        <v>5.0751739999999996</v>
      </c>
      <c r="L66">
        <v>6.0520889999999996</v>
      </c>
      <c r="M66">
        <v>9</v>
      </c>
      <c r="N66">
        <v>4</v>
      </c>
      <c r="O66">
        <v>4.375</v>
      </c>
    </row>
    <row r="67" spans="1:15" x14ac:dyDescent="0.25">
      <c r="A67">
        <v>630</v>
      </c>
      <c r="B67">
        <v>56</v>
      </c>
      <c r="C67">
        <v>1</v>
      </c>
      <c r="D67">
        <v>0</v>
      </c>
      <c r="E67">
        <v>29</v>
      </c>
      <c r="F67">
        <v>1</v>
      </c>
      <c r="G67">
        <v>1700</v>
      </c>
      <c r="H67">
        <v>-55</v>
      </c>
      <c r="I67">
        <v>420</v>
      </c>
      <c r="J67">
        <v>6.4457199999999997</v>
      </c>
      <c r="K67">
        <v>7.4383840000000001</v>
      </c>
      <c r="L67">
        <v>6.0402550000000002</v>
      </c>
      <c r="M67">
        <v>841</v>
      </c>
      <c r="N67">
        <v>1</v>
      </c>
      <c r="O67">
        <v>-3.2352940000000001</v>
      </c>
    </row>
    <row r="68" spans="1:15" x14ac:dyDescent="0.25">
      <c r="A68">
        <v>622</v>
      </c>
      <c r="B68">
        <v>57</v>
      </c>
      <c r="C68">
        <v>1</v>
      </c>
      <c r="D68">
        <v>0</v>
      </c>
      <c r="E68">
        <v>35</v>
      </c>
      <c r="F68">
        <v>4</v>
      </c>
      <c r="G68">
        <v>2500</v>
      </c>
      <c r="H68">
        <v>143</v>
      </c>
      <c r="I68">
        <v>1200</v>
      </c>
      <c r="J68">
        <v>6.4329400000000003</v>
      </c>
      <c r="K68">
        <v>7.8240460000000001</v>
      </c>
      <c r="L68">
        <v>7.090077</v>
      </c>
      <c r="M68">
        <v>1225</v>
      </c>
      <c r="N68">
        <v>16</v>
      </c>
      <c r="O68">
        <v>5.72</v>
      </c>
    </row>
    <row r="69" spans="1:15" x14ac:dyDescent="0.25">
      <c r="A69">
        <v>999</v>
      </c>
      <c r="B69">
        <v>52</v>
      </c>
      <c r="C69">
        <v>1</v>
      </c>
      <c r="D69">
        <v>0</v>
      </c>
      <c r="E69">
        <v>28</v>
      </c>
      <c r="F69">
        <v>17</v>
      </c>
      <c r="G69">
        <v>159</v>
      </c>
      <c r="H69">
        <v>21</v>
      </c>
      <c r="I69">
        <v>398</v>
      </c>
      <c r="J69">
        <v>6.9067550000000004</v>
      </c>
      <c r="K69">
        <v>5.0689039999999999</v>
      </c>
      <c r="L69">
        <v>5.9864519999999999</v>
      </c>
      <c r="M69">
        <v>784</v>
      </c>
      <c r="N69">
        <v>289</v>
      </c>
      <c r="O69">
        <v>13.207549999999999</v>
      </c>
    </row>
    <row r="70" spans="1:15" x14ac:dyDescent="0.25">
      <c r="A70">
        <v>585</v>
      </c>
      <c r="B70">
        <v>60</v>
      </c>
      <c r="C70">
        <v>1</v>
      </c>
      <c r="D70">
        <v>1</v>
      </c>
      <c r="E70">
        <v>36</v>
      </c>
      <c r="F70">
        <v>10</v>
      </c>
      <c r="G70">
        <v>1700</v>
      </c>
      <c r="H70">
        <v>33</v>
      </c>
      <c r="I70">
        <v>449</v>
      </c>
      <c r="J70">
        <v>6.3716119999999998</v>
      </c>
      <c r="K70">
        <v>7.4383840000000001</v>
      </c>
      <c r="L70">
        <v>6.1070229999999999</v>
      </c>
      <c r="M70">
        <v>1296</v>
      </c>
      <c r="N70">
        <v>100</v>
      </c>
      <c r="O70">
        <v>1.941176</v>
      </c>
    </row>
    <row r="71" spans="1:15" x14ac:dyDescent="0.25">
      <c r="A71">
        <v>1107</v>
      </c>
      <c r="B71">
        <v>57</v>
      </c>
      <c r="C71">
        <v>1</v>
      </c>
      <c r="D71">
        <v>0</v>
      </c>
      <c r="E71">
        <v>17</v>
      </c>
      <c r="F71">
        <v>6</v>
      </c>
      <c r="G71">
        <v>2200</v>
      </c>
      <c r="H71">
        <v>149</v>
      </c>
      <c r="I71">
        <v>1100</v>
      </c>
      <c r="J71">
        <v>7.0094089999999998</v>
      </c>
      <c r="K71">
        <v>7.6962130000000002</v>
      </c>
      <c r="L71">
        <v>7.0030659999999996</v>
      </c>
      <c r="M71">
        <v>289</v>
      </c>
      <c r="N71">
        <v>36</v>
      </c>
      <c r="O71">
        <v>6.7727269999999997</v>
      </c>
    </row>
    <row r="72" spans="1:15" x14ac:dyDescent="0.25">
      <c r="A72">
        <v>1099</v>
      </c>
      <c r="B72">
        <v>59</v>
      </c>
      <c r="C72">
        <v>1</v>
      </c>
      <c r="D72">
        <v>0</v>
      </c>
      <c r="E72">
        <v>34</v>
      </c>
      <c r="F72">
        <v>10</v>
      </c>
      <c r="G72">
        <v>8600</v>
      </c>
      <c r="H72">
        <v>182</v>
      </c>
      <c r="I72">
        <v>1800</v>
      </c>
      <c r="J72">
        <v>7.0021560000000003</v>
      </c>
      <c r="K72">
        <v>9.0595180000000006</v>
      </c>
      <c r="L72">
        <v>7.4955420000000004</v>
      </c>
      <c r="M72">
        <v>1156</v>
      </c>
      <c r="N72">
        <v>100</v>
      </c>
      <c r="O72">
        <v>2.116279</v>
      </c>
    </row>
    <row r="73" spans="1:15" x14ac:dyDescent="0.25">
      <c r="A73">
        <v>425</v>
      </c>
      <c r="B73">
        <v>86</v>
      </c>
      <c r="C73">
        <v>1</v>
      </c>
      <c r="D73">
        <v>1</v>
      </c>
      <c r="E73">
        <v>13</v>
      </c>
      <c r="F73">
        <v>13</v>
      </c>
      <c r="G73">
        <v>36</v>
      </c>
      <c r="H73">
        <v>11</v>
      </c>
      <c r="I73">
        <v>644</v>
      </c>
      <c r="J73">
        <v>6.0520889999999996</v>
      </c>
      <c r="K73">
        <v>3.5835189999999999</v>
      </c>
      <c r="L73">
        <v>6.4676989999999996</v>
      </c>
      <c r="M73">
        <v>169</v>
      </c>
      <c r="N73">
        <v>169</v>
      </c>
      <c r="O73">
        <v>30.55556</v>
      </c>
    </row>
    <row r="74" spans="1:15" x14ac:dyDescent="0.25">
      <c r="A74">
        <v>2792</v>
      </c>
      <c r="B74">
        <v>40</v>
      </c>
      <c r="C74">
        <v>1</v>
      </c>
      <c r="D74">
        <v>0</v>
      </c>
      <c r="E74">
        <v>11</v>
      </c>
      <c r="F74">
        <v>11</v>
      </c>
      <c r="G74">
        <v>534</v>
      </c>
      <c r="H74">
        <v>35</v>
      </c>
      <c r="I74">
        <v>888</v>
      </c>
      <c r="J74">
        <v>7.9345140000000001</v>
      </c>
      <c r="K74">
        <v>6.2803959999999996</v>
      </c>
      <c r="L74">
        <v>6.7889720000000002</v>
      </c>
      <c r="M74">
        <v>121</v>
      </c>
      <c r="N74">
        <v>121</v>
      </c>
      <c r="O74">
        <v>6.5543069999999997</v>
      </c>
    </row>
    <row r="75" spans="1:15" x14ac:dyDescent="0.25">
      <c r="A75">
        <v>350</v>
      </c>
      <c r="B75">
        <v>54</v>
      </c>
      <c r="C75">
        <v>1</v>
      </c>
      <c r="D75">
        <v>0</v>
      </c>
      <c r="E75">
        <v>31</v>
      </c>
      <c r="F75">
        <v>4</v>
      </c>
      <c r="G75">
        <v>1000</v>
      </c>
      <c r="H75">
        <v>46</v>
      </c>
      <c r="I75">
        <v>812</v>
      </c>
      <c r="J75">
        <v>5.8579330000000001</v>
      </c>
      <c r="K75">
        <v>6.9077549999999999</v>
      </c>
      <c r="L75">
        <v>6.6995009999999997</v>
      </c>
      <c r="M75">
        <v>961</v>
      </c>
      <c r="N75">
        <v>16</v>
      </c>
      <c r="O75">
        <v>4.5999999999999996</v>
      </c>
    </row>
    <row r="76" spans="1:15" x14ac:dyDescent="0.25">
      <c r="A76">
        <v>363</v>
      </c>
      <c r="B76">
        <v>58</v>
      </c>
      <c r="C76">
        <v>1</v>
      </c>
      <c r="D76">
        <v>1</v>
      </c>
      <c r="E76">
        <v>36</v>
      </c>
      <c r="F76">
        <v>6</v>
      </c>
      <c r="G76">
        <v>717</v>
      </c>
      <c r="H76">
        <v>80</v>
      </c>
      <c r="I76">
        <v>880</v>
      </c>
      <c r="J76">
        <v>5.8944029999999996</v>
      </c>
      <c r="K76">
        <v>6.5750760000000001</v>
      </c>
      <c r="L76">
        <v>6.779922</v>
      </c>
      <c r="M76">
        <v>1296</v>
      </c>
      <c r="N76">
        <v>36</v>
      </c>
      <c r="O76">
        <v>11.1576</v>
      </c>
    </row>
    <row r="77" spans="1:15" x14ac:dyDescent="0.25">
      <c r="A77">
        <v>2265</v>
      </c>
      <c r="B77">
        <v>63</v>
      </c>
      <c r="C77">
        <v>1</v>
      </c>
      <c r="D77">
        <v>1</v>
      </c>
      <c r="E77">
        <v>35</v>
      </c>
      <c r="F77">
        <v>6</v>
      </c>
      <c r="G77">
        <v>18000</v>
      </c>
      <c r="H77">
        <v>1700</v>
      </c>
      <c r="I77">
        <v>18800</v>
      </c>
      <c r="J77">
        <v>7.7253299999999996</v>
      </c>
      <c r="K77">
        <v>9.7981269999999991</v>
      </c>
      <c r="L77">
        <v>9.8416119999999996</v>
      </c>
      <c r="M77">
        <v>1225</v>
      </c>
      <c r="N77">
        <v>36</v>
      </c>
      <c r="O77">
        <v>9.444445</v>
      </c>
    </row>
    <row r="78" spans="1:15" x14ac:dyDescent="0.25">
      <c r="A78">
        <v>377</v>
      </c>
      <c r="B78">
        <v>45</v>
      </c>
      <c r="C78">
        <v>1</v>
      </c>
      <c r="D78">
        <v>0</v>
      </c>
      <c r="E78">
        <v>7</v>
      </c>
      <c r="F78">
        <v>5</v>
      </c>
      <c r="G78">
        <v>238</v>
      </c>
      <c r="H78">
        <v>57</v>
      </c>
      <c r="I78">
        <v>1200</v>
      </c>
      <c r="J78">
        <v>5.932245</v>
      </c>
      <c r="K78">
        <v>5.47227</v>
      </c>
      <c r="L78">
        <v>7.090077</v>
      </c>
      <c r="M78">
        <v>49</v>
      </c>
      <c r="N78">
        <v>25</v>
      </c>
      <c r="O78">
        <v>23.949580000000001</v>
      </c>
    </row>
    <row r="79" spans="1:15" x14ac:dyDescent="0.25">
      <c r="A79">
        <v>879</v>
      </c>
      <c r="B79">
        <v>63</v>
      </c>
      <c r="C79">
        <v>1</v>
      </c>
      <c r="D79">
        <v>1</v>
      </c>
      <c r="E79">
        <v>21</v>
      </c>
      <c r="F79">
        <v>9</v>
      </c>
      <c r="G79">
        <v>1700</v>
      </c>
      <c r="H79">
        <v>212</v>
      </c>
      <c r="I79">
        <v>4900</v>
      </c>
      <c r="J79">
        <v>6.7787850000000001</v>
      </c>
      <c r="K79">
        <v>7.4383840000000001</v>
      </c>
      <c r="L79">
        <v>8.4969900000000003</v>
      </c>
      <c r="M79">
        <v>441</v>
      </c>
      <c r="N79">
        <v>81</v>
      </c>
      <c r="O79">
        <v>12.47059</v>
      </c>
    </row>
    <row r="80" spans="1:15" x14ac:dyDescent="0.25">
      <c r="A80">
        <v>720</v>
      </c>
      <c r="B80">
        <v>49</v>
      </c>
      <c r="C80">
        <v>1</v>
      </c>
      <c r="D80">
        <v>0</v>
      </c>
      <c r="E80">
        <v>12</v>
      </c>
      <c r="F80">
        <v>12</v>
      </c>
      <c r="G80">
        <v>672</v>
      </c>
      <c r="H80">
        <v>23</v>
      </c>
      <c r="I80">
        <v>1400</v>
      </c>
      <c r="J80">
        <v>6.5792510000000002</v>
      </c>
      <c r="K80">
        <v>6.5102580000000003</v>
      </c>
      <c r="L80">
        <v>7.2442270000000004</v>
      </c>
      <c r="M80">
        <v>144</v>
      </c>
      <c r="N80">
        <v>144</v>
      </c>
      <c r="O80">
        <v>3.4226190000000001</v>
      </c>
    </row>
    <row r="81" spans="1:15" x14ac:dyDescent="0.25">
      <c r="A81">
        <v>950</v>
      </c>
      <c r="B81">
        <v>63</v>
      </c>
      <c r="C81">
        <v>1</v>
      </c>
      <c r="D81">
        <v>0</v>
      </c>
      <c r="E81">
        <v>27</v>
      </c>
      <c r="F81">
        <v>14</v>
      </c>
      <c r="G81">
        <v>2600</v>
      </c>
      <c r="H81">
        <v>6</v>
      </c>
      <c r="I81">
        <v>1500</v>
      </c>
      <c r="J81">
        <v>6.8564619999999996</v>
      </c>
      <c r="K81">
        <v>7.8632669999999996</v>
      </c>
      <c r="L81">
        <v>7.3132210000000004</v>
      </c>
      <c r="M81">
        <v>729</v>
      </c>
      <c r="N81">
        <v>196</v>
      </c>
      <c r="O81">
        <v>0.23076920000000001</v>
      </c>
    </row>
    <row r="82" spans="1:15" x14ac:dyDescent="0.25">
      <c r="A82">
        <v>1143</v>
      </c>
      <c r="B82">
        <v>67</v>
      </c>
      <c r="C82">
        <v>0</v>
      </c>
      <c r="D82">
        <v>0</v>
      </c>
      <c r="E82">
        <v>23</v>
      </c>
      <c r="F82">
        <v>3</v>
      </c>
      <c r="G82">
        <v>1800</v>
      </c>
      <c r="H82">
        <v>56</v>
      </c>
      <c r="I82">
        <v>918</v>
      </c>
      <c r="J82">
        <v>7.0414120000000002</v>
      </c>
      <c r="K82">
        <v>7.4955420000000004</v>
      </c>
      <c r="L82">
        <v>6.8221970000000001</v>
      </c>
      <c r="M82">
        <v>529</v>
      </c>
      <c r="N82">
        <v>9</v>
      </c>
      <c r="O82">
        <v>3.1111110000000002</v>
      </c>
    </row>
    <row r="83" spans="1:15" x14ac:dyDescent="0.25">
      <c r="A83">
        <v>1064</v>
      </c>
      <c r="B83">
        <v>58</v>
      </c>
      <c r="C83">
        <v>1</v>
      </c>
      <c r="D83">
        <v>0</v>
      </c>
      <c r="E83">
        <v>27</v>
      </c>
      <c r="F83">
        <v>3</v>
      </c>
      <c r="G83">
        <v>3500</v>
      </c>
      <c r="H83">
        <v>195</v>
      </c>
      <c r="I83">
        <v>2600</v>
      </c>
      <c r="J83">
        <v>6.9697899999999997</v>
      </c>
      <c r="K83">
        <v>8.1605190000000007</v>
      </c>
      <c r="L83">
        <v>7.8632669999999996</v>
      </c>
      <c r="M83">
        <v>729</v>
      </c>
      <c r="N83">
        <v>9</v>
      </c>
      <c r="O83">
        <v>5.5714290000000002</v>
      </c>
    </row>
    <row r="84" spans="1:15" x14ac:dyDescent="0.25">
      <c r="A84">
        <v>1253</v>
      </c>
      <c r="B84">
        <v>60</v>
      </c>
      <c r="C84">
        <v>1</v>
      </c>
      <c r="D84">
        <v>1</v>
      </c>
      <c r="E84">
        <v>36</v>
      </c>
      <c r="F84">
        <v>5</v>
      </c>
      <c r="G84">
        <v>2600</v>
      </c>
      <c r="H84">
        <v>142</v>
      </c>
      <c r="I84">
        <v>3700</v>
      </c>
      <c r="J84">
        <v>7.1332959999999996</v>
      </c>
      <c r="K84">
        <v>7.8632669999999996</v>
      </c>
      <c r="L84">
        <v>8.2160879999999992</v>
      </c>
      <c r="M84">
        <v>1296</v>
      </c>
      <c r="N84">
        <v>25</v>
      </c>
      <c r="O84">
        <v>5.461538</v>
      </c>
    </row>
    <row r="85" spans="1:15" x14ac:dyDescent="0.25">
      <c r="A85">
        <v>462</v>
      </c>
      <c r="B85">
        <v>58</v>
      </c>
      <c r="C85">
        <v>1</v>
      </c>
      <c r="D85">
        <v>1</v>
      </c>
      <c r="E85">
        <v>23</v>
      </c>
      <c r="F85">
        <v>0</v>
      </c>
      <c r="G85">
        <v>1400</v>
      </c>
      <c r="H85">
        <v>50</v>
      </c>
      <c r="I85">
        <v>769</v>
      </c>
      <c r="J85">
        <v>6.1355649999999997</v>
      </c>
      <c r="K85">
        <v>7.2442270000000004</v>
      </c>
      <c r="L85">
        <v>6.6450909999999999</v>
      </c>
      <c r="M85">
        <v>529</v>
      </c>
      <c r="N85">
        <v>0</v>
      </c>
      <c r="O85">
        <v>3.5714290000000002</v>
      </c>
    </row>
    <row r="86" spans="1:15" x14ac:dyDescent="0.25">
      <c r="A86">
        <v>174</v>
      </c>
      <c r="B86">
        <v>69</v>
      </c>
      <c r="C86">
        <v>1</v>
      </c>
      <c r="D86">
        <v>0</v>
      </c>
      <c r="E86">
        <v>13</v>
      </c>
      <c r="F86">
        <v>13</v>
      </c>
      <c r="G86">
        <v>29</v>
      </c>
      <c r="H86">
        <v>6</v>
      </c>
      <c r="I86">
        <v>390</v>
      </c>
      <c r="J86">
        <v>5.1590550000000004</v>
      </c>
      <c r="K86">
        <v>3.3672960000000001</v>
      </c>
      <c r="L86">
        <v>5.9661470000000003</v>
      </c>
      <c r="M86">
        <v>169</v>
      </c>
      <c r="N86">
        <v>169</v>
      </c>
      <c r="O86">
        <v>20.68966</v>
      </c>
    </row>
    <row r="87" spans="1:15" x14ac:dyDescent="0.25">
      <c r="A87">
        <v>474</v>
      </c>
      <c r="B87">
        <v>63</v>
      </c>
      <c r="C87">
        <v>1</v>
      </c>
      <c r="D87">
        <v>0</v>
      </c>
      <c r="E87">
        <v>41</v>
      </c>
      <c r="F87">
        <v>4</v>
      </c>
      <c r="G87">
        <v>2200</v>
      </c>
      <c r="H87">
        <v>175</v>
      </c>
      <c r="I87">
        <v>2600</v>
      </c>
      <c r="J87">
        <v>6.1612070000000001</v>
      </c>
      <c r="K87">
        <v>7.6962130000000002</v>
      </c>
      <c r="L87">
        <v>7.8632669999999996</v>
      </c>
      <c r="M87">
        <v>1681</v>
      </c>
      <c r="N87">
        <v>16</v>
      </c>
      <c r="O87">
        <v>7.9545450000000004</v>
      </c>
    </row>
    <row r="88" spans="1:15" x14ac:dyDescent="0.25">
      <c r="A88">
        <v>1248</v>
      </c>
      <c r="B88">
        <v>48</v>
      </c>
      <c r="C88">
        <v>1</v>
      </c>
      <c r="D88">
        <v>1</v>
      </c>
      <c r="E88">
        <v>21</v>
      </c>
      <c r="F88">
        <v>7</v>
      </c>
      <c r="G88">
        <v>3500</v>
      </c>
      <c r="H88">
        <v>423</v>
      </c>
      <c r="I88">
        <v>7300</v>
      </c>
      <c r="J88">
        <v>7.1292980000000004</v>
      </c>
      <c r="K88">
        <v>8.1605190000000007</v>
      </c>
      <c r="L88">
        <v>8.8956300000000006</v>
      </c>
      <c r="M88">
        <v>441</v>
      </c>
      <c r="N88">
        <v>49</v>
      </c>
      <c r="O88">
        <v>12.085710000000001</v>
      </c>
    </row>
    <row r="89" spans="1:15" x14ac:dyDescent="0.25">
      <c r="A89">
        <v>1101</v>
      </c>
      <c r="B89">
        <v>62</v>
      </c>
      <c r="C89">
        <v>1</v>
      </c>
      <c r="D89">
        <v>1</v>
      </c>
      <c r="E89">
        <v>32</v>
      </c>
      <c r="F89">
        <v>3</v>
      </c>
      <c r="G89">
        <v>954</v>
      </c>
      <c r="H89">
        <v>96</v>
      </c>
      <c r="I89">
        <v>1200</v>
      </c>
      <c r="J89">
        <v>7.0039740000000004</v>
      </c>
      <c r="K89">
        <v>6.8606639999999999</v>
      </c>
      <c r="L89">
        <v>7.090077</v>
      </c>
      <c r="M89">
        <v>1024</v>
      </c>
      <c r="N89">
        <v>9</v>
      </c>
      <c r="O89">
        <v>10.062889999999999</v>
      </c>
    </row>
    <row r="90" spans="1:15" x14ac:dyDescent="0.25">
      <c r="A90">
        <v>348</v>
      </c>
      <c r="B90">
        <v>43</v>
      </c>
      <c r="C90">
        <v>1</v>
      </c>
      <c r="D90">
        <v>1</v>
      </c>
      <c r="E90">
        <v>12</v>
      </c>
      <c r="F90">
        <v>10</v>
      </c>
      <c r="G90">
        <v>586</v>
      </c>
      <c r="H90">
        <v>79</v>
      </c>
      <c r="I90">
        <v>1400</v>
      </c>
      <c r="J90">
        <v>5.8522020000000001</v>
      </c>
      <c r="K90">
        <v>6.3733199999999997</v>
      </c>
      <c r="L90">
        <v>7.2442270000000004</v>
      </c>
      <c r="M90">
        <v>144</v>
      </c>
      <c r="N90">
        <v>100</v>
      </c>
      <c r="O90">
        <v>13.48123</v>
      </c>
    </row>
    <row r="91" spans="1:15" x14ac:dyDescent="0.25">
      <c r="A91">
        <v>650</v>
      </c>
      <c r="B91">
        <v>55</v>
      </c>
      <c r="C91">
        <v>1</v>
      </c>
      <c r="D91">
        <v>1</v>
      </c>
      <c r="E91">
        <v>28</v>
      </c>
      <c r="F91">
        <v>5</v>
      </c>
      <c r="G91">
        <v>5700</v>
      </c>
      <c r="H91">
        <v>-438</v>
      </c>
      <c r="I91">
        <v>817</v>
      </c>
      <c r="J91">
        <v>6.4769730000000001</v>
      </c>
      <c r="K91">
        <v>8.6482209999999995</v>
      </c>
      <c r="L91">
        <v>6.7056389999999997</v>
      </c>
      <c r="M91">
        <v>784</v>
      </c>
      <c r="N91">
        <v>25</v>
      </c>
      <c r="O91">
        <v>-7.6842100000000002</v>
      </c>
    </row>
    <row r="92" spans="1:15" x14ac:dyDescent="0.25">
      <c r="A92">
        <v>875</v>
      </c>
      <c r="B92">
        <v>58</v>
      </c>
      <c r="C92">
        <v>1</v>
      </c>
      <c r="D92">
        <v>1</v>
      </c>
      <c r="E92">
        <v>32</v>
      </c>
      <c r="F92">
        <v>10</v>
      </c>
      <c r="G92">
        <v>5300</v>
      </c>
      <c r="H92">
        <v>308</v>
      </c>
      <c r="I92">
        <v>2200</v>
      </c>
      <c r="J92">
        <v>6.7742240000000002</v>
      </c>
      <c r="K92">
        <v>8.5754619999999999</v>
      </c>
      <c r="L92">
        <v>7.6962130000000002</v>
      </c>
      <c r="M92">
        <v>1024</v>
      </c>
      <c r="N92">
        <v>100</v>
      </c>
      <c r="O92">
        <v>5.8113210000000004</v>
      </c>
    </row>
    <row r="93" spans="1:15" x14ac:dyDescent="0.25">
      <c r="A93">
        <v>1600</v>
      </c>
      <c r="B93">
        <v>61</v>
      </c>
      <c r="C93">
        <v>1</v>
      </c>
      <c r="D93">
        <v>0</v>
      </c>
      <c r="E93">
        <v>4</v>
      </c>
      <c r="F93">
        <v>1</v>
      </c>
      <c r="G93">
        <v>12300</v>
      </c>
      <c r="H93">
        <v>877</v>
      </c>
      <c r="I93">
        <v>9400</v>
      </c>
      <c r="J93">
        <v>7.3777590000000002</v>
      </c>
      <c r="K93">
        <v>9.4173550000000006</v>
      </c>
      <c r="L93">
        <v>9.1484649999999998</v>
      </c>
      <c r="M93">
        <v>16</v>
      </c>
      <c r="N93">
        <v>1</v>
      </c>
      <c r="O93">
        <v>7.1300809999999997</v>
      </c>
    </row>
    <row r="94" spans="1:15" x14ac:dyDescent="0.25">
      <c r="A94">
        <v>1500</v>
      </c>
      <c r="B94">
        <v>55</v>
      </c>
      <c r="C94">
        <v>1</v>
      </c>
      <c r="D94">
        <v>1</v>
      </c>
      <c r="E94">
        <v>30</v>
      </c>
      <c r="F94">
        <v>4</v>
      </c>
      <c r="G94">
        <v>7900</v>
      </c>
      <c r="H94">
        <v>665</v>
      </c>
      <c r="I94">
        <v>4800</v>
      </c>
      <c r="J94">
        <v>7.3132210000000004</v>
      </c>
      <c r="K94">
        <v>8.9746179999999995</v>
      </c>
      <c r="L94">
        <v>8.4763710000000003</v>
      </c>
      <c r="M94">
        <v>900</v>
      </c>
      <c r="N94">
        <v>16</v>
      </c>
      <c r="O94">
        <v>8.4177219999999995</v>
      </c>
    </row>
    <row r="95" spans="1:15" x14ac:dyDescent="0.25">
      <c r="A95">
        <v>323</v>
      </c>
      <c r="B95">
        <v>39</v>
      </c>
      <c r="C95">
        <v>1</v>
      </c>
      <c r="D95">
        <v>1</v>
      </c>
      <c r="E95">
        <v>15</v>
      </c>
      <c r="F95">
        <v>3</v>
      </c>
      <c r="G95">
        <v>637</v>
      </c>
      <c r="H95">
        <v>63</v>
      </c>
      <c r="I95">
        <v>517</v>
      </c>
      <c r="J95">
        <v>5.7776519999999998</v>
      </c>
      <c r="K95">
        <v>6.4567690000000004</v>
      </c>
      <c r="L95">
        <v>6.248043</v>
      </c>
      <c r="M95">
        <v>225</v>
      </c>
      <c r="N95">
        <v>9</v>
      </c>
      <c r="O95">
        <v>9.89011</v>
      </c>
    </row>
    <row r="96" spans="1:15" x14ac:dyDescent="0.25">
      <c r="A96">
        <v>459</v>
      </c>
      <c r="B96">
        <v>59</v>
      </c>
      <c r="C96">
        <v>1</v>
      </c>
      <c r="D96">
        <v>0</v>
      </c>
      <c r="E96">
        <v>33</v>
      </c>
      <c r="F96">
        <v>3</v>
      </c>
      <c r="G96">
        <v>785</v>
      </c>
      <c r="H96">
        <v>40</v>
      </c>
      <c r="I96">
        <v>1400</v>
      </c>
      <c r="J96">
        <v>6.1290500000000003</v>
      </c>
      <c r="K96">
        <v>6.6656839999999997</v>
      </c>
      <c r="L96">
        <v>7.2442270000000004</v>
      </c>
      <c r="M96">
        <v>1089</v>
      </c>
      <c r="N96">
        <v>9</v>
      </c>
      <c r="O96">
        <v>5.0955409999999999</v>
      </c>
    </row>
    <row r="97" spans="1:15" x14ac:dyDescent="0.25">
      <c r="A97">
        <v>925</v>
      </c>
      <c r="B97">
        <v>56</v>
      </c>
      <c r="C97">
        <v>1</v>
      </c>
      <c r="D97">
        <v>1</v>
      </c>
      <c r="E97">
        <v>26</v>
      </c>
      <c r="F97">
        <v>12</v>
      </c>
      <c r="G97">
        <v>3300</v>
      </c>
      <c r="H97">
        <v>67</v>
      </c>
      <c r="I97">
        <v>2200</v>
      </c>
      <c r="J97">
        <v>6.8297939999999997</v>
      </c>
      <c r="K97">
        <v>8.1016779999999997</v>
      </c>
      <c r="L97">
        <v>7.6962130000000002</v>
      </c>
      <c r="M97">
        <v>676</v>
      </c>
      <c r="N97">
        <v>144</v>
      </c>
      <c r="O97">
        <v>2.030303</v>
      </c>
    </row>
    <row r="98" spans="1:15" x14ac:dyDescent="0.25">
      <c r="A98">
        <v>375</v>
      </c>
      <c r="B98">
        <v>46</v>
      </c>
      <c r="C98">
        <v>1</v>
      </c>
      <c r="D98">
        <v>1</v>
      </c>
      <c r="E98">
        <v>4</v>
      </c>
      <c r="F98">
        <v>4</v>
      </c>
      <c r="G98">
        <v>599</v>
      </c>
      <c r="H98">
        <v>20</v>
      </c>
      <c r="I98">
        <v>501</v>
      </c>
      <c r="J98">
        <v>5.9269259999999999</v>
      </c>
      <c r="K98">
        <v>6.3952619999999998</v>
      </c>
      <c r="L98">
        <v>6.2166059999999996</v>
      </c>
      <c r="M98">
        <v>16</v>
      </c>
      <c r="N98">
        <v>16</v>
      </c>
      <c r="O98">
        <v>3.3388979999999999</v>
      </c>
    </row>
    <row r="99" spans="1:15" x14ac:dyDescent="0.25">
      <c r="A99">
        <v>447</v>
      </c>
      <c r="B99">
        <v>53</v>
      </c>
      <c r="C99">
        <v>1</v>
      </c>
      <c r="D99">
        <v>0</v>
      </c>
      <c r="E99">
        <v>4</v>
      </c>
      <c r="F99">
        <v>1</v>
      </c>
      <c r="G99">
        <v>143</v>
      </c>
      <c r="H99">
        <v>16</v>
      </c>
      <c r="I99">
        <v>527</v>
      </c>
      <c r="J99">
        <v>6.1025590000000003</v>
      </c>
      <c r="K99">
        <v>4.9628449999999997</v>
      </c>
      <c r="L99">
        <v>6.2671999999999999</v>
      </c>
      <c r="M99">
        <v>16</v>
      </c>
      <c r="N99">
        <v>1</v>
      </c>
      <c r="O99">
        <v>11.18881</v>
      </c>
    </row>
    <row r="100" spans="1:15" x14ac:dyDescent="0.25">
      <c r="A100">
        <v>1340</v>
      </c>
      <c r="B100">
        <v>55</v>
      </c>
      <c r="C100">
        <v>1</v>
      </c>
      <c r="D100">
        <v>0</v>
      </c>
      <c r="E100">
        <v>13</v>
      </c>
      <c r="F100">
        <v>10</v>
      </c>
      <c r="G100">
        <v>1400</v>
      </c>
      <c r="H100">
        <v>131</v>
      </c>
      <c r="I100">
        <v>2900</v>
      </c>
      <c r="J100">
        <v>7.2004250000000001</v>
      </c>
      <c r="K100">
        <v>7.2442270000000004</v>
      </c>
      <c r="L100">
        <v>7.9724659999999998</v>
      </c>
      <c r="M100">
        <v>169</v>
      </c>
      <c r="N100">
        <v>100</v>
      </c>
      <c r="O100">
        <v>9.3571419999999996</v>
      </c>
    </row>
    <row r="101" spans="1:15" x14ac:dyDescent="0.25">
      <c r="A101">
        <v>1749</v>
      </c>
      <c r="B101">
        <v>57</v>
      </c>
      <c r="C101">
        <v>1</v>
      </c>
      <c r="D101">
        <v>1</v>
      </c>
      <c r="E101">
        <v>26</v>
      </c>
      <c r="F101">
        <v>11</v>
      </c>
      <c r="G101">
        <v>8100</v>
      </c>
      <c r="H101">
        <v>40</v>
      </c>
      <c r="I101">
        <v>10000</v>
      </c>
      <c r="J101">
        <v>7.466799</v>
      </c>
      <c r="K101">
        <v>8.9996189999999991</v>
      </c>
      <c r="L101">
        <v>9.2103400000000004</v>
      </c>
      <c r="M101">
        <v>676</v>
      </c>
      <c r="N101">
        <v>121</v>
      </c>
      <c r="O101">
        <v>0.49382720000000002</v>
      </c>
    </row>
    <row r="102" spans="1:15" x14ac:dyDescent="0.25">
      <c r="A102">
        <v>491</v>
      </c>
      <c r="B102">
        <v>43</v>
      </c>
      <c r="C102">
        <v>1</v>
      </c>
      <c r="D102">
        <v>1</v>
      </c>
      <c r="E102">
        <v>21</v>
      </c>
      <c r="F102">
        <v>2</v>
      </c>
      <c r="G102">
        <v>561</v>
      </c>
      <c r="H102">
        <v>54</v>
      </c>
      <c r="I102">
        <v>521</v>
      </c>
      <c r="J102">
        <v>6.1964439999999996</v>
      </c>
      <c r="K102">
        <v>6.3297210000000002</v>
      </c>
      <c r="L102">
        <v>6.2557499999999999</v>
      </c>
      <c r="M102">
        <v>441</v>
      </c>
      <c r="N102">
        <v>4</v>
      </c>
      <c r="O102">
        <v>9.6256690000000003</v>
      </c>
    </row>
    <row r="103" spans="1:15" x14ac:dyDescent="0.25">
      <c r="A103">
        <v>5299</v>
      </c>
      <c r="B103">
        <v>64</v>
      </c>
      <c r="C103">
        <v>1</v>
      </c>
      <c r="D103">
        <v>0</v>
      </c>
      <c r="E103">
        <v>42</v>
      </c>
      <c r="F103">
        <v>13</v>
      </c>
      <c r="G103">
        <v>2400</v>
      </c>
      <c r="H103">
        <v>119</v>
      </c>
      <c r="I103">
        <v>1500</v>
      </c>
      <c r="J103">
        <v>8.5752740000000003</v>
      </c>
      <c r="K103">
        <v>7.7832239999999997</v>
      </c>
      <c r="L103">
        <v>7.3132210000000004</v>
      </c>
      <c r="M103">
        <v>1764</v>
      </c>
      <c r="N103">
        <v>169</v>
      </c>
      <c r="O103">
        <v>4.9583329999999997</v>
      </c>
    </row>
    <row r="104" spans="1:15" x14ac:dyDescent="0.25">
      <c r="A104">
        <v>431</v>
      </c>
      <c r="B104">
        <v>58</v>
      </c>
      <c r="C104">
        <v>1</v>
      </c>
      <c r="D104">
        <v>1</v>
      </c>
      <c r="E104">
        <v>33</v>
      </c>
      <c r="F104">
        <v>3</v>
      </c>
      <c r="G104">
        <v>815</v>
      </c>
      <c r="H104">
        <v>36</v>
      </c>
      <c r="I104">
        <v>550</v>
      </c>
      <c r="J104">
        <v>6.0661079999999998</v>
      </c>
      <c r="K104">
        <v>6.7031879999999999</v>
      </c>
      <c r="L104">
        <v>6.3099179999999997</v>
      </c>
      <c r="M104">
        <v>1089</v>
      </c>
      <c r="N104">
        <v>9</v>
      </c>
      <c r="O104">
        <v>4.4171779999999998</v>
      </c>
    </row>
    <row r="105" spans="1:15" x14ac:dyDescent="0.25">
      <c r="A105">
        <v>729</v>
      </c>
      <c r="B105">
        <v>50</v>
      </c>
      <c r="C105">
        <v>1</v>
      </c>
      <c r="D105">
        <v>1</v>
      </c>
      <c r="E105">
        <v>15</v>
      </c>
      <c r="F105">
        <v>3</v>
      </c>
      <c r="G105">
        <v>2000</v>
      </c>
      <c r="H105">
        <v>182</v>
      </c>
      <c r="I105">
        <v>2600</v>
      </c>
      <c r="J105">
        <v>6.5916740000000003</v>
      </c>
      <c r="K105">
        <v>7.6009029999999997</v>
      </c>
      <c r="L105">
        <v>7.8632669999999996</v>
      </c>
      <c r="M105">
        <v>225</v>
      </c>
      <c r="N105">
        <v>9</v>
      </c>
      <c r="O105">
        <v>9.1</v>
      </c>
    </row>
    <row r="106" spans="1:15" x14ac:dyDescent="0.25">
      <c r="A106">
        <v>1284</v>
      </c>
      <c r="B106">
        <v>54</v>
      </c>
      <c r="C106">
        <v>1</v>
      </c>
      <c r="D106">
        <v>1</v>
      </c>
      <c r="E106">
        <v>32</v>
      </c>
      <c r="F106">
        <v>3</v>
      </c>
      <c r="G106">
        <v>12300</v>
      </c>
      <c r="H106">
        <v>1300</v>
      </c>
      <c r="I106">
        <v>19600</v>
      </c>
      <c r="J106">
        <v>7.1577349999999997</v>
      </c>
      <c r="K106">
        <v>9.4173550000000006</v>
      </c>
      <c r="L106">
        <v>9.8832850000000008</v>
      </c>
      <c r="M106">
        <v>1024</v>
      </c>
      <c r="N106">
        <v>9</v>
      </c>
      <c r="O106">
        <v>10.56911</v>
      </c>
    </row>
    <row r="107" spans="1:15" x14ac:dyDescent="0.25">
      <c r="A107">
        <v>1373</v>
      </c>
      <c r="B107">
        <v>57</v>
      </c>
      <c r="C107">
        <v>1</v>
      </c>
      <c r="D107">
        <v>0</v>
      </c>
      <c r="E107">
        <v>36</v>
      </c>
      <c r="F107">
        <v>8</v>
      </c>
      <c r="G107">
        <v>14300</v>
      </c>
      <c r="H107">
        <v>1600</v>
      </c>
      <c r="I107">
        <v>23600</v>
      </c>
      <c r="J107">
        <v>7.2247529999999998</v>
      </c>
      <c r="K107">
        <v>9.5680150000000008</v>
      </c>
      <c r="L107">
        <v>10.069000000000001</v>
      </c>
      <c r="M107">
        <v>1296</v>
      </c>
      <c r="N107">
        <v>64</v>
      </c>
      <c r="O107">
        <v>11.18881</v>
      </c>
    </row>
    <row r="108" spans="1:15" x14ac:dyDescent="0.25">
      <c r="A108">
        <v>989</v>
      </c>
      <c r="B108">
        <v>40</v>
      </c>
      <c r="C108">
        <v>1</v>
      </c>
      <c r="D108">
        <v>0</v>
      </c>
      <c r="E108">
        <v>18</v>
      </c>
      <c r="F108">
        <v>5</v>
      </c>
      <c r="G108">
        <v>439</v>
      </c>
      <c r="H108">
        <v>30</v>
      </c>
      <c r="I108">
        <v>582</v>
      </c>
      <c r="J108">
        <v>6.8966940000000001</v>
      </c>
      <c r="K108">
        <v>6.0844990000000001</v>
      </c>
      <c r="L108">
        <v>6.3664699999999996</v>
      </c>
      <c r="M108">
        <v>324</v>
      </c>
      <c r="N108">
        <v>25</v>
      </c>
      <c r="O108">
        <v>6.8337130000000004</v>
      </c>
    </row>
    <row r="109" spans="1:15" x14ac:dyDescent="0.25">
      <c r="A109">
        <v>515</v>
      </c>
      <c r="B109">
        <v>52</v>
      </c>
      <c r="C109">
        <v>1</v>
      </c>
      <c r="D109">
        <v>1</v>
      </c>
      <c r="E109">
        <v>27</v>
      </c>
      <c r="F109">
        <v>1</v>
      </c>
      <c r="G109">
        <v>1100</v>
      </c>
      <c r="H109">
        <v>51</v>
      </c>
      <c r="I109">
        <v>889</v>
      </c>
      <c r="J109">
        <v>6.244167</v>
      </c>
      <c r="K109">
        <v>7.0030659999999996</v>
      </c>
      <c r="L109">
        <v>6.7900970000000003</v>
      </c>
      <c r="M109">
        <v>729</v>
      </c>
      <c r="N109">
        <v>1</v>
      </c>
      <c r="O109">
        <v>4.6363640000000004</v>
      </c>
    </row>
    <row r="110" spans="1:15" x14ac:dyDescent="0.25">
      <c r="A110">
        <v>1301</v>
      </c>
      <c r="B110">
        <v>50</v>
      </c>
      <c r="C110">
        <v>1</v>
      </c>
      <c r="D110">
        <v>1</v>
      </c>
      <c r="E110">
        <v>19</v>
      </c>
      <c r="F110">
        <v>15</v>
      </c>
      <c r="G110">
        <v>1800</v>
      </c>
      <c r="H110">
        <v>130</v>
      </c>
      <c r="I110">
        <v>1600</v>
      </c>
      <c r="J110">
        <v>7.1708879999999997</v>
      </c>
      <c r="K110">
        <v>7.4955420000000004</v>
      </c>
      <c r="L110">
        <v>7.3777590000000002</v>
      </c>
      <c r="M110">
        <v>361</v>
      </c>
      <c r="N110">
        <v>225</v>
      </c>
      <c r="O110">
        <v>7.2222220000000004</v>
      </c>
    </row>
    <row r="111" spans="1:15" x14ac:dyDescent="0.25">
      <c r="A111">
        <v>834</v>
      </c>
      <c r="B111">
        <v>58</v>
      </c>
      <c r="C111">
        <v>1</v>
      </c>
      <c r="D111">
        <v>0</v>
      </c>
      <c r="E111">
        <v>35</v>
      </c>
      <c r="F111">
        <v>1</v>
      </c>
      <c r="G111">
        <v>4400</v>
      </c>
      <c r="H111">
        <v>63</v>
      </c>
      <c r="I111">
        <v>890</v>
      </c>
      <c r="J111">
        <v>6.7262329999999997</v>
      </c>
      <c r="K111">
        <v>8.3893590000000007</v>
      </c>
      <c r="L111">
        <v>6.7912220000000003</v>
      </c>
      <c r="M111">
        <v>1225</v>
      </c>
      <c r="N111">
        <v>1</v>
      </c>
      <c r="O111">
        <v>1.431818</v>
      </c>
    </row>
    <row r="112" spans="1:15" x14ac:dyDescent="0.25">
      <c r="A112">
        <v>849</v>
      </c>
      <c r="B112">
        <v>46</v>
      </c>
      <c r="C112">
        <v>1</v>
      </c>
      <c r="D112">
        <v>1</v>
      </c>
      <c r="E112">
        <v>24</v>
      </c>
      <c r="F112">
        <v>24</v>
      </c>
      <c r="G112">
        <v>538</v>
      </c>
      <c r="H112">
        <v>36</v>
      </c>
      <c r="I112">
        <v>473</v>
      </c>
      <c r="J112">
        <v>6.744059</v>
      </c>
      <c r="K112">
        <v>6.2878579999999999</v>
      </c>
      <c r="L112">
        <v>6.1590949999999998</v>
      </c>
      <c r="M112">
        <v>576</v>
      </c>
      <c r="N112">
        <v>576</v>
      </c>
      <c r="O112">
        <v>6.6914499999999997</v>
      </c>
    </row>
    <row r="113" spans="1:15" x14ac:dyDescent="0.25">
      <c r="A113">
        <v>100</v>
      </c>
      <c r="B113">
        <v>61</v>
      </c>
      <c r="C113">
        <v>1</v>
      </c>
      <c r="D113">
        <v>1</v>
      </c>
      <c r="E113">
        <v>26</v>
      </c>
      <c r="F113">
        <v>26</v>
      </c>
      <c r="G113">
        <v>2700</v>
      </c>
      <c r="H113">
        <v>394</v>
      </c>
      <c r="I113">
        <v>10100</v>
      </c>
      <c r="J113">
        <v>4.6051700000000002</v>
      </c>
      <c r="K113">
        <v>7.9010069999999999</v>
      </c>
      <c r="L113">
        <v>9.2202909999999996</v>
      </c>
      <c r="M113">
        <v>676</v>
      </c>
      <c r="N113">
        <v>676</v>
      </c>
      <c r="O113">
        <v>14.59259</v>
      </c>
    </row>
    <row r="114" spans="1:15" x14ac:dyDescent="0.25">
      <c r="A114">
        <v>679</v>
      </c>
      <c r="B114">
        <v>62</v>
      </c>
      <c r="C114">
        <v>1</v>
      </c>
      <c r="D114">
        <v>0</v>
      </c>
      <c r="E114">
        <v>40</v>
      </c>
      <c r="F114">
        <v>6</v>
      </c>
      <c r="G114">
        <v>4900</v>
      </c>
      <c r="H114">
        <v>-463</v>
      </c>
      <c r="I114">
        <v>1400</v>
      </c>
      <c r="J114">
        <v>6.5206210000000002</v>
      </c>
      <c r="K114">
        <v>8.4969900000000003</v>
      </c>
      <c r="L114">
        <v>7.2442270000000004</v>
      </c>
      <c r="M114">
        <v>1600</v>
      </c>
      <c r="N114">
        <v>36</v>
      </c>
      <c r="O114">
        <v>-9.4489789999999996</v>
      </c>
    </row>
    <row r="115" spans="1:15" x14ac:dyDescent="0.25">
      <c r="A115">
        <v>567</v>
      </c>
      <c r="B115">
        <v>56</v>
      </c>
      <c r="C115">
        <v>1</v>
      </c>
      <c r="D115">
        <v>0</v>
      </c>
      <c r="E115">
        <v>31</v>
      </c>
      <c r="F115">
        <v>10</v>
      </c>
      <c r="G115">
        <v>597</v>
      </c>
      <c r="H115">
        <v>65</v>
      </c>
      <c r="I115">
        <v>1700</v>
      </c>
      <c r="J115">
        <v>6.3403590000000003</v>
      </c>
      <c r="K115">
        <v>6.3919170000000003</v>
      </c>
      <c r="L115">
        <v>7.4383840000000001</v>
      </c>
      <c r="M115">
        <v>961</v>
      </c>
      <c r="N115">
        <v>100</v>
      </c>
      <c r="O115">
        <v>10.88777</v>
      </c>
    </row>
    <row r="116" spans="1:15" x14ac:dyDescent="0.25">
      <c r="A116">
        <v>559</v>
      </c>
      <c r="B116">
        <v>54</v>
      </c>
      <c r="C116">
        <v>1</v>
      </c>
      <c r="D116">
        <v>0</v>
      </c>
      <c r="E116">
        <v>22</v>
      </c>
      <c r="F116">
        <v>2</v>
      </c>
      <c r="G116">
        <v>2100</v>
      </c>
      <c r="H116">
        <v>13</v>
      </c>
      <c r="I116">
        <v>686</v>
      </c>
      <c r="J116">
        <v>6.326149</v>
      </c>
      <c r="K116">
        <v>7.6496930000000001</v>
      </c>
      <c r="L116">
        <v>6.5308780000000004</v>
      </c>
      <c r="M116">
        <v>484</v>
      </c>
      <c r="N116">
        <v>4</v>
      </c>
      <c r="O116">
        <v>0.61904760000000003</v>
      </c>
    </row>
    <row r="117" spans="1:15" x14ac:dyDescent="0.25">
      <c r="A117">
        <v>704</v>
      </c>
      <c r="B117">
        <v>52</v>
      </c>
      <c r="C117">
        <v>1</v>
      </c>
      <c r="D117">
        <v>1</v>
      </c>
      <c r="E117">
        <v>6</v>
      </c>
      <c r="F117">
        <v>6</v>
      </c>
      <c r="G117">
        <v>50</v>
      </c>
      <c r="H117">
        <v>8</v>
      </c>
      <c r="I117">
        <v>903</v>
      </c>
      <c r="J117">
        <v>6.5567780000000004</v>
      </c>
      <c r="K117">
        <v>3.912023</v>
      </c>
      <c r="L117">
        <v>6.8057230000000004</v>
      </c>
      <c r="M117">
        <v>36</v>
      </c>
      <c r="N117">
        <v>36</v>
      </c>
      <c r="O117">
        <v>16</v>
      </c>
    </row>
    <row r="118" spans="1:15" x14ac:dyDescent="0.25">
      <c r="A118">
        <v>308</v>
      </c>
      <c r="B118">
        <v>45</v>
      </c>
      <c r="C118">
        <v>1</v>
      </c>
      <c r="D118">
        <v>1</v>
      </c>
      <c r="E118">
        <v>14</v>
      </c>
      <c r="F118">
        <v>14</v>
      </c>
      <c r="G118">
        <v>210</v>
      </c>
      <c r="H118">
        <v>39</v>
      </c>
      <c r="I118">
        <v>1900</v>
      </c>
      <c r="J118">
        <v>5.7301000000000002</v>
      </c>
      <c r="K118">
        <v>5.3471070000000003</v>
      </c>
      <c r="L118">
        <v>7.5496090000000002</v>
      </c>
      <c r="M118">
        <v>196</v>
      </c>
      <c r="N118">
        <v>196</v>
      </c>
      <c r="O118">
        <v>18.571429999999999</v>
      </c>
    </row>
    <row r="119" spans="1:15" x14ac:dyDescent="0.25">
      <c r="A119">
        <v>1392</v>
      </c>
      <c r="B119">
        <v>48</v>
      </c>
      <c r="C119">
        <v>1</v>
      </c>
      <c r="D119">
        <v>1</v>
      </c>
      <c r="E119">
        <v>6</v>
      </c>
      <c r="F119">
        <v>6</v>
      </c>
      <c r="G119">
        <v>4800</v>
      </c>
      <c r="H119">
        <v>51</v>
      </c>
      <c r="I119">
        <v>1100</v>
      </c>
      <c r="J119">
        <v>7.2384969999999997</v>
      </c>
      <c r="K119">
        <v>8.4763710000000003</v>
      </c>
      <c r="L119">
        <v>7.0030659999999996</v>
      </c>
      <c r="M119">
        <v>36</v>
      </c>
      <c r="N119">
        <v>36</v>
      </c>
      <c r="O119">
        <v>1.0625</v>
      </c>
    </row>
    <row r="120" spans="1:15" x14ac:dyDescent="0.25">
      <c r="A120">
        <v>389</v>
      </c>
      <c r="B120">
        <v>55</v>
      </c>
      <c r="C120">
        <v>1</v>
      </c>
      <c r="D120">
        <v>0</v>
      </c>
      <c r="E120">
        <v>29</v>
      </c>
      <c r="F120">
        <v>4</v>
      </c>
      <c r="G120">
        <v>478</v>
      </c>
      <c r="H120">
        <v>38</v>
      </c>
      <c r="I120">
        <v>420</v>
      </c>
      <c r="J120">
        <v>5.9635790000000002</v>
      </c>
      <c r="K120">
        <v>6.1696109999999997</v>
      </c>
      <c r="L120">
        <v>6.0402550000000002</v>
      </c>
      <c r="M120">
        <v>841</v>
      </c>
      <c r="N120">
        <v>16</v>
      </c>
      <c r="O120">
        <v>7.9497910000000003</v>
      </c>
    </row>
    <row r="121" spans="1:15" x14ac:dyDescent="0.25">
      <c r="A121">
        <v>790</v>
      </c>
      <c r="B121">
        <v>69</v>
      </c>
      <c r="C121">
        <v>1</v>
      </c>
      <c r="D121">
        <v>0</v>
      </c>
      <c r="E121">
        <v>45</v>
      </c>
      <c r="F121">
        <v>37</v>
      </c>
      <c r="G121">
        <v>1200</v>
      </c>
      <c r="H121">
        <v>140</v>
      </c>
      <c r="I121">
        <v>3200</v>
      </c>
      <c r="J121">
        <v>6.6720329999999999</v>
      </c>
      <c r="K121">
        <v>7.090077</v>
      </c>
      <c r="L121">
        <v>8.0709060000000008</v>
      </c>
      <c r="M121">
        <v>2025</v>
      </c>
      <c r="N121">
        <v>1369</v>
      </c>
      <c r="O121">
        <v>11.66667</v>
      </c>
    </row>
    <row r="122" spans="1:15" x14ac:dyDescent="0.25">
      <c r="A122">
        <v>396</v>
      </c>
      <c r="B122">
        <v>80</v>
      </c>
      <c r="C122">
        <v>1</v>
      </c>
      <c r="D122">
        <v>0</v>
      </c>
      <c r="E122">
        <v>58</v>
      </c>
      <c r="F122">
        <v>28</v>
      </c>
      <c r="G122">
        <v>513</v>
      </c>
      <c r="H122">
        <v>53</v>
      </c>
      <c r="I122">
        <v>963</v>
      </c>
      <c r="J122">
        <v>5.981414</v>
      </c>
      <c r="K122">
        <v>6.2402759999999997</v>
      </c>
      <c r="L122">
        <v>6.8700530000000004</v>
      </c>
      <c r="M122">
        <v>3364</v>
      </c>
      <c r="N122">
        <v>784</v>
      </c>
      <c r="O122">
        <v>10.331379999999999</v>
      </c>
    </row>
    <row r="123" spans="1:15" x14ac:dyDescent="0.25">
      <c r="A123">
        <v>398</v>
      </c>
      <c r="B123">
        <v>54</v>
      </c>
      <c r="C123">
        <v>1</v>
      </c>
      <c r="D123">
        <v>0</v>
      </c>
      <c r="E123">
        <v>4</v>
      </c>
      <c r="F123">
        <v>4</v>
      </c>
      <c r="G123">
        <v>633</v>
      </c>
      <c r="H123">
        <v>69</v>
      </c>
      <c r="I123">
        <v>1800</v>
      </c>
      <c r="J123">
        <v>5.9864519999999999</v>
      </c>
      <c r="K123">
        <v>6.4504700000000001</v>
      </c>
      <c r="L123">
        <v>7.4955420000000004</v>
      </c>
      <c r="M123">
        <v>16</v>
      </c>
      <c r="N123">
        <v>16</v>
      </c>
      <c r="O123">
        <v>10.90047</v>
      </c>
    </row>
    <row r="124" spans="1:15" x14ac:dyDescent="0.25">
      <c r="A124">
        <v>707</v>
      </c>
      <c r="B124">
        <v>46</v>
      </c>
      <c r="C124">
        <v>1</v>
      </c>
      <c r="D124">
        <v>1</v>
      </c>
      <c r="E124">
        <v>6</v>
      </c>
      <c r="F124">
        <v>1</v>
      </c>
      <c r="G124">
        <v>130</v>
      </c>
      <c r="H124">
        <v>26</v>
      </c>
      <c r="I124">
        <v>1200</v>
      </c>
      <c r="J124">
        <v>6.5610309999999998</v>
      </c>
      <c r="K124">
        <v>4.8675350000000002</v>
      </c>
      <c r="L124">
        <v>7.090077</v>
      </c>
      <c r="M124">
        <v>36</v>
      </c>
      <c r="N124">
        <v>1</v>
      </c>
      <c r="O124">
        <v>20</v>
      </c>
    </row>
    <row r="125" spans="1:15" x14ac:dyDescent="0.25">
      <c r="A125">
        <v>984</v>
      </c>
      <c r="B125">
        <v>60</v>
      </c>
      <c r="C125">
        <v>1</v>
      </c>
      <c r="D125">
        <v>0</v>
      </c>
      <c r="E125">
        <v>7</v>
      </c>
      <c r="F125">
        <v>4</v>
      </c>
      <c r="G125">
        <v>1500</v>
      </c>
      <c r="H125">
        <v>135</v>
      </c>
      <c r="I125">
        <v>1700</v>
      </c>
      <c r="J125">
        <v>6.8916259999999996</v>
      </c>
      <c r="K125">
        <v>7.3132210000000004</v>
      </c>
      <c r="L125">
        <v>7.4383840000000001</v>
      </c>
      <c r="M125">
        <v>49</v>
      </c>
      <c r="N125">
        <v>16</v>
      </c>
      <c r="O125">
        <v>9</v>
      </c>
    </row>
    <row r="126" spans="1:15" x14ac:dyDescent="0.25">
      <c r="A126">
        <v>410</v>
      </c>
      <c r="B126">
        <v>55</v>
      </c>
      <c r="C126">
        <v>1</v>
      </c>
      <c r="D126">
        <v>0</v>
      </c>
      <c r="E126">
        <v>36</v>
      </c>
      <c r="F126">
        <v>20</v>
      </c>
      <c r="G126">
        <v>501</v>
      </c>
      <c r="H126">
        <v>34</v>
      </c>
      <c r="I126">
        <v>590</v>
      </c>
      <c r="J126">
        <v>6.0161569999999998</v>
      </c>
      <c r="K126">
        <v>6.2166059999999996</v>
      </c>
      <c r="L126">
        <v>6.3801230000000002</v>
      </c>
      <c r="M126">
        <v>1296</v>
      </c>
      <c r="N126">
        <v>400</v>
      </c>
      <c r="O126">
        <v>6.7864269999999998</v>
      </c>
    </row>
    <row r="127" spans="1:15" x14ac:dyDescent="0.25">
      <c r="A127">
        <v>1095</v>
      </c>
      <c r="B127">
        <v>60</v>
      </c>
      <c r="C127">
        <v>1</v>
      </c>
      <c r="D127">
        <v>1</v>
      </c>
      <c r="E127">
        <v>33</v>
      </c>
      <c r="F127">
        <v>5</v>
      </c>
      <c r="G127">
        <v>27600</v>
      </c>
      <c r="H127">
        <v>1400</v>
      </c>
      <c r="I127">
        <v>17100</v>
      </c>
      <c r="J127">
        <v>6.9985090000000003</v>
      </c>
      <c r="K127">
        <v>10.225569999999999</v>
      </c>
      <c r="L127">
        <v>9.7468339999999998</v>
      </c>
      <c r="M127">
        <v>1089</v>
      </c>
      <c r="N127">
        <v>25</v>
      </c>
      <c r="O127">
        <v>5.0724640000000001</v>
      </c>
    </row>
    <row r="128" spans="1:15" x14ac:dyDescent="0.25">
      <c r="A128">
        <v>694</v>
      </c>
      <c r="B128">
        <v>61</v>
      </c>
      <c r="C128">
        <v>1</v>
      </c>
      <c r="D128">
        <v>1</v>
      </c>
      <c r="E128">
        <v>35</v>
      </c>
      <c r="F128">
        <v>19</v>
      </c>
      <c r="G128">
        <v>4200</v>
      </c>
      <c r="H128">
        <v>75</v>
      </c>
      <c r="I128">
        <v>1000</v>
      </c>
      <c r="J128">
        <v>6.5424720000000001</v>
      </c>
      <c r="K128">
        <v>8.3428400000000007</v>
      </c>
      <c r="L128">
        <v>6.9077549999999999</v>
      </c>
      <c r="M128">
        <v>1225</v>
      </c>
      <c r="N128">
        <v>361</v>
      </c>
      <c r="O128">
        <v>1.785714</v>
      </c>
    </row>
    <row r="129" spans="1:15" x14ac:dyDescent="0.25">
      <c r="A129">
        <v>834</v>
      </c>
      <c r="B129">
        <v>61</v>
      </c>
      <c r="C129">
        <v>1</v>
      </c>
      <c r="D129">
        <v>1</v>
      </c>
      <c r="E129">
        <v>32</v>
      </c>
      <c r="F129">
        <v>0</v>
      </c>
      <c r="G129">
        <v>7600</v>
      </c>
      <c r="H129">
        <v>364</v>
      </c>
      <c r="I129">
        <v>5300</v>
      </c>
      <c r="J129">
        <v>6.7262329999999997</v>
      </c>
      <c r="K129">
        <v>8.9359040000000007</v>
      </c>
      <c r="L129">
        <v>8.5754619999999999</v>
      </c>
      <c r="M129">
        <v>1024</v>
      </c>
      <c r="N129">
        <v>0</v>
      </c>
      <c r="O129">
        <v>4.7894740000000002</v>
      </c>
    </row>
    <row r="130" spans="1:15" x14ac:dyDescent="0.25">
      <c r="A130">
        <v>1630</v>
      </c>
      <c r="B130">
        <v>39</v>
      </c>
      <c r="C130">
        <v>1</v>
      </c>
      <c r="D130">
        <v>1</v>
      </c>
      <c r="E130">
        <v>8</v>
      </c>
      <c r="F130">
        <v>8</v>
      </c>
      <c r="G130">
        <v>227</v>
      </c>
      <c r="H130">
        <v>27</v>
      </c>
      <c r="I130">
        <v>822</v>
      </c>
      <c r="J130">
        <v>7.3963349999999997</v>
      </c>
      <c r="K130">
        <v>5.4249499999999999</v>
      </c>
      <c r="L130">
        <v>6.7117399999999998</v>
      </c>
      <c r="M130">
        <v>64</v>
      </c>
      <c r="N130">
        <v>64</v>
      </c>
      <c r="O130">
        <v>11.894270000000001</v>
      </c>
    </row>
    <row r="131" spans="1:15" x14ac:dyDescent="0.25">
      <c r="A131">
        <v>493</v>
      </c>
      <c r="B131">
        <v>55</v>
      </c>
      <c r="C131">
        <v>1</v>
      </c>
      <c r="D131">
        <v>1</v>
      </c>
      <c r="E131">
        <v>4</v>
      </c>
      <c r="F131">
        <v>1</v>
      </c>
      <c r="G131">
        <v>1300</v>
      </c>
      <c r="H131">
        <v>80</v>
      </c>
      <c r="I131">
        <v>834</v>
      </c>
      <c r="J131">
        <v>6.2005090000000003</v>
      </c>
      <c r="K131">
        <v>7.1701199999999998</v>
      </c>
      <c r="L131">
        <v>6.7262329999999997</v>
      </c>
      <c r="M131">
        <v>16</v>
      </c>
      <c r="N131">
        <v>1</v>
      </c>
      <c r="O131">
        <v>6.1538459999999997</v>
      </c>
    </row>
    <row r="132" spans="1:15" x14ac:dyDescent="0.25">
      <c r="A132">
        <v>625</v>
      </c>
      <c r="B132">
        <v>57</v>
      </c>
      <c r="C132">
        <v>0</v>
      </c>
      <c r="D132">
        <v>0</v>
      </c>
      <c r="E132">
        <v>36</v>
      </c>
      <c r="F132">
        <v>9</v>
      </c>
      <c r="G132">
        <v>1400</v>
      </c>
      <c r="H132">
        <v>87</v>
      </c>
      <c r="I132">
        <v>979</v>
      </c>
      <c r="J132">
        <v>6.4377519999999997</v>
      </c>
      <c r="K132">
        <v>7.2442270000000004</v>
      </c>
      <c r="L132">
        <v>6.8865319999999999</v>
      </c>
      <c r="M132">
        <v>1296</v>
      </c>
      <c r="N132">
        <v>81</v>
      </c>
      <c r="O132">
        <v>6.2142860000000004</v>
      </c>
    </row>
    <row r="133" spans="1:15" x14ac:dyDescent="0.25">
      <c r="A133">
        <v>483</v>
      </c>
      <c r="B133">
        <v>52</v>
      </c>
      <c r="C133">
        <v>1</v>
      </c>
      <c r="D133">
        <v>1</v>
      </c>
      <c r="E133">
        <v>18</v>
      </c>
      <c r="F133">
        <v>14</v>
      </c>
      <c r="G133">
        <v>1000</v>
      </c>
      <c r="H133">
        <v>35</v>
      </c>
      <c r="I133">
        <v>548</v>
      </c>
      <c r="J133">
        <v>6.1800170000000003</v>
      </c>
      <c r="K133">
        <v>6.9077549999999999</v>
      </c>
      <c r="L133">
        <v>6.3062750000000003</v>
      </c>
      <c r="M133">
        <v>324</v>
      </c>
      <c r="N133">
        <v>196</v>
      </c>
      <c r="O133">
        <v>3.5</v>
      </c>
    </row>
    <row r="134" spans="1:15" x14ac:dyDescent="0.25">
      <c r="A134">
        <v>733</v>
      </c>
      <c r="B134">
        <v>60</v>
      </c>
      <c r="C134">
        <v>1</v>
      </c>
      <c r="D134">
        <v>0</v>
      </c>
      <c r="E134">
        <v>8</v>
      </c>
      <c r="F134">
        <v>8</v>
      </c>
      <c r="G134">
        <v>347</v>
      </c>
      <c r="H134">
        <v>18</v>
      </c>
      <c r="I134">
        <v>778</v>
      </c>
      <c r="J134">
        <v>6.5971460000000004</v>
      </c>
      <c r="K134">
        <v>5.8493250000000003</v>
      </c>
      <c r="L134">
        <v>6.6567259999999999</v>
      </c>
      <c r="M134">
        <v>64</v>
      </c>
      <c r="N134">
        <v>64</v>
      </c>
      <c r="O134">
        <v>5.1873199999999997</v>
      </c>
    </row>
    <row r="135" spans="1:15" x14ac:dyDescent="0.25">
      <c r="A135">
        <v>2102</v>
      </c>
      <c r="B135">
        <v>67</v>
      </c>
      <c r="C135">
        <v>1</v>
      </c>
      <c r="D135">
        <v>1</v>
      </c>
      <c r="E135">
        <v>41</v>
      </c>
      <c r="F135">
        <v>20</v>
      </c>
      <c r="G135">
        <v>10300</v>
      </c>
      <c r="H135">
        <v>1700</v>
      </c>
      <c r="I135">
        <v>45400</v>
      </c>
      <c r="J135">
        <v>7.6506449999999999</v>
      </c>
      <c r="K135">
        <v>9.2399000000000004</v>
      </c>
      <c r="L135">
        <v>10.723269999999999</v>
      </c>
      <c r="M135">
        <v>1681</v>
      </c>
      <c r="N135">
        <v>400</v>
      </c>
      <c r="O135">
        <v>16.504850000000001</v>
      </c>
    </row>
    <row r="136" spans="1:15" x14ac:dyDescent="0.25">
      <c r="A136">
        <v>853</v>
      </c>
      <c r="B136">
        <v>58</v>
      </c>
      <c r="C136">
        <v>1</v>
      </c>
      <c r="D136">
        <v>0</v>
      </c>
      <c r="E136">
        <v>34</v>
      </c>
      <c r="F136">
        <v>34</v>
      </c>
      <c r="G136">
        <v>818</v>
      </c>
      <c r="H136">
        <v>33</v>
      </c>
      <c r="I136">
        <v>411</v>
      </c>
      <c r="J136">
        <v>6.7487599999999999</v>
      </c>
      <c r="K136">
        <v>6.7068620000000001</v>
      </c>
      <c r="L136">
        <v>6.0185930000000001</v>
      </c>
      <c r="M136">
        <v>1156</v>
      </c>
      <c r="N136">
        <v>1156</v>
      </c>
      <c r="O136">
        <v>4.03423</v>
      </c>
    </row>
    <row r="137" spans="1:15" x14ac:dyDescent="0.25">
      <c r="A137">
        <v>345</v>
      </c>
      <c r="B137">
        <v>54</v>
      </c>
      <c r="C137">
        <v>1</v>
      </c>
      <c r="D137">
        <v>1</v>
      </c>
      <c r="E137">
        <v>33</v>
      </c>
      <c r="F137">
        <v>0</v>
      </c>
      <c r="G137">
        <v>994</v>
      </c>
      <c r="H137">
        <v>56</v>
      </c>
      <c r="I137">
        <v>781</v>
      </c>
      <c r="J137">
        <v>5.8435439999999996</v>
      </c>
      <c r="K137">
        <v>6.9017369999999998</v>
      </c>
      <c r="L137">
        <v>6.6605749999999997</v>
      </c>
      <c r="M137">
        <v>1089</v>
      </c>
      <c r="N137">
        <v>0</v>
      </c>
      <c r="O137">
        <v>5.6338030000000003</v>
      </c>
    </row>
    <row r="138" spans="1:15" x14ac:dyDescent="0.25">
      <c r="A138">
        <v>800</v>
      </c>
      <c r="B138">
        <v>57</v>
      </c>
      <c r="C138">
        <v>1</v>
      </c>
      <c r="D138">
        <v>1</v>
      </c>
      <c r="E138">
        <v>12</v>
      </c>
      <c r="F138">
        <v>9</v>
      </c>
      <c r="G138">
        <v>1800</v>
      </c>
      <c r="H138">
        <v>32</v>
      </c>
      <c r="I138">
        <v>479</v>
      </c>
      <c r="J138">
        <v>6.6846120000000004</v>
      </c>
      <c r="K138">
        <v>7.4955420000000004</v>
      </c>
      <c r="L138">
        <v>6.1717000000000004</v>
      </c>
      <c r="M138">
        <v>144</v>
      </c>
      <c r="N138">
        <v>81</v>
      </c>
      <c r="O138">
        <v>1.7777780000000001</v>
      </c>
    </row>
    <row r="139" spans="1:15" x14ac:dyDescent="0.25">
      <c r="A139">
        <v>764</v>
      </c>
      <c r="B139">
        <v>55</v>
      </c>
      <c r="C139">
        <v>1</v>
      </c>
      <c r="D139">
        <v>1</v>
      </c>
      <c r="E139">
        <v>31</v>
      </c>
      <c r="F139">
        <v>16</v>
      </c>
      <c r="G139">
        <v>1100</v>
      </c>
      <c r="H139">
        <v>145</v>
      </c>
      <c r="I139">
        <v>2100</v>
      </c>
      <c r="J139">
        <v>6.6385680000000002</v>
      </c>
      <c r="K139">
        <v>7.0030659999999996</v>
      </c>
      <c r="L139">
        <v>7.6496930000000001</v>
      </c>
      <c r="M139">
        <v>961</v>
      </c>
      <c r="N139">
        <v>256</v>
      </c>
      <c r="O139">
        <v>13.18182</v>
      </c>
    </row>
    <row r="140" spans="1:15" x14ac:dyDescent="0.25">
      <c r="A140">
        <v>806</v>
      </c>
      <c r="B140">
        <v>59</v>
      </c>
      <c r="C140">
        <v>1</v>
      </c>
      <c r="D140">
        <v>1</v>
      </c>
      <c r="E140">
        <v>3</v>
      </c>
      <c r="F140">
        <v>3</v>
      </c>
      <c r="G140">
        <v>3000</v>
      </c>
      <c r="H140">
        <v>257</v>
      </c>
      <c r="I140">
        <v>3900</v>
      </c>
      <c r="J140">
        <v>6.6920840000000004</v>
      </c>
      <c r="K140">
        <v>8.0063680000000002</v>
      </c>
      <c r="L140">
        <v>8.268732</v>
      </c>
      <c r="M140">
        <v>9</v>
      </c>
      <c r="N140">
        <v>9</v>
      </c>
      <c r="O140">
        <v>8.5666670000000007</v>
      </c>
    </row>
    <row r="141" spans="1:15" x14ac:dyDescent="0.25">
      <c r="A141">
        <v>310</v>
      </c>
      <c r="B141">
        <v>40</v>
      </c>
      <c r="C141">
        <v>1</v>
      </c>
      <c r="D141">
        <v>0</v>
      </c>
      <c r="E141">
        <v>18</v>
      </c>
      <c r="F141">
        <v>1</v>
      </c>
      <c r="G141">
        <v>2400</v>
      </c>
      <c r="H141">
        <v>60</v>
      </c>
      <c r="I141">
        <v>1300</v>
      </c>
      <c r="J141">
        <v>5.7365719999999998</v>
      </c>
      <c r="K141">
        <v>7.7832239999999997</v>
      </c>
      <c r="L141">
        <v>7.1701199999999998</v>
      </c>
      <c r="M141">
        <v>324</v>
      </c>
      <c r="N141">
        <v>1</v>
      </c>
      <c r="O141">
        <v>2.5</v>
      </c>
    </row>
    <row r="142" spans="1:15" x14ac:dyDescent="0.25">
      <c r="A142">
        <v>1119</v>
      </c>
      <c r="B142">
        <v>61</v>
      </c>
      <c r="C142">
        <v>1</v>
      </c>
      <c r="D142">
        <v>0</v>
      </c>
      <c r="E142">
        <v>34</v>
      </c>
      <c r="F142">
        <v>9</v>
      </c>
      <c r="G142">
        <v>2500</v>
      </c>
      <c r="H142">
        <v>71</v>
      </c>
      <c r="I142">
        <v>1200</v>
      </c>
      <c r="J142">
        <v>7.0201909999999996</v>
      </c>
      <c r="K142">
        <v>7.8240460000000001</v>
      </c>
      <c r="L142">
        <v>7.090077</v>
      </c>
      <c r="M142">
        <v>1156</v>
      </c>
      <c r="N142">
        <v>81</v>
      </c>
      <c r="O142">
        <v>2.84</v>
      </c>
    </row>
    <row r="143" spans="1:15" x14ac:dyDescent="0.25">
      <c r="A143">
        <v>1287</v>
      </c>
      <c r="B143">
        <v>59</v>
      </c>
      <c r="C143">
        <v>1</v>
      </c>
      <c r="D143">
        <v>1</v>
      </c>
      <c r="E143">
        <v>4</v>
      </c>
      <c r="F143">
        <v>3</v>
      </c>
      <c r="G143">
        <v>4700</v>
      </c>
      <c r="H143">
        <v>222</v>
      </c>
      <c r="I143">
        <v>2700</v>
      </c>
      <c r="J143">
        <v>7.160069</v>
      </c>
      <c r="K143">
        <v>8.4553170000000009</v>
      </c>
      <c r="L143">
        <v>7.9010069999999999</v>
      </c>
      <c r="M143">
        <v>16</v>
      </c>
      <c r="N143">
        <v>9</v>
      </c>
      <c r="O143">
        <v>4.7234040000000004</v>
      </c>
    </row>
    <row r="144" spans="1:15" x14ac:dyDescent="0.25">
      <c r="A144">
        <v>1170</v>
      </c>
      <c r="B144">
        <v>57</v>
      </c>
      <c r="C144">
        <v>1</v>
      </c>
      <c r="D144">
        <v>1</v>
      </c>
      <c r="E144">
        <v>9</v>
      </c>
      <c r="F144">
        <v>3</v>
      </c>
      <c r="G144">
        <v>1900</v>
      </c>
      <c r="H144">
        <v>208</v>
      </c>
      <c r="I144">
        <v>5600</v>
      </c>
      <c r="J144">
        <v>7.0647589999999996</v>
      </c>
      <c r="K144">
        <v>7.5496090000000002</v>
      </c>
      <c r="L144">
        <v>8.6305219999999991</v>
      </c>
      <c r="M144">
        <v>81</v>
      </c>
      <c r="N144">
        <v>9</v>
      </c>
      <c r="O144">
        <v>10.947369999999999</v>
      </c>
    </row>
    <row r="145" spans="1:15" x14ac:dyDescent="0.25">
      <c r="A145">
        <v>880</v>
      </c>
      <c r="B145">
        <v>62</v>
      </c>
      <c r="C145">
        <v>1</v>
      </c>
      <c r="D145">
        <v>0</v>
      </c>
      <c r="E145">
        <v>36</v>
      </c>
      <c r="F145">
        <v>12</v>
      </c>
      <c r="G145">
        <v>5300</v>
      </c>
      <c r="H145">
        <v>229</v>
      </c>
      <c r="I145">
        <v>4000</v>
      </c>
      <c r="J145">
        <v>6.779922</v>
      </c>
      <c r="K145">
        <v>8.5754619999999999</v>
      </c>
      <c r="L145">
        <v>8.2940489999999993</v>
      </c>
      <c r="M145">
        <v>1296</v>
      </c>
      <c r="N145">
        <v>144</v>
      </c>
      <c r="O145">
        <v>4.3207550000000001</v>
      </c>
    </row>
    <row r="146" spans="1:15" x14ac:dyDescent="0.25">
      <c r="A146">
        <v>1091</v>
      </c>
      <c r="B146">
        <v>33</v>
      </c>
      <c r="C146">
        <v>1</v>
      </c>
      <c r="D146">
        <v>0</v>
      </c>
      <c r="E146">
        <v>9</v>
      </c>
      <c r="F146">
        <v>9</v>
      </c>
      <c r="G146">
        <v>181</v>
      </c>
      <c r="H146">
        <v>36</v>
      </c>
      <c r="I146">
        <v>1300</v>
      </c>
      <c r="J146">
        <v>6.9948499999999996</v>
      </c>
      <c r="K146">
        <v>5.1984969999999997</v>
      </c>
      <c r="L146">
        <v>7.1701199999999998</v>
      </c>
      <c r="M146">
        <v>81</v>
      </c>
      <c r="N146">
        <v>81</v>
      </c>
      <c r="O146">
        <v>19.889500000000002</v>
      </c>
    </row>
    <row r="147" spans="1:15" x14ac:dyDescent="0.25">
      <c r="A147">
        <v>1100</v>
      </c>
      <c r="B147">
        <v>65</v>
      </c>
      <c r="C147">
        <v>1</v>
      </c>
      <c r="D147">
        <v>0</v>
      </c>
      <c r="E147">
        <v>18</v>
      </c>
      <c r="F147">
        <v>6</v>
      </c>
      <c r="G147">
        <v>563</v>
      </c>
      <c r="H147">
        <v>-271</v>
      </c>
      <c r="I147">
        <v>544</v>
      </c>
      <c r="J147">
        <v>7.0030659999999996</v>
      </c>
      <c r="K147">
        <v>6.3332800000000002</v>
      </c>
      <c r="L147">
        <v>6.2989490000000004</v>
      </c>
      <c r="M147">
        <v>324</v>
      </c>
      <c r="N147">
        <v>36</v>
      </c>
      <c r="O147">
        <v>-48.134990000000002</v>
      </c>
    </row>
    <row r="148" spans="1:15" x14ac:dyDescent="0.25">
      <c r="A148">
        <v>650</v>
      </c>
      <c r="B148">
        <v>53</v>
      </c>
      <c r="C148">
        <v>1</v>
      </c>
      <c r="D148">
        <v>1</v>
      </c>
      <c r="E148">
        <v>5</v>
      </c>
      <c r="F148">
        <v>4</v>
      </c>
      <c r="G148">
        <v>1482</v>
      </c>
      <c r="H148">
        <v>40</v>
      </c>
      <c r="I148">
        <v>557</v>
      </c>
      <c r="J148">
        <v>6.4769730000000001</v>
      </c>
      <c r="K148">
        <v>7.3011480000000004</v>
      </c>
      <c r="L148">
        <v>6.322565</v>
      </c>
      <c r="M148">
        <v>25</v>
      </c>
      <c r="N148">
        <v>16</v>
      </c>
      <c r="O148">
        <v>2.699055</v>
      </c>
    </row>
    <row r="149" spans="1:15" x14ac:dyDescent="0.25">
      <c r="A149">
        <v>607</v>
      </c>
      <c r="B149">
        <v>38</v>
      </c>
      <c r="C149">
        <v>1</v>
      </c>
      <c r="D149">
        <v>1</v>
      </c>
      <c r="E149">
        <v>7</v>
      </c>
      <c r="F149">
        <v>3</v>
      </c>
      <c r="G149">
        <v>231</v>
      </c>
      <c r="H149">
        <v>38</v>
      </c>
      <c r="I149">
        <v>599</v>
      </c>
      <c r="J149">
        <v>6.4085289999999997</v>
      </c>
      <c r="K149">
        <v>5.442418</v>
      </c>
      <c r="L149">
        <v>6.3952619999999998</v>
      </c>
      <c r="M149">
        <v>49</v>
      </c>
      <c r="N149">
        <v>9</v>
      </c>
      <c r="O149">
        <v>16.450220000000002</v>
      </c>
    </row>
    <row r="150" spans="1:15" x14ac:dyDescent="0.25">
      <c r="A150">
        <v>1133</v>
      </c>
      <c r="B150">
        <v>63</v>
      </c>
      <c r="C150">
        <v>1</v>
      </c>
      <c r="D150">
        <v>0</v>
      </c>
      <c r="E150">
        <v>9</v>
      </c>
      <c r="F150">
        <v>9</v>
      </c>
      <c r="G150">
        <v>870</v>
      </c>
      <c r="H150">
        <v>37</v>
      </c>
      <c r="I150">
        <v>686</v>
      </c>
      <c r="J150">
        <v>7.0326240000000002</v>
      </c>
      <c r="K150">
        <v>6.7684930000000003</v>
      </c>
      <c r="L150">
        <v>6.5308780000000004</v>
      </c>
      <c r="M150">
        <v>81</v>
      </c>
      <c r="N150">
        <v>81</v>
      </c>
      <c r="O150">
        <v>4.2528730000000001</v>
      </c>
    </row>
    <row r="151" spans="1:15" x14ac:dyDescent="0.25">
      <c r="A151">
        <v>393</v>
      </c>
      <c r="B151">
        <v>58</v>
      </c>
      <c r="C151">
        <v>1</v>
      </c>
      <c r="D151">
        <v>1</v>
      </c>
      <c r="E151">
        <v>36</v>
      </c>
      <c r="F151">
        <v>6</v>
      </c>
      <c r="G151">
        <v>285</v>
      </c>
      <c r="H151">
        <v>40</v>
      </c>
      <c r="I151">
        <v>956</v>
      </c>
      <c r="J151">
        <v>5.9738100000000003</v>
      </c>
      <c r="K151">
        <v>5.6524890000000001</v>
      </c>
      <c r="L151">
        <v>6.8627580000000004</v>
      </c>
      <c r="M151">
        <v>1296</v>
      </c>
      <c r="N151">
        <v>36</v>
      </c>
      <c r="O151">
        <v>14.03509</v>
      </c>
    </row>
    <row r="152" spans="1:15" x14ac:dyDescent="0.25">
      <c r="A152">
        <v>605</v>
      </c>
      <c r="B152">
        <v>53</v>
      </c>
      <c r="C152">
        <v>1</v>
      </c>
      <c r="D152">
        <v>0</v>
      </c>
      <c r="E152">
        <v>16</v>
      </c>
      <c r="F152">
        <v>4</v>
      </c>
      <c r="G152">
        <v>422</v>
      </c>
      <c r="H152">
        <v>30</v>
      </c>
      <c r="I152">
        <v>505</v>
      </c>
      <c r="J152">
        <v>6.4052290000000003</v>
      </c>
      <c r="K152">
        <v>6.0450049999999997</v>
      </c>
      <c r="L152">
        <v>6.224558</v>
      </c>
      <c r="M152">
        <v>256</v>
      </c>
      <c r="N152">
        <v>16</v>
      </c>
      <c r="O152">
        <v>7.1090049999999998</v>
      </c>
    </row>
    <row r="153" spans="1:15" x14ac:dyDescent="0.25">
      <c r="A153">
        <v>1444</v>
      </c>
      <c r="B153">
        <v>59</v>
      </c>
      <c r="C153">
        <v>1</v>
      </c>
      <c r="D153">
        <v>1</v>
      </c>
      <c r="E153">
        <v>2</v>
      </c>
      <c r="F153">
        <v>2</v>
      </c>
      <c r="G153">
        <v>6204</v>
      </c>
      <c r="H153">
        <v>401</v>
      </c>
      <c r="I153">
        <v>10700</v>
      </c>
      <c r="J153">
        <v>7.2751720000000004</v>
      </c>
      <c r="K153">
        <v>8.7329489999999996</v>
      </c>
      <c r="L153">
        <v>9.2779989999999994</v>
      </c>
      <c r="M153">
        <v>4</v>
      </c>
      <c r="N153">
        <v>4</v>
      </c>
      <c r="O153">
        <v>6.4635720000000001</v>
      </c>
    </row>
    <row r="154" spans="1:15" x14ac:dyDescent="0.25">
      <c r="A154">
        <v>1033</v>
      </c>
      <c r="B154">
        <v>62</v>
      </c>
      <c r="C154">
        <v>1</v>
      </c>
      <c r="D154">
        <v>1</v>
      </c>
      <c r="E154">
        <v>30</v>
      </c>
      <c r="F154">
        <v>1</v>
      </c>
      <c r="G154">
        <v>5400</v>
      </c>
      <c r="H154">
        <v>478</v>
      </c>
      <c r="I154">
        <v>7300</v>
      </c>
      <c r="J154">
        <v>6.9402220000000003</v>
      </c>
      <c r="K154">
        <v>8.5941539999999996</v>
      </c>
      <c r="L154">
        <v>8.8956300000000006</v>
      </c>
      <c r="M154">
        <v>900</v>
      </c>
      <c r="N154">
        <v>1</v>
      </c>
      <c r="O154">
        <v>8.8518509999999999</v>
      </c>
    </row>
    <row r="155" spans="1:15" x14ac:dyDescent="0.25">
      <c r="A155">
        <v>1142</v>
      </c>
      <c r="B155">
        <v>50</v>
      </c>
      <c r="C155">
        <v>1</v>
      </c>
      <c r="D155">
        <v>1</v>
      </c>
      <c r="E155">
        <v>11</v>
      </c>
      <c r="F155">
        <v>3</v>
      </c>
      <c r="G155">
        <v>2600</v>
      </c>
      <c r="H155">
        <v>166</v>
      </c>
      <c r="I155">
        <v>2200</v>
      </c>
      <c r="J155">
        <v>7.0405360000000003</v>
      </c>
      <c r="K155">
        <v>7.8632669999999996</v>
      </c>
      <c r="L155">
        <v>7.6962130000000002</v>
      </c>
      <c r="M155">
        <v>121</v>
      </c>
      <c r="N155">
        <v>9</v>
      </c>
      <c r="O155">
        <v>6.3846150000000002</v>
      </c>
    </row>
    <row r="156" spans="1:15" x14ac:dyDescent="0.25">
      <c r="A156">
        <v>537</v>
      </c>
      <c r="B156">
        <v>46</v>
      </c>
      <c r="C156">
        <v>1</v>
      </c>
      <c r="D156">
        <v>1</v>
      </c>
      <c r="E156">
        <v>20</v>
      </c>
      <c r="F156">
        <v>20</v>
      </c>
      <c r="G156">
        <v>1200</v>
      </c>
      <c r="H156">
        <v>17</v>
      </c>
      <c r="I156">
        <v>669</v>
      </c>
      <c r="J156">
        <v>6.2859980000000002</v>
      </c>
      <c r="K156">
        <v>7.090077</v>
      </c>
      <c r="L156">
        <v>6.5057840000000002</v>
      </c>
      <c r="M156">
        <v>400</v>
      </c>
      <c r="N156">
        <v>400</v>
      </c>
      <c r="O156">
        <v>1.4166669999999999</v>
      </c>
    </row>
    <row r="157" spans="1:15" x14ac:dyDescent="0.25">
      <c r="A157">
        <v>693</v>
      </c>
      <c r="B157">
        <v>42</v>
      </c>
      <c r="C157">
        <v>1</v>
      </c>
      <c r="D157">
        <v>0</v>
      </c>
      <c r="E157">
        <v>17</v>
      </c>
      <c r="F157">
        <v>12</v>
      </c>
      <c r="G157">
        <v>1400</v>
      </c>
      <c r="H157">
        <v>206</v>
      </c>
      <c r="I157">
        <v>3000</v>
      </c>
      <c r="J157">
        <v>6.5410300000000001</v>
      </c>
      <c r="K157">
        <v>7.2442270000000004</v>
      </c>
      <c r="L157">
        <v>8.0063680000000002</v>
      </c>
      <c r="M157">
        <v>289</v>
      </c>
      <c r="N157">
        <v>144</v>
      </c>
      <c r="O157">
        <v>14.71429</v>
      </c>
    </row>
    <row r="158" spans="1:15" x14ac:dyDescent="0.25">
      <c r="A158">
        <v>439</v>
      </c>
      <c r="B158">
        <v>57</v>
      </c>
      <c r="C158">
        <v>1</v>
      </c>
      <c r="D158">
        <v>1</v>
      </c>
      <c r="E158">
        <v>26</v>
      </c>
      <c r="F158">
        <v>12</v>
      </c>
      <c r="G158">
        <v>2600</v>
      </c>
      <c r="H158">
        <v>280</v>
      </c>
      <c r="I158">
        <v>3800</v>
      </c>
      <c r="J158">
        <v>6.0844990000000001</v>
      </c>
      <c r="K158">
        <v>7.8632669999999996</v>
      </c>
      <c r="L158">
        <v>8.242756</v>
      </c>
      <c r="M158">
        <v>676</v>
      </c>
      <c r="N158">
        <v>144</v>
      </c>
      <c r="O158">
        <v>10.76923</v>
      </c>
    </row>
    <row r="159" spans="1:15" x14ac:dyDescent="0.25">
      <c r="A159">
        <v>358</v>
      </c>
      <c r="B159">
        <v>64</v>
      </c>
      <c r="C159">
        <v>1</v>
      </c>
      <c r="D159">
        <v>0</v>
      </c>
      <c r="E159">
        <v>43</v>
      </c>
      <c r="F159">
        <v>11</v>
      </c>
      <c r="G159">
        <v>584</v>
      </c>
      <c r="H159">
        <v>45</v>
      </c>
      <c r="I159">
        <v>423</v>
      </c>
      <c r="J159">
        <v>5.8805329999999998</v>
      </c>
      <c r="K159">
        <v>6.3699009999999996</v>
      </c>
      <c r="L159">
        <v>6.0473720000000002</v>
      </c>
      <c r="M159">
        <v>1849</v>
      </c>
      <c r="N159">
        <v>121</v>
      </c>
      <c r="O159">
        <v>7.7054799999999997</v>
      </c>
    </row>
    <row r="160" spans="1:15" x14ac:dyDescent="0.25">
      <c r="A160">
        <v>1276</v>
      </c>
      <c r="B160">
        <v>64</v>
      </c>
      <c r="C160">
        <v>1</v>
      </c>
      <c r="D160">
        <v>0</v>
      </c>
      <c r="E160">
        <v>41</v>
      </c>
      <c r="F160">
        <v>17</v>
      </c>
      <c r="G160">
        <v>635</v>
      </c>
      <c r="H160">
        <v>52</v>
      </c>
      <c r="I160">
        <v>1300</v>
      </c>
      <c r="J160">
        <v>7.1514850000000001</v>
      </c>
      <c r="K160">
        <v>6.4536249999999997</v>
      </c>
      <c r="L160">
        <v>7.1701199999999998</v>
      </c>
      <c r="M160">
        <v>1681</v>
      </c>
      <c r="N160">
        <v>289</v>
      </c>
      <c r="O160">
        <v>8.1889760000000003</v>
      </c>
    </row>
    <row r="161" spans="1:15" x14ac:dyDescent="0.25">
      <c r="A161">
        <v>873</v>
      </c>
      <c r="B161">
        <v>41</v>
      </c>
      <c r="C161">
        <v>1</v>
      </c>
      <c r="D161">
        <v>1</v>
      </c>
      <c r="E161">
        <v>2</v>
      </c>
      <c r="F161">
        <v>2</v>
      </c>
      <c r="G161">
        <v>149</v>
      </c>
      <c r="H161">
        <v>21</v>
      </c>
      <c r="I161">
        <v>567</v>
      </c>
      <c r="J161">
        <v>6.771935</v>
      </c>
      <c r="K161">
        <v>5.003946</v>
      </c>
      <c r="L161">
        <v>6.3403590000000003</v>
      </c>
      <c r="M161">
        <v>4</v>
      </c>
      <c r="N161">
        <v>4</v>
      </c>
      <c r="O161">
        <v>14.093959999999999</v>
      </c>
    </row>
    <row r="162" spans="1:15" x14ac:dyDescent="0.25">
      <c r="A162">
        <v>537</v>
      </c>
      <c r="B162">
        <v>57</v>
      </c>
      <c r="C162">
        <v>1</v>
      </c>
      <c r="D162">
        <v>1</v>
      </c>
      <c r="E162">
        <v>35</v>
      </c>
      <c r="F162">
        <v>1</v>
      </c>
      <c r="G162">
        <v>11400</v>
      </c>
      <c r="H162">
        <v>210</v>
      </c>
      <c r="I162">
        <v>4800</v>
      </c>
      <c r="J162">
        <v>6.2859980000000002</v>
      </c>
      <c r="K162">
        <v>9.3413690000000003</v>
      </c>
      <c r="L162">
        <v>8.4763710000000003</v>
      </c>
      <c r="M162">
        <v>1225</v>
      </c>
      <c r="N162">
        <v>1</v>
      </c>
      <c r="O162">
        <v>1.8421050000000001</v>
      </c>
    </row>
    <row r="163" spans="1:15" x14ac:dyDescent="0.25">
      <c r="A163">
        <v>713</v>
      </c>
      <c r="B163">
        <v>57</v>
      </c>
      <c r="C163">
        <v>1</v>
      </c>
      <c r="D163">
        <v>1</v>
      </c>
      <c r="E163">
        <v>12</v>
      </c>
      <c r="F163">
        <v>2</v>
      </c>
      <c r="G163">
        <v>1600</v>
      </c>
      <c r="H163">
        <v>55</v>
      </c>
      <c r="I163">
        <v>1300</v>
      </c>
      <c r="J163">
        <v>6.5694809999999997</v>
      </c>
      <c r="K163">
        <v>7.3777590000000002</v>
      </c>
      <c r="L163">
        <v>7.1701199999999998</v>
      </c>
      <c r="M163">
        <v>144</v>
      </c>
      <c r="N163">
        <v>4</v>
      </c>
      <c r="O163">
        <v>3.4375</v>
      </c>
    </row>
    <row r="164" spans="1:15" x14ac:dyDescent="0.25">
      <c r="A164">
        <v>1350</v>
      </c>
      <c r="B164">
        <v>68</v>
      </c>
      <c r="C164">
        <v>1</v>
      </c>
      <c r="D164">
        <v>1</v>
      </c>
      <c r="E164">
        <v>5</v>
      </c>
      <c r="F164">
        <v>5</v>
      </c>
      <c r="G164">
        <v>3300</v>
      </c>
      <c r="H164">
        <v>92</v>
      </c>
      <c r="I164">
        <v>2100</v>
      </c>
      <c r="J164">
        <v>7.2078600000000002</v>
      </c>
      <c r="K164">
        <v>8.1016779999999997</v>
      </c>
      <c r="L164">
        <v>7.6496930000000001</v>
      </c>
      <c r="M164">
        <v>25</v>
      </c>
      <c r="N164">
        <v>25</v>
      </c>
      <c r="O164">
        <v>2.7878790000000002</v>
      </c>
    </row>
    <row r="165" spans="1:15" x14ac:dyDescent="0.25">
      <c r="A165">
        <v>1268</v>
      </c>
      <c r="B165">
        <v>47</v>
      </c>
      <c r="C165">
        <v>1</v>
      </c>
      <c r="D165">
        <v>0</v>
      </c>
      <c r="E165">
        <v>20</v>
      </c>
      <c r="F165">
        <v>4</v>
      </c>
      <c r="G165">
        <v>1100</v>
      </c>
      <c r="H165">
        <v>47</v>
      </c>
      <c r="I165">
        <v>2500</v>
      </c>
      <c r="J165">
        <v>7.1451960000000003</v>
      </c>
      <c r="K165">
        <v>7.0030659999999996</v>
      </c>
      <c r="L165">
        <v>7.8240460000000001</v>
      </c>
      <c r="M165">
        <v>400</v>
      </c>
      <c r="N165">
        <v>16</v>
      </c>
      <c r="O165">
        <v>4.2727269999999997</v>
      </c>
    </row>
    <row r="166" spans="1:15" x14ac:dyDescent="0.25">
      <c r="A166">
        <v>465</v>
      </c>
      <c r="B166">
        <v>64</v>
      </c>
      <c r="C166">
        <v>1</v>
      </c>
      <c r="D166">
        <v>1</v>
      </c>
      <c r="E166">
        <v>31</v>
      </c>
      <c r="F166">
        <v>3</v>
      </c>
      <c r="G166">
        <v>2400</v>
      </c>
      <c r="H166">
        <v>326</v>
      </c>
      <c r="I166">
        <v>2400</v>
      </c>
      <c r="J166">
        <v>6.1420370000000002</v>
      </c>
      <c r="K166">
        <v>7.7832239999999997</v>
      </c>
      <c r="L166">
        <v>7.7832239999999997</v>
      </c>
      <c r="M166">
        <v>961</v>
      </c>
      <c r="N166">
        <v>9</v>
      </c>
      <c r="O166">
        <v>13.58333</v>
      </c>
    </row>
    <row r="167" spans="1:15" x14ac:dyDescent="0.25">
      <c r="A167">
        <v>693</v>
      </c>
      <c r="B167">
        <v>46</v>
      </c>
      <c r="C167">
        <v>1</v>
      </c>
      <c r="D167">
        <v>1</v>
      </c>
      <c r="E167">
        <v>7</v>
      </c>
      <c r="F167">
        <v>3</v>
      </c>
      <c r="G167">
        <v>2200</v>
      </c>
      <c r="H167">
        <v>44</v>
      </c>
      <c r="I167">
        <v>533</v>
      </c>
      <c r="J167">
        <v>6.5410300000000001</v>
      </c>
      <c r="K167">
        <v>7.6962130000000002</v>
      </c>
      <c r="L167">
        <v>6.2785219999999997</v>
      </c>
      <c r="M167">
        <v>49</v>
      </c>
      <c r="N167">
        <v>9</v>
      </c>
      <c r="O167">
        <v>2</v>
      </c>
    </row>
    <row r="168" spans="1:15" x14ac:dyDescent="0.25">
      <c r="A168">
        <v>369</v>
      </c>
      <c r="B168">
        <v>49</v>
      </c>
      <c r="C168">
        <v>1</v>
      </c>
      <c r="D168">
        <v>1</v>
      </c>
      <c r="E168">
        <v>4</v>
      </c>
      <c r="F168">
        <v>1</v>
      </c>
      <c r="G168">
        <v>65</v>
      </c>
      <c r="H168">
        <v>-132</v>
      </c>
      <c r="I168">
        <v>1200</v>
      </c>
      <c r="J168">
        <v>5.9107969999999996</v>
      </c>
      <c r="K168">
        <v>4.1743870000000003</v>
      </c>
      <c r="L168">
        <v>7.090077</v>
      </c>
      <c r="M168">
        <v>16</v>
      </c>
      <c r="N168">
        <v>1</v>
      </c>
      <c r="O168">
        <v>-203.07689999999999</v>
      </c>
    </row>
    <row r="169" spans="1:15" x14ac:dyDescent="0.25">
      <c r="A169">
        <v>381</v>
      </c>
      <c r="B169">
        <v>54</v>
      </c>
      <c r="C169">
        <v>1</v>
      </c>
      <c r="D169">
        <v>0</v>
      </c>
      <c r="E169">
        <v>30</v>
      </c>
      <c r="F169">
        <v>2</v>
      </c>
      <c r="G169">
        <v>2700</v>
      </c>
      <c r="H169">
        <v>386</v>
      </c>
      <c r="I169">
        <v>4500</v>
      </c>
      <c r="J169">
        <v>5.9428000000000001</v>
      </c>
      <c r="K169">
        <v>7.9010069999999999</v>
      </c>
      <c r="L169">
        <v>8.4118329999999997</v>
      </c>
      <c r="M169">
        <v>900</v>
      </c>
      <c r="N169">
        <v>4</v>
      </c>
      <c r="O169">
        <v>14.2963</v>
      </c>
    </row>
    <row r="170" spans="1:15" x14ac:dyDescent="0.25">
      <c r="A170">
        <v>467</v>
      </c>
      <c r="B170">
        <v>49</v>
      </c>
      <c r="C170">
        <v>1</v>
      </c>
      <c r="D170">
        <v>1</v>
      </c>
      <c r="E170">
        <v>13</v>
      </c>
      <c r="F170">
        <v>0</v>
      </c>
      <c r="G170">
        <v>513</v>
      </c>
      <c r="H170">
        <v>49</v>
      </c>
      <c r="I170">
        <v>534</v>
      </c>
      <c r="J170">
        <v>6.1463289999999997</v>
      </c>
      <c r="K170">
        <v>6.2402759999999997</v>
      </c>
      <c r="L170">
        <v>6.2803959999999996</v>
      </c>
      <c r="M170">
        <v>169</v>
      </c>
      <c r="N170">
        <v>0</v>
      </c>
      <c r="O170">
        <v>9.5516570000000005</v>
      </c>
    </row>
    <row r="171" spans="1:15" x14ac:dyDescent="0.25">
      <c r="A171">
        <v>559</v>
      </c>
      <c r="B171">
        <v>57</v>
      </c>
      <c r="C171">
        <v>1</v>
      </c>
      <c r="D171">
        <v>1</v>
      </c>
      <c r="E171">
        <v>34</v>
      </c>
      <c r="F171">
        <v>16</v>
      </c>
      <c r="G171">
        <v>605</v>
      </c>
      <c r="H171">
        <v>56</v>
      </c>
      <c r="I171">
        <v>653</v>
      </c>
      <c r="J171">
        <v>6.326149</v>
      </c>
      <c r="K171">
        <v>6.4052290000000003</v>
      </c>
      <c r="L171">
        <v>6.4815769999999997</v>
      </c>
      <c r="M171">
        <v>1156</v>
      </c>
      <c r="N171">
        <v>256</v>
      </c>
      <c r="O171">
        <v>9.2561979999999995</v>
      </c>
    </row>
    <row r="172" spans="1:15" x14ac:dyDescent="0.25">
      <c r="A172">
        <v>218</v>
      </c>
      <c r="B172">
        <v>57</v>
      </c>
      <c r="C172">
        <v>1</v>
      </c>
      <c r="D172">
        <v>1</v>
      </c>
      <c r="E172">
        <v>33</v>
      </c>
      <c r="F172">
        <v>5</v>
      </c>
      <c r="G172">
        <v>504</v>
      </c>
      <c r="H172">
        <v>41</v>
      </c>
      <c r="I172">
        <v>421</v>
      </c>
      <c r="J172">
        <v>5.3844950000000003</v>
      </c>
      <c r="K172">
        <v>6.2225760000000001</v>
      </c>
      <c r="L172">
        <v>6.0426330000000004</v>
      </c>
      <c r="M172">
        <v>1089</v>
      </c>
      <c r="N172">
        <v>25</v>
      </c>
      <c r="O172">
        <v>8.1349210000000003</v>
      </c>
    </row>
    <row r="173" spans="1:15" x14ac:dyDescent="0.25">
      <c r="A173">
        <v>264</v>
      </c>
      <c r="B173">
        <v>63</v>
      </c>
      <c r="C173">
        <v>1</v>
      </c>
      <c r="D173">
        <v>0</v>
      </c>
      <c r="E173">
        <v>42</v>
      </c>
      <c r="F173">
        <v>3</v>
      </c>
      <c r="G173">
        <v>334</v>
      </c>
      <c r="H173">
        <v>43</v>
      </c>
      <c r="I173">
        <v>480</v>
      </c>
      <c r="J173">
        <v>5.5759489999999996</v>
      </c>
      <c r="K173">
        <v>5.8111410000000001</v>
      </c>
      <c r="L173">
        <v>6.1737859999999998</v>
      </c>
      <c r="M173">
        <v>1764</v>
      </c>
      <c r="N173">
        <v>9</v>
      </c>
      <c r="O173">
        <v>12.87425</v>
      </c>
    </row>
    <row r="174" spans="1:15" x14ac:dyDescent="0.25">
      <c r="A174">
        <v>185</v>
      </c>
      <c r="B174">
        <v>58</v>
      </c>
      <c r="C174">
        <v>1</v>
      </c>
      <c r="D174">
        <v>0</v>
      </c>
      <c r="E174">
        <v>39</v>
      </c>
      <c r="F174">
        <v>1</v>
      </c>
      <c r="G174">
        <v>766</v>
      </c>
      <c r="H174">
        <v>49</v>
      </c>
      <c r="I174">
        <v>560</v>
      </c>
      <c r="J174">
        <v>5.2203559999999998</v>
      </c>
      <c r="K174">
        <v>6.6411819999999997</v>
      </c>
      <c r="L174">
        <v>6.3279370000000004</v>
      </c>
      <c r="M174">
        <v>1521</v>
      </c>
      <c r="N174">
        <v>1</v>
      </c>
      <c r="O174">
        <v>6.3968670000000003</v>
      </c>
    </row>
    <row r="175" spans="1:15" x14ac:dyDescent="0.25">
      <c r="A175">
        <v>387</v>
      </c>
      <c r="B175">
        <v>71</v>
      </c>
      <c r="C175">
        <v>1</v>
      </c>
      <c r="D175">
        <v>1</v>
      </c>
      <c r="E175">
        <v>32</v>
      </c>
      <c r="F175">
        <v>13</v>
      </c>
      <c r="G175">
        <v>432</v>
      </c>
      <c r="H175">
        <v>28</v>
      </c>
      <c r="I175">
        <v>477</v>
      </c>
      <c r="J175">
        <v>5.9584250000000001</v>
      </c>
      <c r="K175">
        <v>6.0684259999999997</v>
      </c>
      <c r="L175">
        <v>6.1675170000000001</v>
      </c>
      <c r="M175">
        <v>1024</v>
      </c>
      <c r="N175">
        <v>169</v>
      </c>
      <c r="O175">
        <v>6.4814819999999997</v>
      </c>
    </row>
    <row r="176" spans="1:15" x14ac:dyDescent="0.25">
      <c r="A176">
        <v>2220</v>
      </c>
      <c r="B176">
        <v>63</v>
      </c>
      <c r="C176">
        <v>1</v>
      </c>
      <c r="D176">
        <v>1</v>
      </c>
      <c r="E176">
        <v>18</v>
      </c>
      <c r="F176">
        <v>18</v>
      </c>
      <c r="G176">
        <v>277</v>
      </c>
      <c r="H176">
        <v>-80</v>
      </c>
      <c r="I176">
        <v>540</v>
      </c>
      <c r="J176">
        <v>7.7052630000000004</v>
      </c>
      <c r="K176">
        <v>5.6240180000000004</v>
      </c>
      <c r="L176">
        <v>6.291569</v>
      </c>
      <c r="M176">
        <v>324</v>
      </c>
      <c r="N176">
        <v>324</v>
      </c>
      <c r="O176">
        <v>-28.880870000000002</v>
      </c>
    </row>
    <row r="177" spans="1:15" x14ac:dyDescent="0.25">
      <c r="A177">
        <v>445</v>
      </c>
      <c r="B177">
        <v>69</v>
      </c>
      <c r="C177">
        <v>1</v>
      </c>
      <c r="D177">
        <v>0</v>
      </c>
      <c r="E177">
        <v>23</v>
      </c>
      <c r="F177">
        <v>0</v>
      </c>
      <c r="G177">
        <v>249</v>
      </c>
      <c r="H177">
        <v>31</v>
      </c>
      <c r="I177">
        <v>828</v>
      </c>
      <c r="J177">
        <v>6.0980740000000004</v>
      </c>
      <c r="K177">
        <v>5.5174529999999997</v>
      </c>
      <c r="L177">
        <v>6.7190130000000003</v>
      </c>
      <c r="M177">
        <v>529</v>
      </c>
      <c r="N177">
        <v>0</v>
      </c>
      <c r="O177">
        <v>12.4498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Hoja1</vt:lpstr>
      <vt:lpstr>Hoja2</vt:lpstr>
      <vt:lpstr>Hoja3</vt:lpstr>
      <vt:lpstr>a</vt:lpstr>
      <vt:lpstr>b</vt:lpstr>
      <vt:lpstr>desvy</vt:lpstr>
      <vt:lpstr>desvyest</vt:lpstr>
      <vt:lpstr>ina</vt:lpstr>
      <vt:lpstr>inx</vt:lpstr>
      <vt:lpstr>iny</vt:lpstr>
      <vt:lpstr>n</vt:lpstr>
      <vt:lpstr>residuales</vt:lpstr>
      <vt:lpstr>sec</vt:lpstr>
      <vt:lpstr>src</vt:lpstr>
      <vt:lpstr>stc</vt:lpstr>
      <vt:lpstr>var.a</vt:lpstr>
      <vt:lpstr>var.b</vt:lpstr>
      <vt:lpstr>var.error</vt:lpstr>
      <vt:lpstr>x</vt:lpstr>
      <vt:lpstr>xcuad</vt:lpstr>
      <vt:lpstr>xprom</vt:lpstr>
      <vt:lpstr>y</vt:lpstr>
      <vt:lpstr>yes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2015-02-18T07:21:23Z</dcterms:created>
  <dcterms:modified xsi:type="dcterms:W3CDTF">2015-02-19T06:13:53Z</dcterms:modified>
</cp:coreProperties>
</file>