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600" windowHeight="7995" activeTab="1"/>
  </bookViews>
  <sheets>
    <sheet name="análisis de datos" sheetId="4" r:id="rId1"/>
    <sheet name="ejercicio 2.4" sheetId="1" r:id="rId2"/>
    <sheet name="Hoja2" sheetId="2" r:id="rId3"/>
    <sheet name="Hoja3" sheetId="3" r:id="rId4"/>
  </sheets>
  <definedNames>
    <definedName name="a">'ejercicio 2.4'!$M$8</definedName>
    <definedName name="b">'ejercicio 2.4'!$M$9</definedName>
    <definedName name="desv.error">'ejercicio 2.4'!$M$13</definedName>
    <definedName name="desvy">'ejercicio 2.4'!$F:$F</definedName>
    <definedName name="desvyest">'ejercicio 2.4'!$G:$G</definedName>
    <definedName name="ina">'ejercicio 2.4'!$L$31</definedName>
    <definedName name="n">'ejercicio 2.4'!$M$14</definedName>
    <definedName name="resid">'ejercicio 2.4'!$D$3</definedName>
    <definedName name="residuales">'ejercicio 2.4'!$D:$D</definedName>
    <definedName name="sec">'ejercicio 2.4'!$M$10</definedName>
    <definedName name="src">'ejercicio 2.4'!$M$24</definedName>
    <definedName name="stc">'ejercicio 2.4'!$M$23</definedName>
    <definedName name="var.a">'ejercicio 2.4'!$M$17</definedName>
    <definedName name="var.b">'ejercicio 2.4'!$M$19</definedName>
    <definedName name="var.error">'ejercicio 2.4'!$M$12</definedName>
    <definedName name="x">'ejercicio 2.4'!$A:$A</definedName>
    <definedName name="xcuad">'ejercicio 2.4'!$E$4:$E$938</definedName>
    <definedName name="xprom">'ejercicio 2.4'!$M$3</definedName>
    <definedName name="y">'ejercicio 2.4'!$B:$B</definedName>
    <definedName name="yes">'ejercicio 2.4'!$C:$C</definedName>
    <definedName name="yprom">'ejercicio 2.4'!$M$2</definedName>
  </definedNames>
  <calcPr calcId="144525"/>
</workbook>
</file>

<file path=xl/calcChain.xml><?xml version="1.0" encoding="utf-8"?>
<calcChain xmlns="http://schemas.openxmlformats.org/spreadsheetml/2006/main">
  <c r="M17" i="1" l="1"/>
  <c r="K68" i="1" l="1"/>
  <c r="L63" i="1"/>
  <c r="L61" i="1"/>
  <c r="L53" i="1"/>
  <c r="K52" i="1"/>
  <c r="L50" i="1"/>
  <c r="K42" i="1"/>
  <c r="K4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4" i="1"/>
  <c r="M14" i="1"/>
  <c r="E916" i="1" s="1"/>
  <c r="M9" i="1"/>
  <c r="L33" i="1" s="1"/>
  <c r="M4" i="1"/>
  <c r="M5" i="1" s="1"/>
  <c r="M3" i="1"/>
  <c r="M2" i="1"/>
  <c r="F634" i="1" l="1"/>
  <c r="L49" i="1"/>
  <c r="E938" i="1"/>
  <c r="E934" i="1"/>
  <c r="E930" i="1"/>
  <c r="E926" i="1"/>
  <c r="E922" i="1"/>
  <c r="E918" i="1"/>
  <c r="F938" i="1"/>
  <c r="F936" i="1"/>
  <c r="F934" i="1"/>
  <c r="F932" i="1"/>
  <c r="F930" i="1"/>
  <c r="F928" i="1"/>
  <c r="F926" i="1"/>
  <c r="F924" i="1"/>
  <c r="F922" i="1"/>
  <c r="F920" i="1"/>
  <c r="F918" i="1"/>
  <c r="F916" i="1"/>
  <c r="F914" i="1"/>
  <c r="F912" i="1"/>
  <c r="F910" i="1"/>
  <c r="F908" i="1"/>
  <c r="F906" i="1"/>
  <c r="F904" i="1"/>
  <c r="F902" i="1"/>
  <c r="F900" i="1"/>
  <c r="F898" i="1"/>
  <c r="F896" i="1"/>
  <c r="F894" i="1"/>
  <c r="F892" i="1"/>
  <c r="F890" i="1"/>
  <c r="F888" i="1"/>
  <c r="F886" i="1"/>
  <c r="F884" i="1"/>
  <c r="F882" i="1"/>
  <c r="F880" i="1"/>
  <c r="F878" i="1"/>
  <c r="F876" i="1"/>
  <c r="F874" i="1"/>
  <c r="F872" i="1"/>
  <c r="F870" i="1"/>
  <c r="F868" i="1"/>
  <c r="F866" i="1"/>
  <c r="F864" i="1"/>
  <c r="F862" i="1"/>
  <c r="F860" i="1"/>
  <c r="F858" i="1"/>
  <c r="F856" i="1"/>
  <c r="F854" i="1"/>
  <c r="F852" i="1"/>
  <c r="F850" i="1"/>
  <c r="F848" i="1"/>
  <c r="F846" i="1"/>
  <c r="F844" i="1"/>
  <c r="F842" i="1"/>
  <c r="F840" i="1"/>
  <c r="F838" i="1"/>
  <c r="F836" i="1"/>
  <c r="F834" i="1"/>
  <c r="F832" i="1"/>
  <c r="F830" i="1"/>
  <c r="F828" i="1"/>
  <c r="F826" i="1"/>
  <c r="F824" i="1"/>
  <c r="F822" i="1"/>
  <c r="F820" i="1"/>
  <c r="F818" i="1"/>
  <c r="F816" i="1"/>
  <c r="F814" i="1"/>
  <c r="F812" i="1"/>
  <c r="F810" i="1"/>
  <c r="F808" i="1"/>
  <c r="F806" i="1"/>
  <c r="F804" i="1"/>
  <c r="F802" i="1"/>
  <c r="F800" i="1"/>
  <c r="F798" i="1"/>
  <c r="F796" i="1"/>
  <c r="F794" i="1"/>
  <c r="F792" i="1"/>
  <c r="F790" i="1"/>
  <c r="F788" i="1"/>
  <c r="F786" i="1"/>
  <c r="F784" i="1"/>
  <c r="F782" i="1"/>
  <c r="F780" i="1"/>
  <c r="F778" i="1"/>
  <c r="F776" i="1"/>
  <c r="F774" i="1"/>
  <c r="F772" i="1"/>
  <c r="F770" i="1"/>
  <c r="F768" i="1"/>
  <c r="F766" i="1"/>
  <c r="F764" i="1"/>
  <c r="F762" i="1"/>
  <c r="F760" i="1"/>
  <c r="F758" i="1"/>
  <c r="F756" i="1"/>
  <c r="F754" i="1"/>
  <c r="F752" i="1"/>
  <c r="F750" i="1"/>
  <c r="F748" i="1"/>
  <c r="F746" i="1"/>
  <c r="F744" i="1"/>
  <c r="F742" i="1"/>
  <c r="F740" i="1"/>
  <c r="F738" i="1"/>
  <c r="F736" i="1"/>
  <c r="F734" i="1"/>
  <c r="F732" i="1"/>
  <c r="F730" i="1"/>
  <c r="F728" i="1"/>
  <c r="F726" i="1"/>
  <c r="F724" i="1"/>
  <c r="F722" i="1"/>
  <c r="F720" i="1"/>
  <c r="F718" i="1"/>
  <c r="F716" i="1"/>
  <c r="F714" i="1"/>
  <c r="F712" i="1"/>
  <c r="F710" i="1"/>
  <c r="F708" i="1"/>
  <c r="F706" i="1"/>
  <c r="F704" i="1"/>
  <c r="F702" i="1"/>
  <c r="F700" i="1"/>
  <c r="F698" i="1"/>
  <c r="F696" i="1"/>
  <c r="F694" i="1"/>
  <c r="F692" i="1"/>
  <c r="F690" i="1"/>
  <c r="F688" i="1"/>
  <c r="F686" i="1"/>
  <c r="F684" i="1"/>
  <c r="F682" i="1"/>
  <c r="F680" i="1"/>
  <c r="F678" i="1"/>
  <c r="F676" i="1"/>
  <c r="F674" i="1"/>
  <c r="F672" i="1"/>
  <c r="F670" i="1"/>
  <c r="F668" i="1"/>
  <c r="F666" i="1"/>
  <c r="F664" i="1"/>
  <c r="F662" i="1"/>
  <c r="F660" i="1"/>
  <c r="F658" i="1"/>
  <c r="F656" i="1"/>
  <c r="F654" i="1"/>
  <c r="F652" i="1"/>
  <c r="F650" i="1"/>
  <c r="F648" i="1"/>
  <c r="F646" i="1"/>
  <c r="F644" i="1"/>
  <c r="F642" i="1"/>
  <c r="F640" i="1"/>
  <c r="F638" i="1"/>
  <c r="F6" i="1"/>
  <c r="F8" i="1"/>
  <c r="F10" i="1"/>
  <c r="F12" i="1"/>
  <c r="F14" i="1"/>
  <c r="F16" i="1"/>
  <c r="F18" i="1"/>
  <c r="F20" i="1"/>
  <c r="F22" i="1"/>
  <c r="F24" i="1"/>
  <c r="F26" i="1"/>
  <c r="F28" i="1"/>
  <c r="F30" i="1"/>
  <c r="F32" i="1"/>
  <c r="F34" i="1"/>
  <c r="F36" i="1"/>
  <c r="F38" i="1"/>
  <c r="F40" i="1"/>
  <c r="F42" i="1"/>
  <c r="F44" i="1"/>
  <c r="F46" i="1"/>
  <c r="F48" i="1"/>
  <c r="F50" i="1"/>
  <c r="F52" i="1"/>
  <c r="F54" i="1"/>
  <c r="F56" i="1"/>
  <c r="F58" i="1"/>
  <c r="F60" i="1"/>
  <c r="F62" i="1"/>
  <c r="F64" i="1"/>
  <c r="F66" i="1"/>
  <c r="F68" i="1"/>
  <c r="F70" i="1"/>
  <c r="F72" i="1"/>
  <c r="F74" i="1"/>
  <c r="F76" i="1"/>
  <c r="F78" i="1"/>
  <c r="F80" i="1"/>
  <c r="F82" i="1"/>
  <c r="F84" i="1"/>
  <c r="F86" i="1"/>
  <c r="F88" i="1"/>
  <c r="F90" i="1"/>
  <c r="F92" i="1"/>
  <c r="F94" i="1"/>
  <c r="F5" i="1"/>
  <c r="F7" i="1"/>
  <c r="F9" i="1"/>
  <c r="F11" i="1"/>
  <c r="F13" i="1"/>
  <c r="F15" i="1"/>
  <c r="F17" i="1"/>
  <c r="F19" i="1"/>
  <c r="F21" i="1"/>
  <c r="F23" i="1"/>
  <c r="F25" i="1"/>
  <c r="F27" i="1"/>
  <c r="F29" i="1"/>
  <c r="F31" i="1"/>
  <c r="F33" i="1"/>
  <c r="F35" i="1"/>
  <c r="F37" i="1"/>
  <c r="F39" i="1"/>
  <c r="F41" i="1"/>
  <c r="F43" i="1"/>
  <c r="F45" i="1"/>
  <c r="F47" i="1"/>
  <c r="F49" i="1"/>
  <c r="F51" i="1"/>
  <c r="F53" i="1"/>
  <c r="F55" i="1"/>
  <c r="F57" i="1"/>
  <c r="F59" i="1"/>
  <c r="F61" i="1"/>
  <c r="F63" i="1"/>
  <c r="F65" i="1"/>
  <c r="F67" i="1"/>
  <c r="F69" i="1"/>
  <c r="F71" i="1"/>
  <c r="F73" i="1"/>
  <c r="F75" i="1"/>
  <c r="F77" i="1"/>
  <c r="F79" i="1"/>
  <c r="F81" i="1"/>
  <c r="F83" i="1"/>
  <c r="F85" i="1"/>
  <c r="F87" i="1"/>
  <c r="F89" i="1"/>
  <c r="F91" i="1"/>
  <c r="F93" i="1"/>
  <c r="F95" i="1"/>
  <c r="F97" i="1"/>
  <c r="F99" i="1"/>
  <c r="F101" i="1"/>
  <c r="F103" i="1"/>
  <c r="F105" i="1"/>
  <c r="F107" i="1"/>
  <c r="F109" i="1"/>
  <c r="F111" i="1"/>
  <c r="F113" i="1"/>
  <c r="F115" i="1"/>
  <c r="F117" i="1"/>
  <c r="F119" i="1"/>
  <c r="F121" i="1"/>
  <c r="F123" i="1"/>
  <c r="F125" i="1"/>
  <c r="F127" i="1"/>
  <c r="F129" i="1"/>
  <c r="F131" i="1"/>
  <c r="F133" i="1"/>
  <c r="F135" i="1"/>
  <c r="F137" i="1"/>
  <c r="F139" i="1"/>
  <c r="F141" i="1"/>
  <c r="F143" i="1"/>
  <c r="F145" i="1"/>
  <c r="F147" i="1"/>
  <c r="F149" i="1"/>
  <c r="F151" i="1"/>
  <c r="F153" i="1"/>
  <c r="F155" i="1"/>
  <c r="F157" i="1"/>
  <c r="F159" i="1"/>
  <c r="F161" i="1"/>
  <c r="F163" i="1"/>
  <c r="F165" i="1"/>
  <c r="F167" i="1"/>
  <c r="F169" i="1"/>
  <c r="F171" i="1"/>
  <c r="F173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5" i="1"/>
  <c r="F177" i="1"/>
  <c r="F179" i="1"/>
  <c r="F181" i="1"/>
  <c r="F183" i="1"/>
  <c r="F185" i="1"/>
  <c r="F187" i="1"/>
  <c r="F189" i="1"/>
  <c r="F191" i="1"/>
  <c r="F193" i="1"/>
  <c r="F195" i="1"/>
  <c r="F197" i="1"/>
  <c r="F199" i="1"/>
  <c r="F201" i="1"/>
  <c r="F203" i="1"/>
  <c r="F205" i="1"/>
  <c r="F207" i="1"/>
  <c r="F209" i="1"/>
  <c r="F211" i="1"/>
  <c r="F213" i="1"/>
  <c r="F215" i="1"/>
  <c r="F217" i="1"/>
  <c r="F219" i="1"/>
  <c r="F221" i="1"/>
  <c r="F223" i="1"/>
  <c r="F225" i="1"/>
  <c r="F227" i="1"/>
  <c r="F229" i="1"/>
  <c r="F231" i="1"/>
  <c r="F233" i="1"/>
  <c r="F235" i="1"/>
  <c r="F237" i="1"/>
  <c r="F239" i="1"/>
  <c r="F241" i="1"/>
  <c r="F243" i="1"/>
  <c r="F245" i="1"/>
  <c r="F247" i="1"/>
  <c r="F249" i="1"/>
  <c r="F251" i="1"/>
  <c r="F253" i="1"/>
  <c r="F255" i="1"/>
  <c r="F257" i="1"/>
  <c r="F259" i="1"/>
  <c r="F261" i="1"/>
  <c r="F263" i="1"/>
  <c r="F265" i="1"/>
  <c r="F267" i="1"/>
  <c r="F269" i="1"/>
  <c r="F271" i="1"/>
  <c r="F273" i="1"/>
  <c r="F275" i="1"/>
  <c r="F277" i="1"/>
  <c r="F279" i="1"/>
  <c r="F281" i="1"/>
  <c r="F283" i="1"/>
  <c r="F285" i="1"/>
  <c r="F287" i="1"/>
  <c r="F289" i="1"/>
  <c r="F291" i="1"/>
  <c r="F293" i="1"/>
  <c r="F295" i="1"/>
  <c r="F297" i="1"/>
  <c r="F299" i="1"/>
  <c r="F301" i="1"/>
  <c r="F303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6" i="1"/>
  <c r="F178" i="1"/>
  <c r="F180" i="1"/>
  <c r="F182" i="1"/>
  <c r="F184" i="1"/>
  <c r="F186" i="1"/>
  <c r="F188" i="1"/>
  <c r="F190" i="1"/>
  <c r="F192" i="1"/>
  <c r="F194" i="1"/>
  <c r="F196" i="1"/>
  <c r="F198" i="1"/>
  <c r="F200" i="1"/>
  <c r="F202" i="1"/>
  <c r="F204" i="1"/>
  <c r="F206" i="1"/>
  <c r="F208" i="1"/>
  <c r="F210" i="1"/>
  <c r="F212" i="1"/>
  <c r="F214" i="1"/>
  <c r="F216" i="1"/>
  <c r="F218" i="1"/>
  <c r="F220" i="1"/>
  <c r="F222" i="1"/>
  <c r="F224" i="1"/>
  <c r="F226" i="1"/>
  <c r="F228" i="1"/>
  <c r="F230" i="1"/>
  <c r="F232" i="1"/>
  <c r="F234" i="1"/>
  <c r="F236" i="1"/>
  <c r="F238" i="1"/>
  <c r="F240" i="1"/>
  <c r="F242" i="1"/>
  <c r="F244" i="1"/>
  <c r="F246" i="1"/>
  <c r="F248" i="1"/>
  <c r="F250" i="1"/>
  <c r="F252" i="1"/>
  <c r="F254" i="1"/>
  <c r="F256" i="1"/>
  <c r="F258" i="1"/>
  <c r="F260" i="1"/>
  <c r="F262" i="1"/>
  <c r="F264" i="1"/>
  <c r="F266" i="1"/>
  <c r="F268" i="1"/>
  <c r="F270" i="1"/>
  <c r="F272" i="1"/>
  <c r="F274" i="1"/>
  <c r="F276" i="1"/>
  <c r="F278" i="1"/>
  <c r="F280" i="1"/>
  <c r="F282" i="1"/>
  <c r="F284" i="1"/>
  <c r="F286" i="1"/>
  <c r="F288" i="1"/>
  <c r="F290" i="1"/>
  <c r="F292" i="1"/>
  <c r="F294" i="1"/>
  <c r="F298" i="1"/>
  <c r="F302" i="1"/>
  <c r="F305" i="1"/>
  <c r="F307" i="1"/>
  <c r="F309" i="1"/>
  <c r="F311" i="1"/>
  <c r="F313" i="1"/>
  <c r="F315" i="1"/>
  <c r="F317" i="1"/>
  <c r="F319" i="1"/>
  <c r="F321" i="1"/>
  <c r="F323" i="1"/>
  <c r="F325" i="1"/>
  <c r="F327" i="1"/>
  <c r="F329" i="1"/>
  <c r="F331" i="1"/>
  <c r="F333" i="1"/>
  <c r="F335" i="1"/>
  <c r="F337" i="1"/>
  <c r="F339" i="1"/>
  <c r="F341" i="1"/>
  <c r="F343" i="1"/>
  <c r="F345" i="1"/>
  <c r="F347" i="1"/>
  <c r="F349" i="1"/>
  <c r="F351" i="1"/>
  <c r="F353" i="1"/>
  <c r="F355" i="1"/>
  <c r="F357" i="1"/>
  <c r="F359" i="1"/>
  <c r="F361" i="1"/>
  <c r="F363" i="1"/>
  <c r="F365" i="1"/>
  <c r="F367" i="1"/>
  <c r="F369" i="1"/>
  <c r="F371" i="1"/>
  <c r="F373" i="1"/>
  <c r="F375" i="1"/>
  <c r="F377" i="1"/>
  <c r="F379" i="1"/>
  <c r="F381" i="1"/>
  <c r="F383" i="1"/>
  <c r="F385" i="1"/>
  <c r="F387" i="1"/>
  <c r="F389" i="1"/>
  <c r="F391" i="1"/>
  <c r="F393" i="1"/>
  <c r="F395" i="1"/>
  <c r="F397" i="1"/>
  <c r="F399" i="1"/>
  <c r="F401" i="1"/>
  <c r="F403" i="1"/>
  <c r="F405" i="1"/>
  <c r="F407" i="1"/>
  <c r="F409" i="1"/>
  <c r="F411" i="1"/>
  <c r="F413" i="1"/>
  <c r="F415" i="1"/>
  <c r="F417" i="1"/>
  <c r="F419" i="1"/>
  <c r="F421" i="1"/>
  <c r="F423" i="1"/>
  <c r="F425" i="1"/>
  <c r="F427" i="1"/>
  <c r="F429" i="1"/>
  <c r="F431" i="1"/>
  <c r="F433" i="1"/>
  <c r="F435" i="1"/>
  <c r="F437" i="1"/>
  <c r="F439" i="1"/>
  <c r="F441" i="1"/>
  <c r="F443" i="1"/>
  <c r="F445" i="1"/>
  <c r="F447" i="1"/>
  <c r="F449" i="1"/>
  <c r="F451" i="1"/>
  <c r="F453" i="1"/>
  <c r="F455" i="1"/>
  <c r="F457" i="1"/>
  <c r="F459" i="1"/>
  <c r="F461" i="1"/>
  <c r="F463" i="1"/>
  <c r="F465" i="1"/>
  <c r="F467" i="1"/>
  <c r="F469" i="1"/>
  <c r="F471" i="1"/>
  <c r="F473" i="1"/>
  <c r="F475" i="1"/>
  <c r="F477" i="1"/>
  <c r="F479" i="1"/>
  <c r="F481" i="1"/>
  <c r="F483" i="1"/>
  <c r="F485" i="1"/>
  <c r="F487" i="1"/>
  <c r="F489" i="1"/>
  <c r="F491" i="1"/>
  <c r="F493" i="1"/>
  <c r="F495" i="1"/>
  <c r="F497" i="1"/>
  <c r="F499" i="1"/>
  <c r="F501" i="1"/>
  <c r="F503" i="1"/>
  <c r="F505" i="1"/>
  <c r="F507" i="1"/>
  <c r="F509" i="1"/>
  <c r="F511" i="1"/>
  <c r="F513" i="1"/>
  <c r="F515" i="1"/>
  <c r="F517" i="1"/>
  <c r="F519" i="1"/>
  <c r="F521" i="1"/>
  <c r="F523" i="1"/>
  <c r="F525" i="1"/>
  <c r="F527" i="1"/>
  <c r="F529" i="1"/>
  <c r="F531" i="1"/>
  <c r="F533" i="1"/>
  <c r="F535" i="1"/>
  <c r="F537" i="1"/>
  <c r="F539" i="1"/>
  <c r="F541" i="1"/>
  <c r="F543" i="1"/>
  <c r="F545" i="1"/>
  <c r="F547" i="1"/>
  <c r="F549" i="1"/>
  <c r="F551" i="1"/>
  <c r="F553" i="1"/>
  <c r="F555" i="1"/>
  <c r="F557" i="1"/>
  <c r="F559" i="1"/>
  <c r="F561" i="1"/>
  <c r="F563" i="1"/>
  <c r="F565" i="1"/>
  <c r="F567" i="1"/>
  <c r="F569" i="1"/>
  <c r="F571" i="1"/>
  <c r="F573" i="1"/>
  <c r="F575" i="1"/>
  <c r="F577" i="1"/>
  <c r="F579" i="1"/>
  <c r="F581" i="1"/>
  <c r="F583" i="1"/>
  <c r="F585" i="1"/>
  <c r="F587" i="1"/>
  <c r="F589" i="1"/>
  <c r="F591" i="1"/>
  <c r="F593" i="1"/>
  <c r="F595" i="1"/>
  <c r="F597" i="1"/>
  <c r="F599" i="1"/>
  <c r="F601" i="1"/>
  <c r="F603" i="1"/>
  <c r="F605" i="1"/>
  <c r="F607" i="1"/>
  <c r="F609" i="1"/>
  <c r="F611" i="1"/>
  <c r="F613" i="1"/>
  <c r="F615" i="1"/>
  <c r="F617" i="1"/>
  <c r="F619" i="1"/>
  <c r="F621" i="1"/>
  <c r="F623" i="1"/>
  <c r="F625" i="1"/>
  <c r="F627" i="1"/>
  <c r="F629" i="1"/>
  <c r="F631" i="1"/>
  <c r="F633" i="1"/>
  <c r="F635" i="1"/>
  <c r="F637" i="1"/>
  <c r="F296" i="1"/>
  <c r="F300" i="1"/>
  <c r="F304" i="1"/>
  <c r="F306" i="1"/>
  <c r="F308" i="1"/>
  <c r="F310" i="1"/>
  <c r="F312" i="1"/>
  <c r="F314" i="1"/>
  <c r="F316" i="1"/>
  <c r="F318" i="1"/>
  <c r="F320" i="1"/>
  <c r="F322" i="1"/>
  <c r="F324" i="1"/>
  <c r="F326" i="1"/>
  <c r="F328" i="1"/>
  <c r="F330" i="1"/>
  <c r="F332" i="1"/>
  <c r="F334" i="1"/>
  <c r="F336" i="1"/>
  <c r="F338" i="1"/>
  <c r="F340" i="1"/>
  <c r="F342" i="1"/>
  <c r="F344" i="1"/>
  <c r="F346" i="1"/>
  <c r="F348" i="1"/>
  <c r="F350" i="1"/>
  <c r="F352" i="1"/>
  <c r="F354" i="1"/>
  <c r="F356" i="1"/>
  <c r="F358" i="1"/>
  <c r="F360" i="1"/>
  <c r="F362" i="1"/>
  <c r="F364" i="1"/>
  <c r="F366" i="1"/>
  <c r="F368" i="1"/>
  <c r="F370" i="1"/>
  <c r="F372" i="1"/>
  <c r="F374" i="1"/>
  <c r="F376" i="1"/>
  <c r="F378" i="1"/>
  <c r="F380" i="1"/>
  <c r="F382" i="1"/>
  <c r="F384" i="1"/>
  <c r="F386" i="1"/>
  <c r="F388" i="1"/>
  <c r="F390" i="1"/>
  <c r="F392" i="1"/>
  <c r="F394" i="1"/>
  <c r="F396" i="1"/>
  <c r="F398" i="1"/>
  <c r="F400" i="1"/>
  <c r="F402" i="1"/>
  <c r="F404" i="1"/>
  <c r="F406" i="1"/>
  <c r="F408" i="1"/>
  <c r="F410" i="1"/>
  <c r="F412" i="1"/>
  <c r="F414" i="1"/>
  <c r="F416" i="1"/>
  <c r="F418" i="1"/>
  <c r="F420" i="1"/>
  <c r="F422" i="1"/>
  <c r="F424" i="1"/>
  <c r="F426" i="1"/>
  <c r="F428" i="1"/>
  <c r="F430" i="1"/>
  <c r="F432" i="1"/>
  <c r="F434" i="1"/>
  <c r="F436" i="1"/>
  <c r="F438" i="1"/>
  <c r="F440" i="1"/>
  <c r="F442" i="1"/>
  <c r="F444" i="1"/>
  <c r="F446" i="1"/>
  <c r="F448" i="1"/>
  <c r="F450" i="1"/>
  <c r="F452" i="1"/>
  <c r="F454" i="1"/>
  <c r="F456" i="1"/>
  <c r="F458" i="1"/>
  <c r="F460" i="1"/>
  <c r="F462" i="1"/>
  <c r="F464" i="1"/>
  <c r="F466" i="1"/>
  <c r="F468" i="1"/>
  <c r="F470" i="1"/>
  <c r="F472" i="1"/>
  <c r="F474" i="1"/>
  <c r="F476" i="1"/>
  <c r="F478" i="1"/>
  <c r="F480" i="1"/>
  <c r="F482" i="1"/>
  <c r="F484" i="1"/>
  <c r="F486" i="1"/>
  <c r="F488" i="1"/>
  <c r="F490" i="1"/>
  <c r="F492" i="1"/>
  <c r="F494" i="1"/>
  <c r="F496" i="1"/>
  <c r="F498" i="1"/>
  <c r="F500" i="1"/>
  <c r="F502" i="1"/>
  <c r="F504" i="1"/>
  <c r="F506" i="1"/>
  <c r="F508" i="1"/>
  <c r="F510" i="1"/>
  <c r="F512" i="1"/>
  <c r="F514" i="1"/>
  <c r="F516" i="1"/>
  <c r="F518" i="1"/>
  <c r="F520" i="1"/>
  <c r="F522" i="1"/>
  <c r="F524" i="1"/>
  <c r="F526" i="1"/>
  <c r="F528" i="1"/>
  <c r="F530" i="1"/>
  <c r="F532" i="1"/>
  <c r="F534" i="1"/>
  <c r="F536" i="1"/>
  <c r="F538" i="1"/>
  <c r="F540" i="1"/>
  <c r="F542" i="1"/>
  <c r="F544" i="1"/>
  <c r="F546" i="1"/>
  <c r="F548" i="1"/>
  <c r="F550" i="1"/>
  <c r="F552" i="1"/>
  <c r="F554" i="1"/>
  <c r="F556" i="1"/>
  <c r="F558" i="1"/>
  <c r="F560" i="1"/>
  <c r="F562" i="1"/>
  <c r="F564" i="1"/>
  <c r="F566" i="1"/>
  <c r="F568" i="1"/>
  <c r="F570" i="1"/>
  <c r="F572" i="1"/>
  <c r="F574" i="1"/>
  <c r="F576" i="1"/>
  <c r="F578" i="1"/>
  <c r="F580" i="1"/>
  <c r="F582" i="1"/>
  <c r="F584" i="1"/>
  <c r="F586" i="1"/>
  <c r="F588" i="1"/>
  <c r="F590" i="1"/>
  <c r="F592" i="1"/>
  <c r="F594" i="1"/>
  <c r="F596" i="1"/>
  <c r="F598" i="1"/>
  <c r="F600" i="1"/>
  <c r="F602" i="1"/>
  <c r="F604" i="1"/>
  <c r="F606" i="1"/>
  <c r="F608" i="1"/>
  <c r="F610" i="1"/>
  <c r="F612" i="1"/>
  <c r="F614" i="1"/>
  <c r="F616" i="1"/>
  <c r="F618" i="1"/>
  <c r="F620" i="1"/>
  <c r="F622" i="1"/>
  <c r="F624" i="1"/>
  <c r="F626" i="1"/>
  <c r="F628" i="1"/>
  <c r="F630" i="1"/>
  <c r="E936" i="1"/>
  <c r="E932" i="1"/>
  <c r="E928" i="1"/>
  <c r="E924" i="1"/>
  <c r="E920" i="1"/>
  <c r="F4" i="1"/>
  <c r="F937" i="1"/>
  <c r="F935" i="1"/>
  <c r="F933" i="1"/>
  <c r="F931" i="1"/>
  <c r="F929" i="1"/>
  <c r="F927" i="1"/>
  <c r="F925" i="1"/>
  <c r="F923" i="1"/>
  <c r="F921" i="1"/>
  <c r="F919" i="1"/>
  <c r="F917" i="1"/>
  <c r="F915" i="1"/>
  <c r="F913" i="1"/>
  <c r="F911" i="1"/>
  <c r="F909" i="1"/>
  <c r="F907" i="1"/>
  <c r="F905" i="1"/>
  <c r="F903" i="1"/>
  <c r="F901" i="1"/>
  <c r="F899" i="1"/>
  <c r="F897" i="1"/>
  <c r="F895" i="1"/>
  <c r="F893" i="1"/>
  <c r="F891" i="1"/>
  <c r="F889" i="1"/>
  <c r="F887" i="1"/>
  <c r="F885" i="1"/>
  <c r="F883" i="1"/>
  <c r="F881" i="1"/>
  <c r="F879" i="1"/>
  <c r="F877" i="1"/>
  <c r="F875" i="1"/>
  <c r="F873" i="1"/>
  <c r="F871" i="1"/>
  <c r="F869" i="1"/>
  <c r="F867" i="1"/>
  <c r="F865" i="1"/>
  <c r="F863" i="1"/>
  <c r="F861" i="1"/>
  <c r="F859" i="1"/>
  <c r="F857" i="1"/>
  <c r="F855" i="1"/>
  <c r="F853" i="1"/>
  <c r="F851" i="1"/>
  <c r="F849" i="1"/>
  <c r="F847" i="1"/>
  <c r="F845" i="1"/>
  <c r="F843" i="1"/>
  <c r="F841" i="1"/>
  <c r="F839" i="1"/>
  <c r="F837" i="1"/>
  <c r="F835" i="1"/>
  <c r="F833" i="1"/>
  <c r="F831" i="1"/>
  <c r="F829" i="1"/>
  <c r="F827" i="1"/>
  <c r="F825" i="1"/>
  <c r="F823" i="1"/>
  <c r="F821" i="1"/>
  <c r="F819" i="1"/>
  <c r="F817" i="1"/>
  <c r="F815" i="1"/>
  <c r="F813" i="1"/>
  <c r="F811" i="1"/>
  <c r="F809" i="1"/>
  <c r="F807" i="1"/>
  <c r="F805" i="1"/>
  <c r="F803" i="1"/>
  <c r="F801" i="1"/>
  <c r="F799" i="1"/>
  <c r="F797" i="1"/>
  <c r="F795" i="1"/>
  <c r="F793" i="1"/>
  <c r="F791" i="1"/>
  <c r="F789" i="1"/>
  <c r="F787" i="1"/>
  <c r="F785" i="1"/>
  <c r="F783" i="1"/>
  <c r="F781" i="1"/>
  <c r="F779" i="1"/>
  <c r="F777" i="1"/>
  <c r="F775" i="1"/>
  <c r="F773" i="1"/>
  <c r="F771" i="1"/>
  <c r="F769" i="1"/>
  <c r="F767" i="1"/>
  <c r="F765" i="1"/>
  <c r="F763" i="1"/>
  <c r="F761" i="1"/>
  <c r="F759" i="1"/>
  <c r="F757" i="1"/>
  <c r="F755" i="1"/>
  <c r="F753" i="1"/>
  <c r="F751" i="1"/>
  <c r="F749" i="1"/>
  <c r="F747" i="1"/>
  <c r="F745" i="1"/>
  <c r="F743" i="1"/>
  <c r="F741" i="1"/>
  <c r="F739" i="1"/>
  <c r="F737" i="1"/>
  <c r="F735" i="1"/>
  <c r="F733" i="1"/>
  <c r="F731" i="1"/>
  <c r="F729" i="1"/>
  <c r="F727" i="1"/>
  <c r="F725" i="1"/>
  <c r="F723" i="1"/>
  <c r="F721" i="1"/>
  <c r="F719" i="1"/>
  <c r="F717" i="1"/>
  <c r="F715" i="1"/>
  <c r="F713" i="1"/>
  <c r="F711" i="1"/>
  <c r="F709" i="1"/>
  <c r="F707" i="1"/>
  <c r="F705" i="1"/>
  <c r="F703" i="1"/>
  <c r="F701" i="1"/>
  <c r="F699" i="1"/>
  <c r="F697" i="1"/>
  <c r="F695" i="1"/>
  <c r="F693" i="1"/>
  <c r="F691" i="1"/>
  <c r="F689" i="1"/>
  <c r="F687" i="1"/>
  <c r="F685" i="1"/>
  <c r="F683" i="1"/>
  <c r="F681" i="1"/>
  <c r="F679" i="1"/>
  <c r="F677" i="1"/>
  <c r="F675" i="1"/>
  <c r="F673" i="1"/>
  <c r="F671" i="1"/>
  <c r="F669" i="1"/>
  <c r="F667" i="1"/>
  <c r="F665" i="1"/>
  <c r="F663" i="1"/>
  <c r="F661" i="1"/>
  <c r="F659" i="1"/>
  <c r="F657" i="1"/>
  <c r="F655" i="1"/>
  <c r="F653" i="1"/>
  <c r="F651" i="1"/>
  <c r="F649" i="1"/>
  <c r="F647" i="1"/>
  <c r="F645" i="1"/>
  <c r="F643" i="1"/>
  <c r="F641" i="1"/>
  <c r="F639" i="1"/>
  <c r="F636" i="1"/>
  <c r="F632" i="1"/>
  <c r="E5" i="1"/>
  <c r="E7" i="1"/>
  <c r="E9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/>
  <c r="E41" i="1"/>
  <c r="E43" i="1"/>
  <c r="E45" i="1"/>
  <c r="E47" i="1"/>
  <c r="E49" i="1"/>
  <c r="E51" i="1"/>
  <c r="E53" i="1"/>
  <c r="E55" i="1"/>
  <c r="E57" i="1"/>
  <c r="E59" i="1"/>
  <c r="E61" i="1"/>
  <c r="E63" i="1"/>
  <c r="E65" i="1"/>
  <c r="E67" i="1"/>
  <c r="E69" i="1"/>
  <c r="E71" i="1"/>
  <c r="E73" i="1"/>
  <c r="E75" i="1"/>
  <c r="E77" i="1"/>
  <c r="E79" i="1"/>
  <c r="E81" i="1"/>
  <c r="E83" i="1"/>
  <c r="E85" i="1"/>
  <c r="E87" i="1"/>
  <c r="E89" i="1"/>
  <c r="E91" i="1"/>
  <c r="E93" i="1"/>
  <c r="E95" i="1"/>
  <c r="E97" i="1"/>
  <c r="E99" i="1"/>
  <c r="E101" i="1"/>
  <c r="E103" i="1"/>
  <c r="E105" i="1"/>
  <c r="E107" i="1"/>
  <c r="E109" i="1"/>
  <c r="E111" i="1"/>
  <c r="E6" i="1"/>
  <c r="E8" i="1"/>
  <c r="E10" i="1"/>
  <c r="E12" i="1"/>
  <c r="E14" i="1"/>
  <c r="E16" i="1"/>
  <c r="E18" i="1"/>
  <c r="E20" i="1"/>
  <c r="E22" i="1"/>
  <c r="E24" i="1"/>
  <c r="E26" i="1"/>
  <c r="E28" i="1"/>
  <c r="E30" i="1"/>
  <c r="E32" i="1"/>
  <c r="E34" i="1"/>
  <c r="E36" i="1"/>
  <c r="E38" i="1"/>
  <c r="E40" i="1"/>
  <c r="E42" i="1"/>
  <c r="E44" i="1"/>
  <c r="E46" i="1"/>
  <c r="E48" i="1"/>
  <c r="E50" i="1"/>
  <c r="E52" i="1"/>
  <c r="E54" i="1"/>
  <c r="E56" i="1"/>
  <c r="E58" i="1"/>
  <c r="E60" i="1"/>
  <c r="E62" i="1"/>
  <c r="E64" i="1"/>
  <c r="E66" i="1"/>
  <c r="E68" i="1"/>
  <c r="E70" i="1"/>
  <c r="E72" i="1"/>
  <c r="E74" i="1"/>
  <c r="E76" i="1"/>
  <c r="E78" i="1"/>
  <c r="E80" i="1"/>
  <c r="E82" i="1"/>
  <c r="E84" i="1"/>
  <c r="E86" i="1"/>
  <c r="E88" i="1"/>
  <c r="E90" i="1"/>
  <c r="E92" i="1"/>
  <c r="E94" i="1"/>
  <c r="E96" i="1"/>
  <c r="E98" i="1"/>
  <c r="E100" i="1"/>
  <c r="E102" i="1"/>
  <c r="E104" i="1"/>
  <c r="E106" i="1"/>
  <c r="E108" i="1"/>
  <c r="E110" i="1"/>
  <c r="E112" i="1"/>
  <c r="E114" i="1"/>
  <c r="E116" i="1"/>
  <c r="E118" i="1"/>
  <c r="E120" i="1"/>
  <c r="E122" i="1"/>
  <c r="E124" i="1"/>
  <c r="E126" i="1"/>
  <c r="E128" i="1"/>
  <c r="E130" i="1"/>
  <c r="E132" i="1"/>
  <c r="E134" i="1"/>
  <c r="E136" i="1"/>
  <c r="E138" i="1"/>
  <c r="E140" i="1"/>
  <c r="E142" i="1"/>
  <c r="E144" i="1"/>
  <c r="E146" i="1"/>
  <c r="E148" i="1"/>
  <c r="E150" i="1"/>
  <c r="E152" i="1"/>
  <c r="E154" i="1"/>
  <c r="E156" i="1"/>
  <c r="E158" i="1"/>
  <c r="E160" i="1"/>
  <c r="E162" i="1"/>
  <c r="E164" i="1"/>
  <c r="E166" i="1"/>
  <c r="E168" i="1"/>
  <c r="E170" i="1"/>
  <c r="E172" i="1"/>
  <c r="E174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6" i="1"/>
  <c r="E178" i="1"/>
  <c r="E180" i="1"/>
  <c r="E182" i="1"/>
  <c r="E184" i="1"/>
  <c r="E186" i="1"/>
  <c r="E188" i="1"/>
  <c r="E190" i="1"/>
  <c r="E192" i="1"/>
  <c r="E194" i="1"/>
  <c r="E196" i="1"/>
  <c r="E198" i="1"/>
  <c r="E200" i="1"/>
  <c r="E202" i="1"/>
  <c r="E204" i="1"/>
  <c r="E206" i="1"/>
  <c r="E208" i="1"/>
  <c r="E210" i="1"/>
  <c r="E212" i="1"/>
  <c r="E214" i="1"/>
  <c r="E216" i="1"/>
  <c r="E218" i="1"/>
  <c r="E220" i="1"/>
  <c r="E222" i="1"/>
  <c r="E224" i="1"/>
  <c r="E226" i="1"/>
  <c r="E228" i="1"/>
  <c r="E230" i="1"/>
  <c r="E232" i="1"/>
  <c r="E234" i="1"/>
  <c r="E236" i="1"/>
  <c r="E238" i="1"/>
  <c r="E240" i="1"/>
  <c r="E242" i="1"/>
  <c r="E244" i="1"/>
  <c r="E246" i="1"/>
  <c r="E248" i="1"/>
  <c r="E250" i="1"/>
  <c r="E252" i="1"/>
  <c r="E254" i="1"/>
  <c r="E256" i="1"/>
  <c r="E258" i="1"/>
  <c r="E260" i="1"/>
  <c r="E262" i="1"/>
  <c r="E264" i="1"/>
  <c r="E266" i="1"/>
  <c r="E268" i="1"/>
  <c r="E270" i="1"/>
  <c r="E272" i="1"/>
  <c r="E274" i="1"/>
  <c r="E276" i="1"/>
  <c r="E278" i="1"/>
  <c r="E280" i="1"/>
  <c r="E282" i="1"/>
  <c r="E284" i="1"/>
  <c r="E286" i="1"/>
  <c r="E288" i="1"/>
  <c r="E290" i="1"/>
  <c r="E292" i="1"/>
  <c r="E294" i="1"/>
  <c r="E296" i="1"/>
  <c r="E298" i="1"/>
  <c r="E300" i="1"/>
  <c r="E302" i="1"/>
  <c r="E304" i="1"/>
  <c r="E306" i="1"/>
  <c r="E308" i="1"/>
  <c r="E310" i="1"/>
  <c r="E312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7" i="1"/>
  <c r="E179" i="1"/>
  <c r="E181" i="1"/>
  <c r="E183" i="1"/>
  <c r="E185" i="1"/>
  <c r="E187" i="1"/>
  <c r="E189" i="1"/>
  <c r="E191" i="1"/>
  <c r="E193" i="1"/>
  <c r="E195" i="1"/>
  <c r="E197" i="1"/>
  <c r="E199" i="1"/>
  <c r="E201" i="1"/>
  <c r="E203" i="1"/>
  <c r="E205" i="1"/>
  <c r="E207" i="1"/>
  <c r="E209" i="1"/>
  <c r="E211" i="1"/>
  <c r="E213" i="1"/>
  <c r="E215" i="1"/>
  <c r="E217" i="1"/>
  <c r="E219" i="1"/>
  <c r="E221" i="1"/>
  <c r="E223" i="1"/>
  <c r="E225" i="1"/>
  <c r="E227" i="1"/>
  <c r="E229" i="1"/>
  <c r="E231" i="1"/>
  <c r="E233" i="1"/>
  <c r="E235" i="1"/>
  <c r="E237" i="1"/>
  <c r="E239" i="1"/>
  <c r="E241" i="1"/>
  <c r="E243" i="1"/>
  <c r="E245" i="1"/>
  <c r="E247" i="1"/>
  <c r="E249" i="1"/>
  <c r="E251" i="1"/>
  <c r="E253" i="1"/>
  <c r="E255" i="1"/>
  <c r="E257" i="1"/>
  <c r="E259" i="1"/>
  <c r="E261" i="1"/>
  <c r="E263" i="1"/>
  <c r="E265" i="1"/>
  <c r="E267" i="1"/>
  <c r="E269" i="1"/>
  <c r="E271" i="1"/>
  <c r="E273" i="1"/>
  <c r="E275" i="1"/>
  <c r="E277" i="1"/>
  <c r="E279" i="1"/>
  <c r="E281" i="1"/>
  <c r="E283" i="1"/>
  <c r="E285" i="1"/>
  <c r="E287" i="1"/>
  <c r="E289" i="1"/>
  <c r="E291" i="1"/>
  <c r="E293" i="1"/>
  <c r="E295" i="1"/>
  <c r="E297" i="1"/>
  <c r="E299" i="1"/>
  <c r="E301" i="1"/>
  <c r="E303" i="1"/>
  <c r="E305" i="1"/>
  <c r="E307" i="1"/>
  <c r="E309" i="1"/>
  <c r="E311" i="1"/>
  <c r="E313" i="1"/>
  <c r="E315" i="1"/>
  <c r="E317" i="1"/>
  <c r="E319" i="1"/>
  <c r="E321" i="1"/>
  <c r="E323" i="1"/>
  <c r="E325" i="1"/>
  <c r="E327" i="1"/>
  <c r="E329" i="1"/>
  <c r="E331" i="1"/>
  <c r="E333" i="1"/>
  <c r="E335" i="1"/>
  <c r="E337" i="1"/>
  <c r="E339" i="1"/>
  <c r="E341" i="1"/>
  <c r="E343" i="1"/>
  <c r="E345" i="1"/>
  <c r="E347" i="1"/>
  <c r="E349" i="1"/>
  <c r="E351" i="1"/>
  <c r="E353" i="1"/>
  <c r="E355" i="1"/>
  <c r="E357" i="1"/>
  <c r="E359" i="1"/>
  <c r="E361" i="1"/>
  <c r="E363" i="1"/>
  <c r="E365" i="1"/>
  <c r="E367" i="1"/>
  <c r="E369" i="1"/>
  <c r="E371" i="1"/>
  <c r="E373" i="1"/>
  <c r="E375" i="1"/>
  <c r="E377" i="1"/>
  <c r="E379" i="1"/>
  <c r="E381" i="1"/>
  <c r="E383" i="1"/>
  <c r="E385" i="1"/>
  <c r="E387" i="1"/>
  <c r="E389" i="1"/>
  <c r="E391" i="1"/>
  <c r="E393" i="1"/>
  <c r="E395" i="1"/>
  <c r="E397" i="1"/>
  <c r="E399" i="1"/>
  <c r="E401" i="1"/>
  <c r="E403" i="1"/>
  <c r="E405" i="1"/>
  <c r="E407" i="1"/>
  <c r="E409" i="1"/>
  <c r="E411" i="1"/>
  <c r="E413" i="1"/>
  <c r="E415" i="1"/>
  <c r="E417" i="1"/>
  <c r="E419" i="1"/>
  <c r="E421" i="1"/>
  <c r="E423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5" i="1"/>
  <c r="E427" i="1"/>
  <c r="E429" i="1"/>
  <c r="E431" i="1"/>
  <c r="E433" i="1"/>
  <c r="E435" i="1"/>
  <c r="E437" i="1"/>
  <c r="E439" i="1"/>
  <c r="E441" i="1"/>
  <c r="E443" i="1"/>
  <c r="E445" i="1"/>
  <c r="E447" i="1"/>
  <c r="E449" i="1"/>
  <c r="E451" i="1"/>
  <c r="E453" i="1"/>
  <c r="E455" i="1"/>
  <c r="E457" i="1"/>
  <c r="E459" i="1"/>
  <c r="E461" i="1"/>
  <c r="E463" i="1"/>
  <c r="E465" i="1"/>
  <c r="E467" i="1"/>
  <c r="E469" i="1"/>
  <c r="E471" i="1"/>
  <c r="E473" i="1"/>
  <c r="E475" i="1"/>
  <c r="E477" i="1"/>
  <c r="E479" i="1"/>
  <c r="E481" i="1"/>
  <c r="E483" i="1"/>
  <c r="E485" i="1"/>
  <c r="E487" i="1"/>
  <c r="E489" i="1"/>
  <c r="E491" i="1"/>
  <c r="E493" i="1"/>
  <c r="E495" i="1"/>
  <c r="E497" i="1"/>
  <c r="E499" i="1"/>
  <c r="E501" i="1"/>
  <c r="E503" i="1"/>
  <c r="E505" i="1"/>
  <c r="E507" i="1"/>
  <c r="E509" i="1"/>
  <c r="E511" i="1"/>
  <c r="E513" i="1"/>
  <c r="E515" i="1"/>
  <c r="E517" i="1"/>
  <c r="E519" i="1"/>
  <c r="E521" i="1"/>
  <c r="E523" i="1"/>
  <c r="E525" i="1"/>
  <c r="E527" i="1"/>
  <c r="E529" i="1"/>
  <c r="E531" i="1"/>
  <c r="E533" i="1"/>
  <c r="E535" i="1"/>
  <c r="E537" i="1"/>
  <c r="E539" i="1"/>
  <c r="E541" i="1"/>
  <c r="E543" i="1"/>
  <c r="E545" i="1"/>
  <c r="E547" i="1"/>
  <c r="E549" i="1"/>
  <c r="E551" i="1"/>
  <c r="E553" i="1"/>
  <c r="E555" i="1"/>
  <c r="E557" i="1"/>
  <c r="E559" i="1"/>
  <c r="E561" i="1"/>
  <c r="E563" i="1"/>
  <c r="E565" i="1"/>
  <c r="E567" i="1"/>
  <c r="E569" i="1"/>
  <c r="E571" i="1"/>
  <c r="E573" i="1"/>
  <c r="E575" i="1"/>
  <c r="E577" i="1"/>
  <c r="E579" i="1"/>
  <c r="E581" i="1"/>
  <c r="E583" i="1"/>
  <c r="E585" i="1"/>
  <c r="E587" i="1"/>
  <c r="E589" i="1"/>
  <c r="E591" i="1"/>
  <c r="E593" i="1"/>
  <c r="E595" i="1"/>
  <c r="E597" i="1"/>
  <c r="E599" i="1"/>
  <c r="E601" i="1"/>
  <c r="E603" i="1"/>
  <c r="E605" i="1"/>
  <c r="E607" i="1"/>
  <c r="E609" i="1"/>
  <c r="E611" i="1"/>
  <c r="E613" i="1"/>
  <c r="E615" i="1"/>
  <c r="E617" i="1"/>
  <c r="E619" i="1"/>
  <c r="E621" i="1"/>
  <c r="E623" i="1"/>
  <c r="E625" i="1"/>
  <c r="E627" i="1"/>
  <c r="E629" i="1"/>
  <c r="E631" i="1"/>
  <c r="E633" i="1"/>
  <c r="E635" i="1"/>
  <c r="E637" i="1"/>
  <c r="E639" i="1"/>
  <c r="E641" i="1"/>
  <c r="E643" i="1"/>
  <c r="E645" i="1"/>
  <c r="E647" i="1"/>
  <c r="E649" i="1"/>
  <c r="E651" i="1"/>
  <c r="E653" i="1"/>
  <c r="E655" i="1"/>
  <c r="E657" i="1"/>
  <c r="E659" i="1"/>
  <c r="E661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6" i="1"/>
  <c r="E428" i="1"/>
  <c r="E430" i="1"/>
  <c r="E432" i="1"/>
  <c r="E434" i="1"/>
  <c r="E436" i="1"/>
  <c r="E438" i="1"/>
  <c r="E440" i="1"/>
  <c r="E442" i="1"/>
  <c r="E444" i="1"/>
  <c r="E446" i="1"/>
  <c r="E448" i="1"/>
  <c r="E450" i="1"/>
  <c r="E452" i="1"/>
  <c r="E454" i="1"/>
  <c r="E456" i="1"/>
  <c r="E458" i="1"/>
  <c r="E460" i="1"/>
  <c r="E462" i="1"/>
  <c r="E464" i="1"/>
  <c r="E466" i="1"/>
  <c r="E468" i="1"/>
  <c r="E470" i="1"/>
  <c r="E472" i="1"/>
  <c r="E474" i="1"/>
  <c r="E476" i="1"/>
  <c r="E478" i="1"/>
  <c r="E480" i="1"/>
  <c r="E482" i="1"/>
  <c r="E484" i="1"/>
  <c r="E486" i="1"/>
  <c r="E488" i="1"/>
  <c r="E490" i="1"/>
  <c r="E492" i="1"/>
  <c r="E494" i="1"/>
  <c r="E496" i="1"/>
  <c r="E498" i="1"/>
  <c r="E500" i="1"/>
  <c r="E502" i="1"/>
  <c r="E504" i="1"/>
  <c r="E506" i="1"/>
  <c r="E508" i="1"/>
  <c r="E510" i="1"/>
  <c r="E512" i="1"/>
  <c r="E514" i="1"/>
  <c r="E516" i="1"/>
  <c r="E518" i="1"/>
  <c r="E520" i="1"/>
  <c r="E522" i="1"/>
  <c r="E524" i="1"/>
  <c r="E526" i="1"/>
  <c r="E528" i="1"/>
  <c r="E530" i="1"/>
  <c r="E532" i="1"/>
  <c r="E534" i="1"/>
  <c r="E536" i="1"/>
  <c r="E538" i="1"/>
  <c r="E540" i="1"/>
  <c r="E542" i="1"/>
  <c r="E544" i="1"/>
  <c r="E546" i="1"/>
  <c r="E548" i="1"/>
  <c r="E550" i="1"/>
  <c r="E552" i="1"/>
  <c r="E554" i="1"/>
  <c r="E556" i="1"/>
  <c r="E558" i="1"/>
  <c r="E560" i="1"/>
  <c r="E562" i="1"/>
  <c r="E564" i="1"/>
  <c r="E566" i="1"/>
  <c r="E568" i="1"/>
  <c r="E570" i="1"/>
  <c r="E572" i="1"/>
  <c r="E574" i="1"/>
  <c r="E576" i="1"/>
  <c r="E578" i="1"/>
  <c r="E580" i="1"/>
  <c r="E582" i="1"/>
  <c r="E584" i="1"/>
  <c r="E586" i="1"/>
  <c r="E588" i="1"/>
  <c r="E590" i="1"/>
  <c r="E592" i="1"/>
  <c r="E594" i="1"/>
  <c r="E596" i="1"/>
  <c r="E598" i="1"/>
  <c r="E600" i="1"/>
  <c r="E602" i="1"/>
  <c r="E604" i="1"/>
  <c r="E606" i="1"/>
  <c r="E608" i="1"/>
  <c r="E610" i="1"/>
  <c r="E612" i="1"/>
  <c r="E614" i="1"/>
  <c r="E616" i="1"/>
  <c r="E618" i="1"/>
  <c r="E620" i="1"/>
  <c r="E622" i="1"/>
  <c r="E624" i="1"/>
  <c r="E626" i="1"/>
  <c r="E628" i="1"/>
  <c r="E630" i="1"/>
  <c r="E632" i="1"/>
  <c r="E634" i="1"/>
  <c r="E636" i="1"/>
  <c r="E638" i="1"/>
  <c r="E640" i="1"/>
  <c r="E642" i="1"/>
  <c r="E644" i="1"/>
  <c r="E646" i="1"/>
  <c r="E648" i="1"/>
  <c r="E650" i="1"/>
  <c r="E652" i="1"/>
  <c r="E654" i="1"/>
  <c r="E656" i="1"/>
  <c r="E658" i="1"/>
  <c r="E660" i="1"/>
  <c r="E662" i="1"/>
  <c r="E664" i="1"/>
  <c r="E666" i="1"/>
  <c r="E668" i="1"/>
  <c r="E670" i="1"/>
  <c r="E672" i="1"/>
  <c r="E674" i="1"/>
  <c r="E676" i="1"/>
  <c r="E678" i="1"/>
  <c r="E680" i="1"/>
  <c r="E682" i="1"/>
  <c r="E684" i="1"/>
  <c r="E686" i="1"/>
  <c r="E688" i="1"/>
  <c r="E690" i="1"/>
  <c r="E692" i="1"/>
  <c r="E694" i="1"/>
  <c r="E696" i="1"/>
  <c r="E698" i="1"/>
  <c r="E700" i="1"/>
  <c r="E702" i="1"/>
  <c r="E704" i="1"/>
  <c r="E706" i="1"/>
  <c r="E708" i="1"/>
  <c r="E4" i="1"/>
  <c r="E937" i="1"/>
  <c r="E935" i="1"/>
  <c r="E933" i="1"/>
  <c r="E931" i="1"/>
  <c r="E929" i="1"/>
  <c r="E927" i="1"/>
  <c r="E925" i="1"/>
  <c r="E923" i="1"/>
  <c r="E921" i="1"/>
  <c r="E919" i="1"/>
  <c r="E917" i="1"/>
  <c r="E915" i="1"/>
  <c r="E913" i="1"/>
  <c r="E911" i="1"/>
  <c r="E909" i="1"/>
  <c r="E907" i="1"/>
  <c r="E905" i="1"/>
  <c r="E903" i="1"/>
  <c r="E901" i="1"/>
  <c r="E899" i="1"/>
  <c r="E897" i="1"/>
  <c r="E895" i="1"/>
  <c r="E893" i="1"/>
  <c r="E891" i="1"/>
  <c r="E889" i="1"/>
  <c r="E887" i="1"/>
  <c r="E885" i="1"/>
  <c r="E883" i="1"/>
  <c r="E881" i="1"/>
  <c r="E879" i="1"/>
  <c r="E877" i="1"/>
  <c r="E875" i="1"/>
  <c r="E873" i="1"/>
  <c r="E871" i="1"/>
  <c r="E869" i="1"/>
  <c r="E867" i="1"/>
  <c r="E865" i="1"/>
  <c r="E863" i="1"/>
  <c r="E861" i="1"/>
  <c r="E859" i="1"/>
  <c r="E857" i="1"/>
  <c r="E855" i="1"/>
  <c r="E853" i="1"/>
  <c r="E851" i="1"/>
  <c r="E849" i="1"/>
  <c r="E847" i="1"/>
  <c r="E845" i="1"/>
  <c r="E843" i="1"/>
  <c r="E841" i="1"/>
  <c r="E839" i="1"/>
  <c r="E837" i="1"/>
  <c r="E835" i="1"/>
  <c r="E833" i="1"/>
  <c r="E831" i="1"/>
  <c r="E829" i="1"/>
  <c r="E827" i="1"/>
  <c r="E825" i="1"/>
  <c r="E823" i="1"/>
  <c r="E821" i="1"/>
  <c r="E819" i="1"/>
  <c r="E817" i="1"/>
  <c r="E815" i="1"/>
  <c r="E813" i="1"/>
  <c r="E811" i="1"/>
  <c r="E809" i="1"/>
  <c r="E807" i="1"/>
  <c r="E805" i="1"/>
  <c r="E803" i="1"/>
  <c r="E801" i="1"/>
  <c r="E799" i="1"/>
  <c r="E797" i="1"/>
  <c r="E795" i="1"/>
  <c r="E793" i="1"/>
  <c r="E791" i="1"/>
  <c r="E789" i="1"/>
  <c r="E787" i="1"/>
  <c r="E785" i="1"/>
  <c r="E783" i="1"/>
  <c r="E781" i="1"/>
  <c r="E779" i="1"/>
  <c r="E777" i="1"/>
  <c r="E775" i="1"/>
  <c r="E773" i="1"/>
  <c r="E771" i="1"/>
  <c r="E769" i="1"/>
  <c r="E767" i="1"/>
  <c r="E765" i="1"/>
  <c r="E763" i="1"/>
  <c r="E761" i="1"/>
  <c r="E759" i="1"/>
  <c r="E757" i="1"/>
  <c r="E755" i="1"/>
  <c r="E753" i="1"/>
  <c r="E751" i="1"/>
  <c r="E749" i="1"/>
  <c r="E747" i="1"/>
  <c r="E745" i="1"/>
  <c r="E743" i="1"/>
  <c r="E741" i="1"/>
  <c r="E739" i="1"/>
  <c r="E737" i="1"/>
  <c r="E735" i="1"/>
  <c r="E733" i="1"/>
  <c r="E731" i="1"/>
  <c r="E729" i="1"/>
  <c r="E727" i="1"/>
  <c r="E725" i="1"/>
  <c r="E723" i="1"/>
  <c r="E721" i="1"/>
  <c r="E719" i="1"/>
  <c r="E717" i="1"/>
  <c r="E715" i="1"/>
  <c r="E713" i="1"/>
  <c r="E711" i="1"/>
  <c r="E709" i="1"/>
  <c r="E705" i="1"/>
  <c r="E701" i="1"/>
  <c r="E697" i="1"/>
  <c r="E693" i="1"/>
  <c r="E689" i="1"/>
  <c r="E685" i="1"/>
  <c r="E681" i="1"/>
  <c r="E677" i="1"/>
  <c r="E673" i="1"/>
  <c r="E669" i="1"/>
  <c r="E665" i="1"/>
  <c r="E914" i="1"/>
  <c r="E912" i="1"/>
  <c r="E910" i="1"/>
  <c r="E908" i="1"/>
  <c r="E906" i="1"/>
  <c r="E904" i="1"/>
  <c r="E902" i="1"/>
  <c r="E900" i="1"/>
  <c r="E898" i="1"/>
  <c r="E896" i="1"/>
  <c r="E894" i="1"/>
  <c r="E892" i="1"/>
  <c r="E890" i="1"/>
  <c r="E888" i="1"/>
  <c r="E886" i="1"/>
  <c r="E884" i="1"/>
  <c r="E882" i="1"/>
  <c r="E880" i="1"/>
  <c r="E878" i="1"/>
  <c r="E876" i="1"/>
  <c r="E874" i="1"/>
  <c r="E872" i="1"/>
  <c r="E870" i="1"/>
  <c r="E868" i="1"/>
  <c r="E866" i="1"/>
  <c r="E864" i="1"/>
  <c r="E862" i="1"/>
  <c r="E860" i="1"/>
  <c r="E858" i="1"/>
  <c r="E856" i="1"/>
  <c r="E854" i="1"/>
  <c r="E852" i="1"/>
  <c r="E850" i="1"/>
  <c r="E848" i="1"/>
  <c r="E846" i="1"/>
  <c r="E844" i="1"/>
  <c r="E842" i="1"/>
  <c r="E840" i="1"/>
  <c r="E838" i="1"/>
  <c r="E836" i="1"/>
  <c r="E834" i="1"/>
  <c r="E832" i="1"/>
  <c r="E830" i="1"/>
  <c r="E828" i="1"/>
  <c r="E826" i="1"/>
  <c r="E824" i="1"/>
  <c r="E822" i="1"/>
  <c r="E820" i="1"/>
  <c r="E818" i="1"/>
  <c r="E816" i="1"/>
  <c r="E814" i="1"/>
  <c r="E812" i="1"/>
  <c r="E810" i="1"/>
  <c r="E808" i="1"/>
  <c r="E806" i="1"/>
  <c r="E804" i="1"/>
  <c r="E802" i="1"/>
  <c r="E800" i="1"/>
  <c r="E798" i="1"/>
  <c r="E796" i="1"/>
  <c r="E794" i="1"/>
  <c r="E792" i="1"/>
  <c r="E790" i="1"/>
  <c r="E788" i="1"/>
  <c r="E786" i="1"/>
  <c r="E784" i="1"/>
  <c r="E782" i="1"/>
  <c r="E780" i="1"/>
  <c r="E778" i="1"/>
  <c r="E776" i="1"/>
  <c r="E774" i="1"/>
  <c r="E772" i="1"/>
  <c r="E770" i="1"/>
  <c r="E768" i="1"/>
  <c r="E766" i="1"/>
  <c r="E764" i="1"/>
  <c r="E762" i="1"/>
  <c r="E760" i="1"/>
  <c r="E758" i="1"/>
  <c r="E756" i="1"/>
  <c r="E754" i="1"/>
  <c r="E752" i="1"/>
  <c r="E750" i="1"/>
  <c r="E748" i="1"/>
  <c r="E746" i="1"/>
  <c r="E744" i="1"/>
  <c r="E742" i="1"/>
  <c r="E740" i="1"/>
  <c r="E738" i="1"/>
  <c r="E736" i="1"/>
  <c r="E734" i="1"/>
  <c r="E732" i="1"/>
  <c r="E730" i="1"/>
  <c r="E728" i="1"/>
  <c r="E726" i="1"/>
  <c r="E724" i="1"/>
  <c r="E722" i="1"/>
  <c r="E720" i="1"/>
  <c r="E718" i="1"/>
  <c r="E716" i="1"/>
  <c r="E714" i="1"/>
  <c r="E712" i="1"/>
  <c r="E710" i="1"/>
  <c r="E707" i="1"/>
  <c r="E703" i="1"/>
  <c r="E699" i="1"/>
  <c r="E695" i="1"/>
  <c r="E691" i="1"/>
  <c r="E687" i="1"/>
  <c r="E683" i="1"/>
  <c r="E679" i="1"/>
  <c r="E675" i="1"/>
  <c r="E671" i="1"/>
  <c r="E667" i="1"/>
  <c r="E663" i="1"/>
  <c r="M8" i="1"/>
  <c r="L31" i="1" s="1"/>
  <c r="M23" i="1" l="1"/>
  <c r="M15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0" i="1"/>
  <c r="C62" i="1"/>
  <c r="C64" i="1"/>
  <c r="C5" i="1"/>
  <c r="C7" i="1"/>
  <c r="C9" i="1"/>
  <c r="C11" i="1"/>
  <c r="C13" i="1"/>
  <c r="C15" i="1"/>
  <c r="C17" i="1"/>
  <c r="C19" i="1"/>
  <c r="C21" i="1"/>
  <c r="C23" i="1"/>
  <c r="C25" i="1"/>
  <c r="C27" i="1"/>
  <c r="C29" i="1"/>
  <c r="C31" i="1"/>
  <c r="C33" i="1"/>
  <c r="C35" i="1"/>
  <c r="C37" i="1"/>
  <c r="C39" i="1"/>
  <c r="C41" i="1"/>
  <c r="C45" i="1"/>
  <c r="C49" i="1"/>
  <c r="C53" i="1"/>
  <c r="C57" i="1"/>
  <c r="C61" i="1"/>
  <c r="C65" i="1"/>
  <c r="C67" i="1"/>
  <c r="C69" i="1"/>
  <c r="C71" i="1"/>
  <c r="C73" i="1"/>
  <c r="C75" i="1"/>
  <c r="C77" i="1"/>
  <c r="C79" i="1"/>
  <c r="C81" i="1"/>
  <c r="C83" i="1"/>
  <c r="C85" i="1"/>
  <c r="C87" i="1"/>
  <c r="C89" i="1"/>
  <c r="C91" i="1"/>
  <c r="C93" i="1"/>
  <c r="C95" i="1"/>
  <c r="C97" i="1"/>
  <c r="C99" i="1"/>
  <c r="C101" i="1"/>
  <c r="C103" i="1"/>
  <c r="C105" i="1"/>
  <c r="C107" i="1"/>
  <c r="C109" i="1"/>
  <c r="C111" i="1"/>
  <c r="C113" i="1"/>
  <c r="C115" i="1"/>
  <c r="C117" i="1"/>
  <c r="C119" i="1"/>
  <c r="C121" i="1"/>
  <c r="C123" i="1"/>
  <c r="C125" i="1"/>
  <c r="C127" i="1"/>
  <c r="C129" i="1"/>
  <c r="C131" i="1"/>
  <c r="C133" i="1"/>
  <c r="C135" i="1"/>
  <c r="C137" i="1"/>
  <c r="C139" i="1"/>
  <c r="C141" i="1"/>
  <c r="C143" i="1"/>
  <c r="C145" i="1"/>
  <c r="C147" i="1"/>
  <c r="C149" i="1"/>
  <c r="C151" i="1"/>
  <c r="C153" i="1"/>
  <c r="C155" i="1"/>
  <c r="C157" i="1"/>
  <c r="C159" i="1"/>
  <c r="C161" i="1"/>
  <c r="C163" i="1"/>
  <c r="C165" i="1"/>
  <c r="C167" i="1"/>
  <c r="C169" i="1"/>
  <c r="C171" i="1"/>
  <c r="C173" i="1"/>
  <c r="C175" i="1"/>
  <c r="C177" i="1"/>
  <c r="C179" i="1"/>
  <c r="C181" i="1"/>
  <c r="C183" i="1"/>
  <c r="C185" i="1"/>
  <c r="C187" i="1"/>
  <c r="C189" i="1"/>
  <c r="C191" i="1"/>
  <c r="C193" i="1"/>
  <c r="C195" i="1"/>
  <c r="C197" i="1"/>
  <c r="C199" i="1"/>
  <c r="C201" i="1"/>
  <c r="C203" i="1"/>
  <c r="C205" i="1"/>
  <c r="C207" i="1"/>
  <c r="C209" i="1"/>
  <c r="C211" i="1"/>
  <c r="C213" i="1"/>
  <c r="C215" i="1"/>
  <c r="C217" i="1"/>
  <c r="C219" i="1"/>
  <c r="C221" i="1"/>
  <c r="C223" i="1"/>
  <c r="C225" i="1"/>
  <c r="C227" i="1"/>
  <c r="C229" i="1"/>
  <c r="C231" i="1"/>
  <c r="C233" i="1"/>
  <c r="C235" i="1"/>
  <c r="C237" i="1"/>
  <c r="C239" i="1"/>
  <c r="C241" i="1"/>
  <c r="C243" i="1"/>
  <c r="C245" i="1"/>
  <c r="C247" i="1"/>
  <c r="C249" i="1"/>
  <c r="C251" i="1"/>
  <c r="C253" i="1"/>
  <c r="C255" i="1"/>
  <c r="C257" i="1"/>
  <c r="C259" i="1"/>
  <c r="C261" i="1"/>
  <c r="C263" i="1"/>
  <c r="C265" i="1"/>
  <c r="C267" i="1"/>
  <c r="C269" i="1"/>
  <c r="C271" i="1"/>
  <c r="C273" i="1"/>
  <c r="C275" i="1"/>
  <c r="C277" i="1"/>
  <c r="C279" i="1"/>
  <c r="C281" i="1"/>
  <c r="C283" i="1"/>
  <c r="C285" i="1"/>
  <c r="C287" i="1"/>
  <c r="C289" i="1"/>
  <c r="C291" i="1"/>
  <c r="C293" i="1"/>
  <c r="C295" i="1"/>
  <c r="C297" i="1"/>
  <c r="C299" i="1"/>
  <c r="C301" i="1"/>
  <c r="C303" i="1"/>
  <c r="C305" i="1"/>
  <c r="C307" i="1"/>
  <c r="C309" i="1"/>
  <c r="C311" i="1"/>
  <c r="C313" i="1"/>
  <c r="C315" i="1"/>
  <c r="C317" i="1"/>
  <c r="C319" i="1"/>
  <c r="C321" i="1"/>
  <c r="C323" i="1"/>
  <c r="C325" i="1"/>
  <c r="C327" i="1"/>
  <c r="C329" i="1"/>
  <c r="C331" i="1"/>
  <c r="C333" i="1"/>
  <c r="C335" i="1"/>
  <c r="C337" i="1"/>
  <c r="C339" i="1"/>
  <c r="C341" i="1"/>
  <c r="C343" i="1"/>
  <c r="C345" i="1"/>
  <c r="C347" i="1"/>
  <c r="C349" i="1"/>
  <c r="C351" i="1"/>
  <c r="C353" i="1"/>
  <c r="C355" i="1"/>
  <c r="C357" i="1"/>
  <c r="C359" i="1"/>
  <c r="C361" i="1"/>
  <c r="C363" i="1"/>
  <c r="C365" i="1"/>
  <c r="C367" i="1"/>
  <c r="C369" i="1"/>
  <c r="C371" i="1"/>
  <c r="C373" i="1"/>
  <c r="C375" i="1"/>
  <c r="C377" i="1"/>
  <c r="C379" i="1"/>
  <c r="C381" i="1"/>
  <c r="C383" i="1"/>
  <c r="C385" i="1"/>
  <c r="C387" i="1"/>
  <c r="C389" i="1"/>
  <c r="C391" i="1"/>
  <c r="C393" i="1"/>
  <c r="C395" i="1"/>
  <c r="C397" i="1"/>
  <c r="C399" i="1"/>
  <c r="C401" i="1"/>
  <c r="C403" i="1"/>
  <c r="C405" i="1"/>
  <c r="C407" i="1"/>
  <c r="C409" i="1"/>
  <c r="C411" i="1"/>
  <c r="C413" i="1"/>
  <c r="C415" i="1"/>
  <c r="C417" i="1"/>
  <c r="C419" i="1"/>
  <c r="C421" i="1"/>
  <c r="C423" i="1"/>
  <c r="C425" i="1"/>
  <c r="C427" i="1"/>
  <c r="C429" i="1"/>
  <c r="C431" i="1"/>
  <c r="C433" i="1"/>
  <c r="C435" i="1"/>
  <c r="C437" i="1"/>
  <c r="C439" i="1"/>
  <c r="C441" i="1"/>
  <c r="C443" i="1"/>
  <c r="C445" i="1"/>
  <c r="C447" i="1"/>
  <c r="C449" i="1"/>
  <c r="C451" i="1"/>
  <c r="C453" i="1"/>
  <c r="C455" i="1"/>
  <c r="C457" i="1"/>
  <c r="C459" i="1"/>
  <c r="C461" i="1"/>
  <c r="C463" i="1"/>
  <c r="C465" i="1"/>
  <c r="C467" i="1"/>
  <c r="C469" i="1"/>
  <c r="C471" i="1"/>
  <c r="C473" i="1"/>
  <c r="C475" i="1"/>
  <c r="C477" i="1"/>
  <c r="C479" i="1"/>
  <c r="C481" i="1"/>
  <c r="C483" i="1"/>
  <c r="C485" i="1"/>
  <c r="C487" i="1"/>
  <c r="C489" i="1"/>
  <c r="C491" i="1"/>
  <c r="C493" i="1"/>
  <c r="C495" i="1"/>
  <c r="C497" i="1"/>
  <c r="C499" i="1"/>
  <c r="C501" i="1"/>
  <c r="C503" i="1"/>
  <c r="C505" i="1"/>
  <c r="C507" i="1"/>
  <c r="C509" i="1"/>
  <c r="C511" i="1"/>
  <c r="C513" i="1"/>
  <c r="C515" i="1"/>
  <c r="C517" i="1"/>
  <c r="C519" i="1"/>
  <c r="C521" i="1"/>
  <c r="C523" i="1"/>
  <c r="C525" i="1"/>
  <c r="C527" i="1"/>
  <c r="C529" i="1"/>
  <c r="C531" i="1"/>
  <c r="C533" i="1"/>
  <c r="C535" i="1"/>
  <c r="C537" i="1"/>
  <c r="C539" i="1"/>
  <c r="C541" i="1"/>
  <c r="C543" i="1"/>
  <c r="C545" i="1"/>
  <c r="C547" i="1"/>
  <c r="C549" i="1"/>
  <c r="C551" i="1"/>
  <c r="C553" i="1"/>
  <c r="C555" i="1"/>
  <c r="C557" i="1"/>
  <c r="C559" i="1"/>
  <c r="C561" i="1"/>
  <c r="C563" i="1"/>
  <c r="C565" i="1"/>
  <c r="C567" i="1"/>
  <c r="C569" i="1"/>
  <c r="C571" i="1"/>
  <c r="C573" i="1"/>
  <c r="C575" i="1"/>
  <c r="C577" i="1"/>
  <c r="C579" i="1"/>
  <c r="C581" i="1"/>
  <c r="C583" i="1"/>
  <c r="C585" i="1"/>
  <c r="C587" i="1"/>
  <c r="C589" i="1"/>
  <c r="C591" i="1"/>
  <c r="C593" i="1"/>
  <c r="C595" i="1"/>
  <c r="C597" i="1"/>
  <c r="C599" i="1"/>
  <c r="C601" i="1"/>
  <c r="C603" i="1"/>
  <c r="C605" i="1"/>
  <c r="C607" i="1"/>
  <c r="C609" i="1"/>
  <c r="C611" i="1"/>
  <c r="C613" i="1"/>
  <c r="C615" i="1"/>
  <c r="C617" i="1"/>
  <c r="C619" i="1"/>
  <c r="C621" i="1"/>
  <c r="C623" i="1"/>
  <c r="C625" i="1"/>
  <c r="C627" i="1"/>
  <c r="C629" i="1"/>
  <c r="C631" i="1"/>
  <c r="C633" i="1"/>
  <c r="C635" i="1"/>
  <c r="C637" i="1"/>
  <c r="C639" i="1"/>
  <c r="C641" i="1"/>
  <c r="C643" i="1"/>
  <c r="C645" i="1"/>
  <c r="C647" i="1"/>
  <c r="C649" i="1"/>
  <c r="C651" i="1"/>
  <c r="C653" i="1"/>
  <c r="C655" i="1"/>
  <c r="C657" i="1"/>
  <c r="C659" i="1"/>
  <c r="C661" i="1"/>
  <c r="C663" i="1"/>
  <c r="C665" i="1"/>
  <c r="C667" i="1"/>
  <c r="C669" i="1"/>
  <c r="C671" i="1"/>
  <c r="C673" i="1"/>
  <c r="C675" i="1"/>
  <c r="C677" i="1"/>
  <c r="C679" i="1"/>
  <c r="C681" i="1"/>
  <c r="C683" i="1"/>
  <c r="C685" i="1"/>
  <c r="C687" i="1"/>
  <c r="C689" i="1"/>
  <c r="C691" i="1"/>
  <c r="C693" i="1"/>
  <c r="C695" i="1"/>
  <c r="C697" i="1"/>
  <c r="C699" i="1"/>
  <c r="C701" i="1"/>
  <c r="C703" i="1"/>
  <c r="C705" i="1"/>
  <c r="C707" i="1"/>
  <c r="C709" i="1"/>
  <c r="C711" i="1"/>
  <c r="C713" i="1"/>
  <c r="C715" i="1"/>
  <c r="C717" i="1"/>
  <c r="C719" i="1"/>
  <c r="C721" i="1"/>
  <c r="C723" i="1"/>
  <c r="C725" i="1"/>
  <c r="C727" i="1"/>
  <c r="C729" i="1"/>
  <c r="C731" i="1"/>
  <c r="C733" i="1"/>
  <c r="C735" i="1"/>
  <c r="C43" i="1"/>
  <c r="C47" i="1"/>
  <c r="C51" i="1"/>
  <c r="C55" i="1"/>
  <c r="C59" i="1"/>
  <c r="C63" i="1"/>
  <c r="C66" i="1"/>
  <c r="C68" i="1"/>
  <c r="C70" i="1"/>
  <c r="C72" i="1"/>
  <c r="C74" i="1"/>
  <c r="C76" i="1"/>
  <c r="C78" i="1"/>
  <c r="C80" i="1"/>
  <c r="C82" i="1"/>
  <c r="C84" i="1"/>
  <c r="C86" i="1"/>
  <c r="C88" i="1"/>
  <c r="C90" i="1"/>
  <c r="C92" i="1"/>
  <c r="C94" i="1"/>
  <c r="C96" i="1"/>
  <c r="C98" i="1"/>
  <c r="C100" i="1"/>
  <c r="C102" i="1"/>
  <c r="C104" i="1"/>
  <c r="C106" i="1"/>
  <c r="C108" i="1"/>
  <c r="C110" i="1"/>
  <c r="C112" i="1"/>
  <c r="C114" i="1"/>
  <c r="C116" i="1"/>
  <c r="C118" i="1"/>
  <c r="C120" i="1"/>
  <c r="C122" i="1"/>
  <c r="C124" i="1"/>
  <c r="C126" i="1"/>
  <c r="C128" i="1"/>
  <c r="C130" i="1"/>
  <c r="C132" i="1"/>
  <c r="C134" i="1"/>
  <c r="C136" i="1"/>
  <c r="C138" i="1"/>
  <c r="C140" i="1"/>
  <c r="C142" i="1"/>
  <c r="C144" i="1"/>
  <c r="C146" i="1"/>
  <c r="C148" i="1"/>
  <c r="C150" i="1"/>
  <c r="C152" i="1"/>
  <c r="C154" i="1"/>
  <c r="C156" i="1"/>
  <c r="C158" i="1"/>
  <c r="C160" i="1"/>
  <c r="C162" i="1"/>
  <c r="C164" i="1"/>
  <c r="C166" i="1"/>
  <c r="C168" i="1"/>
  <c r="C170" i="1"/>
  <c r="C172" i="1"/>
  <c r="C174" i="1"/>
  <c r="C176" i="1"/>
  <c r="C178" i="1"/>
  <c r="C180" i="1"/>
  <c r="C182" i="1"/>
  <c r="C184" i="1"/>
  <c r="C186" i="1"/>
  <c r="C188" i="1"/>
  <c r="C190" i="1"/>
  <c r="C192" i="1"/>
  <c r="C194" i="1"/>
  <c r="C196" i="1"/>
  <c r="C198" i="1"/>
  <c r="C200" i="1"/>
  <c r="C202" i="1"/>
  <c r="C204" i="1"/>
  <c r="C206" i="1"/>
  <c r="C208" i="1"/>
  <c r="C210" i="1"/>
  <c r="C212" i="1"/>
  <c r="C214" i="1"/>
  <c r="C216" i="1"/>
  <c r="C218" i="1"/>
  <c r="C220" i="1"/>
  <c r="C222" i="1"/>
  <c r="C224" i="1"/>
  <c r="C226" i="1"/>
  <c r="C228" i="1"/>
  <c r="C230" i="1"/>
  <c r="C232" i="1"/>
  <c r="C234" i="1"/>
  <c r="C236" i="1"/>
  <c r="C238" i="1"/>
  <c r="C240" i="1"/>
  <c r="C242" i="1"/>
  <c r="C244" i="1"/>
  <c r="C246" i="1"/>
  <c r="C248" i="1"/>
  <c r="C250" i="1"/>
  <c r="C252" i="1"/>
  <c r="C254" i="1"/>
  <c r="C256" i="1"/>
  <c r="C258" i="1"/>
  <c r="C260" i="1"/>
  <c r="C262" i="1"/>
  <c r="C264" i="1"/>
  <c r="C266" i="1"/>
  <c r="C268" i="1"/>
  <c r="C270" i="1"/>
  <c r="C272" i="1"/>
  <c r="C274" i="1"/>
  <c r="C276" i="1"/>
  <c r="C278" i="1"/>
  <c r="C280" i="1"/>
  <c r="C282" i="1"/>
  <c r="C284" i="1"/>
  <c r="C286" i="1"/>
  <c r="C288" i="1"/>
  <c r="C290" i="1"/>
  <c r="C292" i="1"/>
  <c r="C294" i="1"/>
  <c r="C296" i="1"/>
  <c r="C298" i="1"/>
  <c r="C300" i="1"/>
  <c r="C302" i="1"/>
  <c r="C304" i="1"/>
  <c r="C306" i="1"/>
  <c r="C308" i="1"/>
  <c r="C310" i="1"/>
  <c r="C312" i="1"/>
  <c r="C314" i="1"/>
  <c r="C316" i="1"/>
  <c r="C318" i="1"/>
  <c r="C320" i="1"/>
  <c r="C322" i="1"/>
  <c r="C324" i="1"/>
  <c r="C326" i="1"/>
  <c r="C328" i="1"/>
  <c r="C330" i="1"/>
  <c r="C332" i="1"/>
  <c r="C334" i="1"/>
  <c r="C336" i="1"/>
  <c r="C338" i="1"/>
  <c r="C340" i="1"/>
  <c r="C342" i="1"/>
  <c r="C344" i="1"/>
  <c r="C346" i="1"/>
  <c r="C348" i="1"/>
  <c r="C350" i="1"/>
  <c r="C352" i="1"/>
  <c r="C354" i="1"/>
  <c r="C356" i="1"/>
  <c r="C358" i="1"/>
  <c r="C360" i="1"/>
  <c r="C362" i="1"/>
  <c r="C364" i="1"/>
  <c r="C366" i="1"/>
  <c r="C368" i="1"/>
  <c r="C370" i="1"/>
  <c r="C372" i="1"/>
  <c r="C374" i="1"/>
  <c r="C376" i="1"/>
  <c r="C378" i="1"/>
  <c r="C380" i="1"/>
  <c r="C382" i="1"/>
  <c r="C384" i="1"/>
  <c r="C386" i="1"/>
  <c r="C388" i="1"/>
  <c r="C390" i="1"/>
  <c r="C392" i="1"/>
  <c r="C394" i="1"/>
  <c r="C396" i="1"/>
  <c r="C398" i="1"/>
  <c r="C400" i="1"/>
  <c r="C402" i="1"/>
  <c r="C404" i="1"/>
  <c r="C406" i="1"/>
  <c r="C408" i="1"/>
  <c r="C410" i="1"/>
  <c r="C412" i="1"/>
  <c r="C414" i="1"/>
  <c r="C416" i="1"/>
  <c r="C418" i="1"/>
  <c r="C420" i="1"/>
  <c r="C422" i="1"/>
  <c r="C424" i="1"/>
  <c r="C426" i="1"/>
  <c r="C428" i="1"/>
  <c r="C430" i="1"/>
  <c r="C432" i="1"/>
  <c r="C434" i="1"/>
  <c r="C436" i="1"/>
  <c r="C438" i="1"/>
  <c r="C440" i="1"/>
  <c r="C442" i="1"/>
  <c r="C444" i="1"/>
  <c r="C446" i="1"/>
  <c r="C448" i="1"/>
  <c r="C450" i="1"/>
  <c r="C452" i="1"/>
  <c r="C454" i="1"/>
  <c r="C456" i="1"/>
  <c r="C458" i="1"/>
  <c r="C460" i="1"/>
  <c r="C462" i="1"/>
  <c r="C464" i="1"/>
  <c r="C466" i="1"/>
  <c r="C468" i="1"/>
  <c r="C470" i="1"/>
  <c r="C472" i="1"/>
  <c r="C474" i="1"/>
  <c r="C476" i="1"/>
  <c r="C478" i="1"/>
  <c r="C480" i="1"/>
  <c r="C482" i="1"/>
  <c r="C484" i="1"/>
  <c r="C486" i="1"/>
  <c r="C488" i="1"/>
  <c r="C490" i="1"/>
  <c r="C492" i="1"/>
  <c r="C494" i="1"/>
  <c r="C496" i="1"/>
  <c r="C498" i="1"/>
  <c r="C500" i="1"/>
  <c r="C502" i="1"/>
  <c r="C504" i="1"/>
  <c r="C506" i="1"/>
  <c r="C508" i="1"/>
  <c r="C510" i="1"/>
  <c r="C512" i="1"/>
  <c r="C514" i="1"/>
  <c r="C516" i="1"/>
  <c r="C518" i="1"/>
  <c r="C520" i="1"/>
  <c r="C522" i="1"/>
  <c r="C524" i="1"/>
  <c r="C526" i="1"/>
  <c r="C528" i="1"/>
  <c r="C530" i="1"/>
  <c r="C532" i="1"/>
  <c r="C534" i="1"/>
  <c r="C536" i="1"/>
  <c r="C538" i="1"/>
  <c r="C540" i="1"/>
  <c r="C542" i="1"/>
  <c r="C544" i="1"/>
  <c r="C546" i="1"/>
  <c r="C548" i="1"/>
  <c r="C550" i="1"/>
  <c r="C552" i="1"/>
  <c r="C554" i="1"/>
  <c r="C556" i="1"/>
  <c r="C558" i="1"/>
  <c r="C560" i="1"/>
  <c r="C562" i="1"/>
  <c r="C564" i="1"/>
  <c r="C566" i="1"/>
  <c r="C568" i="1"/>
  <c r="C570" i="1"/>
  <c r="C572" i="1"/>
  <c r="C574" i="1"/>
  <c r="C576" i="1"/>
  <c r="C578" i="1"/>
  <c r="C580" i="1"/>
  <c r="C582" i="1"/>
  <c r="C584" i="1"/>
  <c r="C586" i="1"/>
  <c r="C588" i="1"/>
  <c r="C590" i="1"/>
  <c r="C592" i="1"/>
  <c r="C594" i="1"/>
  <c r="C596" i="1"/>
  <c r="C598" i="1"/>
  <c r="C600" i="1"/>
  <c r="C602" i="1"/>
  <c r="C604" i="1"/>
  <c r="C606" i="1"/>
  <c r="C608" i="1"/>
  <c r="C610" i="1"/>
  <c r="C612" i="1"/>
  <c r="C614" i="1"/>
  <c r="C616" i="1"/>
  <c r="C618" i="1"/>
  <c r="C620" i="1"/>
  <c r="C622" i="1"/>
  <c r="C624" i="1"/>
  <c r="C626" i="1"/>
  <c r="C628" i="1"/>
  <c r="C630" i="1"/>
  <c r="C632" i="1"/>
  <c r="C634" i="1"/>
  <c r="C636" i="1"/>
  <c r="C638" i="1"/>
  <c r="C640" i="1"/>
  <c r="C642" i="1"/>
  <c r="C644" i="1"/>
  <c r="C646" i="1"/>
  <c r="C648" i="1"/>
  <c r="C650" i="1"/>
  <c r="C652" i="1"/>
  <c r="C654" i="1"/>
  <c r="C656" i="1"/>
  <c r="C658" i="1"/>
  <c r="C660" i="1"/>
  <c r="C662" i="1"/>
  <c r="C664" i="1"/>
  <c r="C666" i="1"/>
  <c r="C670" i="1"/>
  <c r="C674" i="1"/>
  <c r="C678" i="1"/>
  <c r="C682" i="1"/>
  <c r="C686" i="1"/>
  <c r="C690" i="1"/>
  <c r="C694" i="1"/>
  <c r="C698" i="1"/>
  <c r="C702" i="1"/>
  <c r="C706" i="1"/>
  <c r="C710" i="1"/>
  <c r="C714" i="1"/>
  <c r="C718" i="1"/>
  <c r="C722" i="1"/>
  <c r="C726" i="1"/>
  <c r="C730" i="1"/>
  <c r="C734" i="1"/>
  <c r="C737" i="1"/>
  <c r="C739" i="1"/>
  <c r="C741" i="1"/>
  <c r="C743" i="1"/>
  <c r="C745" i="1"/>
  <c r="C747" i="1"/>
  <c r="C749" i="1"/>
  <c r="C751" i="1"/>
  <c r="C753" i="1"/>
  <c r="C755" i="1"/>
  <c r="C757" i="1"/>
  <c r="C759" i="1"/>
  <c r="C761" i="1"/>
  <c r="C763" i="1"/>
  <c r="C765" i="1"/>
  <c r="C767" i="1"/>
  <c r="C769" i="1"/>
  <c r="C771" i="1"/>
  <c r="C773" i="1"/>
  <c r="C775" i="1"/>
  <c r="C777" i="1"/>
  <c r="C779" i="1"/>
  <c r="C781" i="1"/>
  <c r="C783" i="1"/>
  <c r="C785" i="1"/>
  <c r="C787" i="1"/>
  <c r="C789" i="1"/>
  <c r="C791" i="1"/>
  <c r="C793" i="1"/>
  <c r="C795" i="1"/>
  <c r="C797" i="1"/>
  <c r="C799" i="1"/>
  <c r="C801" i="1"/>
  <c r="C803" i="1"/>
  <c r="C805" i="1"/>
  <c r="C807" i="1"/>
  <c r="C809" i="1"/>
  <c r="C811" i="1"/>
  <c r="C813" i="1"/>
  <c r="C815" i="1"/>
  <c r="C817" i="1"/>
  <c r="C819" i="1"/>
  <c r="C821" i="1"/>
  <c r="C823" i="1"/>
  <c r="C825" i="1"/>
  <c r="C827" i="1"/>
  <c r="C829" i="1"/>
  <c r="C831" i="1"/>
  <c r="C833" i="1"/>
  <c r="C835" i="1"/>
  <c r="C837" i="1"/>
  <c r="C839" i="1"/>
  <c r="C841" i="1"/>
  <c r="C843" i="1"/>
  <c r="C845" i="1"/>
  <c r="C847" i="1"/>
  <c r="C849" i="1"/>
  <c r="C851" i="1"/>
  <c r="C853" i="1"/>
  <c r="C855" i="1"/>
  <c r="C857" i="1"/>
  <c r="C859" i="1"/>
  <c r="C861" i="1"/>
  <c r="C863" i="1"/>
  <c r="C865" i="1"/>
  <c r="C867" i="1"/>
  <c r="C869" i="1"/>
  <c r="C871" i="1"/>
  <c r="C873" i="1"/>
  <c r="C875" i="1"/>
  <c r="C877" i="1"/>
  <c r="C879" i="1"/>
  <c r="C881" i="1"/>
  <c r="C883" i="1"/>
  <c r="C885" i="1"/>
  <c r="C887" i="1"/>
  <c r="C889" i="1"/>
  <c r="C891" i="1"/>
  <c r="C893" i="1"/>
  <c r="C895" i="1"/>
  <c r="C897" i="1"/>
  <c r="C899" i="1"/>
  <c r="C901" i="1"/>
  <c r="C903" i="1"/>
  <c r="C905" i="1"/>
  <c r="C907" i="1"/>
  <c r="C909" i="1"/>
  <c r="C911" i="1"/>
  <c r="C913" i="1"/>
  <c r="C915" i="1"/>
  <c r="C917" i="1"/>
  <c r="C919" i="1"/>
  <c r="C921" i="1"/>
  <c r="C923" i="1"/>
  <c r="C925" i="1"/>
  <c r="C927" i="1"/>
  <c r="C929" i="1"/>
  <c r="C931" i="1"/>
  <c r="C933" i="1"/>
  <c r="C935" i="1"/>
  <c r="C937" i="1"/>
  <c r="C4" i="1"/>
  <c r="C668" i="1"/>
  <c r="C672" i="1"/>
  <c r="C676" i="1"/>
  <c r="C680" i="1"/>
  <c r="C684" i="1"/>
  <c r="C688" i="1"/>
  <c r="C692" i="1"/>
  <c r="C696" i="1"/>
  <c r="C700" i="1"/>
  <c r="C704" i="1"/>
  <c r="C708" i="1"/>
  <c r="C712" i="1"/>
  <c r="C716" i="1"/>
  <c r="C720" i="1"/>
  <c r="C724" i="1"/>
  <c r="C728" i="1"/>
  <c r="C732" i="1"/>
  <c r="C736" i="1"/>
  <c r="C738" i="1"/>
  <c r="C740" i="1"/>
  <c r="C742" i="1"/>
  <c r="C744" i="1"/>
  <c r="C746" i="1"/>
  <c r="C748" i="1"/>
  <c r="C750" i="1"/>
  <c r="C752" i="1"/>
  <c r="C754" i="1"/>
  <c r="C756" i="1"/>
  <c r="C758" i="1"/>
  <c r="C760" i="1"/>
  <c r="C762" i="1"/>
  <c r="C764" i="1"/>
  <c r="C766" i="1"/>
  <c r="C768" i="1"/>
  <c r="C770" i="1"/>
  <c r="C772" i="1"/>
  <c r="C774" i="1"/>
  <c r="C776" i="1"/>
  <c r="C778" i="1"/>
  <c r="C780" i="1"/>
  <c r="C782" i="1"/>
  <c r="C784" i="1"/>
  <c r="C786" i="1"/>
  <c r="C788" i="1"/>
  <c r="C790" i="1"/>
  <c r="C792" i="1"/>
  <c r="C794" i="1"/>
  <c r="C796" i="1"/>
  <c r="C798" i="1"/>
  <c r="C800" i="1"/>
  <c r="C802" i="1"/>
  <c r="C804" i="1"/>
  <c r="C806" i="1"/>
  <c r="C808" i="1"/>
  <c r="C810" i="1"/>
  <c r="C812" i="1"/>
  <c r="C814" i="1"/>
  <c r="C816" i="1"/>
  <c r="C818" i="1"/>
  <c r="C820" i="1"/>
  <c r="C822" i="1"/>
  <c r="C824" i="1"/>
  <c r="C826" i="1"/>
  <c r="C828" i="1"/>
  <c r="C830" i="1"/>
  <c r="C832" i="1"/>
  <c r="C834" i="1"/>
  <c r="C836" i="1"/>
  <c r="C838" i="1"/>
  <c r="C840" i="1"/>
  <c r="C842" i="1"/>
  <c r="C844" i="1"/>
  <c r="C846" i="1"/>
  <c r="C848" i="1"/>
  <c r="C850" i="1"/>
  <c r="C852" i="1"/>
  <c r="C854" i="1"/>
  <c r="C856" i="1"/>
  <c r="C858" i="1"/>
  <c r="C860" i="1"/>
  <c r="C862" i="1"/>
  <c r="C864" i="1"/>
  <c r="C866" i="1"/>
  <c r="C868" i="1"/>
  <c r="C870" i="1"/>
  <c r="C872" i="1"/>
  <c r="C874" i="1"/>
  <c r="C876" i="1"/>
  <c r="C878" i="1"/>
  <c r="C880" i="1"/>
  <c r="C882" i="1"/>
  <c r="C884" i="1"/>
  <c r="C886" i="1"/>
  <c r="C888" i="1"/>
  <c r="C890" i="1"/>
  <c r="C892" i="1"/>
  <c r="C894" i="1"/>
  <c r="C896" i="1"/>
  <c r="C898" i="1"/>
  <c r="C900" i="1"/>
  <c r="C902" i="1"/>
  <c r="C904" i="1"/>
  <c r="C906" i="1"/>
  <c r="C908" i="1"/>
  <c r="C910" i="1"/>
  <c r="C912" i="1"/>
  <c r="C914" i="1"/>
  <c r="C916" i="1"/>
  <c r="C918" i="1"/>
  <c r="C920" i="1"/>
  <c r="C922" i="1"/>
  <c r="C924" i="1"/>
  <c r="C926" i="1"/>
  <c r="C928" i="1"/>
  <c r="C930" i="1"/>
  <c r="C932" i="1"/>
  <c r="C934" i="1"/>
  <c r="C936" i="1"/>
  <c r="C938" i="1"/>
  <c r="D934" i="1" l="1"/>
  <c r="G934" i="1"/>
  <c r="D926" i="1"/>
  <c r="G926" i="1"/>
  <c r="D918" i="1"/>
  <c r="G918" i="1"/>
  <c r="D914" i="1"/>
  <c r="G914" i="1"/>
  <c r="D906" i="1"/>
  <c r="G906" i="1"/>
  <c r="D898" i="1"/>
  <c r="G898" i="1"/>
  <c r="D890" i="1"/>
  <c r="G890" i="1"/>
  <c r="D882" i="1"/>
  <c r="G882" i="1"/>
  <c r="D874" i="1"/>
  <c r="G874" i="1"/>
  <c r="D866" i="1"/>
  <c r="G866" i="1"/>
  <c r="D858" i="1"/>
  <c r="G858" i="1"/>
  <c r="D850" i="1"/>
  <c r="G850" i="1"/>
  <c r="D842" i="1"/>
  <c r="G842" i="1"/>
  <c r="D830" i="1"/>
  <c r="G830" i="1"/>
  <c r="D822" i="1"/>
  <c r="G822" i="1"/>
  <c r="D814" i="1"/>
  <c r="G814" i="1"/>
  <c r="D806" i="1"/>
  <c r="G806" i="1"/>
  <c r="D802" i="1"/>
  <c r="G802" i="1"/>
  <c r="D794" i="1"/>
  <c r="G794" i="1"/>
  <c r="D786" i="1"/>
  <c r="G786" i="1"/>
  <c r="D778" i="1"/>
  <c r="G778" i="1"/>
  <c r="D770" i="1"/>
  <c r="G770" i="1"/>
  <c r="D762" i="1"/>
  <c r="G762" i="1"/>
  <c r="D754" i="1"/>
  <c r="G754" i="1"/>
  <c r="D746" i="1"/>
  <c r="G746" i="1"/>
  <c r="D738" i="1"/>
  <c r="G738" i="1"/>
  <c r="D724" i="1"/>
  <c r="G724" i="1"/>
  <c r="D708" i="1"/>
  <c r="G708" i="1"/>
  <c r="D692" i="1"/>
  <c r="G692" i="1"/>
  <c r="D676" i="1"/>
  <c r="G676" i="1"/>
  <c r="D937" i="1"/>
  <c r="G937" i="1"/>
  <c r="D929" i="1"/>
  <c r="G929" i="1"/>
  <c r="D921" i="1"/>
  <c r="G921" i="1"/>
  <c r="D917" i="1"/>
  <c r="G917" i="1"/>
  <c r="D909" i="1"/>
  <c r="G909" i="1"/>
  <c r="D901" i="1"/>
  <c r="G901" i="1"/>
  <c r="D889" i="1"/>
  <c r="G889" i="1"/>
  <c r="D869" i="1"/>
  <c r="G869" i="1"/>
  <c r="D936" i="1"/>
  <c r="G936" i="1"/>
  <c r="D932" i="1"/>
  <c r="G932" i="1"/>
  <c r="D928" i="1"/>
  <c r="G928" i="1"/>
  <c r="D924" i="1"/>
  <c r="G924" i="1"/>
  <c r="D920" i="1"/>
  <c r="G920" i="1"/>
  <c r="D916" i="1"/>
  <c r="G916" i="1"/>
  <c r="D912" i="1"/>
  <c r="G912" i="1"/>
  <c r="D908" i="1"/>
  <c r="G908" i="1"/>
  <c r="D904" i="1"/>
  <c r="G904" i="1"/>
  <c r="D900" i="1"/>
  <c r="G900" i="1"/>
  <c r="D896" i="1"/>
  <c r="G896" i="1"/>
  <c r="D892" i="1"/>
  <c r="G892" i="1"/>
  <c r="D888" i="1"/>
  <c r="G888" i="1"/>
  <c r="D884" i="1"/>
  <c r="G884" i="1"/>
  <c r="D880" i="1"/>
  <c r="G880" i="1"/>
  <c r="D876" i="1"/>
  <c r="G876" i="1"/>
  <c r="D872" i="1"/>
  <c r="G872" i="1"/>
  <c r="D868" i="1"/>
  <c r="G868" i="1"/>
  <c r="D864" i="1"/>
  <c r="G864" i="1"/>
  <c r="D860" i="1"/>
  <c r="G860" i="1"/>
  <c r="D856" i="1"/>
  <c r="G856" i="1"/>
  <c r="D852" i="1"/>
  <c r="G852" i="1"/>
  <c r="D848" i="1"/>
  <c r="G848" i="1"/>
  <c r="D844" i="1"/>
  <c r="G844" i="1"/>
  <c r="D840" i="1"/>
  <c r="G840" i="1"/>
  <c r="D836" i="1"/>
  <c r="G836" i="1"/>
  <c r="D832" i="1"/>
  <c r="G832" i="1"/>
  <c r="D828" i="1"/>
  <c r="G828" i="1"/>
  <c r="D824" i="1"/>
  <c r="G824" i="1"/>
  <c r="D820" i="1"/>
  <c r="G820" i="1"/>
  <c r="D816" i="1"/>
  <c r="G816" i="1"/>
  <c r="D812" i="1"/>
  <c r="G812" i="1"/>
  <c r="D808" i="1"/>
  <c r="G808" i="1"/>
  <c r="D804" i="1"/>
  <c r="G804" i="1"/>
  <c r="D800" i="1"/>
  <c r="G800" i="1"/>
  <c r="D796" i="1"/>
  <c r="G796" i="1"/>
  <c r="D792" i="1"/>
  <c r="G792" i="1"/>
  <c r="D788" i="1"/>
  <c r="G788" i="1"/>
  <c r="D784" i="1"/>
  <c r="G784" i="1"/>
  <c r="D780" i="1"/>
  <c r="G780" i="1"/>
  <c r="D776" i="1"/>
  <c r="G776" i="1"/>
  <c r="D772" i="1"/>
  <c r="G772" i="1"/>
  <c r="D768" i="1"/>
  <c r="G768" i="1"/>
  <c r="D764" i="1"/>
  <c r="G764" i="1"/>
  <c r="D760" i="1"/>
  <c r="G760" i="1"/>
  <c r="D756" i="1"/>
  <c r="G756" i="1"/>
  <c r="D752" i="1"/>
  <c r="G752" i="1"/>
  <c r="D748" i="1"/>
  <c r="G748" i="1"/>
  <c r="D744" i="1"/>
  <c r="G744" i="1"/>
  <c r="D740" i="1"/>
  <c r="G740" i="1"/>
  <c r="D736" i="1"/>
  <c r="G736" i="1"/>
  <c r="D728" i="1"/>
  <c r="G728" i="1"/>
  <c r="D720" i="1"/>
  <c r="G720" i="1"/>
  <c r="D712" i="1"/>
  <c r="G712" i="1"/>
  <c r="D704" i="1"/>
  <c r="G704" i="1"/>
  <c r="D696" i="1"/>
  <c r="G696" i="1"/>
  <c r="D688" i="1"/>
  <c r="G688" i="1"/>
  <c r="D680" i="1"/>
  <c r="G680" i="1"/>
  <c r="D672" i="1"/>
  <c r="G672" i="1"/>
  <c r="D4" i="1"/>
  <c r="G4" i="1"/>
  <c r="D935" i="1"/>
  <c r="G935" i="1"/>
  <c r="D931" i="1"/>
  <c r="G931" i="1"/>
  <c r="D927" i="1"/>
  <c r="G927" i="1"/>
  <c r="D923" i="1"/>
  <c r="G923" i="1"/>
  <c r="D919" i="1"/>
  <c r="G919" i="1"/>
  <c r="D915" i="1"/>
  <c r="G915" i="1"/>
  <c r="D911" i="1"/>
  <c r="G911" i="1"/>
  <c r="D907" i="1"/>
  <c r="G907" i="1"/>
  <c r="D903" i="1"/>
  <c r="G903" i="1"/>
  <c r="D899" i="1"/>
  <c r="G899" i="1"/>
  <c r="D895" i="1"/>
  <c r="G895" i="1"/>
  <c r="D891" i="1"/>
  <c r="G891" i="1"/>
  <c r="D887" i="1"/>
  <c r="G887" i="1"/>
  <c r="D883" i="1"/>
  <c r="G883" i="1"/>
  <c r="D879" i="1"/>
  <c r="G879" i="1"/>
  <c r="D875" i="1"/>
  <c r="G875" i="1"/>
  <c r="D871" i="1"/>
  <c r="G871" i="1"/>
  <c r="D867" i="1"/>
  <c r="G867" i="1"/>
  <c r="D863" i="1"/>
  <c r="G863" i="1"/>
  <c r="D859" i="1"/>
  <c r="G859" i="1"/>
  <c r="D855" i="1"/>
  <c r="G855" i="1"/>
  <c r="D851" i="1"/>
  <c r="G851" i="1"/>
  <c r="D847" i="1"/>
  <c r="G847" i="1"/>
  <c r="D843" i="1"/>
  <c r="G843" i="1"/>
  <c r="D839" i="1"/>
  <c r="G839" i="1"/>
  <c r="D835" i="1"/>
  <c r="G835" i="1"/>
  <c r="D831" i="1"/>
  <c r="G831" i="1"/>
  <c r="D827" i="1"/>
  <c r="G827" i="1"/>
  <c r="D823" i="1"/>
  <c r="G823" i="1"/>
  <c r="D819" i="1"/>
  <c r="G819" i="1"/>
  <c r="D815" i="1"/>
  <c r="G815" i="1"/>
  <c r="D811" i="1"/>
  <c r="G811" i="1"/>
  <c r="D807" i="1"/>
  <c r="G807" i="1"/>
  <c r="D803" i="1"/>
  <c r="G803" i="1"/>
  <c r="D799" i="1"/>
  <c r="G799" i="1"/>
  <c r="D795" i="1"/>
  <c r="G795" i="1"/>
  <c r="D791" i="1"/>
  <c r="G791" i="1"/>
  <c r="D787" i="1"/>
  <c r="G787" i="1"/>
  <c r="D783" i="1"/>
  <c r="G783" i="1"/>
  <c r="D779" i="1"/>
  <c r="G779" i="1"/>
  <c r="D775" i="1"/>
  <c r="G775" i="1"/>
  <c r="D771" i="1"/>
  <c r="G771" i="1"/>
  <c r="D767" i="1"/>
  <c r="G767" i="1"/>
  <c r="D763" i="1"/>
  <c r="G763" i="1"/>
  <c r="D759" i="1"/>
  <c r="G759" i="1"/>
  <c r="D755" i="1"/>
  <c r="G755" i="1"/>
  <c r="D751" i="1"/>
  <c r="G751" i="1"/>
  <c r="D747" i="1"/>
  <c r="G747" i="1"/>
  <c r="D743" i="1"/>
  <c r="G743" i="1"/>
  <c r="D739" i="1"/>
  <c r="G739" i="1"/>
  <c r="D734" i="1"/>
  <c r="G734" i="1"/>
  <c r="D726" i="1"/>
  <c r="G726" i="1"/>
  <c r="D718" i="1"/>
  <c r="G718" i="1"/>
  <c r="D710" i="1"/>
  <c r="G710" i="1"/>
  <c r="D702" i="1"/>
  <c r="G702" i="1"/>
  <c r="D694" i="1"/>
  <c r="G694" i="1"/>
  <c r="D686" i="1"/>
  <c r="G686" i="1"/>
  <c r="D678" i="1"/>
  <c r="G678" i="1"/>
  <c r="D670" i="1"/>
  <c r="G670" i="1"/>
  <c r="D664" i="1"/>
  <c r="G664" i="1"/>
  <c r="D660" i="1"/>
  <c r="G660" i="1"/>
  <c r="D656" i="1"/>
  <c r="G656" i="1"/>
  <c r="D652" i="1"/>
  <c r="G652" i="1"/>
  <c r="D648" i="1"/>
  <c r="G648" i="1"/>
  <c r="D644" i="1"/>
  <c r="G644" i="1"/>
  <c r="D640" i="1"/>
  <c r="G640" i="1"/>
  <c r="D636" i="1"/>
  <c r="G636" i="1"/>
  <c r="D632" i="1"/>
  <c r="G632" i="1"/>
  <c r="D628" i="1"/>
  <c r="G628" i="1"/>
  <c r="D624" i="1"/>
  <c r="G624" i="1"/>
  <c r="D620" i="1"/>
  <c r="G620" i="1"/>
  <c r="D616" i="1"/>
  <c r="G616" i="1"/>
  <c r="D612" i="1"/>
  <c r="G612" i="1"/>
  <c r="D608" i="1"/>
  <c r="G608" i="1"/>
  <c r="D604" i="1"/>
  <c r="G604" i="1"/>
  <c r="D600" i="1"/>
  <c r="G600" i="1"/>
  <c r="D596" i="1"/>
  <c r="G596" i="1"/>
  <c r="D592" i="1"/>
  <c r="G592" i="1"/>
  <c r="D588" i="1"/>
  <c r="G588" i="1"/>
  <c r="D584" i="1"/>
  <c r="G584" i="1"/>
  <c r="D580" i="1"/>
  <c r="G580" i="1"/>
  <c r="D576" i="1"/>
  <c r="G576" i="1"/>
  <c r="D572" i="1"/>
  <c r="G572" i="1"/>
  <c r="D568" i="1"/>
  <c r="G568" i="1"/>
  <c r="D564" i="1"/>
  <c r="G564" i="1"/>
  <c r="D560" i="1"/>
  <c r="G560" i="1"/>
  <c r="D556" i="1"/>
  <c r="G556" i="1"/>
  <c r="D552" i="1"/>
  <c r="G552" i="1"/>
  <c r="D548" i="1"/>
  <c r="G548" i="1"/>
  <c r="D544" i="1"/>
  <c r="G544" i="1"/>
  <c r="D540" i="1"/>
  <c r="G540" i="1"/>
  <c r="D536" i="1"/>
  <c r="G536" i="1"/>
  <c r="D532" i="1"/>
  <c r="G532" i="1"/>
  <c r="D528" i="1"/>
  <c r="G528" i="1"/>
  <c r="D524" i="1"/>
  <c r="G524" i="1"/>
  <c r="D520" i="1"/>
  <c r="G520" i="1"/>
  <c r="D516" i="1"/>
  <c r="G516" i="1"/>
  <c r="D512" i="1"/>
  <c r="G512" i="1"/>
  <c r="D508" i="1"/>
  <c r="G508" i="1"/>
  <c r="D504" i="1"/>
  <c r="G504" i="1"/>
  <c r="D500" i="1"/>
  <c r="G500" i="1"/>
  <c r="D496" i="1"/>
  <c r="G496" i="1"/>
  <c r="D492" i="1"/>
  <c r="G492" i="1"/>
  <c r="D488" i="1"/>
  <c r="G488" i="1"/>
  <c r="D484" i="1"/>
  <c r="G484" i="1"/>
  <c r="D480" i="1"/>
  <c r="G480" i="1"/>
  <c r="D476" i="1"/>
  <c r="G476" i="1"/>
  <c r="D472" i="1"/>
  <c r="G472" i="1"/>
  <c r="D468" i="1"/>
  <c r="G468" i="1"/>
  <c r="D464" i="1"/>
  <c r="G464" i="1"/>
  <c r="D460" i="1"/>
  <c r="G460" i="1"/>
  <c r="D456" i="1"/>
  <c r="G456" i="1"/>
  <c r="D452" i="1"/>
  <c r="G452" i="1"/>
  <c r="D448" i="1"/>
  <c r="G448" i="1"/>
  <c r="D444" i="1"/>
  <c r="G444" i="1"/>
  <c r="D440" i="1"/>
  <c r="G440" i="1"/>
  <c r="D436" i="1"/>
  <c r="G436" i="1"/>
  <c r="D432" i="1"/>
  <c r="G432" i="1"/>
  <c r="D428" i="1"/>
  <c r="G428" i="1"/>
  <c r="D424" i="1"/>
  <c r="G424" i="1"/>
  <c r="D420" i="1"/>
  <c r="G420" i="1"/>
  <c r="D416" i="1"/>
  <c r="G416" i="1"/>
  <c r="D412" i="1"/>
  <c r="G412" i="1"/>
  <c r="D408" i="1"/>
  <c r="G408" i="1"/>
  <c r="D404" i="1"/>
  <c r="G404" i="1"/>
  <c r="D400" i="1"/>
  <c r="G400" i="1"/>
  <c r="D396" i="1"/>
  <c r="G396" i="1"/>
  <c r="D392" i="1"/>
  <c r="G392" i="1"/>
  <c r="D388" i="1"/>
  <c r="G388" i="1"/>
  <c r="D384" i="1"/>
  <c r="G384" i="1"/>
  <c r="D380" i="1"/>
  <c r="G380" i="1"/>
  <c r="D376" i="1"/>
  <c r="G376" i="1"/>
  <c r="D372" i="1"/>
  <c r="G372" i="1"/>
  <c r="D368" i="1"/>
  <c r="G368" i="1"/>
  <c r="D364" i="1"/>
  <c r="G364" i="1"/>
  <c r="D360" i="1"/>
  <c r="G360" i="1"/>
  <c r="D356" i="1"/>
  <c r="G356" i="1"/>
  <c r="D352" i="1"/>
  <c r="G352" i="1"/>
  <c r="D348" i="1"/>
  <c r="G348" i="1"/>
  <c r="D344" i="1"/>
  <c r="G344" i="1"/>
  <c r="D340" i="1"/>
  <c r="G340" i="1"/>
  <c r="D336" i="1"/>
  <c r="G336" i="1"/>
  <c r="D332" i="1"/>
  <c r="G332" i="1"/>
  <c r="D328" i="1"/>
  <c r="G328" i="1"/>
  <c r="D324" i="1"/>
  <c r="G324" i="1"/>
  <c r="D320" i="1"/>
  <c r="G320" i="1"/>
  <c r="D316" i="1"/>
  <c r="G316" i="1"/>
  <c r="D312" i="1"/>
  <c r="G312" i="1"/>
  <c r="D308" i="1"/>
  <c r="G308" i="1"/>
  <c r="D304" i="1"/>
  <c r="G304" i="1"/>
  <c r="D300" i="1"/>
  <c r="G300" i="1"/>
  <c r="D296" i="1"/>
  <c r="G296" i="1"/>
  <c r="D292" i="1"/>
  <c r="G292" i="1"/>
  <c r="D288" i="1"/>
  <c r="G288" i="1"/>
  <c r="D284" i="1"/>
  <c r="G284" i="1"/>
  <c r="D280" i="1"/>
  <c r="G280" i="1"/>
  <c r="D276" i="1"/>
  <c r="G276" i="1"/>
  <c r="D272" i="1"/>
  <c r="G272" i="1"/>
  <c r="D268" i="1"/>
  <c r="G268" i="1"/>
  <c r="D264" i="1"/>
  <c r="G264" i="1"/>
  <c r="D260" i="1"/>
  <c r="G260" i="1"/>
  <c r="D256" i="1"/>
  <c r="G256" i="1"/>
  <c r="D252" i="1"/>
  <c r="G252" i="1"/>
  <c r="D248" i="1"/>
  <c r="G248" i="1"/>
  <c r="D244" i="1"/>
  <c r="G244" i="1"/>
  <c r="D240" i="1"/>
  <c r="G240" i="1"/>
  <c r="D236" i="1"/>
  <c r="G236" i="1"/>
  <c r="D232" i="1"/>
  <c r="G232" i="1"/>
  <c r="D228" i="1"/>
  <c r="G228" i="1"/>
  <c r="D224" i="1"/>
  <c r="G224" i="1"/>
  <c r="D220" i="1"/>
  <c r="G220" i="1"/>
  <c r="D216" i="1"/>
  <c r="G216" i="1"/>
  <c r="D212" i="1"/>
  <c r="G212" i="1"/>
  <c r="D208" i="1"/>
  <c r="G208" i="1"/>
  <c r="D204" i="1"/>
  <c r="G204" i="1"/>
  <c r="D200" i="1"/>
  <c r="G200" i="1"/>
  <c r="D196" i="1"/>
  <c r="G196" i="1"/>
  <c r="D192" i="1"/>
  <c r="G192" i="1"/>
  <c r="D188" i="1"/>
  <c r="G188" i="1"/>
  <c r="D184" i="1"/>
  <c r="G184" i="1"/>
  <c r="D180" i="1"/>
  <c r="G180" i="1"/>
  <c r="D176" i="1"/>
  <c r="G176" i="1"/>
  <c r="D172" i="1"/>
  <c r="G172" i="1"/>
  <c r="D168" i="1"/>
  <c r="G168" i="1"/>
  <c r="D164" i="1"/>
  <c r="G164" i="1"/>
  <c r="D160" i="1"/>
  <c r="G160" i="1"/>
  <c r="D156" i="1"/>
  <c r="G156" i="1"/>
  <c r="D152" i="1"/>
  <c r="G152" i="1"/>
  <c r="D148" i="1"/>
  <c r="G148" i="1"/>
  <c r="D144" i="1"/>
  <c r="G144" i="1"/>
  <c r="D140" i="1"/>
  <c r="G140" i="1"/>
  <c r="D136" i="1"/>
  <c r="G136" i="1"/>
  <c r="D132" i="1"/>
  <c r="G132" i="1"/>
  <c r="D128" i="1"/>
  <c r="G128" i="1"/>
  <c r="D124" i="1"/>
  <c r="G124" i="1"/>
  <c r="D120" i="1"/>
  <c r="G120" i="1"/>
  <c r="D116" i="1"/>
  <c r="G116" i="1"/>
  <c r="D112" i="1"/>
  <c r="G112" i="1"/>
  <c r="D108" i="1"/>
  <c r="G108" i="1"/>
  <c r="D104" i="1"/>
  <c r="G104" i="1"/>
  <c r="D100" i="1"/>
  <c r="G100" i="1"/>
  <c r="D96" i="1"/>
  <c r="G96" i="1"/>
  <c r="D92" i="1"/>
  <c r="G92" i="1"/>
  <c r="D88" i="1"/>
  <c r="G88" i="1"/>
  <c r="D84" i="1"/>
  <c r="G84" i="1"/>
  <c r="D80" i="1"/>
  <c r="G80" i="1"/>
  <c r="D76" i="1"/>
  <c r="G76" i="1"/>
  <c r="D72" i="1"/>
  <c r="G72" i="1"/>
  <c r="D68" i="1"/>
  <c r="G68" i="1"/>
  <c r="D63" i="1"/>
  <c r="G63" i="1"/>
  <c r="D55" i="1"/>
  <c r="G55" i="1"/>
  <c r="D47" i="1"/>
  <c r="G47" i="1"/>
  <c r="D735" i="1"/>
  <c r="G735" i="1"/>
  <c r="D731" i="1"/>
  <c r="G731" i="1"/>
  <c r="D727" i="1"/>
  <c r="G727" i="1"/>
  <c r="D723" i="1"/>
  <c r="G723" i="1"/>
  <c r="D719" i="1"/>
  <c r="G719" i="1"/>
  <c r="D715" i="1"/>
  <c r="G715" i="1"/>
  <c r="D711" i="1"/>
  <c r="G711" i="1"/>
  <c r="D707" i="1"/>
  <c r="G707" i="1"/>
  <c r="D703" i="1"/>
  <c r="G703" i="1"/>
  <c r="D699" i="1"/>
  <c r="G699" i="1"/>
  <c r="D695" i="1"/>
  <c r="G695" i="1"/>
  <c r="D691" i="1"/>
  <c r="G691" i="1"/>
  <c r="D687" i="1"/>
  <c r="G687" i="1"/>
  <c r="D683" i="1"/>
  <c r="G683" i="1"/>
  <c r="D679" i="1"/>
  <c r="G679" i="1"/>
  <c r="D675" i="1"/>
  <c r="G675" i="1"/>
  <c r="D671" i="1"/>
  <c r="G671" i="1"/>
  <c r="D667" i="1"/>
  <c r="G667" i="1"/>
  <c r="D663" i="1"/>
  <c r="G663" i="1"/>
  <c r="D659" i="1"/>
  <c r="G659" i="1"/>
  <c r="D655" i="1"/>
  <c r="G655" i="1"/>
  <c r="D651" i="1"/>
  <c r="G651" i="1"/>
  <c r="D647" i="1"/>
  <c r="G647" i="1"/>
  <c r="D643" i="1"/>
  <c r="G643" i="1"/>
  <c r="D639" i="1"/>
  <c r="G639" i="1"/>
  <c r="D635" i="1"/>
  <c r="G635" i="1"/>
  <c r="D631" i="1"/>
  <c r="G631" i="1"/>
  <c r="D627" i="1"/>
  <c r="G627" i="1"/>
  <c r="D623" i="1"/>
  <c r="G623" i="1"/>
  <c r="D619" i="1"/>
  <c r="G619" i="1"/>
  <c r="D615" i="1"/>
  <c r="G615" i="1"/>
  <c r="D611" i="1"/>
  <c r="G611" i="1"/>
  <c r="D607" i="1"/>
  <c r="G607" i="1"/>
  <c r="D603" i="1"/>
  <c r="G603" i="1"/>
  <c r="D599" i="1"/>
  <c r="G599" i="1"/>
  <c r="D595" i="1"/>
  <c r="G595" i="1"/>
  <c r="D591" i="1"/>
  <c r="G591" i="1"/>
  <c r="D587" i="1"/>
  <c r="G587" i="1"/>
  <c r="D583" i="1"/>
  <c r="G583" i="1"/>
  <c r="D579" i="1"/>
  <c r="G579" i="1"/>
  <c r="D575" i="1"/>
  <c r="G575" i="1"/>
  <c r="D571" i="1"/>
  <c r="G571" i="1"/>
  <c r="D567" i="1"/>
  <c r="G567" i="1"/>
  <c r="D563" i="1"/>
  <c r="G563" i="1"/>
  <c r="D559" i="1"/>
  <c r="G559" i="1"/>
  <c r="D555" i="1"/>
  <c r="G555" i="1"/>
  <c r="D551" i="1"/>
  <c r="G551" i="1"/>
  <c r="D547" i="1"/>
  <c r="G547" i="1"/>
  <c r="D543" i="1"/>
  <c r="G543" i="1"/>
  <c r="D539" i="1"/>
  <c r="G539" i="1"/>
  <c r="D535" i="1"/>
  <c r="G535" i="1"/>
  <c r="D531" i="1"/>
  <c r="G531" i="1"/>
  <c r="D527" i="1"/>
  <c r="G527" i="1"/>
  <c r="D523" i="1"/>
  <c r="G523" i="1"/>
  <c r="D519" i="1"/>
  <c r="G519" i="1"/>
  <c r="D515" i="1"/>
  <c r="G515" i="1"/>
  <c r="D511" i="1"/>
  <c r="G511" i="1"/>
  <c r="D507" i="1"/>
  <c r="G507" i="1"/>
  <c r="D503" i="1"/>
  <c r="G503" i="1"/>
  <c r="D499" i="1"/>
  <c r="G499" i="1"/>
  <c r="D495" i="1"/>
  <c r="G495" i="1"/>
  <c r="D491" i="1"/>
  <c r="G491" i="1"/>
  <c r="D487" i="1"/>
  <c r="G487" i="1"/>
  <c r="D483" i="1"/>
  <c r="G483" i="1"/>
  <c r="D479" i="1"/>
  <c r="G479" i="1"/>
  <c r="D475" i="1"/>
  <c r="G475" i="1"/>
  <c r="D471" i="1"/>
  <c r="G471" i="1"/>
  <c r="D467" i="1"/>
  <c r="G467" i="1"/>
  <c r="D463" i="1"/>
  <c r="G463" i="1"/>
  <c r="D459" i="1"/>
  <c r="G459" i="1"/>
  <c r="D455" i="1"/>
  <c r="G455" i="1"/>
  <c r="D451" i="1"/>
  <c r="G451" i="1"/>
  <c r="D447" i="1"/>
  <c r="G447" i="1"/>
  <c r="D443" i="1"/>
  <c r="G443" i="1"/>
  <c r="D439" i="1"/>
  <c r="G439" i="1"/>
  <c r="D435" i="1"/>
  <c r="G435" i="1"/>
  <c r="D431" i="1"/>
  <c r="G431" i="1"/>
  <c r="D427" i="1"/>
  <c r="G427" i="1"/>
  <c r="D423" i="1"/>
  <c r="G423" i="1"/>
  <c r="D419" i="1"/>
  <c r="G419" i="1"/>
  <c r="D415" i="1"/>
  <c r="G415" i="1"/>
  <c r="D411" i="1"/>
  <c r="G411" i="1"/>
  <c r="D407" i="1"/>
  <c r="G407" i="1"/>
  <c r="D403" i="1"/>
  <c r="G403" i="1"/>
  <c r="D399" i="1"/>
  <c r="G399" i="1"/>
  <c r="D395" i="1"/>
  <c r="G395" i="1"/>
  <c r="D391" i="1"/>
  <c r="G391" i="1"/>
  <c r="D387" i="1"/>
  <c r="G387" i="1"/>
  <c r="D383" i="1"/>
  <c r="G383" i="1"/>
  <c r="D379" i="1"/>
  <c r="G379" i="1"/>
  <c r="D375" i="1"/>
  <c r="G375" i="1"/>
  <c r="D371" i="1"/>
  <c r="G371" i="1"/>
  <c r="D367" i="1"/>
  <c r="G367" i="1"/>
  <c r="D363" i="1"/>
  <c r="G363" i="1"/>
  <c r="D359" i="1"/>
  <c r="G359" i="1"/>
  <c r="D355" i="1"/>
  <c r="G355" i="1"/>
  <c r="D351" i="1"/>
  <c r="G351" i="1"/>
  <c r="D347" i="1"/>
  <c r="G347" i="1"/>
  <c r="D343" i="1"/>
  <c r="G343" i="1"/>
  <c r="D339" i="1"/>
  <c r="G339" i="1"/>
  <c r="D335" i="1"/>
  <c r="G335" i="1"/>
  <c r="D331" i="1"/>
  <c r="G331" i="1"/>
  <c r="D327" i="1"/>
  <c r="G327" i="1"/>
  <c r="D323" i="1"/>
  <c r="G323" i="1"/>
  <c r="D319" i="1"/>
  <c r="G319" i="1"/>
  <c r="D315" i="1"/>
  <c r="G315" i="1"/>
  <c r="D311" i="1"/>
  <c r="G311" i="1"/>
  <c r="D307" i="1"/>
  <c r="G307" i="1"/>
  <c r="D303" i="1"/>
  <c r="G303" i="1"/>
  <c r="D299" i="1"/>
  <c r="G299" i="1"/>
  <c r="D295" i="1"/>
  <c r="G295" i="1"/>
  <c r="D291" i="1"/>
  <c r="G291" i="1"/>
  <c r="D287" i="1"/>
  <c r="G287" i="1"/>
  <c r="D283" i="1"/>
  <c r="G283" i="1"/>
  <c r="D279" i="1"/>
  <c r="G279" i="1"/>
  <c r="D275" i="1"/>
  <c r="G275" i="1"/>
  <c r="D271" i="1"/>
  <c r="G271" i="1"/>
  <c r="D267" i="1"/>
  <c r="G267" i="1"/>
  <c r="D263" i="1"/>
  <c r="G263" i="1"/>
  <c r="D259" i="1"/>
  <c r="G259" i="1"/>
  <c r="D255" i="1"/>
  <c r="G255" i="1"/>
  <c r="D251" i="1"/>
  <c r="G251" i="1"/>
  <c r="D247" i="1"/>
  <c r="G247" i="1"/>
  <c r="D243" i="1"/>
  <c r="G243" i="1"/>
  <c r="D239" i="1"/>
  <c r="G239" i="1"/>
  <c r="D235" i="1"/>
  <c r="G235" i="1"/>
  <c r="D231" i="1"/>
  <c r="G231" i="1"/>
  <c r="D227" i="1"/>
  <c r="G227" i="1"/>
  <c r="D223" i="1"/>
  <c r="G223" i="1"/>
  <c r="D219" i="1"/>
  <c r="G219" i="1"/>
  <c r="D215" i="1"/>
  <c r="G215" i="1"/>
  <c r="D211" i="1"/>
  <c r="G211" i="1"/>
  <c r="D207" i="1"/>
  <c r="G207" i="1"/>
  <c r="D203" i="1"/>
  <c r="G203" i="1"/>
  <c r="D199" i="1"/>
  <c r="G199" i="1"/>
  <c r="D195" i="1"/>
  <c r="G195" i="1"/>
  <c r="D191" i="1"/>
  <c r="G191" i="1"/>
  <c r="D187" i="1"/>
  <c r="G187" i="1"/>
  <c r="D183" i="1"/>
  <c r="G183" i="1"/>
  <c r="D179" i="1"/>
  <c r="G179" i="1"/>
  <c r="D175" i="1"/>
  <c r="G175" i="1"/>
  <c r="D171" i="1"/>
  <c r="G171" i="1"/>
  <c r="D167" i="1"/>
  <c r="G167" i="1"/>
  <c r="D163" i="1"/>
  <c r="G163" i="1"/>
  <c r="D159" i="1"/>
  <c r="G159" i="1"/>
  <c r="D155" i="1"/>
  <c r="G155" i="1"/>
  <c r="D151" i="1"/>
  <c r="G151" i="1"/>
  <c r="D147" i="1"/>
  <c r="G147" i="1"/>
  <c r="D143" i="1"/>
  <c r="G143" i="1"/>
  <c r="D139" i="1"/>
  <c r="G139" i="1"/>
  <c r="D135" i="1"/>
  <c r="G135" i="1"/>
  <c r="D131" i="1"/>
  <c r="G131" i="1"/>
  <c r="D127" i="1"/>
  <c r="G127" i="1"/>
  <c r="D123" i="1"/>
  <c r="G123" i="1"/>
  <c r="D119" i="1"/>
  <c r="G119" i="1"/>
  <c r="D115" i="1"/>
  <c r="G115" i="1"/>
  <c r="D111" i="1"/>
  <c r="G111" i="1"/>
  <c r="D107" i="1"/>
  <c r="G107" i="1"/>
  <c r="D103" i="1"/>
  <c r="G103" i="1"/>
  <c r="D99" i="1"/>
  <c r="G99" i="1"/>
  <c r="D95" i="1"/>
  <c r="G95" i="1"/>
  <c r="D91" i="1"/>
  <c r="G91" i="1"/>
  <c r="D87" i="1"/>
  <c r="G87" i="1"/>
  <c r="D83" i="1"/>
  <c r="G83" i="1"/>
  <c r="D79" i="1"/>
  <c r="G79" i="1"/>
  <c r="D75" i="1"/>
  <c r="G75" i="1"/>
  <c r="D71" i="1"/>
  <c r="G71" i="1"/>
  <c r="D67" i="1"/>
  <c r="G67" i="1"/>
  <c r="D61" i="1"/>
  <c r="G61" i="1"/>
  <c r="D53" i="1"/>
  <c r="G53" i="1"/>
  <c r="D45" i="1"/>
  <c r="G45" i="1"/>
  <c r="D39" i="1"/>
  <c r="G39" i="1"/>
  <c r="D35" i="1"/>
  <c r="G35" i="1"/>
  <c r="D31" i="1"/>
  <c r="G31" i="1"/>
  <c r="D27" i="1"/>
  <c r="G27" i="1"/>
  <c r="D23" i="1"/>
  <c r="G23" i="1"/>
  <c r="D19" i="1"/>
  <c r="G19" i="1"/>
  <c r="D15" i="1"/>
  <c r="G15" i="1"/>
  <c r="D11" i="1"/>
  <c r="G11" i="1"/>
  <c r="D7" i="1"/>
  <c r="G7" i="1"/>
  <c r="D64" i="1"/>
  <c r="G64" i="1"/>
  <c r="D60" i="1"/>
  <c r="G60" i="1"/>
  <c r="D56" i="1"/>
  <c r="G56" i="1"/>
  <c r="D52" i="1"/>
  <c r="G52" i="1"/>
  <c r="D48" i="1"/>
  <c r="G48" i="1"/>
  <c r="D44" i="1"/>
  <c r="G44" i="1"/>
  <c r="D40" i="1"/>
  <c r="G40" i="1"/>
  <c r="D36" i="1"/>
  <c r="G36" i="1"/>
  <c r="D32" i="1"/>
  <c r="G32" i="1"/>
  <c r="D28" i="1"/>
  <c r="G28" i="1"/>
  <c r="D24" i="1"/>
  <c r="G24" i="1"/>
  <c r="D20" i="1"/>
  <c r="G20" i="1"/>
  <c r="D16" i="1"/>
  <c r="G16" i="1"/>
  <c r="D12" i="1"/>
  <c r="G12" i="1"/>
  <c r="D8" i="1"/>
  <c r="G8" i="1"/>
  <c r="D938" i="1"/>
  <c r="G938" i="1"/>
  <c r="D930" i="1"/>
  <c r="G930" i="1"/>
  <c r="D922" i="1"/>
  <c r="G922" i="1"/>
  <c r="D910" i="1"/>
  <c r="G910" i="1"/>
  <c r="D902" i="1"/>
  <c r="G902" i="1"/>
  <c r="D894" i="1"/>
  <c r="G894" i="1"/>
  <c r="D886" i="1"/>
  <c r="G886" i="1"/>
  <c r="D878" i="1"/>
  <c r="G878" i="1"/>
  <c r="D870" i="1"/>
  <c r="G870" i="1"/>
  <c r="D862" i="1"/>
  <c r="G862" i="1"/>
  <c r="D854" i="1"/>
  <c r="G854" i="1"/>
  <c r="D846" i="1"/>
  <c r="G846" i="1"/>
  <c r="D838" i="1"/>
  <c r="G838" i="1"/>
  <c r="D834" i="1"/>
  <c r="G834" i="1"/>
  <c r="D826" i="1"/>
  <c r="G826" i="1"/>
  <c r="D818" i="1"/>
  <c r="G818" i="1"/>
  <c r="D810" i="1"/>
  <c r="G810" i="1"/>
  <c r="D798" i="1"/>
  <c r="G798" i="1"/>
  <c r="D790" i="1"/>
  <c r="G790" i="1"/>
  <c r="D782" i="1"/>
  <c r="G782" i="1"/>
  <c r="D774" i="1"/>
  <c r="G774" i="1"/>
  <c r="D766" i="1"/>
  <c r="G766" i="1"/>
  <c r="D758" i="1"/>
  <c r="G758" i="1"/>
  <c r="D750" i="1"/>
  <c r="G750" i="1"/>
  <c r="D742" i="1"/>
  <c r="G742" i="1"/>
  <c r="D732" i="1"/>
  <c r="G732" i="1"/>
  <c r="D716" i="1"/>
  <c r="G716" i="1"/>
  <c r="D700" i="1"/>
  <c r="G700" i="1"/>
  <c r="D684" i="1"/>
  <c r="G684" i="1"/>
  <c r="D668" i="1"/>
  <c r="G668" i="1"/>
  <c r="D933" i="1"/>
  <c r="G933" i="1"/>
  <c r="D925" i="1"/>
  <c r="G925" i="1"/>
  <c r="D913" i="1"/>
  <c r="G913" i="1"/>
  <c r="D905" i="1"/>
  <c r="G905" i="1"/>
  <c r="D897" i="1"/>
  <c r="G897" i="1"/>
  <c r="D893" i="1"/>
  <c r="G893" i="1"/>
  <c r="D885" i="1"/>
  <c r="G885" i="1"/>
  <c r="D881" i="1"/>
  <c r="G881" i="1"/>
  <c r="D877" i="1"/>
  <c r="G877" i="1"/>
  <c r="D873" i="1"/>
  <c r="G873" i="1"/>
  <c r="D865" i="1"/>
  <c r="G865" i="1"/>
  <c r="D861" i="1"/>
  <c r="G861" i="1"/>
  <c r="D857" i="1"/>
  <c r="G857" i="1"/>
  <c r="D853" i="1"/>
  <c r="G853" i="1"/>
  <c r="D849" i="1"/>
  <c r="G849" i="1"/>
  <c r="D845" i="1"/>
  <c r="G845" i="1"/>
  <c r="D841" i="1"/>
  <c r="G841" i="1"/>
  <c r="D837" i="1"/>
  <c r="G837" i="1"/>
  <c r="D833" i="1"/>
  <c r="G833" i="1"/>
  <c r="D829" i="1"/>
  <c r="G829" i="1"/>
  <c r="D825" i="1"/>
  <c r="G825" i="1"/>
  <c r="D821" i="1"/>
  <c r="G821" i="1"/>
  <c r="D817" i="1"/>
  <c r="G817" i="1"/>
  <c r="D813" i="1"/>
  <c r="G813" i="1"/>
  <c r="D809" i="1"/>
  <c r="G809" i="1"/>
  <c r="D805" i="1"/>
  <c r="G805" i="1"/>
  <c r="D801" i="1"/>
  <c r="G801" i="1"/>
  <c r="D797" i="1"/>
  <c r="G797" i="1"/>
  <c r="D793" i="1"/>
  <c r="G793" i="1"/>
  <c r="D789" i="1"/>
  <c r="G789" i="1"/>
  <c r="D785" i="1"/>
  <c r="G785" i="1"/>
  <c r="D781" i="1"/>
  <c r="G781" i="1"/>
  <c r="D777" i="1"/>
  <c r="G777" i="1"/>
  <c r="D773" i="1"/>
  <c r="G773" i="1"/>
  <c r="D769" i="1"/>
  <c r="G769" i="1"/>
  <c r="D765" i="1"/>
  <c r="G765" i="1"/>
  <c r="D761" i="1"/>
  <c r="G761" i="1"/>
  <c r="D757" i="1"/>
  <c r="G757" i="1"/>
  <c r="D753" i="1"/>
  <c r="G753" i="1"/>
  <c r="D749" i="1"/>
  <c r="G749" i="1"/>
  <c r="D745" i="1"/>
  <c r="G745" i="1"/>
  <c r="D741" i="1"/>
  <c r="G741" i="1"/>
  <c r="D737" i="1"/>
  <c r="G737" i="1"/>
  <c r="D730" i="1"/>
  <c r="G730" i="1"/>
  <c r="D722" i="1"/>
  <c r="G722" i="1"/>
  <c r="D714" i="1"/>
  <c r="G714" i="1"/>
  <c r="D706" i="1"/>
  <c r="G706" i="1"/>
  <c r="D698" i="1"/>
  <c r="G698" i="1"/>
  <c r="D690" i="1"/>
  <c r="G690" i="1"/>
  <c r="D682" i="1"/>
  <c r="G682" i="1"/>
  <c r="D674" i="1"/>
  <c r="G674" i="1"/>
  <c r="D666" i="1"/>
  <c r="G666" i="1"/>
  <c r="D662" i="1"/>
  <c r="G662" i="1"/>
  <c r="D658" i="1"/>
  <c r="G658" i="1"/>
  <c r="D654" i="1"/>
  <c r="G654" i="1"/>
  <c r="D650" i="1"/>
  <c r="G650" i="1"/>
  <c r="D646" i="1"/>
  <c r="G646" i="1"/>
  <c r="D642" i="1"/>
  <c r="G642" i="1"/>
  <c r="D638" i="1"/>
  <c r="G638" i="1"/>
  <c r="D634" i="1"/>
  <c r="G634" i="1"/>
  <c r="D630" i="1"/>
  <c r="G630" i="1"/>
  <c r="D626" i="1"/>
  <c r="G626" i="1"/>
  <c r="D622" i="1"/>
  <c r="G622" i="1"/>
  <c r="D618" i="1"/>
  <c r="G618" i="1"/>
  <c r="D614" i="1"/>
  <c r="G614" i="1"/>
  <c r="D610" i="1"/>
  <c r="G610" i="1"/>
  <c r="D606" i="1"/>
  <c r="G606" i="1"/>
  <c r="D602" i="1"/>
  <c r="G602" i="1"/>
  <c r="D598" i="1"/>
  <c r="G598" i="1"/>
  <c r="D594" i="1"/>
  <c r="G594" i="1"/>
  <c r="D590" i="1"/>
  <c r="G590" i="1"/>
  <c r="D586" i="1"/>
  <c r="G586" i="1"/>
  <c r="D582" i="1"/>
  <c r="G582" i="1"/>
  <c r="D578" i="1"/>
  <c r="G578" i="1"/>
  <c r="D574" i="1"/>
  <c r="G574" i="1"/>
  <c r="D570" i="1"/>
  <c r="G570" i="1"/>
  <c r="D566" i="1"/>
  <c r="G566" i="1"/>
  <c r="D562" i="1"/>
  <c r="G562" i="1"/>
  <c r="D558" i="1"/>
  <c r="G558" i="1"/>
  <c r="D554" i="1"/>
  <c r="G554" i="1"/>
  <c r="D550" i="1"/>
  <c r="G550" i="1"/>
  <c r="D546" i="1"/>
  <c r="G546" i="1"/>
  <c r="D542" i="1"/>
  <c r="G542" i="1"/>
  <c r="D538" i="1"/>
  <c r="G538" i="1"/>
  <c r="D534" i="1"/>
  <c r="G534" i="1"/>
  <c r="D530" i="1"/>
  <c r="G530" i="1"/>
  <c r="D526" i="1"/>
  <c r="G526" i="1"/>
  <c r="D522" i="1"/>
  <c r="G522" i="1"/>
  <c r="D518" i="1"/>
  <c r="G518" i="1"/>
  <c r="D514" i="1"/>
  <c r="G514" i="1"/>
  <c r="D510" i="1"/>
  <c r="G510" i="1"/>
  <c r="D506" i="1"/>
  <c r="G506" i="1"/>
  <c r="D502" i="1"/>
  <c r="G502" i="1"/>
  <c r="D498" i="1"/>
  <c r="G498" i="1"/>
  <c r="D494" i="1"/>
  <c r="G494" i="1"/>
  <c r="D490" i="1"/>
  <c r="G490" i="1"/>
  <c r="D486" i="1"/>
  <c r="G486" i="1"/>
  <c r="D482" i="1"/>
  <c r="G482" i="1"/>
  <c r="D478" i="1"/>
  <c r="G478" i="1"/>
  <c r="D474" i="1"/>
  <c r="G474" i="1"/>
  <c r="D470" i="1"/>
  <c r="G470" i="1"/>
  <c r="D466" i="1"/>
  <c r="G466" i="1"/>
  <c r="D462" i="1"/>
  <c r="G462" i="1"/>
  <c r="D458" i="1"/>
  <c r="G458" i="1"/>
  <c r="D454" i="1"/>
  <c r="G454" i="1"/>
  <c r="D450" i="1"/>
  <c r="G450" i="1"/>
  <c r="D446" i="1"/>
  <c r="G446" i="1"/>
  <c r="D442" i="1"/>
  <c r="G442" i="1"/>
  <c r="D438" i="1"/>
  <c r="G438" i="1"/>
  <c r="D434" i="1"/>
  <c r="G434" i="1"/>
  <c r="D430" i="1"/>
  <c r="G430" i="1"/>
  <c r="D426" i="1"/>
  <c r="G426" i="1"/>
  <c r="D422" i="1"/>
  <c r="G422" i="1"/>
  <c r="D418" i="1"/>
  <c r="G418" i="1"/>
  <c r="D414" i="1"/>
  <c r="G414" i="1"/>
  <c r="D410" i="1"/>
  <c r="G410" i="1"/>
  <c r="D406" i="1"/>
  <c r="G406" i="1"/>
  <c r="D402" i="1"/>
  <c r="G402" i="1"/>
  <c r="D398" i="1"/>
  <c r="G398" i="1"/>
  <c r="D394" i="1"/>
  <c r="G394" i="1"/>
  <c r="D390" i="1"/>
  <c r="G390" i="1"/>
  <c r="D386" i="1"/>
  <c r="G386" i="1"/>
  <c r="D382" i="1"/>
  <c r="G382" i="1"/>
  <c r="D378" i="1"/>
  <c r="G378" i="1"/>
  <c r="D374" i="1"/>
  <c r="G374" i="1"/>
  <c r="D370" i="1"/>
  <c r="G370" i="1"/>
  <c r="D366" i="1"/>
  <c r="G366" i="1"/>
  <c r="D362" i="1"/>
  <c r="G362" i="1"/>
  <c r="D358" i="1"/>
  <c r="G358" i="1"/>
  <c r="D354" i="1"/>
  <c r="G354" i="1"/>
  <c r="D350" i="1"/>
  <c r="G350" i="1"/>
  <c r="D346" i="1"/>
  <c r="G346" i="1"/>
  <c r="D342" i="1"/>
  <c r="G342" i="1"/>
  <c r="D338" i="1"/>
  <c r="G338" i="1"/>
  <c r="D334" i="1"/>
  <c r="G334" i="1"/>
  <c r="D330" i="1"/>
  <c r="G330" i="1"/>
  <c r="D326" i="1"/>
  <c r="G326" i="1"/>
  <c r="D322" i="1"/>
  <c r="G322" i="1"/>
  <c r="D318" i="1"/>
  <c r="G318" i="1"/>
  <c r="D314" i="1"/>
  <c r="G314" i="1"/>
  <c r="D310" i="1"/>
  <c r="G310" i="1"/>
  <c r="D306" i="1"/>
  <c r="G306" i="1"/>
  <c r="D302" i="1"/>
  <c r="G302" i="1"/>
  <c r="D298" i="1"/>
  <c r="G298" i="1"/>
  <c r="D294" i="1"/>
  <c r="G294" i="1"/>
  <c r="D290" i="1"/>
  <c r="G290" i="1"/>
  <c r="D286" i="1"/>
  <c r="G286" i="1"/>
  <c r="D282" i="1"/>
  <c r="G282" i="1"/>
  <c r="D278" i="1"/>
  <c r="G278" i="1"/>
  <c r="D274" i="1"/>
  <c r="G274" i="1"/>
  <c r="D270" i="1"/>
  <c r="G270" i="1"/>
  <c r="D266" i="1"/>
  <c r="G266" i="1"/>
  <c r="D262" i="1"/>
  <c r="G262" i="1"/>
  <c r="D258" i="1"/>
  <c r="G258" i="1"/>
  <c r="D254" i="1"/>
  <c r="G254" i="1"/>
  <c r="D250" i="1"/>
  <c r="G250" i="1"/>
  <c r="D246" i="1"/>
  <c r="G246" i="1"/>
  <c r="D242" i="1"/>
  <c r="G242" i="1"/>
  <c r="D238" i="1"/>
  <c r="G238" i="1"/>
  <c r="D234" i="1"/>
  <c r="G234" i="1"/>
  <c r="D230" i="1"/>
  <c r="G230" i="1"/>
  <c r="D226" i="1"/>
  <c r="G226" i="1"/>
  <c r="D222" i="1"/>
  <c r="G222" i="1"/>
  <c r="D218" i="1"/>
  <c r="G218" i="1"/>
  <c r="D214" i="1"/>
  <c r="G214" i="1"/>
  <c r="D210" i="1"/>
  <c r="G210" i="1"/>
  <c r="D206" i="1"/>
  <c r="G206" i="1"/>
  <c r="D202" i="1"/>
  <c r="G202" i="1"/>
  <c r="D198" i="1"/>
  <c r="G198" i="1"/>
  <c r="D194" i="1"/>
  <c r="G194" i="1"/>
  <c r="D190" i="1"/>
  <c r="G190" i="1"/>
  <c r="D186" i="1"/>
  <c r="G186" i="1"/>
  <c r="D182" i="1"/>
  <c r="G182" i="1"/>
  <c r="D178" i="1"/>
  <c r="G178" i="1"/>
  <c r="D174" i="1"/>
  <c r="G174" i="1"/>
  <c r="D170" i="1"/>
  <c r="G170" i="1"/>
  <c r="D166" i="1"/>
  <c r="G166" i="1"/>
  <c r="D162" i="1"/>
  <c r="G162" i="1"/>
  <c r="D158" i="1"/>
  <c r="G158" i="1"/>
  <c r="D154" i="1"/>
  <c r="G154" i="1"/>
  <c r="D150" i="1"/>
  <c r="G150" i="1"/>
  <c r="D146" i="1"/>
  <c r="G146" i="1"/>
  <c r="D142" i="1"/>
  <c r="G142" i="1"/>
  <c r="D138" i="1"/>
  <c r="G138" i="1"/>
  <c r="D134" i="1"/>
  <c r="G134" i="1"/>
  <c r="D130" i="1"/>
  <c r="G130" i="1"/>
  <c r="D126" i="1"/>
  <c r="G126" i="1"/>
  <c r="D122" i="1"/>
  <c r="G122" i="1"/>
  <c r="D118" i="1"/>
  <c r="G118" i="1"/>
  <c r="D114" i="1"/>
  <c r="G114" i="1"/>
  <c r="D110" i="1"/>
  <c r="G110" i="1"/>
  <c r="D106" i="1"/>
  <c r="G106" i="1"/>
  <c r="D102" i="1"/>
  <c r="G102" i="1"/>
  <c r="D98" i="1"/>
  <c r="G98" i="1"/>
  <c r="D94" i="1"/>
  <c r="G94" i="1"/>
  <c r="D90" i="1"/>
  <c r="G90" i="1"/>
  <c r="D86" i="1"/>
  <c r="G86" i="1"/>
  <c r="D82" i="1"/>
  <c r="G82" i="1"/>
  <c r="D78" i="1"/>
  <c r="G78" i="1"/>
  <c r="D74" i="1"/>
  <c r="G74" i="1"/>
  <c r="D70" i="1"/>
  <c r="G70" i="1"/>
  <c r="D66" i="1"/>
  <c r="G66" i="1"/>
  <c r="D59" i="1"/>
  <c r="G59" i="1"/>
  <c r="D51" i="1"/>
  <c r="G51" i="1"/>
  <c r="D43" i="1"/>
  <c r="G43" i="1"/>
  <c r="D733" i="1"/>
  <c r="G733" i="1"/>
  <c r="D729" i="1"/>
  <c r="G729" i="1"/>
  <c r="D725" i="1"/>
  <c r="G725" i="1"/>
  <c r="D721" i="1"/>
  <c r="G721" i="1"/>
  <c r="D717" i="1"/>
  <c r="G717" i="1"/>
  <c r="D713" i="1"/>
  <c r="G713" i="1"/>
  <c r="D709" i="1"/>
  <c r="G709" i="1"/>
  <c r="D705" i="1"/>
  <c r="G705" i="1"/>
  <c r="D701" i="1"/>
  <c r="G701" i="1"/>
  <c r="D697" i="1"/>
  <c r="G697" i="1"/>
  <c r="D693" i="1"/>
  <c r="G693" i="1"/>
  <c r="D689" i="1"/>
  <c r="G689" i="1"/>
  <c r="D685" i="1"/>
  <c r="G685" i="1"/>
  <c r="D681" i="1"/>
  <c r="G681" i="1"/>
  <c r="D677" i="1"/>
  <c r="G677" i="1"/>
  <c r="D673" i="1"/>
  <c r="G673" i="1"/>
  <c r="D669" i="1"/>
  <c r="G669" i="1"/>
  <c r="D665" i="1"/>
  <c r="G665" i="1"/>
  <c r="D661" i="1"/>
  <c r="G661" i="1"/>
  <c r="D657" i="1"/>
  <c r="G657" i="1"/>
  <c r="D653" i="1"/>
  <c r="G653" i="1"/>
  <c r="D649" i="1"/>
  <c r="G649" i="1"/>
  <c r="D645" i="1"/>
  <c r="G645" i="1"/>
  <c r="D641" i="1"/>
  <c r="G641" i="1"/>
  <c r="D637" i="1"/>
  <c r="G637" i="1"/>
  <c r="D633" i="1"/>
  <c r="G633" i="1"/>
  <c r="D629" i="1"/>
  <c r="G629" i="1"/>
  <c r="D625" i="1"/>
  <c r="G625" i="1"/>
  <c r="D621" i="1"/>
  <c r="G621" i="1"/>
  <c r="D617" i="1"/>
  <c r="G617" i="1"/>
  <c r="D613" i="1"/>
  <c r="G613" i="1"/>
  <c r="D609" i="1"/>
  <c r="G609" i="1"/>
  <c r="D605" i="1"/>
  <c r="G605" i="1"/>
  <c r="D601" i="1"/>
  <c r="G601" i="1"/>
  <c r="D597" i="1"/>
  <c r="G597" i="1"/>
  <c r="D593" i="1"/>
  <c r="G593" i="1"/>
  <c r="D589" i="1"/>
  <c r="G589" i="1"/>
  <c r="D585" i="1"/>
  <c r="G585" i="1"/>
  <c r="D581" i="1"/>
  <c r="G581" i="1"/>
  <c r="D577" i="1"/>
  <c r="G577" i="1"/>
  <c r="D573" i="1"/>
  <c r="G573" i="1"/>
  <c r="D569" i="1"/>
  <c r="G569" i="1"/>
  <c r="D565" i="1"/>
  <c r="G565" i="1"/>
  <c r="D561" i="1"/>
  <c r="G561" i="1"/>
  <c r="D557" i="1"/>
  <c r="G557" i="1"/>
  <c r="D553" i="1"/>
  <c r="G553" i="1"/>
  <c r="D549" i="1"/>
  <c r="G549" i="1"/>
  <c r="D545" i="1"/>
  <c r="G545" i="1"/>
  <c r="D541" i="1"/>
  <c r="G541" i="1"/>
  <c r="D537" i="1"/>
  <c r="G537" i="1"/>
  <c r="D533" i="1"/>
  <c r="G533" i="1"/>
  <c r="D529" i="1"/>
  <c r="G529" i="1"/>
  <c r="D525" i="1"/>
  <c r="G525" i="1"/>
  <c r="D521" i="1"/>
  <c r="G521" i="1"/>
  <c r="D517" i="1"/>
  <c r="G517" i="1"/>
  <c r="D513" i="1"/>
  <c r="G513" i="1"/>
  <c r="D509" i="1"/>
  <c r="G509" i="1"/>
  <c r="D505" i="1"/>
  <c r="G505" i="1"/>
  <c r="D501" i="1"/>
  <c r="G501" i="1"/>
  <c r="D497" i="1"/>
  <c r="G497" i="1"/>
  <c r="D493" i="1"/>
  <c r="G493" i="1"/>
  <c r="D489" i="1"/>
  <c r="G489" i="1"/>
  <c r="D485" i="1"/>
  <c r="G485" i="1"/>
  <c r="D481" i="1"/>
  <c r="G481" i="1"/>
  <c r="D477" i="1"/>
  <c r="G477" i="1"/>
  <c r="D473" i="1"/>
  <c r="G473" i="1"/>
  <c r="D469" i="1"/>
  <c r="G469" i="1"/>
  <c r="D465" i="1"/>
  <c r="G465" i="1"/>
  <c r="D461" i="1"/>
  <c r="G461" i="1"/>
  <c r="D457" i="1"/>
  <c r="G457" i="1"/>
  <c r="D453" i="1"/>
  <c r="G453" i="1"/>
  <c r="D449" i="1"/>
  <c r="G449" i="1"/>
  <c r="D445" i="1"/>
  <c r="G445" i="1"/>
  <c r="D441" i="1"/>
  <c r="G441" i="1"/>
  <c r="D437" i="1"/>
  <c r="G437" i="1"/>
  <c r="D433" i="1"/>
  <c r="G433" i="1"/>
  <c r="D429" i="1"/>
  <c r="G429" i="1"/>
  <c r="D425" i="1"/>
  <c r="G425" i="1"/>
  <c r="D421" i="1"/>
  <c r="G421" i="1"/>
  <c r="D417" i="1"/>
  <c r="G417" i="1"/>
  <c r="D413" i="1"/>
  <c r="G413" i="1"/>
  <c r="D409" i="1"/>
  <c r="G409" i="1"/>
  <c r="D405" i="1"/>
  <c r="G405" i="1"/>
  <c r="D401" i="1"/>
  <c r="G401" i="1"/>
  <c r="D397" i="1"/>
  <c r="G397" i="1"/>
  <c r="D393" i="1"/>
  <c r="G393" i="1"/>
  <c r="D389" i="1"/>
  <c r="G389" i="1"/>
  <c r="D385" i="1"/>
  <c r="G385" i="1"/>
  <c r="D381" i="1"/>
  <c r="G381" i="1"/>
  <c r="D377" i="1"/>
  <c r="G377" i="1"/>
  <c r="D373" i="1"/>
  <c r="G373" i="1"/>
  <c r="D369" i="1"/>
  <c r="G369" i="1"/>
  <c r="D365" i="1"/>
  <c r="G365" i="1"/>
  <c r="D361" i="1"/>
  <c r="G361" i="1"/>
  <c r="D357" i="1"/>
  <c r="G357" i="1"/>
  <c r="D353" i="1"/>
  <c r="G353" i="1"/>
  <c r="D349" i="1"/>
  <c r="G349" i="1"/>
  <c r="D345" i="1"/>
  <c r="G345" i="1"/>
  <c r="D341" i="1"/>
  <c r="G341" i="1"/>
  <c r="D337" i="1"/>
  <c r="G337" i="1"/>
  <c r="D333" i="1"/>
  <c r="G333" i="1"/>
  <c r="D329" i="1"/>
  <c r="G329" i="1"/>
  <c r="D325" i="1"/>
  <c r="G325" i="1"/>
  <c r="D321" i="1"/>
  <c r="G321" i="1"/>
  <c r="D317" i="1"/>
  <c r="G317" i="1"/>
  <c r="D313" i="1"/>
  <c r="G313" i="1"/>
  <c r="D309" i="1"/>
  <c r="G309" i="1"/>
  <c r="D305" i="1"/>
  <c r="G305" i="1"/>
  <c r="D301" i="1"/>
  <c r="G301" i="1"/>
  <c r="D297" i="1"/>
  <c r="G297" i="1"/>
  <c r="D293" i="1"/>
  <c r="G293" i="1"/>
  <c r="D289" i="1"/>
  <c r="G289" i="1"/>
  <c r="D285" i="1"/>
  <c r="G285" i="1"/>
  <c r="D281" i="1"/>
  <c r="G281" i="1"/>
  <c r="D277" i="1"/>
  <c r="G277" i="1"/>
  <c r="D273" i="1"/>
  <c r="G273" i="1"/>
  <c r="D269" i="1"/>
  <c r="G269" i="1"/>
  <c r="D265" i="1"/>
  <c r="G265" i="1"/>
  <c r="D261" i="1"/>
  <c r="G261" i="1"/>
  <c r="D257" i="1"/>
  <c r="G257" i="1"/>
  <c r="D253" i="1"/>
  <c r="G253" i="1"/>
  <c r="D249" i="1"/>
  <c r="G249" i="1"/>
  <c r="D245" i="1"/>
  <c r="G245" i="1"/>
  <c r="D241" i="1"/>
  <c r="G241" i="1"/>
  <c r="D237" i="1"/>
  <c r="G237" i="1"/>
  <c r="D233" i="1"/>
  <c r="G233" i="1"/>
  <c r="D229" i="1"/>
  <c r="G229" i="1"/>
  <c r="D225" i="1"/>
  <c r="G225" i="1"/>
  <c r="D221" i="1"/>
  <c r="G221" i="1"/>
  <c r="D217" i="1"/>
  <c r="G217" i="1"/>
  <c r="D213" i="1"/>
  <c r="G213" i="1"/>
  <c r="D209" i="1"/>
  <c r="G209" i="1"/>
  <c r="D205" i="1"/>
  <c r="G205" i="1"/>
  <c r="D201" i="1"/>
  <c r="G201" i="1"/>
  <c r="D197" i="1"/>
  <c r="G197" i="1"/>
  <c r="D193" i="1"/>
  <c r="G193" i="1"/>
  <c r="D189" i="1"/>
  <c r="G189" i="1"/>
  <c r="D185" i="1"/>
  <c r="G185" i="1"/>
  <c r="D181" i="1"/>
  <c r="G181" i="1"/>
  <c r="D177" i="1"/>
  <c r="G177" i="1"/>
  <c r="D173" i="1"/>
  <c r="G173" i="1"/>
  <c r="D169" i="1"/>
  <c r="G169" i="1"/>
  <c r="D165" i="1"/>
  <c r="G165" i="1"/>
  <c r="D161" i="1"/>
  <c r="G161" i="1"/>
  <c r="D157" i="1"/>
  <c r="G157" i="1"/>
  <c r="D153" i="1"/>
  <c r="G153" i="1"/>
  <c r="D149" i="1"/>
  <c r="G149" i="1"/>
  <c r="D145" i="1"/>
  <c r="G145" i="1"/>
  <c r="D141" i="1"/>
  <c r="G141" i="1"/>
  <c r="D137" i="1"/>
  <c r="G137" i="1"/>
  <c r="D133" i="1"/>
  <c r="G133" i="1"/>
  <c r="D129" i="1"/>
  <c r="G129" i="1"/>
  <c r="D125" i="1"/>
  <c r="G125" i="1"/>
  <c r="D121" i="1"/>
  <c r="G121" i="1"/>
  <c r="D117" i="1"/>
  <c r="G117" i="1"/>
  <c r="D113" i="1"/>
  <c r="G113" i="1"/>
  <c r="D109" i="1"/>
  <c r="G109" i="1"/>
  <c r="D105" i="1"/>
  <c r="G105" i="1"/>
  <c r="D101" i="1"/>
  <c r="G101" i="1"/>
  <c r="D97" i="1"/>
  <c r="G97" i="1"/>
  <c r="D93" i="1"/>
  <c r="G93" i="1"/>
  <c r="D89" i="1"/>
  <c r="G89" i="1"/>
  <c r="D85" i="1"/>
  <c r="G85" i="1"/>
  <c r="D81" i="1"/>
  <c r="G81" i="1"/>
  <c r="D77" i="1"/>
  <c r="G77" i="1"/>
  <c r="D73" i="1"/>
  <c r="G73" i="1"/>
  <c r="D69" i="1"/>
  <c r="G69" i="1"/>
  <c r="D65" i="1"/>
  <c r="G65" i="1"/>
  <c r="D57" i="1"/>
  <c r="G57" i="1"/>
  <c r="D49" i="1"/>
  <c r="G49" i="1"/>
  <c r="D41" i="1"/>
  <c r="G41" i="1"/>
  <c r="D37" i="1"/>
  <c r="G37" i="1"/>
  <c r="D33" i="1"/>
  <c r="G33" i="1"/>
  <c r="D29" i="1"/>
  <c r="G29" i="1"/>
  <c r="D25" i="1"/>
  <c r="G25" i="1"/>
  <c r="D21" i="1"/>
  <c r="G21" i="1"/>
  <c r="D17" i="1"/>
  <c r="G17" i="1"/>
  <c r="D13" i="1"/>
  <c r="G13" i="1"/>
  <c r="D9" i="1"/>
  <c r="G9" i="1"/>
  <c r="D5" i="1"/>
  <c r="G5" i="1"/>
  <c r="D62" i="1"/>
  <c r="G62" i="1"/>
  <c r="D58" i="1"/>
  <c r="G58" i="1"/>
  <c r="D54" i="1"/>
  <c r="G54" i="1"/>
  <c r="D50" i="1"/>
  <c r="G50" i="1"/>
  <c r="D46" i="1"/>
  <c r="G46" i="1"/>
  <c r="D42" i="1"/>
  <c r="G42" i="1"/>
  <c r="D38" i="1"/>
  <c r="G38" i="1"/>
  <c r="D34" i="1"/>
  <c r="G34" i="1"/>
  <c r="D30" i="1"/>
  <c r="G30" i="1"/>
  <c r="D26" i="1"/>
  <c r="G26" i="1"/>
  <c r="D22" i="1"/>
  <c r="G22" i="1"/>
  <c r="D18" i="1"/>
  <c r="G18" i="1"/>
  <c r="D14" i="1"/>
  <c r="G14" i="1"/>
  <c r="D10" i="1"/>
  <c r="G10" i="1"/>
  <c r="D6" i="1"/>
  <c r="G6" i="1"/>
  <c r="M10" i="1"/>
  <c r="M24" i="1" l="1"/>
  <c r="M26" i="1" s="1"/>
  <c r="M12" i="1"/>
  <c r="M25" i="1"/>
  <c r="N25" i="1" s="1"/>
  <c r="M13" i="1"/>
  <c r="M19" i="1"/>
  <c r="M20" i="1" s="1"/>
  <c r="M18" i="1"/>
</calcChain>
</file>

<file path=xl/sharedStrings.xml><?xml version="1.0" encoding="utf-8"?>
<sst xmlns="http://schemas.openxmlformats.org/spreadsheetml/2006/main" count="114" uniqueCount="97">
  <si>
    <t>monly earning</t>
  </si>
  <si>
    <t>wage</t>
  </si>
  <si>
    <t>IQ</t>
  </si>
  <si>
    <t>IQ score</t>
  </si>
  <si>
    <t>x</t>
  </si>
  <si>
    <t>y</t>
  </si>
  <si>
    <t>yprom</t>
  </si>
  <si>
    <t>xprom</t>
  </si>
  <si>
    <t>s^2 x</t>
  </si>
  <si>
    <t>s x</t>
  </si>
  <si>
    <t>a=yprom-b*xprom</t>
  </si>
  <si>
    <t>b=caov(x,y)/var(x)</t>
  </si>
  <si>
    <t>a</t>
  </si>
  <si>
    <t>b</t>
  </si>
  <si>
    <t>yest</t>
  </si>
  <si>
    <t>a=116</t>
  </si>
  <si>
    <t>b=8.3</t>
  </si>
  <si>
    <t>resid ^2</t>
  </si>
  <si>
    <t>sec</t>
  </si>
  <si>
    <t>varianza y error est. Del error o regresión</t>
  </si>
  <si>
    <t>s</t>
  </si>
  <si>
    <t xml:space="preserve">s^2 </t>
  </si>
  <si>
    <t>n</t>
  </si>
  <si>
    <t>error est.y varianza de los estimadores</t>
  </si>
  <si>
    <t>var(a)</t>
  </si>
  <si>
    <t>xcuad/n</t>
  </si>
  <si>
    <t>xcuad.sum</t>
  </si>
  <si>
    <t>es(a)</t>
  </si>
  <si>
    <t>var(b)</t>
  </si>
  <si>
    <t>es(b)</t>
  </si>
  <si>
    <t>entre mas datos el error disminulle a lo estimado</t>
  </si>
  <si>
    <t>en promedio independientemente el IQ</t>
  </si>
  <si>
    <t>POR UN AUMNETO DE un punto en el IQ, aumentara el salario en 8.3 en promedio</t>
  </si>
  <si>
    <t>r^2</t>
  </si>
  <si>
    <t>como explica la regresora a la regresada</t>
  </si>
  <si>
    <t>stc</t>
  </si>
  <si>
    <t>src</t>
  </si>
  <si>
    <t>el IQ explica en un 9.5% al salario por mes</t>
  </si>
  <si>
    <t>no hay una relacion contundente que el IQ sea el factor que determine en su totalidas el salario mensual</t>
  </si>
  <si>
    <r>
      <t>iny=ina+</t>
    </r>
    <r>
      <rPr>
        <sz val="11"/>
        <color rgb="FFFF0000"/>
        <rFont val="Calibri"/>
        <family val="2"/>
        <scheme val="minor"/>
      </rPr>
      <t>rt(x)</t>
    </r>
  </si>
  <si>
    <t>rt</t>
  </si>
  <si>
    <t>porcentaje o elasticidad</t>
  </si>
  <si>
    <t>inx</t>
  </si>
  <si>
    <t xml:space="preserve">cambio porcentual en el salario cuando IQ aumenta un punto </t>
  </si>
  <si>
    <t>ina</t>
  </si>
  <si>
    <t>tx=in(x)</t>
  </si>
  <si>
    <t>r=b</t>
  </si>
  <si>
    <t>inwage=4.76210184+8.30306431inx+u</t>
  </si>
  <si>
    <t>cuando IQ aumenta un 1 punto el cambio porcentual es de  4.7%</t>
  </si>
  <si>
    <t>i) Determine el promedio muestral del salario y de IQ. .Cual es la desviacion estandar</t>
  </si>
  <si>
    <t>muestral de IQ? (La puntuacion del coeficiente intelectual esta estandarizada, de manera</t>
  </si>
  <si>
    <t>que el promedio de la poblacion es 100 y la desviacion estandar es 15.)</t>
  </si>
  <si>
    <t>promedio muestral del IQ</t>
  </si>
  <si>
    <t>promedio muestral del salario en dolares</t>
  </si>
  <si>
    <r>
      <t xml:space="preserve">ii) Estime un modelo de regresion simple en el que un aumento de un punto en </t>
    </r>
    <r>
      <rPr>
        <i/>
        <sz val="12"/>
        <color theme="1"/>
        <rFont val="Arial"/>
        <family val="2"/>
      </rPr>
      <t xml:space="preserve">IQ </t>
    </r>
    <r>
      <rPr>
        <sz val="12"/>
        <color theme="1"/>
        <rFont val="Arial"/>
        <family val="2"/>
      </rPr>
      <t>modifique</t>
    </r>
  </si>
  <si>
    <r>
      <t xml:space="preserve">wage </t>
    </r>
    <r>
      <rPr>
        <sz val="12"/>
        <color theme="1"/>
        <rFont val="Arial"/>
        <family val="2"/>
      </rPr>
      <t>en una cantidad de dolares constante. Use este modelo para determinar el</t>
    </r>
  </si>
  <si>
    <r>
      <t xml:space="preserve">aumento que se predice en </t>
    </r>
    <r>
      <rPr>
        <i/>
        <sz val="12"/>
        <color theme="1"/>
        <rFont val="Arial"/>
        <family val="2"/>
      </rPr>
      <t xml:space="preserve">wage </t>
    </r>
    <r>
      <rPr>
        <sz val="12"/>
        <color theme="1"/>
        <rFont val="Arial"/>
        <family val="2"/>
      </rPr>
      <t xml:space="preserve">para un aumento de 15 puntos en </t>
    </r>
    <r>
      <rPr>
        <i/>
        <sz val="12"/>
        <color theme="1"/>
        <rFont val="Arial"/>
        <family val="2"/>
      </rPr>
      <t>IQ</t>
    </r>
    <r>
      <rPr>
        <sz val="12"/>
        <color theme="1"/>
        <rFont val="Arial"/>
        <family val="2"/>
      </rPr>
      <t xml:space="preserve">. .Explica </t>
    </r>
    <r>
      <rPr>
        <i/>
        <sz val="12"/>
        <color theme="1"/>
        <rFont val="Arial"/>
        <family val="2"/>
      </rPr>
      <t xml:space="preserve">IQ </t>
    </r>
    <r>
      <rPr>
        <sz val="12"/>
        <color theme="1"/>
        <rFont val="Arial"/>
        <family val="2"/>
      </rPr>
      <t>la</t>
    </r>
  </si>
  <si>
    <r>
      <t xml:space="preserve">mayor parte de la variacion en </t>
    </r>
    <r>
      <rPr>
        <i/>
        <sz val="12"/>
        <color theme="1"/>
        <rFont val="Arial"/>
        <family val="2"/>
      </rPr>
      <t>wage</t>
    </r>
    <r>
      <rPr>
        <sz val="12"/>
        <color theme="1"/>
        <rFont val="Arial"/>
        <family val="2"/>
      </rPr>
      <t>?</t>
    </r>
  </si>
  <si>
    <t>wage=116.991565+8.30306431(IQ)</t>
  </si>
  <si>
    <t>ESTIMACION DE WAGE RESPECTO AL CAMBIO DE IQ</t>
  </si>
  <si>
    <t>si aumenta 15 puntos el IQ el wage es de:</t>
  </si>
  <si>
    <t>salario en dolares mensuales en promedio</t>
  </si>
  <si>
    <t xml:space="preserve"> </t>
  </si>
  <si>
    <t>en promedio es el salario mensual independientemente del IQ</t>
  </si>
  <si>
    <t>por un aumento de un punto en el IQ, el salario aumente en 8.3 en promedio</t>
  </si>
  <si>
    <t>el IQ explica en un 9.5% el salario mensual en dolares</t>
  </si>
  <si>
    <r>
      <t xml:space="preserve">iii) Ahora, estime un modelo en el que cada aumento de un punto en </t>
    </r>
    <r>
      <rPr>
        <i/>
        <sz val="12"/>
        <color theme="1"/>
        <rFont val="Arial"/>
        <family val="2"/>
      </rPr>
      <t xml:space="preserve">IQ </t>
    </r>
    <r>
      <rPr>
        <sz val="12"/>
        <color theme="1"/>
        <rFont val="Arial"/>
        <family val="2"/>
      </rPr>
      <t>tenga un mismo</t>
    </r>
  </si>
  <si>
    <r>
      <t xml:space="preserve">efecto porcentual sobre </t>
    </r>
    <r>
      <rPr>
        <i/>
        <sz val="12"/>
        <color theme="1"/>
        <rFont val="Arial"/>
        <family val="2"/>
      </rPr>
      <t>wage</t>
    </r>
    <r>
      <rPr>
        <sz val="12"/>
        <color theme="1"/>
        <rFont val="Arial"/>
        <family val="2"/>
      </rPr>
      <t xml:space="preserve">. Si </t>
    </r>
    <r>
      <rPr>
        <i/>
        <sz val="12"/>
        <color theme="1"/>
        <rFont val="Arial"/>
        <family val="2"/>
      </rPr>
      <t xml:space="preserve">IQ </t>
    </r>
    <r>
      <rPr>
        <sz val="12"/>
        <color theme="1"/>
        <rFont val="Arial"/>
        <family val="2"/>
      </rPr>
      <t>aumenta 15 puntos, .cual es el aumento porcentual</t>
    </r>
  </si>
  <si>
    <r>
      <t xml:space="preserve">pronosticado para </t>
    </r>
    <r>
      <rPr>
        <i/>
        <sz val="12"/>
        <color theme="1"/>
        <rFont val="Arial"/>
        <family val="2"/>
      </rPr>
      <t>wage</t>
    </r>
    <r>
      <rPr>
        <sz val="12"/>
        <color theme="1"/>
        <rFont val="Arial"/>
        <family val="2"/>
      </rPr>
      <t>?</t>
    </r>
  </si>
  <si>
    <t>si el IQ  aumenta 15 puntos el cambio porcentual sería de:</t>
  </si>
  <si>
    <t>si IQ aumenta en 15 punto el aumento porcentual pronosticado para wage es</t>
  </si>
  <si>
    <t>de 25%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</si>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</sst>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1" fontId="0" fillId="0" borderId="0" xfId="0" applyNumberFormat="1"/>
    <xf numFmtId="0" fontId="4" fillId="0" borderId="0" xfId="0" applyFont="1" applyAlignment="1">
      <alignment vertical="center"/>
    </xf>
    <xf numFmtId="0" fontId="2" fillId="0" borderId="0" xfId="0" applyFont="1"/>
    <xf numFmtId="9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'ejercicio 2.4'!$A$4:$A$938</c:f>
              <c:numCache>
                <c:formatCode>General</c:formatCode>
                <c:ptCount val="935"/>
                <c:pt idx="0">
                  <c:v>93</c:v>
                </c:pt>
                <c:pt idx="1">
                  <c:v>119</c:v>
                </c:pt>
                <c:pt idx="2">
                  <c:v>108</c:v>
                </c:pt>
                <c:pt idx="3">
                  <c:v>96</c:v>
                </c:pt>
                <c:pt idx="4">
                  <c:v>74</c:v>
                </c:pt>
                <c:pt idx="5">
                  <c:v>116</c:v>
                </c:pt>
                <c:pt idx="6">
                  <c:v>91</c:v>
                </c:pt>
                <c:pt idx="7">
                  <c:v>114</c:v>
                </c:pt>
                <c:pt idx="8">
                  <c:v>111</c:v>
                </c:pt>
                <c:pt idx="9">
                  <c:v>95</c:v>
                </c:pt>
                <c:pt idx="10">
                  <c:v>132</c:v>
                </c:pt>
                <c:pt idx="11">
                  <c:v>102</c:v>
                </c:pt>
                <c:pt idx="12">
                  <c:v>125</c:v>
                </c:pt>
                <c:pt idx="13">
                  <c:v>119</c:v>
                </c:pt>
                <c:pt idx="14">
                  <c:v>118</c:v>
                </c:pt>
                <c:pt idx="15">
                  <c:v>105</c:v>
                </c:pt>
                <c:pt idx="16">
                  <c:v>109</c:v>
                </c:pt>
                <c:pt idx="17">
                  <c:v>72</c:v>
                </c:pt>
                <c:pt idx="18">
                  <c:v>105</c:v>
                </c:pt>
                <c:pt idx="19">
                  <c:v>101</c:v>
                </c:pt>
                <c:pt idx="20">
                  <c:v>123</c:v>
                </c:pt>
                <c:pt idx="21">
                  <c:v>113</c:v>
                </c:pt>
                <c:pt idx="22">
                  <c:v>95</c:v>
                </c:pt>
                <c:pt idx="23">
                  <c:v>145</c:v>
                </c:pt>
                <c:pt idx="24">
                  <c:v>114</c:v>
                </c:pt>
                <c:pt idx="25">
                  <c:v>124</c:v>
                </c:pt>
                <c:pt idx="26">
                  <c:v>93</c:v>
                </c:pt>
                <c:pt idx="27">
                  <c:v>115</c:v>
                </c:pt>
                <c:pt idx="28">
                  <c:v>125</c:v>
                </c:pt>
                <c:pt idx="29">
                  <c:v>128</c:v>
                </c:pt>
                <c:pt idx="30">
                  <c:v>103</c:v>
                </c:pt>
                <c:pt idx="31">
                  <c:v>98</c:v>
                </c:pt>
                <c:pt idx="32">
                  <c:v>108</c:v>
                </c:pt>
                <c:pt idx="33">
                  <c:v>129</c:v>
                </c:pt>
                <c:pt idx="34">
                  <c:v>132</c:v>
                </c:pt>
                <c:pt idx="35">
                  <c:v>92</c:v>
                </c:pt>
                <c:pt idx="36">
                  <c:v>108</c:v>
                </c:pt>
                <c:pt idx="37">
                  <c:v>106</c:v>
                </c:pt>
                <c:pt idx="38">
                  <c:v>105</c:v>
                </c:pt>
                <c:pt idx="39">
                  <c:v>123</c:v>
                </c:pt>
                <c:pt idx="40">
                  <c:v>108</c:v>
                </c:pt>
                <c:pt idx="41">
                  <c:v>122</c:v>
                </c:pt>
                <c:pt idx="42">
                  <c:v>109</c:v>
                </c:pt>
                <c:pt idx="43">
                  <c:v>100</c:v>
                </c:pt>
                <c:pt idx="44">
                  <c:v>125</c:v>
                </c:pt>
                <c:pt idx="45">
                  <c:v>122</c:v>
                </c:pt>
                <c:pt idx="46">
                  <c:v>105</c:v>
                </c:pt>
                <c:pt idx="47">
                  <c:v>94</c:v>
                </c:pt>
                <c:pt idx="48">
                  <c:v>102</c:v>
                </c:pt>
                <c:pt idx="49">
                  <c:v>109</c:v>
                </c:pt>
                <c:pt idx="50">
                  <c:v>105</c:v>
                </c:pt>
                <c:pt idx="51">
                  <c:v>134</c:v>
                </c:pt>
                <c:pt idx="52">
                  <c:v>108</c:v>
                </c:pt>
                <c:pt idx="53">
                  <c:v>104</c:v>
                </c:pt>
                <c:pt idx="54">
                  <c:v>112</c:v>
                </c:pt>
                <c:pt idx="55">
                  <c:v>120</c:v>
                </c:pt>
                <c:pt idx="56">
                  <c:v>124</c:v>
                </c:pt>
                <c:pt idx="57">
                  <c:v>103</c:v>
                </c:pt>
                <c:pt idx="58">
                  <c:v>115</c:v>
                </c:pt>
                <c:pt idx="59">
                  <c:v>96</c:v>
                </c:pt>
                <c:pt idx="60">
                  <c:v>123</c:v>
                </c:pt>
                <c:pt idx="61">
                  <c:v>98</c:v>
                </c:pt>
                <c:pt idx="62">
                  <c:v>96</c:v>
                </c:pt>
                <c:pt idx="63">
                  <c:v>89</c:v>
                </c:pt>
                <c:pt idx="64">
                  <c:v>109</c:v>
                </c:pt>
                <c:pt idx="65">
                  <c:v>93</c:v>
                </c:pt>
                <c:pt idx="66">
                  <c:v>82</c:v>
                </c:pt>
                <c:pt idx="67">
                  <c:v>120</c:v>
                </c:pt>
                <c:pt idx="68">
                  <c:v>122</c:v>
                </c:pt>
                <c:pt idx="69">
                  <c:v>117</c:v>
                </c:pt>
                <c:pt idx="70">
                  <c:v>109</c:v>
                </c:pt>
                <c:pt idx="71">
                  <c:v>114</c:v>
                </c:pt>
                <c:pt idx="72">
                  <c:v>126</c:v>
                </c:pt>
                <c:pt idx="73">
                  <c:v>82</c:v>
                </c:pt>
                <c:pt idx="74">
                  <c:v>119</c:v>
                </c:pt>
                <c:pt idx="75">
                  <c:v>104</c:v>
                </c:pt>
                <c:pt idx="76">
                  <c:v>115</c:v>
                </c:pt>
                <c:pt idx="77">
                  <c:v>97</c:v>
                </c:pt>
                <c:pt idx="78">
                  <c:v>105</c:v>
                </c:pt>
                <c:pt idx="79">
                  <c:v>100</c:v>
                </c:pt>
                <c:pt idx="80">
                  <c:v>114</c:v>
                </c:pt>
                <c:pt idx="81">
                  <c:v>73</c:v>
                </c:pt>
                <c:pt idx="82">
                  <c:v>96</c:v>
                </c:pt>
                <c:pt idx="83">
                  <c:v>113</c:v>
                </c:pt>
                <c:pt idx="84">
                  <c:v>106</c:v>
                </c:pt>
                <c:pt idx="85">
                  <c:v>104</c:v>
                </c:pt>
                <c:pt idx="86">
                  <c:v>80</c:v>
                </c:pt>
                <c:pt idx="87">
                  <c:v>104</c:v>
                </c:pt>
                <c:pt idx="88">
                  <c:v>122</c:v>
                </c:pt>
                <c:pt idx="89">
                  <c:v>96</c:v>
                </c:pt>
                <c:pt idx="90">
                  <c:v>95</c:v>
                </c:pt>
                <c:pt idx="91">
                  <c:v>105</c:v>
                </c:pt>
                <c:pt idx="92">
                  <c:v>94</c:v>
                </c:pt>
                <c:pt idx="93">
                  <c:v>91</c:v>
                </c:pt>
                <c:pt idx="94">
                  <c:v>96</c:v>
                </c:pt>
                <c:pt idx="95">
                  <c:v>69</c:v>
                </c:pt>
                <c:pt idx="96">
                  <c:v>110</c:v>
                </c:pt>
                <c:pt idx="97">
                  <c:v>111</c:v>
                </c:pt>
                <c:pt idx="98">
                  <c:v>110</c:v>
                </c:pt>
                <c:pt idx="99">
                  <c:v>97</c:v>
                </c:pt>
                <c:pt idx="100">
                  <c:v>125</c:v>
                </c:pt>
                <c:pt idx="101">
                  <c:v>91</c:v>
                </c:pt>
                <c:pt idx="102">
                  <c:v>86</c:v>
                </c:pt>
                <c:pt idx="103">
                  <c:v>110</c:v>
                </c:pt>
                <c:pt idx="104">
                  <c:v>92</c:v>
                </c:pt>
                <c:pt idx="105">
                  <c:v>85</c:v>
                </c:pt>
                <c:pt idx="106">
                  <c:v>120</c:v>
                </c:pt>
                <c:pt idx="107">
                  <c:v>106</c:v>
                </c:pt>
                <c:pt idx="108">
                  <c:v>112</c:v>
                </c:pt>
                <c:pt idx="109">
                  <c:v>91</c:v>
                </c:pt>
                <c:pt idx="110">
                  <c:v>90</c:v>
                </c:pt>
                <c:pt idx="111">
                  <c:v>86</c:v>
                </c:pt>
                <c:pt idx="112">
                  <c:v>86</c:v>
                </c:pt>
                <c:pt idx="113">
                  <c:v>113</c:v>
                </c:pt>
                <c:pt idx="114">
                  <c:v>111</c:v>
                </c:pt>
                <c:pt idx="115">
                  <c:v>111</c:v>
                </c:pt>
                <c:pt idx="116">
                  <c:v>106</c:v>
                </c:pt>
                <c:pt idx="117">
                  <c:v>98</c:v>
                </c:pt>
                <c:pt idx="118">
                  <c:v>105</c:v>
                </c:pt>
                <c:pt idx="119">
                  <c:v>105</c:v>
                </c:pt>
                <c:pt idx="120">
                  <c:v>118</c:v>
                </c:pt>
                <c:pt idx="121">
                  <c:v>90</c:v>
                </c:pt>
                <c:pt idx="122">
                  <c:v>95</c:v>
                </c:pt>
                <c:pt idx="123">
                  <c:v>112</c:v>
                </c:pt>
                <c:pt idx="124">
                  <c:v>120</c:v>
                </c:pt>
                <c:pt idx="125">
                  <c:v>123</c:v>
                </c:pt>
                <c:pt idx="126">
                  <c:v>103</c:v>
                </c:pt>
                <c:pt idx="127">
                  <c:v>121</c:v>
                </c:pt>
                <c:pt idx="128">
                  <c:v>90</c:v>
                </c:pt>
                <c:pt idx="129">
                  <c:v>125</c:v>
                </c:pt>
                <c:pt idx="130">
                  <c:v>109</c:v>
                </c:pt>
                <c:pt idx="131">
                  <c:v>128</c:v>
                </c:pt>
                <c:pt idx="132">
                  <c:v>97</c:v>
                </c:pt>
                <c:pt idx="133">
                  <c:v>96</c:v>
                </c:pt>
                <c:pt idx="134">
                  <c:v>97</c:v>
                </c:pt>
                <c:pt idx="135">
                  <c:v>78</c:v>
                </c:pt>
                <c:pt idx="136">
                  <c:v>112</c:v>
                </c:pt>
                <c:pt idx="137">
                  <c:v>88</c:v>
                </c:pt>
                <c:pt idx="138">
                  <c:v>97</c:v>
                </c:pt>
                <c:pt idx="139">
                  <c:v>101</c:v>
                </c:pt>
                <c:pt idx="140">
                  <c:v>106</c:v>
                </c:pt>
                <c:pt idx="141">
                  <c:v>59</c:v>
                </c:pt>
                <c:pt idx="142">
                  <c:v>105</c:v>
                </c:pt>
                <c:pt idx="143">
                  <c:v>119</c:v>
                </c:pt>
                <c:pt idx="144">
                  <c:v>93</c:v>
                </c:pt>
                <c:pt idx="145">
                  <c:v>82</c:v>
                </c:pt>
                <c:pt idx="146">
                  <c:v>134</c:v>
                </c:pt>
                <c:pt idx="147">
                  <c:v>84</c:v>
                </c:pt>
                <c:pt idx="148">
                  <c:v>98</c:v>
                </c:pt>
                <c:pt idx="149">
                  <c:v>118</c:v>
                </c:pt>
                <c:pt idx="150">
                  <c:v>113</c:v>
                </c:pt>
                <c:pt idx="151">
                  <c:v>100</c:v>
                </c:pt>
                <c:pt idx="152">
                  <c:v>93</c:v>
                </c:pt>
                <c:pt idx="153">
                  <c:v>119</c:v>
                </c:pt>
                <c:pt idx="154">
                  <c:v>67</c:v>
                </c:pt>
                <c:pt idx="155">
                  <c:v>111</c:v>
                </c:pt>
                <c:pt idx="156">
                  <c:v>106</c:v>
                </c:pt>
                <c:pt idx="157">
                  <c:v>127</c:v>
                </c:pt>
                <c:pt idx="158">
                  <c:v>113</c:v>
                </c:pt>
                <c:pt idx="159">
                  <c:v>115</c:v>
                </c:pt>
                <c:pt idx="160">
                  <c:v>102</c:v>
                </c:pt>
                <c:pt idx="161">
                  <c:v>85</c:v>
                </c:pt>
                <c:pt idx="162">
                  <c:v>117</c:v>
                </c:pt>
                <c:pt idx="163">
                  <c:v>125</c:v>
                </c:pt>
                <c:pt idx="164">
                  <c:v>118</c:v>
                </c:pt>
                <c:pt idx="165">
                  <c:v>121</c:v>
                </c:pt>
                <c:pt idx="166">
                  <c:v>115</c:v>
                </c:pt>
                <c:pt idx="167">
                  <c:v>120</c:v>
                </c:pt>
                <c:pt idx="168">
                  <c:v>109</c:v>
                </c:pt>
                <c:pt idx="169">
                  <c:v>109</c:v>
                </c:pt>
                <c:pt idx="170">
                  <c:v>85</c:v>
                </c:pt>
                <c:pt idx="171">
                  <c:v>85</c:v>
                </c:pt>
                <c:pt idx="172">
                  <c:v>106</c:v>
                </c:pt>
                <c:pt idx="173">
                  <c:v>101</c:v>
                </c:pt>
                <c:pt idx="174">
                  <c:v>116</c:v>
                </c:pt>
                <c:pt idx="175">
                  <c:v>91</c:v>
                </c:pt>
                <c:pt idx="176">
                  <c:v>91</c:v>
                </c:pt>
                <c:pt idx="177">
                  <c:v>110</c:v>
                </c:pt>
                <c:pt idx="178">
                  <c:v>75</c:v>
                </c:pt>
                <c:pt idx="179">
                  <c:v>94</c:v>
                </c:pt>
                <c:pt idx="180">
                  <c:v>109</c:v>
                </c:pt>
                <c:pt idx="181">
                  <c:v>122</c:v>
                </c:pt>
                <c:pt idx="182">
                  <c:v>102</c:v>
                </c:pt>
                <c:pt idx="183">
                  <c:v>122</c:v>
                </c:pt>
                <c:pt idx="184">
                  <c:v>105</c:v>
                </c:pt>
                <c:pt idx="185">
                  <c:v>113</c:v>
                </c:pt>
                <c:pt idx="186">
                  <c:v>104</c:v>
                </c:pt>
                <c:pt idx="187">
                  <c:v>124</c:v>
                </c:pt>
                <c:pt idx="188">
                  <c:v>110</c:v>
                </c:pt>
                <c:pt idx="189">
                  <c:v>95</c:v>
                </c:pt>
                <c:pt idx="190">
                  <c:v>120</c:v>
                </c:pt>
                <c:pt idx="191">
                  <c:v>105</c:v>
                </c:pt>
                <c:pt idx="192">
                  <c:v>121</c:v>
                </c:pt>
                <c:pt idx="193">
                  <c:v>96</c:v>
                </c:pt>
                <c:pt idx="194">
                  <c:v>110</c:v>
                </c:pt>
                <c:pt idx="195">
                  <c:v>92</c:v>
                </c:pt>
                <c:pt idx="196">
                  <c:v>98</c:v>
                </c:pt>
                <c:pt idx="197">
                  <c:v>109</c:v>
                </c:pt>
                <c:pt idx="198">
                  <c:v>118</c:v>
                </c:pt>
                <c:pt idx="199">
                  <c:v>97</c:v>
                </c:pt>
                <c:pt idx="200">
                  <c:v>95</c:v>
                </c:pt>
                <c:pt idx="201">
                  <c:v>99</c:v>
                </c:pt>
                <c:pt idx="202">
                  <c:v>106</c:v>
                </c:pt>
                <c:pt idx="203">
                  <c:v>117</c:v>
                </c:pt>
                <c:pt idx="204">
                  <c:v>90</c:v>
                </c:pt>
                <c:pt idx="205">
                  <c:v>98</c:v>
                </c:pt>
                <c:pt idx="206">
                  <c:v>95</c:v>
                </c:pt>
                <c:pt idx="207">
                  <c:v>115</c:v>
                </c:pt>
                <c:pt idx="208">
                  <c:v>106</c:v>
                </c:pt>
                <c:pt idx="209">
                  <c:v>114</c:v>
                </c:pt>
                <c:pt idx="210">
                  <c:v>92</c:v>
                </c:pt>
                <c:pt idx="211">
                  <c:v>119</c:v>
                </c:pt>
                <c:pt idx="212">
                  <c:v>85</c:v>
                </c:pt>
                <c:pt idx="213">
                  <c:v>98</c:v>
                </c:pt>
                <c:pt idx="214">
                  <c:v>114</c:v>
                </c:pt>
                <c:pt idx="215">
                  <c:v>84</c:v>
                </c:pt>
                <c:pt idx="216">
                  <c:v>108</c:v>
                </c:pt>
                <c:pt idx="217">
                  <c:v>107</c:v>
                </c:pt>
                <c:pt idx="218">
                  <c:v>84</c:v>
                </c:pt>
                <c:pt idx="219">
                  <c:v>86</c:v>
                </c:pt>
                <c:pt idx="220">
                  <c:v>88</c:v>
                </c:pt>
                <c:pt idx="221">
                  <c:v>97</c:v>
                </c:pt>
                <c:pt idx="222">
                  <c:v>84</c:v>
                </c:pt>
                <c:pt idx="223">
                  <c:v>117</c:v>
                </c:pt>
                <c:pt idx="224">
                  <c:v>110</c:v>
                </c:pt>
                <c:pt idx="225">
                  <c:v>104</c:v>
                </c:pt>
                <c:pt idx="226">
                  <c:v>110</c:v>
                </c:pt>
                <c:pt idx="227">
                  <c:v>99</c:v>
                </c:pt>
                <c:pt idx="228">
                  <c:v>80</c:v>
                </c:pt>
                <c:pt idx="229">
                  <c:v>101</c:v>
                </c:pt>
                <c:pt idx="230">
                  <c:v>117</c:v>
                </c:pt>
                <c:pt idx="231">
                  <c:v>108</c:v>
                </c:pt>
                <c:pt idx="232">
                  <c:v>69</c:v>
                </c:pt>
                <c:pt idx="233">
                  <c:v>109</c:v>
                </c:pt>
                <c:pt idx="234">
                  <c:v>85</c:v>
                </c:pt>
                <c:pt idx="235">
                  <c:v>114</c:v>
                </c:pt>
                <c:pt idx="236">
                  <c:v>90</c:v>
                </c:pt>
                <c:pt idx="237">
                  <c:v>107</c:v>
                </c:pt>
                <c:pt idx="238">
                  <c:v>117</c:v>
                </c:pt>
                <c:pt idx="239">
                  <c:v>112</c:v>
                </c:pt>
                <c:pt idx="240">
                  <c:v>106</c:v>
                </c:pt>
                <c:pt idx="241">
                  <c:v>116</c:v>
                </c:pt>
                <c:pt idx="242">
                  <c:v>123</c:v>
                </c:pt>
                <c:pt idx="243">
                  <c:v>118</c:v>
                </c:pt>
                <c:pt idx="244">
                  <c:v>91</c:v>
                </c:pt>
                <c:pt idx="245">
                  <c:v>103</c:v>
                </c:pt>
                <c:pt idx="246">
                  <c:v>114</c:v>
                </c:pt>
                <c:pt idx="247">
                  <c:v>102</c:v>
                </c:pt>
                <c:pt idx="248">
                  <c:v>104</c:v>
                </c:pt>
                <c:pt idx="249">
                  <c:v>112</c:v>
                </c:pt>
                <c:pt idx="250">
                  <c:v>107</c:v>
                </c:pt>
                <c:pt idx="251">
                  <c:v>117</c:v>
                </c:pt>
                <c:pt idx="252">
                  <c:v>110</c:v>
                </c:pt>
                <c:pt idx="253">
                  <c:v>96</c:v>
                </c:pt>
                <c:pt idx="254">
                  <c:v>90</c:v>
                </c:pt>
                <c:pt idx="255">
                  <c:v>97</c:v>
                </c:pt>
                <c:pt idx="256">
                  <c:v>99</c:v>
                </c:pt>
                <c:pt idx="257">
                  <c:v>99</c:v>
                </c:pt>
                <c:pt idx="258">
                  <c:v>97</c:v>
                </c:pt>
                <c:pt idx="259">
                  <c:v>95</c:v>
                </c:pt>
                <c:pt idx="260">
                  <c:v>126</c:v>
                </c:pt>
                <c:pt idx="261">
                  <c:v>109</c:v>
                </c:pt>
                <c:pt idx="262">
                  <c:v>86</c:v>
                </c:pt>
                <c:pt idx="263">
                  <c:v>119</c:v>
                </c:pt>
                <c:pt idx="264">
                  <c:v>102</c:v>
                </c:pt>
                <c:pt idx="265">
                  <c:v>105</c:v>
                </c:pt>
                <c:pt idx="266">
                  <c:v>117</c:v>
                </c:pt>
                <c:pt idx="267">
                  <c:v>112</c:v>
                </c:pt>
                <c:pt idx="268">
                  <c:v>89</c:v>
                </c:pt>
                <c:pt idx="269">
                  <c:v>131</c:v>
                </c:pt>
                <c:pt idx="270">
                  <c:v>114</c:v>
                </c:pt>
                <c:pt idx="271">
                  <c:v>98</c:v>
                </c:pt>
                <c:pt idx="272">
                  <c:v>124</c:v>
                </c:pt>
                <c:pt idx="273">
                  <c:v>125</c:v>
                </c:pt>
                <c:pt idx="274">
                  <c:v>100</c:v>
                </c:pt>
                <c:pt idx="275">
                  <c:v>84</c:v>
                </c:pt>
                <c:pt idx="276">
                  <c:v>113</c:v>
                </c:pt>
                <c:pt idx="277">
                  <c:v>102</c:v>
                </c:pt>
                <c:pt idx="278">
                  <c:v>82</c:v>
                </c:pt>
                <c:pt idx="279">
                  <c:v>112</c:v>
                </c:pt>
                <c:pt idx="280">
                  <c:v>111</c:v>
                </c:pt>
                <c:pt idx="281">
                  <c:v>96</c:v>
                </c:pt>
                <c:pt idx="282">
                  <c:v>127</c:v>
                </c:pt>
                <c:pt idx="283">
                  <c:v>97</c:v>
                </c:pt>
                <c:pt idx="284">
                  <c:v>120</c:v>
                </c:pt>
                <c:pt idx="285">
                  <c:v>101</c:v>
                </c:pt>
                <c:pt idx="286">
                  <c:v>120</c:v>
                </c:pt>
                <c:pt idx="287">
                  <c:v>99</c:v>
                </c:pt>
                <c:pt idx="288">
                  <c:v>78</c:v>
                </c:pt>
                <c:pt idx="289">
                  <c:v>110</c:v>
                </c:pt>
                <c:pt idx="290">
                  <c:v>94</c:v>
                </c:pt>
                <c:pt idx="291">
                  <c:v>120</c:v>
                </c:pt>
                <c:pt idx="292">
                  <c:v>108</c:v>
                </c:pt>
                <c:pt idx="293">
                  <c:v>103</c:v>
                </c:pt>
                <c:pt idx="294">
                  <c:v>97</c:v>
                </c:pt>
                <c:pt idx="295">
                  <c:v>106</c:v>
                </c:pt>
                <c:pt idx="296">
                  <c:v>99</c:v>
                </c:pt>
                <c:pt idx="297">
                  <c:v>72</c:v>
                </c:pt>
                <c:pt idx="298">
                  <c:v>88</c:v>
                </c:pt>
                <c:pt idx="299">
                  <c:v>119</c:v>
                </c:pt>
                <c:pt idx="300">
                  <c:v>87</c:v>
                </c:pt>
                <c:pt idx="301">
                  <c:v>121</c:v>
                </c:pt>
                <c:pt idx="302">
                  <c:v>112</c:v>
                </c:pt>
                <c:pt idx="303">
                  <c:v>103</c:v>
                </c:pt>
                <c:pt idx="304">
                  <c:v>99</c:v>
                </c:pt>
                <c:pt idx="305">
                  <c:v>101</c:v>
                </c:pt>
                <c:pt idx="306">
                  <c:v>117</c:v>
                </c:pt>
                <c:pt idx="307">
                  <c:v>109</c:v>
                </c:pt>
                <c:pt idx="308">
                  <c:v>73</c:v>
                </c:pt>
                <c:pt idx="309">
                  <c:v>116</c:v>
                </c:pt>
                <c:pt idx="310">
                  <c:v>98</c:v>
                </c:pt>
                <c:pt idx="311">
                  <c:v>104</c:v>
                </c:pt>
                <c:pt idx="312">
                  <c:v>78</c:v>
                </c:pt>
                <c:pt idx="313">
                  <c:v>104</c:v>
                </c:pt>
                <c:pt idx="314">
                  <c:v>85</c:v>
                </c:pt>
                <c:pt idx="315">
                  <c:v>104</c:v>
                </c:pt>
                <c:pt idx="316">
                  <c:v>107</c:v>
                </c:pt>
                <c:pt idx="317">
                  <c:v>109</c:v>
                </c:pt>
                <c:pt idx="318">
                  <c:v>119</c:v>
                </c:pt>
                <c:pt idx="319">
                  <c:v>96</c:v>
                </c:pt>
                <c:pt idx="320">
                  <c:v>93</c:v>
                </c:pt>
                <c:pt idx="321">
                  <c:v>90</c:v>
                </c:pt>
                <c:pt idx="322">
                  <c:v>103</c:v>
                </c:pt>
                <c:pt idx="323">
                  <c:v>106</c:v>
                </c:pt>
                <c:pt idx="324">
                  <c:v>96</c:v>
                </c:pt>
                <c:pt idx="325">
                  <c:v>114</c:v>
                </c:pt>
                <c:pt idx="326">
                  <c:v>86</c:v>
                </c:pt>
                <c:pt idx="327">
                  <c:v>110</c:v>
                </c:pt>
                <c:pt idx="328">
                  <c:v>87</c:v>
                </c:pt>
                <c:pt idx="329">
                  <c:v>89</c:v>
                </c:pt>
                <c:pt idx="330">
                  <c:v>106</c:v>
                </c:pt>
                <c:pt idx="331">
                  <c:v>100</c:v>
                </c:pt>
                <c:pt idx="332">
                  <c:v>111</c:v>
                </c:pt>
                <c:pt idx="333">
                  <c:v>100</c:v>
                </c:pt>
                <c:pt idx="334">
                  <c:v>114</c:v>
                </c:pt>
                <c:pt idx="335">
                  <c:v>98</c:v>
                </c:pt>
                <c:pt idx="336">
                  <c:v>89</c:v>
                </c:pt>
                <c:pt idx="337">
                  <c:v>74</c:v>
                </c:pt>
                <c:pt idx="338">
                  <c:v>110</c:v>
                </c:pt>
                <c:pt idx="339">
                  <c:v>130</c:v>
                </c:pt>
                <c:pt idx="340">
                  <c:v>108</c:v>
                </c:pt>
                <c:pt idx="341">
                  <c:v>98</c:v>
                </c:pt>
                <c:pt idx="342">
                  <c:v>125</c:v>
                </c:pt>
                <c:pt idx="343">
                  <c:v>104</c:v>
                </c:pt>
                <c:pt idx="344">
                  <c:v>98</c:v>
                </c:pt>
                <c:pt idx="345">
                  <c:v>104</c:v>
                </c:pt>
                <c:pt idx="346">
                  <c:v>120</c:v>
                </c:pt>
                <c:pt idx="347">
                  <c:v>134</c:v>
                </c:pt>
                <c:pt idx="348">
                  <c:v>92</c:v>
                </c:pt>
                <c:pt idx="349">
                  <c:v>129</c:v>
                </c:pt>
                <c:pt idx="350">
                  <c:v>118</c:v>
                </c:pt>
                <c:pt idx="351">
                  <c:v>107</c:v>
                </c:pt>
                <c:pt idx="352">
                  <c:v>92</c:v>
                </c:pt>
                <c:pt idx="353">
                  <c:v>118</c:v>
                </c:pt>
                <c:pt idx="354">
                  <c:v>108</c:v>
                </c:pt>
                <c:pt idx="355">
                  <c:v>119</c:v>
                </c:pt>
                <c:pt idx="356">
                  <c:v>109</c:v>
                </c:pt>
                <c:pt idx="357">
                  <c:v>91</c:v>
                </c:pt>
                <c:pt idx="358">
                  <c:v>118</c:v>
                </c:pt>
                <c:pt idx="359">
                  <c:v>119</c:v>
                </c:pt>
                <c:pt idx="360">
                  <c:v>103</c:v>
                </c:pt>
                <c:pt idx="361">
                  <c:v>120</c:v>
                </c:pt>
                <c:pt idx="362">
                  <c:v>122</c:v>
                </c:pt>
                <c:pt idx="363">
                  <c:v>119</c:v>
                </c:pt>
                <c:pt idx="364">
                  <c:v>104</c:v>
                </c:pt>
                <c:pt idx="365">
                  <c:v>96</c:v>
                </c:pt>
                <c:pt idx="366">
                  <c:v>83</c:v>
                </c:pt>
                <c:pt idx="367">
                  <c:v>115</c:v>
                </c:pt>
                <c:pt idx="368">
                  <c:v>88</c:v>
                </c:pt>
                <c:pt idx="369">
                  <c:v>96</c:v>
                </c:pt>
                <c:pt idx="370">
                  <c:v>123</c:v>
                </c:pt>
                <c:pt idx="371">
                  <c:v>108</c:v>
                </c:pt>
                <c:pt idx="372">
                  <c:v>116</c:v>
                </c:pt>
                <c:pt idx="373">
                  <c:v>109</c:v>
                </c:pt>
                <c:pt idx="374">
                  <c:v>97</c:v>
                </c:pt>
                <c:pt idx="375">
                  <c:v>107</c:v>
                </c:pt>
                <c:pt idx="376">
                  <c:v>95</c:v>
                </c:pt>
                <c:pt idx="377">
                  <c:v>109</c:v>
                </c:pt>
                <c:pt idx="378">
                  <c:v>104</c:v>
                </c:pt>
                <c:pt idx="379">
                  <c:v>110</c:v>
                </c:pt>
                <c:pt idx="380">
                  <c:v>94</c:v>
                </c:pt>
                <c:pt idx="381">
                  <c:v>103</c:v>
                </c:pt>
                <c:pt idx="382">
                  <c:v>123</c:v>
                </c:pt>
                <c:pt idx="383">
                  <c:v>113</c:v>
                </c:pt>
                <c:pt idx="384">
                  <c:v>110</c:v>
                </c:pt>
                <c:pt idx="385">
                  <c:v>100</c:v>
                </c:pt>
                <c:pt idx="386">
                  <c:v>95</c:v>
                </c:pt>
                <c:pt idx="387">
                  <c:v>100</c:v>
                </c:pt>
                <c:pt idx="388">
                  <c:v>108</c:v>
                </c:pt>
                <c:pt idx="389">
                  <c:v>101</c:v>
                </c:pt>
                <c:pt idx="390">
                  <c:v>90</c:v>
                </c:pt>
                <c:pt idx="391">
                  <c:v>115</c:v>
                </c:pt>
                <c:pt idx="392">
                  <c:v>114</c:v>
                </c:pt>
                <c:pt idx="393">
                  <c:v>84</c:v>
                </c:pt>
                <c:pt idx="394">
                  <c:v>92</c:v>
                </c:pt>
                <c:pt idx="395">
                  <c:v>125</c:v>
                </c:pt>
                <c:pt idx="396">
                  <c:v>107</c:v>
                </c:pt>
                <c:pt idx="397">
                  <c:v>129</c:v>
                </c:pt>
                <c:pt idx="398">
                  <c:v>98</c:v>
                </c:pt>
                <c:pt idx="399">
                  <c:v>108</c:v>
                </c:pt>
                <c:pt idx="400">
                  <c:v>114</c:v>
                </c:pt>
                <c:pt idx="401">
                  <c:v>111</c:v>
                </c:pt>
                <c:pt idx="402">
                  <c:v>101</c:v>
                </c:pt>
                <c:pt idx="403">
                  <c:v>99</c:v>
                </c:pt>
                <c:pt idx="404">
                  <c:v>75</c:v>
                </c:pt>
                <c:pt idx="405">
                  <c:v>91</c:v>
                </c:pt>
                <c:pt idx="406">
                  <c:v>113</c:v>
                </c:pt>
                <c:pt idx="407">
                  <c:v>120</c:v>
                </c:pt>
                <c:pt idx="408">
                  <c:v>98</c:v>
                </c:pt>
                <c:pt idx="409">
                  <c:v>107</c:v>
                </c:pt>
                <c:pt idx="410">
                  <c:v>121</c:v>
                </c:pt>
                <c:pt idx="411">
                  <c:v>115</c:v>
                </c:pt>
                <c:pt idx="412">
                  <c:v>134</c:v>
                </c:pt>
                <c:pt idx="413">
                  <c:v>96</c:v>
                </c:pt>
                <c:pt idx="414">
                  <c:v>120</c:v>
                </c:pt>
                <c:pt idx="415">
                  <c:v>105</c:v>
                </c:pt>
                <c:pt idx="416">
                  <c:v>121</c:v>
                </c:pt>
                <c:pt idx="417">
                  <c:v>113</c:v>
                </c:pt>
                <c:pt idx="418">
                  <c:v>106</c:v>
                </c:pt>
                <c:pt idx="419">
                  <c:v>104</c:v>
                </c:pt>
                <c:pt idx="420">
                  <c:v>80</c:v>
                </c:pt>
                <c:pt idx="421">
                  <c:v>117</c:v>
                </c:pt>
                <c:pt idx="422">
                  <c:v>126</c:v>
                </c:pt>
                <c:pt idx="423">
                  <c:v>112</c:v>
                </c:pt>
                <c:pt idx="424">
                  <c:v>104</c:v>
                </c:pt>
                <c:pt idx="425">
                  <c:v>116</c:v>
                </c:pt>
                <c:pt idx="426">
                  <c:v>70</c:v>
                </c:pt>
                <c:pt idx="427">
                  <c:v>83</c:v>
                </c:pt>
                <c:pt idx="428">
                  <c:v>84</c:v>
                </c:pt>
                <c:pt idx="429">
                  <c:v>82</c:v>
                </c:pt>
                <c:pt idx="430">
                  <c:v>109</c:v>
                </c:pt>
                <c:pt idx="431">
                  <c:v>111</c:v>
                </c:pt>
                <c:pt idx="432">
                  <c:v>94</c:v>
                </c:pt>
                <c:pt idx="433">
                  <c:v>96</c:v>
                </c:pt>
                <c:pt idx="434">
                  <c:v>101</c:v>
                </c:pt>
                <c:pt idx="435">
                  <c:v>90</c:v>
                </c:pt>
                <c:pt idx="436">
                  <c:v>120</c:v>
                </c:pt>
                <c:pt idx="437">
                  <c:v>120</c:v>
                </c:pt>
                <c:pt idx="438">
                  <c:v>108</c:v>
                </c:pt>
                <c:pt idx="439">
                  <c:v>99</c:v>
                </c:pt>
                <c:pt idx="440">
                  <c:v>80</c:v>
                </c:pt>
                <c:pt idx="441">
                  <c:v>93</c:v>
                </c:pt>
                <c:pt idx="442">
                  <c:v>85</c:v>
                </c:pt>
                <c:pt idx="443">
                  <c:v>118</c:v>
                </c:pt>
                <c:pt idx="444">
                  <c:v>115</c:v>
                </c:pt>
                <c:pt idx="445">
                  <c:v>119</c:v>
                </c:pt>
                <c:pt idx="446">
                  <c:v>94</c:v>
                </c:pt>
                <c:pt idx="447">
                  <c:v>109</c:v>
                </c:pt>
                <c:pt idx="448">
                  <c:v>104</c:v>
                </c:pt>
                <c:pt idx="449">
                  <c:v>89</c:v>
                </c:pt>
                <c:pt idx="450">
                  <c:v>101</c:v>
                </c:pt>
                <c:pt idx="451">
                  <c:v>96</c:v>
                </c:pt>
                <c:pt idx="452">
                  <c:v>109</c:v>
                </c:pt>
                <c:pt idx="453">
                  <c:v>94</c:v>
                </c:pt>
                <c:pt idx="454">
                  <c:v>115</c:v>
                </c:pt>
                <c:pt idx="455">
                  <c:v>92</c:v>
                </c:pt>
                <c:pt idx="456">
                  <c:v>71</c:v>
                </c:pt>
                <c:pt idx="457">
                  <c:v>130</c:v>
                </c:pt>
                <c:pt idx="458">
                  <c:v>119</c:v>
                </c:pt>
                <c:pt idx="459">
                  <c:v>74</c:v>
                </c:pt>
                <c:pt idx="460">
                  <c:v>104</c:v>
                </c:pt>
                <c:pt idx="461">
                  <c:v>124</c:v>
                </c:pt>
                <c:pt idx="462">
                  <c:v>94</c:v>
                </c:pt>
                <c:pt idx="463">
                  <c:v>120</c:v>
                </c:pt>
                <c:pt idx="464">
                  <c:v>96</c:v>
                </c:pt>
                <c:pt idx="465">
                  <c:v>67</c:v>
                </c:pt>
                <c:pt idx="466">
                  <c:v>69</c:v>
                </c:pt>
                <c:pt idx="467">
                  <c:v>98</c:v>
                </c:pt>
                <c:pt idx="468">
                  <c:v>92</c:v>
                </c:pt>
                <c:pt idx="469">
                  <c:v>109</c:v>
                </c:pt>
                <c:pt idx="470">
                  <c:v>100</c:v>
                </c:pt>
                <c:pt idx="471">
                  <c:v>101</c:v>
                </c:pt>
                <c:pt idx="472">
                  <c:v>111</c:v>
                </c:pt>
                <c:pt idx="473">
                  <c:v>106</c:v>
                </c:pt>
                <c:pt idx="474">
                  <c:v>102</c:v>
                </c:pt>
                <c:pt idx="475">
                  <c:v>115</c:v>
                </c:pt>
                <c:pt idx="476">
                  <c:v>99</c:v>
                </c:pt>
                <c:pt idx="477">
                  <c:v>118</c:v>
                </c:pt>
                <c:pt idx="478">
                  <c:v>132</c:v>
                </c:pt>
                <c:pt idx="479">
                  <c:v>108</c:v>
                </c:pt>
                <c:pt idx="480">
                  <c:v>98</c:v>
                </c:pt>
                <c:pt idx="481">
                  <c:v>111</c:v>
                </c:pt>
                <c:pt idx="482">
                  <c:v>79</c:v>
                </c:pt>
                <c:pt idx="483">
                  <c:v>97</c:v>
                </c:pt>
                <c:pt idx="484">
                  <c:v>99</c:v>
                </c:pt>
                <c:pt idx="485">
                  <c:v>101</c:v>
                </c:pt>
                <c:pt idx="486">
                  <c:v>120</c:v>
                </c:pt>
                <c:pt idx="487">
                  <c:v>97</c:v>
                </c:pt>
                <c:pt idx="488">
                  <c:v>106</c:v>
                </c:pt>
                <c:pt idx="489">
                  <c:v>131</c:v>
                </c:pt>
                <c:pt idx="490">
                  <c:v>93</c:v>
                </c:pt>
                <c:pt idx="491">
                  <c:v>79</c:v>
                </c:pt>
                <c:pt idx="492">
                  <c:v>100</c:v>
                </c:pt>
                <c:pt idx="493">
                  <c:v>107</c:v>
                </c:pt>
                <c:pt idx="494">
                  <c:v>112</c:v>
                </c:pt>
                <c:pt idx="495">
                  <c:v>105</c:v>
                </c:pt>
                <c:pt idx="496">
                  <c:v>114</c:v>
                </c:pt>
                <c:pt idx="497">
                  <c:v>116</c:v>
                </c:pt>
                <c:pt idx="498">
                  <c:v>104</c:v>
                </c:pt>
                <c:pt idx="499">
                  <c:v>85</c:v>
                </c:pt>
                <c:pt idx="500">
                  <c:v>93</c:v>
                </c:pt>
                <c:pt idx="501">
                  <c:v>100</c:v>
                </c:pt>
                <c:pt idx="502">
                  <c:v>71</c:v>
                </c:pt>
                <c:pt idx="503">
                  <c:v>88</c:v>
                </c:pt>
                <c:pt idx="504">
                  <c:v>93</c:v>
                </c:pt>
                <c:pt idx="505">
                  <c:v>98</c:v>
                </c:pt>
                <c:pt idx="506">
                  <c:v>110</c:v>
                </c:pt>
                <c:pt idx="507">
                  <c:v>109</c:v>
                </c:pt>
                <c:pt idx="508">
                  <c:v>94</c:v>
                </c:pt>
                <c:pt idx="509">
                  <c:v>77</c:v>
                </c:pt>
                <c:pt idx="510">
                  <c:v>89</c:v>
                </c:pt>
                <c:pt idx="511">
                  <c:v>102</c:v>
                </c:pt>
                <c:pt idx="512">
                  <c:v>113</c:v>
                </c:pt>
                <c:pt idx="513">
                  <c:v>103</c:v>
                </c:pt>
                <c:pt idx="514">
                  <c:v>90</c:v>
                </c:pt>
                <c:pt idx="515">
                  <c:v>96</c:v>
                </c:pt>
                <c:pt idx="516">
                  <c:v>97</c:v>
                </c:pt>
                <c:pt idx="517">
                  <c:v>87</c:v>
                </c:pt>
                <c:pt idx="518">
                  <c:v>89</c:v>
                </c:pt>
                <c:pt idx="519">
                  <c:v>70</c:v>
                </c:pt>
                <c:pt idx="520">
                  <c:v>104</c:v>
                </c:pt>
                <c:pt idx="521">
                  <c:v>116</c:v>
                </c:pt>
                <c:pt idx="522">
                  <c:v>85</c:v>
                </c:pt>
                <c:pt idx="523">
                  <c:v>104</c:v>
                </c:pt>
                <c:pt idx="524">
                  <c:v>99</c:v>
                </c:pt>
                <c:pt idx="525">
                  <c:v>93</c:v>
                </c:pt>
                <c:pt idx="526">
                  <c:v>114</c:v>
                </c:pt>
                <c:pt idx="527">
                  <c:v>103</c:v>
                </c:pt>
                <c:pt idx="528">
                  <c:v>92</c:v>
                </c:pt>
                <c:pt idx="529">
                  <c:v>98</c:v>
                </c:pt>
                <c:pt idx="530">
                  <c:v>114</c:v>
                </c:pt>
                <c:pt idx="531">
                  <c:v>77</c:v>
                </c:pt>
                <c:pt idx="532">
                  <c:v>89</c:v>
                </c:pt>
                <c:pt idx="533">
                  <c:v>93</c:v>
                </c:pt>
                <c:pt idx="534">
                  <c:v>110</c:v>
                </c:pt>
                <c:pt idx="535">
                  <c:v>132</c:v>
                </c:pt>
                <c:pt idx="536">
                  <c:v>112</c:v>
                </c:pt>
                <c:pt idx="537">
                  <c:v>99</c:v>
                </c:pt>
                <c:pt idx="538">
                  <c:v>96</c:v>
                </c:pt>
                <c:pt idx="539">
                  <c:v>106</c:v>
                </c:pt>
                <c:pt idx="540">
                  <c:v>128</c:v>
                </c:pt>
                <c:pt idx="541">
                  <c:v>95</c:v>
                </c:pt>
                <c:pt idx="542">
                  <c:v>80</c:v>
                </c:pt>
                <c:pt idx="543">
                  <c:v>71</c:v>
                </c:pt>
                <c:pt idx="544">
                  <c:v>89</c:v>
                </c:pt>
                <c:pt idx="545">
                  <c:v>127</c:v>
                </c:pt>
                <c:pt idx="546">
                  <c:v>114</c:v>
                </c:pt>
                <c:pt idx="547">
                  <c:v>102</c:v>
                </c:pt>
                <c:pt idx="548">
                  <c:v>88</c:v>
                </c:pt>
                <c:pt idx="549">
                  <c:v>88</c:v>
                </c:pt>
                <c:pt idx="550">
                  <c:v>110</c:v>
                </c:pt>
                <c:pt idx="551">
                  <c:v>110</c:v>
                </c:pt>
                <c:pt idx="552">
                  <c:v>130</c:v>
                </c:pt>
                <c:pt idx="553">
                  <c:v>100</c:v>
                </c:pt>
                <c:pt idx="554">
                  <c:v>101</c:v>
                </c:pt>
                <c:pt idx="555">
                  <c:v>89</c:v>
                </c:pt>
                <c:pt idx="556">
                  <c:v>80</c:v>
                </c:pt>
                <c:pt idx="557">
                  <c:v>72</c:v>
                </c:pt>
                <c:pt idx="558">
                  <c:v>115</c:v>
                </c:pt>
                <c:pt idx="559">
                  <c:v>115</c:v>
                </c:pt>
                <c:pt idx="560">
                  <c:v>108</c:v>
                </c:pt>
                <c:pt idx="561">
                  <c:v>93</c:v>
                </c:pt>
                <c:pt idx="562">
                  <c:v>111</c:v>
                </c:pt>
                <c:pt idx="563">
                  <c:v>101</c:v>
                </c:pt>
                <c:pt idx="564">
                  <c:v>92</c:v>
                </c:pt>
                <c:pt idx="565">
                  <c:v>115</c:v>
                </c:pt>
                <c:pt idx="566">
                  <c:v>76</c:v>
                </c:pt>
                <c:pt idx="567">
                  <c:v>93</c:v>
                </c:pt>
                <c:pt idx="568">
                  <c:v>91</c:v>
                </c:pt>
                <c:pt idx="569">
                  <c:v>90</c:v>
                </c:pt>
                <c:pt idx="570">
                  <c:v>84</c:v>
                </c:pt>
                <c:pt idx="571">
                  <c:v>120</c:v>
                </c:pt>
                <c:pt idx="572">
                  <c:v>89</c:v>
                </c:pt>
                <c:pt idx="573">
                  <c:v>104</c:v>
                </c:pt>
                <c:pt idx="574">
                  <c:v>107</c:v>
                </c:pt>
                <c:pt idx="575">
                  <c:v>100</c:v>
                </c:pt>
                <c:pt idx="576">
                  <c:v>129</c:v>
                </c:pt>
                <c:pt idx="577">
                  <c:v>112</c:v>
                </c:pt>
                <c:pt idx="578">
                  <c:v>76</c:v>
                </c:pt>
                <c:pt idx="579">
                  <c:v>97</c:v>
                </c:pt>
                <c:pt idx="580">
                  <c:v>98</c:v>
                </c:pt>
                <c:pt idx="581">
                  <c:v>60</c:v>
                </c:pt>
                <c:pt idx="582">
                  <c:v>132</c:v>
                </c:pt>
                <c:pt idx="583">
                  <c:v>90</c:v>
                </c:pt>
                <c:pt idx="584">
                  <c:v>63</c:v>
                </c:pt>
                <c:pt idx="585">
                  <c:v>110</c:v>
                </c:pt>
                <c:pt idx="586">
                  <c:v>88</c:v>
                </c:pt>
                <c:pt idx="587">
                  <c:v>98</c:v>
                </c:pt>
                <c:pt idx="588">
                  <c:v>61</c:v>
                </c:pt>
                <c:pt idx="589">
                  <c:v>76</c:v>
                </c:pt>
                <c:pt idx="590">
                  <c:v>127</c:v>
                </c:pt>
                <c:pt idx="591">
                  <c:v>94</c:v>
                </c:pt>
                <c:pt idx="592">
                  <c:v>97</c:v>
                </c:pt>
                <c:pt idx="593">
                  <c:v>127</c:v>
                </c:pt>
                <c:pt idx="594">
                  <c:v>109</c:v>
                </c:pt>
                <c:pt idx="595">
                  <c:v>89</c:v>
                </c:pt>
                <c:pt idx="596">
                  <c:v>90</c:v>
                </c:pt>
                <c:pt idx="597">
                  <c:v>105</c:v>
                </c:pt>
                <c:pt idx="598">
                  <c:v>100</c:v>
                </c:pt>
                <c:pt idx="599">
                  <c:v>111</c:v>
                </c:pt>
                <c:pt idx="600">
                  <c:v>125</c:v>
                </c:pt>
                <c:pt idx="601">
                  <c:v>124</c:v>
                </c:pt>
                <c:pt idx="602">
                  <c:v>107</c:v>
                </c:pt>
                <c:pt idx="603">
                  <c:v>110</c:v>
                </c:pt>
                <c:pt idx="604">
                  <c:v>102</c:v>
                </c:pt>
                <c:pt idx="605">
                  <c:v>93</c:v>
                </c:pt>
                <c:pt idx="606">
                  <c:v>81</c:v>
                </c:pt>
                <c:pt idx="607">
                  <c:v>99</c:v>
                </c:pt>
                <c:pt idx="608">
                  <c:v>93</c:v>
                </c:pt>
                <c:pt idx="609">
                  <c:v>102</c:v>
                </c:pt>
                <c:pt idx="610">
                  <c:v>95</c:v>
                </c:pt>
                <c:pt idx="611">
                  <c:v>98</c:v>
                </c:pt>
                <c:pt idx="612">
                  <c:v>84</c:v>
                </c:pt>
                <c:pt idx="613">
                  <c:v>88</c:v>
                </c:pt>
                <c:pt idx="614">
                  <c:v>109</c:v>
                </c:pt>
                <c:pt idx="615">
                  <c:v>82</c:v>
                </c:pt>
                <c:pt idx="616">
                  <c:v>105</c:v>
                </c:pt>
                <c:pt idx="617">
                  <c:v>95</c:v>
                </c:pt>
                <c:pt idx="618">
                  <c:v>92</c:v>
                </c:pt>
                <c:pt idx="619">
                  <c:v>74</c:v>
                </c:pt>
                <c:pt idx="620">
                  <c:v>123</c:v>
                </c:pt>
                <c:pt idx="621">
                  <c:v>86</c:v>
                </c:pt>
                <c:pt idx="622">
                  <c:v>92</c:v>
                </c:pt>
                <c:pt idx="623">
                  <c:v>87</c:v>
                </c:pt>
                <c:pt idx="624">
                  <c:v>117</c:v>
                </c:pt>
                <c:pt idx="625">
                  <c:v>112</c:v>
                </c:pt>
                <c:pt idx="626">
                  <c:v>119</c:v>
                </c:pt>
                <c:pt idx="627">
                  <c:v>103</c:v>
                </c:pt>
                <c:pt idx="628">
                  <c:v>74</c:v>
                </c:pt>
                <c:pt idx="629">
                  <c:v>81</c:v>
                </c:pt>
                <c:pt idx="630">
                  <c:v>124</c:v>
                </c:pt>
                <c:pt idx="631">
                  <c:v>89</c:v>
                </c:pt>
                <c:pt idx="632">
                  <c:v>88</c:v>
                </c:pt>
                <c:pt idx="633">
                  <c:v>67</c:v>
                </c:pt>
                <c:pt idx="634">
                  <c:v>106</c:v>
                </c:pt>
                <c:pt idx="635">
                  <c:v>103</c:v>
                </c:pt>
                <c:pt idx="636">
                  <c:v>91</c:v>
                </c:pt>
                <c:pt idx="637">
                  <c:v>101</c:v>
                </c:pt>
                <c:pt idx="638">
                  <c:v>85</c:v>
                </c:pt>
                <c:pt idx="639">
                  <c:v>83</c:v>
                </c:pt>
                <c:pt idx="640">
                  <c:v>70</c:v>
                </c:pt>
                <c:pt idx="641">
                  <c:v>102</c:v>
                </c:pt>
                <c:pt idx="642">
                  <c:v>94</c:v>
                </c:pt>
                <c:pt idx="643">
                  <c:v>97</c:v>
                </c:pt>
                <c:pt idx="644">
                  <c:v>115</c:v>
                </c:pt>
                <c:pt idx="645">
                  <c:v>117</c:v>
                </c:pt>
                <c:pt idx="646">
                  <c:v>105</c:v>
                </c:pt>
                <c:pt idx="647">
                  <c:v>113</c:v>
                </c:pt>
                <c:pt idx="648">
                  <c:v>83</c:v>
                </c:pt>
                <c:pt idx="649">
                  <c:v>101</c:v>
                </c:pt>
                <c:pt idx="650">
                  <c:v>113</c:v>
                </c:pt>
                <c:pt idx="651">
                  <c:v>88</c:v>
                </c:pt>
                <c:pt idx="652">
                  <c:v>93</c:v>
                </c:pt>
                <c:pt idx="653">
                  <c:v>83</c:v>
                </c:pt>
                <c:pt idx="654">
                  <c:v>113</c:v>
                </c:pt>
                <c:pt idx="655">
                  <c:v>106</c:v>
                </c:pt>
                <c:pt idx="656">
                  <c:v>106</c:v>
                </c:pt>
                <c:pt idx="657">
                  <c:v>114</c:v>
                </c:pt>
                <c:pt idx="658">
                  <c:v>119</c:v>
                </c:pt>
                <c:pt idx="659">
                  <c:v>82</c:v>
                </c:pt>
                <c:pt idx="660">
                  <c:v>89</c:v>
                </c:pt>
                <c:pt idx="661">
                  <c:v>74</c:v>
                </c:pt>
                <c:pt idx="662">
                  <c:v>77</c:v>
                </c:pt>
                <c:pt idx="663">
                  <c:v>75</c:v>
                </c:pt>
                <c:pt idx="664">
                  <c:v>97</c:v>
                </c:pt>
                <c:pt idx="665">
                  <c:v>68</c:v>
                </c:pt>
                <c:pt idx="666">
                  <c:v>83</c:v>
                </c:pt>
                <c:pt idx="667">
                  <c:v>97</c:v>
                </c:pt>
                <c:pt idx="668">
                  <c:v>98</c:v>
                </c:pt>
                <c:pt idx="669">
                  <c:v>102</c:v>
                </c:pt>
                <c:pt idx="670">
                  <c:v>81</c:v>
                </c:pt>
                <c:pt idx="671">
                  <c:v>85</c:v>
                </c:pt>
                <c:pt idx="672">
                  <c:v>86</c:v>
                </c:pt>
                <c:pt idx="673">
                  <c:v>79</c:v>
                </c:pt>
                <c:pt idx="674">
                  <c:v>84</c:v>
                </c:pt>
                <c:pt idx="675">
                  <c:v>74</c:v>
                </c:pt>
                <c:pt idx="676">
                  <c:v>92</c:v>
                </c:pt>
                <c:pt idx="677">
                  <c:v>93</c:v>
                </c:pt>
                <c:pt idx="678">
                  <c:v>69</c:v>
                </c:pt>
                <c:pt idx="679">
                  <c:v>113</c:v>
                </c:pt>
                <c:pt idx="680">
                  <c:v>92</c:v>
                </c:pt>
                <c:pt idx="681">
                  <c:v>127</c:v>
                </c:pt>
                <c:pt idx="682">
                  <c:v>109</c:v>
                </c:pt>
                <c:pt idx="683">
                  <c:v>97</c:v>
                </c:pt>
                <c:pt idx="684">
                  <c:v>66</c:v>
                </c:pt>
                <c:pt idx="685">
                  <c:v>109</c:v>
                </c:pt>
                <c:pt idx="686">
                  <c:v>109</c:v>
                </c:pt>
                <c:pt idx="687">
                  <c:v>104</c:v>
                </c:pt>
                <c:pt idx="688">
                  <c:v>85</c:v>
                </c:pt>
                <c:pt idx="689">
                  <c:v>81</c:v>
                </c:pt>
                <c:pt idx="690">
                  <c:v>87</c:v>
                </c:pt>
                <c:pt idx="691">
                  <c:v>78</c:v>
                </c:pt>
                <c:pt idx="692">
                  <c:v>54</c:v>
                </c:pt>
                <c:pt idx="693">
                  <c:v>98</c:v>
                </c:pt>
                <c:pt idx="694">
                  <c:v>98</c:v>
                </c:pt>
                <c:pt idx="695">
                  <c:v>105</c:v>
                </c:pt>
                <c:pt idx="696">
                  <c:v>87</c:v>
                </c:pt>
                <c:pt idx="697">
                  <c:v>117</c:v>
                </c:pt>
                <c:pt idx="698">
                  <c:v>85</c:v>
                </c:pt>
                <c:pt idx="699">
                  <c:v>82</c:v>
                </c:pt>
                <c:pt idx="700">
                  <c:v>114</c:v>
                </c:pt>
                <c:pt idx="701">
                  <c:v>65</c:v>
                </c:pt>
                <c:pt idx="702">
                  <c:v>105</c:v>
                </c:pt>
                <c:pt idx="703">
                  <c:v>92</c:v>
                </c:pt>
                <c:pt idx="704">
                  <c:v>107</c:v>
                </c:pt>
                <c:pt idx="705">
                  <c:v>111</c:v>
                </c:pt>
                <c:pt idx="706">
                  <c:v>73</c:v>
                </c:pt>
                <c:pt idx="707">
                  <c:v>119</c:v>
                </c:pt>
                <c:pt idx="708">
                  <c:v>97</c:v>
                </c:pt>
                <c:pt idx="709">
                  <c:v>110</c:v>
                </c:pt>
                <c:pt idx="710">
                  <c:v>96</c:v>
                </c:pt>
                <c:pt idx="711">
                  <c:v>67</c:v>
                </c:pt>
                <c:pt idx="712">
                  <c:v>102</c:v>
                </c:pt>
                <c:pt idx="713">
                  <c:v>64</c:v>
                </c:pt>
                <c:pt idx="714">
                  <c:v>103</c:v>
                </c:pt>
                <c:pt idx="715">
                  <c:v>118</c:v>
                </c:pt>
                <c:pt idx="716">
                  <c:v>118</c:v>
                </c:pt>
                <c:pt idx="717">
                  <c:v>118</c:v>
                </c:pt>
                <c:pt idx="718">
                  <c:v>75</c:v>
                </c:pt>
                <c:pt idx="719">
                  <c:v>112</c:v>
                </c:pt>
                <c:pt idx="720">
                  <c:v>95</c:v>
                </c:pt>
                <c:pt idx="721">
                  <c:v>119</c:v>
                </c:pt>
                <c:pt idx="722">
                  <c:v>94</c:v>
                </c:pt>
                <c:pt idx="723">
                  <c:v>103</c:v>
                </c:pt>
                <c:pt idx="724">
                  <c:v>90</c:v>
                </c:pt>
                <c:pt idx="725">
                  <c:v>128</c:v>
                </c:pt>
                <c:pt idx="726">
                  <c:v>110</c:v>
                </c:pt>
                <c:pt idx="727">
                  <c:v>84</c:v>
                </c:pt>
                <c:pt idx="728">
                  <c:v>97</c:v>
                </c:pt>
                <c:pt idx="729">
                  <c:v>102</c:v>
                </c:pt>
                <c:pt idx="730">
                  <c:v>131</c:v>
                </c:pt>
                <c:pt idx="731">
                  <c:v>126</c:v>
                </c:pt>
                <c:pt idx="732">
                  <c:v>107</c:v>
                </c:pt>
                <c:pt idx="733">
                  <c:v>108</c:v>
                </c:pt>
                <c:pt idx="734">
                  <c:v>92</c:v>
                </c:pt>
                <c:pt idx="735">
                  <c:v>108</c:v>
                </c:pt>
                <c:pt idx="736">
                  <c:v>115</c:v>
                </c:pt>
                <c:pt idx="737">
                  <c:v>111</c:v>
                </c:pt>
                <c:pt idx="738">
                  <c:v>115</c:v>
                </c:pt>
                <c:pt idx="739">
                  <c:v>101</c:v>
                </c:pt>
                <c:pt idx="740">
                  <c:v>114</c:v>
                </c:pt>
                <c:pt idx="741">
                  <c:v>116</c:v>
                </c:pt>
                <c:pt idx="742">
                  <c:v>90</c:v>
                </c:pt>
                <c:pt idx="743">
                  <c:v>125</c:v>
                </c:pt>
                <c:pt idx="744">
                  <c:v>98</c:v>
                </c:pt>
                <c:pt idx="745">
                  <c:v>111</c:v>
                </c:pt>
                <c:pt idx="746">
                  <c:v>109</c:v>
                </c:pt>
                <c:pt idx="747">
                  <c:v>124</c:v>
                </c:pt>
                <c:pt idx="748">
                  <c:v>121</c:v>
                </c:pt>
                <c:pt idx="749">
                  <c:v>103</c:v>
                </c:pt>
                <c:pt idx="750">
                  <c:v>96</c:v>
                </c:pt>
                <c:pt idx="751">
                  <c:v>100</c:v>
                </c:pt>
                <c:pt idx="752">
                  <c:v>104</c:v>
                </c:pt>
                <c:pt idx="753">
                  <c:v>112</c:v>
                </c:pt>
                <c:pt idx="754">
                  <c:v>73</c:v>
                </c:pt>
                <c:pt idx="755">
                  <c:v>101</c:v>
                </c:pt>
                <c:pt idx="756">
                  <c:v>99</c:v>
                </c:pt>
                <c:pt idx="757">
                  <c:v>95</c:v>
                </c:pt>
                <c:pt idx="758">
                  <c:v>109</c:v>
                </c:pt>
                <c:pt idx="759">
                  <c:v>110</c:v>
                </c:pt>
                <c:pt idx="760">
                  <c:v>98</c:v>
                </c:pt>
                <c:pt idx="761">
                  <c:v>112</c:v>
                </c:pt>
                <c:pt idx="762">
                  <c:v>64</c:v>
                </c:pt>
                <c:pt idx="763">
                  <c:v>90</c:v>
                </c:pt>
                <c:pt idx="764">
                  <c:v>102</c:v>
                </c:pt>
                <c:pt idx="765">
                  <c:v>119</c:v>
                </c:pt>
                <c:pt idx="766">
                  <c:v>96</c:v>
                </c:pt>
                <c:pt idx="767">
                  <c:v>118</c:v>
                </c:pt>
                <c:pt idx="768">
                  <c:v>79</c:v>
                </c:pt>
                <c:pt idx="769">
                  <c:v>96</c:v>
                </c:pt>
                <c:pt idx="770">
                  <c:v>80</c:v>
                </c:pt>
                <c:pt idx="771">
                  <c:v>137</c:v>
                </c:pt>
                <c:pt idx="772">
                  <c:v>116</c:v>
                </c:pt>
                <c:pt idx="773">
                  <c:v>69</c:v>
                </c:pt>
                <c:pt idx="774">
                  <c:v>78</c:v>
                </c:pt>
                <c:pt idx="775">
                  <c:v>99</c:v>
                </c:pt>
                <c:pt idx="776">
                  <c:v>92</c:v>
                </c:pt>
                <c:pt idx="777">
                  <c:v>113</c:v>
                </c:pt>
                <c:pt idx="778">
                  <c:v>98</c:v>
                </c:pt>
                <c:pt idx="779">
                  <c:v>115</c:v>
                </c:pt>
                <c:pt idx="780">
                  <c:v>96</c:v>
                </c:pt>
                <c:pt idx="781">
                  <c:v>117</c:v>
                </c:pt>
                <c:pt idx="782">
                  <c:v>96</c:v>
                </c:pt>
                <c:pt idx="783">
                  <c:v>108</c:v>
                </c:pt>
                <c:pt idx="784">
                  <c:v>92</c:v>
                </c:pt>
                <c:pt idx="785">
                  <c:v>95</c:v>
                </c:pt>
                <c:pt idx="786">
                  <c:v>94</c:v>
                </c:pt>
                <c:pt idx="787">
                  <c:v>115</c:v>
                </c:pt>
                <c:pt idx="788">
                  <c:v>117</c:v>
                </c:pt>
                <c:pt idx="789">
                  <c:v>105</c:v>
                </c:pt>
                <c:pt idx="790">
                  <c:v>109</c:v>
                </c:pt>
                <c:pt idx="791">
                  <c:v>87</c:v>
                </c:pt>
                <c:pt idx="792">
                  <c:v>110</c:v>
                </c:pt>
                <c:pt idx="793">
                  <c:v>110</c:v>
                </c:pt>
                <c:pt idx="794">
                  <c:v>109</c:v>
                </c:pt>
                <c:pt idx="795">
                  <c:v>85</c:v>
                </c:pt>
                <c:pt idx="796">
                  <c:v>105</c:v>
                </c:pt>
                <c:pt idx="797">
                  <c:v>122</c:v>
                </c:pt>
                <c:pt idx="798">
                  <c:v>108</c:v>
                </c:pt>
                <c:pt idx="799">
                  <c:v>122</c:v>
                </c:pt>
                <c:pt idx="800">
                  <c:v>79</c:v>
                </c:pt>
                <c:pt idx="801">
                  <c:v>105</c:v>
                </c:pt>
                <c:pt idx="802">
                  <c:v>90</c:v>
                </c:pt>
                <c:pt idx="803">
                  <c:v>111</c:v>
                </c:pt>
                <c:pt idx="804">
                  <c:v>110</c:v>
                </c:pt>
                <c:pt idx="805">
                  <c:v>92</c:v>
                </c:pt>
                <c:pt idx="806">
                  <c:v>131</c:v>
                </c:pt>
                <c:pt idx="807">
                  <c:v>104</c:v>
                </c:pt>
                <c:pt idx="808">
                  <c:v>110</c:v>
                </c:pt>
                <c:pt idx="809">
                  <c:v>99</c:v>
                </c:pt>
                <c:pt idx="810">
                  <c:v>86</c:v>
                </c:pt>
                <c:pt idx="811">
                  <c:v>105</c:v>
                </c:pt>
                <c:pt idx="812">
                  <c:v>85</c:v>
                </c:pt>
                <c:pt idx="813">
                  <c:v>72</c:v>
                </c:pt>
                <c:pt idx="814">
                  <c:v>86</c:v>
                </c:pt>
                <c:pt idx="815">
                  <c:v>68</c:v>
                </c:pt>
                <c:pt idx="816">
                  <c:v>95</c:v>
                </c:pt>
                <c:pt idx="817">
                  <c:v>116</c:v>
                </c:pt>
                <c:pt idx="818">
                  <c:v>96</c:v>
                </c:pt>
                <c:pt idx="819">
                  <c:v>85</c:v>
                </c:pt>
                <c:pt idx="820">
                  <c:v>100</c:v>
                </c:pt>
                <c:pt idx="821">
                  <c:v>101</c:v>
                </c:pt>
                <c:pt idx="822">
                  <c:v>97</c:v>
                </c:pt>
                <c:pt idx="823">
                  <c:v>100</c:v>
                </c:pt>
                <c:pt idx="824">
                  <c:v>96</c:v>
                </c:pt>
                <c:pt idx="825">
                  <c:v>117</c:v>
                </c:pt>
                <c:pt idx="826">
                  <c:v>93</c:v>
                </c:pt>
                <c:pt idx="827">
                  <c:v>116</c:v>
                </c:pt>
                <c:pt idx="828">
                  <c:v>106</c:v>
                </c:pt>
                <c:pt idx="829">
                  <c:v>98</c:v>
                </c:pt>
                <c:pt idx="830">
                  <c:v>103</c:v>
                </c:pt>
                <c:pt idx="831">
                  <c:v>118</c:v>
                </c:pt>
                <c:pt idx="832">
                  <c:v>100</c:v>
                </c:pt>
                <c:pt idx="833">
                  <c:v>96</c:v>
                </c:pt>
                <c:pt idx="834">
                  <c:v>67</c:v>
                </c:pt>
                <c:pt idx="835">
                  <c:v>96</c:v>
                </c:pt>
                <c:pt idx="836">
                  <c:v>104</c:v>
                </c:pt>
                <c:pt idx="837">
                  <c:v>106</c:v>
                </c:pt>
                <c:pt idx="838">
                  <c:v>62</c:v>
                </c:pt>
                <c:pt idx="839">
                  <c:v>73</c:v>
                </c:pt>
                <c:pt idx="840">
                  <c:v>62</c:v>
                </c:pt>
                <c:pt idx="841">
                  <c:v>76</c:v>
                </c:pt>
                <c:pt idx="842">
                  <c:v>76</c:v>
                </c:pt>
                <c:pt idx="843">
                  <c:v>106</c:v>
                </c:pt>
                <c:pt idx="844">
                  <c:v>94</c:v>
                </c:pt>
                <c:pt idx="845">
                  <c:v>81</c:v>
                </c:pt>
                <c:pt idx="846">
                  <c:v>87</c:v>
                </c:pt>
                <c:pt idx="847">
                  <c:v>96</c:v>
                </c:pt>
                <c:pt idx="848">
                  <c:v>75</c:v>
                </c:pt>
                <c:pt idx="849">
                  <c:v>95</c:v>
                </c:pt>
                <c:pt idx="850">
                  <c:v>86</c:v>
                </c:pt>
                <c:pt idx="851">
                  <c:v>86</c:v>
                </c:pt>
                <c:pt idx="852">
                  <c:v>104</c:v>
                </c:pt>
                <c:pt idx="853">
                  <c:v>95</c:v>
                </c:pt>
                <c:pt idx="854">
                  <c:v>116</c:v>
                </c:pt>
                <c:pt idx="855">
                  <c:v>66</c:v>
                </c:pt>
                <c:pt idx="856">
                  <c:v>101</c:v>
                </c:pt>
                <c:pt idx="857">
                  <c:v>96</c:v>
                </c:pt>
                <c:pt idx="858">
                  <c:v>104</c:v>
                </c:pt>
                <c:pt idx="859">
                  <c:v>105</c:v>
                </c:pt>
                <c:pt idx="860">
                  <c:v>106</c:v>
                </c:pt>
                <c:pt idx="861">
                  <c:v>101</c:v>
                </c:pt>
                <c:pt idx="862">
                  <c:v>96</c:v>
                </c:pt>
                <c:pt idx="863">
                  <c:v>105</c:v>
                </c:pt>
                <c:pt idx="864">
                  <c:v>106</c:v>
                </c:pt>
                <c:pt idx="865">
                  <c:v>102</c:v>
                </c:pt>
                <c:pt idx="866">
                  <c:v>75</c:v>
                </c:pt>
                <c:pt idx="867">
                  <c:v>99</c:v>
                </c:pt>
                <c:pt idx="868">
                  <c:v>90</c:v>
                </c:pt>
                <c:pt idx="869">
                  <c:v>104</c:v>
                </c:pt>
                <c:pt idx="870">
                  <c:v>115</c:v>
                </c:pt>
                <c:pt idx="871">
                  <c:v>118</c:v>
                </c:pt>
                <c:pt idx="872">
                  <c:v>108</c:v>
                </c:pt>
                <c:pt idx="873">
                  <c:v>76</c:v>
                </c:pt>
                <c:pt idx="874">
                  <c:v>50</c:v>
                </c:pt>
                <c:pt idx="875">
                  <c:v>55</c:v>
                </c:pt>
                <c:pt idx="876">
                  <c:v>73</c:v>
                </c:pt>
                <c:pt idx="877">
                  <c:v>84</c:v>
                </c:pt>
                <c:pt idx="878">
                  <c:v>104</c:v>
                </c:pt>
                <c:pt idx="879">
                  <c:v>92</c:v>
                </c:pt>
                <c:pt idx="880">
                  <c:v>83</c:v>
                </c:pt>
                <c:pt idx="881">
                  <c:v>98</c:v>
                </c:pt>
                <c:pt idx="882">
                  <c:v>70</c:v>
                </c:pt>
                <c:pt idx="883">
                  <c:v>87</c:v>
                </c:pt>
                <c:pt idx="884">
                  <c:v>96</c:v>
                </c:pt>
                <c:pt idx="885">
                  <c:v>80</c:v>
                </c:pt>
                <c:pt idx="886">
                  <c:v>104</c:v>
                </c:pt>
                <c:pt idx="887">
                  <c:v>104</c:v>
                </c:pt>
                <c:pt idx="888">
                  <c:v>96</c:v>
                </c:pt>
                <c:pt idx="889">
                  <c:v>89</c:v>
                </c:pt>
                <c:pt idx="890">
                  <c:v>113</c:v>
                </c:pt>
                <c:pt idx="891">
                  <c:v>105</c:v>
                </c:pt>
                <c:pt idx="892">
                  <c:v>84</c:v>
                </c:pt>
                <c:pt idx="893">
                  <c:v>108</c:v>
                </c:pt>
                <c:pt idx="894">
                  <c:v>104</c:v>
                </c:pt>
                <c:pt idx="895">
                  <c:v>106</c:v>
                </c:pt>
                <c:pt idx="896">
                  <c:v>83</c:v>
                </c:pt>
                <c:pt idx="897">
                  <c:v>70</c:v>
                </c:pt>
                <c:pt idx="898">
                  <c:v>104</c:v>
                </c:pt>
                <c:pt idx="899">
                  <c:v>91</c:v>
                </c:pt>
                <c:pt idx="900">
                  <c:v>112</c:v>
                </c:pt>
                <c:pt idx="901">
                  <c:v>97</c:v>
                </c:pt>
                <c:pt idx="902">
                  <c:v>99</c:v>
                </c:pt>
                <c:pt idx="903">
                  <c:v>74</c:v>
                </c:pt>
                <c:pt idx="904">
                  <c:v>100</c:v>
                </c:pt>
                <c:pt idx="905">
                  <c:v>86</c:v>
                </c:pt>
                <c:pt idx="906">
                  <c:v>90</c:v>
                </c:pt>
                <c:pt idx="907">
                  <c:v>101</c:v>
                </c:pt>
                <c:pt idx="908">
                  <c:v>109</c:v>
                </c:pt>
                <c:pt idx="909">
                  <c:v>98</c:v>
                </c:pt>
                <c:pt idx="910">
                  <c:v>107</c:v>
                </c:pt>
                <c:pt idx="911">
                  <c:v>110</c:v>
                </c:pt>
                <c:pt idx="912">
                  <c:v>120</c:v>
                </c:pt>
                <c:pt idx="913">
                  <c:v>97</c:v>
                </c:pt>
                <c:pt idx="914">
                  <c:v>103</c:v>
                </c:pt>
                <c:pt idx="915">
                  <c:v>114</c:v>
                </c:pt>
                <c:pt idx="916">
                  <c:v>95</c:v>
                </c:pt>
                <c:pt idx="917">
                  <c:v>93</c:v>
                </c:pt>
                <c:pt idx="918">
                  <c:v>67</c:v>
                </c:pt>
                <c:pt idx="919">
                  <c:v>97</c:v>
                </c:pt>
                <c:pt idx="920">
                  <c:v>97</c:v>
                </c:pt>
                <c:pt idx="921">
                  <c:v>83</c:v>
                </c:pt>
                <c:pt idx="922">
                  <c:v>104</c:v>
                </c:pt>
                <c:pt idx="923">
                  <c:v>82</c:v>
                </c:pt>
                <c:pt idx="924">
                  <c:v>113</c:v>
                </c:pt>
                <c:pt idx="925">
                  <c:v>93</c:v>
                </c:pt>
                <c:pt idx="926">
                  <c:v>100</c:v>
                </c:pt>
                <c:pt idx="927">
                  <c:v>101</c:v>
                </c:pt>
                <c:pt idx="928">
                  <c:v>100</c:v>
                </c:pt>
                <c:pt idx="929">
                  <c:v>82</c:v>
                </c:pt>
                <c:pt idx="930">
                  <c:v>79</c:v>
                </c:pt>
                <c:pt idx="931">
                  <c:v>102</c:v>
                </c:pt>
                <c:pt idx="932">
                  <c:v>77</c:v>
                </c:pt>
                <c:pt idx="933">
                  <c:v>109</c:v>
                </c:pt>
                <c:pt idx="934">
                  <c:v>107</c:v>
                </c:pt>
              </c:numCache>
            </c:numRef>
          </c:xVal>
          <c:yVal>
            <c:numRef>
              <c:f>'ejercicio 2.4'!$B$4:$B$938</c:f>
              <c:numCache>
                <c:formatCode>General</c:formatCode>
                <c:ptCount val="935"/>
                <c:pt idx="0">
                  <c:v>769</c:v>
                </c:pt>
                <c:pt idx="1">
                  <c:v>808</c:v>
                </c:pt>
                <c:pt idx="2">
                  <c:v>825</c:v>
                </c:pt>
                <c:pt idx="3">
                  <c:v>650</c:v>
                </c:pt>
                <c:pt idx="4">
                  <c:v>562</c:v>
                </c:pt>
                <c:pt idx="5">
                  <c:v>1400</c:v>
                </c:pt>
                <c:pt idx="6">
                  <c:v>600</c:v>
                </c:pt>
                <c:pt idx="7">
                  <c:v>1081</c:v>
                </c:pt>
                <c:pt idx="8">
                  <c:v>1154</c:v>
                </c:pt>
                <c:pt idx="9">
                  <c:v>1000</c:v>
                </c:pt>
                <c:pt idx="10">
                  <c:v>930</c:v>
                </c:pt>
                <c:pt idx="11">
                  <c:v>921</c:v>
                </c:pt>
                <c:pt idx="12">
                  <c:v>900</c:v>
                </c:pt>
                <c:pt idx="13">
                  <c:v>1318</c:v>
                </c:pt>
                <c:pt idx="14">
                  <c:v>1792</c:v>
                </c:pt>
                <c:pt idx="15">
                  <c:v>958</c:v>
                </c:pt>
                <c:pt idx="16">
                  <c:v>1360</c:v>
                </c:pt>
                <c:pt idx="17">
                  <c:v>850</c:v>
                </c:pt>
                <c:pt idx="18">
                  <c:v>830</c:v>
                </c:pt>
                <c:pt idx="19">
                  <c:v>471</c:v>
                </c:pt>
                <c:pt idx="20">
                  <c:v>1275</c:v>
                </c:pt>
                <c:pt idx="21">
                  <c:v>1615</c:v>
                </c:pt>
                <c:pt idx="22">
                  <c:v>873</c:v>
                </c:pt>
                <c:pt idx="23">
                  <c:v>2137</c:v>
                </c:pt>
                <c:pt idx="24">
                  <c:v>1053</c:v>
                </c:pt>
                <c:pt idx="25">
                  <c:v>1602</c:v>
                </c:pt>
                <c:pt idx="26">
                  <c:v>1188</c:v>
                </c:pt>
                <c:pt idx="27">
                  <c:v>800</c:v>
                </c:pt>
                <c:pt idx="28">
                  <c:v>1417</c:v>
                </c:pt>
                <c:pt idx="29">
                  <c:v>635</c:v>
                </c:pt>
                <c:pt idx="30">
                  <c:v>1000</c:v>
                </c:pt>
                <c:pt idx="31">
                  <c:v>1424</c:v>
                </c:pt>
                <c:pt idx="32">
                  <c:v>2668</c:v>
                </c:pt>
                <c:pt idx="33">
                  <c:v>666</c:v>
                </c:pt>
                <c:pt idx="34">
                  <c:v>1779</c:v>
                </c:pt>
                <c:pt idx="35">
                  <c:v>782</c:v>
                </c:pt>
                <c:pt idx="36">
                  <c:v>1572</c:v>
                </c:pt>
                <c:pt idx="37">
                  <c:v>1274</c:v>
                </c:pt>
                <c:pt idx="38">
                  <c:v>714</c:v>
                </c:pt>
                <c:pt idx="39">
                  <c:v>1081</c:v>
                </c:pt>
                <c:pt idx="40">
                  <c:v>692</c:v>
                </c:pt>
                <c:pt idx="41">
                  <c:v>1318</c:v>
                </c:pt>
                <c:pt idx="42">
                  <c:v>1239</c:v>
                </c:pt>
                <c:pt idx="43">
                  <c:v>1027</c:v>
                </c:pt>
                <c:pt idx="44">
                  <c:v>1748</c:v>
                </c:pt>
                <c:pt idx="45">
                  <c:v>981</c:v>
                </c:pt>
                <c:pt idx="46">
                  <c:v>770</c:v>
                </c:pt>
                <c:pt idx="47">
                  <c:v>1154</c:v>
                </c:pt>
                <c:pt idx="48">
                  <c:v>1155</c:v>
                </c:pt>
                <c:pt idx="49">
                  <c:v>808</c:v>
                </c:pt>
                <c:pt idx="50">
                  <c:v>1100</c:v>
                </c:pt>
                <c:pt idx="51">
                  <c:v>1154</c:v>
                </c:pt>
                <c:pt idx="52">
                  <c:v>1749</c:v>
                </c:pt>
                <c:pt idx="53">
                  <c:v>1000</c:v>
                </c:pt>
                <c:pt idx="54">
                  <c:v>462</c:v>
                </c:pt>
                <c:pt idx="55">
                  <c:v>769</c:v>
                </c:pt>
                <c:pt idx="56">
                  <c:v>875</c:v>
                </c:pt>
                <c:pt idx="57">
                  <c:v>1375</c:v>
                </c:pt>
                <c:pt idx="58">
                  <c:v>1452</c:v>
                </c:pt>
                <c:pt idx="59">
                  <c:v>800</c:v>
                </c:pt>
                <c:pt idx="60">
                  <c:v>1748</c:v>
                </c:pt>
                <c:pt idx="61">
                  <c:v>1151</c:v>
                </c:pt>
                <c:pt idx="62">
                  <c:v>840</c:v>
                </c:pt>
                <c:pt idx="63">
                  <c:v>978</c:v>
                </c:pt>
                <c:pt idx="64">
                  <c:v>963</c:v>
                </c:pt>
                <c:pt idx="65">
                  <c:v>619</c:v>
                </c:pt>
                <c:pt idx="66">
                  <c:v>442</c:v>
                </c:pt>
                <c:pt idx="67">
                  <c:v>600</c:v>
                </c:pt>
                <c:pt idx="68">
                  <c:v>1366</c:v>
                </c:pt>
                <c:pt idx="69">
                  <c:v>1643</c:v>
                </c:pt>
                <c:pt idx="70">
                  <c:v>1455</c:v>
                </c:pt>
                <c:pt idx="71">
                  <c:v>2310</c:v>
                </c:pt>
                <c:pt idx="72">
                  <c:v>1682</c:v>
                </c:pt>
                <c:pt idx="73">
                  <c:v>1235</c:v>
                </c:pt>
                <c:pt idx="74">
                  <c:v>855</c:v>
                </c:pt>
                <c:pt idx="75">
                  <c:v>1072</c:v>
                </c:pt>
                <c:pt idx="76">
                  <c:v>1040</c:v>
                </c:pt>
                <c:pt idx="77">
                  <c:v>1000</c:v>
                </c:pt>
                <c:pt idx="78">
                  <c:v>675</c:v>
                </c:pt>
                <c:pt idx="79">
                  <c:v>1100</c:v>
                </c:pt>
                <c:pt idx="80">
                  <c:v>996</c:v>
                </c:pt>
                <c:pt idx="81">
                  <c:v>732</c:v>
                </c:pt>
                <c:pt idx="82">
                  <c:v>1200</c:v>
                </c:pt>
                <c:pt idx="83">
                  <c:v>1694</c:v>
                </c:pt>
                <c:pt idx="84">
                  <c:v>686</c:v>
                </c:pt>
                <c:pt idx="85">
                  <c:v>754</c:v>
                </c:pt>
                <c:pt idx="86">
                  <c:v>857</c:v>
                </c:pt>
                <c:pt idx="87">
                  <c:v>832</c:v>
                </c:pt>
                <c:pt idx="88">
                  <c:v>579</c:v>
                </c:pt>
                <c:pt idx="89">
                  <c:v>672</c:v>
                </c:pt>
                <c:pt idx="90">
                  <c:v>2500</c:v>
                </c:pt>
                <c:pt idx="91">
                  <c:v>1076</c:v>
                </c:pt>
                <c:pt idx="92">
                  <c:v>750</c:v>
                </c:pt>
                <c:pt idx="93">
                  <c:v>1186</c:v>
                </c:pt>
                <c:pt idx="94">
                  <c:v>833</c:v>
                </c:pt>
                <c:pt idx="95">
                  <c:v>650</c:v>
                </c:pt>
                <c:pt idx="96">
                  <c:v>1250</c:v>
                </c:pt>
                <c:pt idx="97">
                  <c:v>1122</c:v>
                </c:pt>
                <c:pt idx="98">
                  <c:v>865</c:v>
                </c:pt>
                <c:pt idx="99">
                  <c:v>808</c:v>
                </c:pt>
                <c:pt idx="100">
                  <c:v>1299</c:v>
                </c:pt>
                <c:pt idx="101">
                  <c:v>903</c:v>
                </c:pt>
                <c:pt idx="102">
                  <c:v>900</c:v>
                </c:pt>
                <c:pt idx="103">
                  <c:v>625</c:v>
                </c:pt>
                <c:pt idx="104">
                  <c:v>1586</c:v>
                </c:pt>
                <c:pt idx="105">
                  <c:v>962</c:v>
                </c:pt>
                <c:pt idx="106">
                  <c:v>1539</c:v>
                </c:pt>
                <c:pt idx="107">
                  <c:v>1110</c:v>
                </c:pt>
                <c:pt idx="108">
                  <c:v>1282</c:v>
                </c:pt>
                <c:pt idx="109">
                  <c:v>770</c:v>
                </c:pt>
                <c:pt idx="110">
                  <c:v>1000</c:v>
                </c:pt>
                <c:pt idx="111">
                  <c:v>895</c:v>
                </c:pt>
                <c:pt idx="112">
                  <c:v>1205</c:v>
                </c:pt>
                <c:pt idx="113">
                  <c:v>750</c:v>
                </c:pt>
                <c:pt idx="114">
                  <c:v>654</c:v>
                </c:pt>
                <c:pt idx="115">
                  <c:v>601</c:v>
                </c:pt>
                <c:pt idx="116">
                  <c:v>600</c:v>
                </c:pt>
                <c:pt idx="117">
                  <c:v>433</c:v>
                </c:pt>
                <c:pt idx="118">
                  <c:v>1188</c:v>
                </c:pt>
                <c:pt idx="119">
                  <c:v>635</c:v>
                </c:pt>
                <c:pt idx="120">
                  <c:v>1225</c:v>
                </c:pt>
                <c:pt idx="121">
                  <c:v>1151</c:v>
                </c:pt>
                <c:pt idx="122">
                  <c:v>865</c:v>
                </c:pt>
                <c:pt idx="123">
                  <c:v>1031</c:v>
                </c:pt>
                <c:pt idx="124">
                  <c:v>1049</c:v>
                </c:pt>
                <c:pt idx="125">
                  <c:v>1000</c:v>
                </c:pt>
                <c:pt idx="126">
                  <c:v>1105</c:v>
                </c:pt>
                <c:pt idx="127">
                  <c:v>1924</c:v>
                </c:pt>
                <c:pt idx="128">
                  <c:v>1346</c:v>
                </c:pt>
                <c:pt idx="129">
                  <c:v>809</c:v>
                </c:pt>
                <c:pt idx="130">
                  <c:v>1495</c:v>
                </c:pt>
                <c:pt idx="131">
                  <c:v>1346</c:v>
                </c:pt>
                <c:pt idx="132">
                  <c:v>1200</c:v>
                </c:pt>
                <c:pt idx="133">
                  <c:v>500</c:v>
                </c:pt>
                <c:pt idx="134">
                  <c:v>1325</c:v>
                </c:pt>
                <c:pt idx="135">
                  <c:v>900</c:v>
                </c:pt>
                <c:pt idx="136">
                  <c:v>800</c:v>
                </c:pt>
                <c:pt idx="137">
                  <c:v>800</c:v>
                </c:pt>
                <c:pt idx="138">
                  <c:v>1034</c:v>
                </c:pt>
                <c:pt idx="139">
                  <c:v>980</c:v>
                </c:pt>
                <c:pt idx="140">
                  <c:v>884</c:v>
                </c:pt>
                <c:pt idx="141">
                  <c:v>480</c:v>
                </c:pt>
                <c:pt idx="142">
                  <c:v>923</c:v>
                </c:pt>
                <c:pt idx="143">
                  <c:v>513</c:v>
                </c:pt>
                <c:pt idx="144">
                  <c:v>1105</c:v>
                </c:pt>
                <c:pt idx="145">
                  <c:v>1193</c:v>
                </c:pt>
                <c:pt idx="146">
                  <c:v>2771</c:v>
                </c:pt>
                <c:pt idx="147">
                  <c:v>779</c:v>
                </c:pt>
                <c:pt idx="148">
                  <c:v>950</c:v>
                </c:pt>
                <c:pt idx="149">
                  <c:v>1394</c:v>
                </c:pt>
                <c:pt idx="150">
                  <c:v>1495</c:v>
                </c:pt>
                <c:pt idx="151">
                  <c:v>650</c:v>
                </c:pt>
                <c:pt idx="152">
                  <c:v>670</c:v>
                </c:pt>
                <c:pt idx="153">
                  <c:v>1126</c:v>
                </c:pt>
                <c:pt idx="154">
                  <c:v>450</c:v>
                </c:pt>
                <c:pt idx="155">
                  <c:v>1028</c:v>
                </c:pt>
                <c:pt idx="156">
                  <c:v>2404</c:v>
                </c:pt>
                <c:pt idx="157">
                  <c:v>1899</c:v>
                </c:pt>
                <c:pt idx="158">
                  <c:v>757</c:v>
                </c:pt>
                <c:pt idx="159">
                  <c:v>1250</c:v>
                </c:pt>
                <c:pt idx="160">
                  <c:v>1162</c:v>
                </c:pt>
                <c:pt idx="161">
                  <c:v>1025</c:v>
                </c:pt>
                <c:pt idx="162">
                  <c:v>1100</c:v>
                </c:pt>
                <c:pt idx="163">
                  <c:v>714</c:v>
                </c:pt>
                <c:pt idx="164">
                  <c:v>1318</c:v>
                </c:pt>
                <c:pt idx="165">
                  <c:v>1411</c:v>
                </c:pt>
                <c:pt idx="166">
                  <c:v>2162</c:v>
                </c:pt>
                <c:pt idx="167">
                  <c:v>1273</c:v>
                </c:pt>
                <c:pt idx="168">
                  <c:v>1140</c:v>
                </c:pt>
                <c:pt idx="169">
                  <c:v>578</c:v>
                </c:pt>
                <c:pt idx="170">
                  <c:v>942</c:v>
                </c:pt>
                <c:pt idx="171">
                  <c:v>1058</c:v>
                </c:pt>
                <c:pt idx="172">
                  <c:v>750</c:v>
                </c:pt>
                <c:pt idx="173">
                  <c:v>1000</c:v>
                </c:pt>
                <c:pt idx="174">
                  <c:v>951</c:v>
                </c:pt>
                <c:pt idx="175">
                  <c:v>635</c:v>
                </c:pt>
                <c:pt idx="176">
                  <c:v>1250</c:v>
                </c:pt>
                <c:pt idx="177">
                  <c:v>675</c:v>
                </c:pt>
                <c:pt idx="178">
                  <c:v>400</c:v>
                </c:pt>
                <c:pt idx="179">
                  <c:v>577</c:v>
                </c:pt>
                <c:pt idx="180">
                  <c:v>590</c:v>
                </c:pt>
                <c:pt idx="181">
                  <c:v>923</c:v>
                </c:pt>
                <c:pt idx="182">
                  <c:v>1250</c:v>
                </c:pt>
                <c:pt idx="183">
                  <c:v>1100</c:v>
                </c:pt>
                <c:pt idx="184">
                  <c:v>1130</c:v>
                </c:pt>
                <c:pt idx="185">
                  <c:v>652</c:v>
                </c:pt>
                <c:pt idx="186">
                  <c:v>618</c:v>
                </c:pt>
                <c:pt idx="187">
                  <c:v>962</c:v>
                </c:pt>
                <c:pt idx="188">
                  <c:v>529</c:v>
                </c:pt>
                <c:pt idx="189">
                  <c:v>817</c:v>
                </c:pt>
                <c:pt idx="190">
                  <c:v>962</c:v>
                </c:pt>
                <c:pt idx="191">
                  <c:v>840</c:v>
                </c:pt>
                <c:pt idx="192">
                  <c:v>866</c:v>
                </c:pt>
                <c:pt idx="193">
                  <c:v>2404</c:v>
                </c:pt>
                <c:pt idx="194">
                  <c:v>1126</c:v>
                </c:pt>
                <c:pt idx="195">
                  <c:v>1160</c:v>
                </c:pt>
                <c:pt idx="196">
                  <c:v>723</c:v>
                </c:pt>
                <c:pt idx="197">
                  <c:v>1778</c:v>
                </c:pt>
                <c:pt idx="198">
                  <c:v>1903</c:v>
                </c:pt>
                <c:pt idx="199">
                  <c:v>1010</c:v>
                </c:pt>
                <c:pt idx="200">
                  <c:v>971</c:v>
                </c:pt>
                <c:pt idx="201">
                  <c:v>525</c:v>
                </c:pt>
                <c:pt idx="202">
                  <c:v>525</c:v>
                </c:pt>
                <c:pt idx="203">
                  <c:v>670</c:v>
                </c:pt>
                <c:pt idx="204">
                  <c:v>500</c:v>
                </c:pt>
                <c:pt idx="205">
                  <c:v>1058</c:v>
                </c:pt>
                <c:pt idx="206">
                  <c:v>550</c:v>
                </c:pt>
                <c:pt idx="207">
                  <c:v>500</c:v>
                </c:pt>
                <c:pt idx="208">
                  <c:v>727</c:v>
                </c:pt>
                <c:pt idx="209">
                  <c:v>865</c:v>
                </c:pt>
                <c:pt idx="210">
                  <c:v>1081</c:v>
                </c:pt>
                <c:pt idx="211">
                  <c:v>1304</c:v>
                </c:pt>
                <c:pt idx="212">
                  <c:v>575</c:v>
                </c:pt>
                <c:pt idx="213">
                  <c:v>623</c:v>
                </c:pt>
                <c:pt idx="214">
                  <c:v>515</c:v>
                </c:pt>
                <c:pt idx="215">
                  <c:v>1273</c:v>
                </c:pt>
                <c:pt idx="216">
                  <c:v>990</c:v>
                </c:pt>
                <c:pt idx="217">
                  <c:v>600</c:v>
                </c:pt>
                <c:pt idx="218">
                  <c:v>1160</c:v>
                </c:pt>
                <c:pt idx="219">
                  <c:v>500</c:v>
                </c:pt>
                <c:pt idx="220">
                  <c:v>795</c:v>
                </c:pt>
                <c:pt idx="221">
                  <c:v>500</c:v>
                </c:pt>
                <c:pt idx="222">
                  <c:v>740</c:v>
                </c:pt>
                <c:pt idx="223">
                  <c:v>1250</c:v>
                </c:pt>
                <c:pt idx="224">
                  <c:v>1014</c:v>
                </c:pt>
                <c:pt idx="225">
                  <c:v>1250</c:v>
                </c:pt>
                <c:pt idx="226">
                  <c:v>913</c:v>
                </c:pt>
                <c:pt idx="227">
                  <c:v>1346</c:v>
                </c:pt>
                <c:pt idx="228">
                  <c:v>445</c:v>
                </c:pt>
                <c:pt idx="229">
                  <c:v>265</c:v>
                </c:pt>
                <c:pt idx="230">
                  <c:v>1250</c:v>
                </c:pt>
                <c:pt idx="231">
                  <c:v>1607</c:v>
                </c:pt>
                <c:pt idx="232">
                  <c:v>1452</c:v>
                </c:pt>
                <c:pt idx="233">
                  <c:v>1391</c:v>
                </c:pt>
                <c:pt idx="234">
                  <c:v>821</c:v>
                </c:pt>
                <c:pt idx="235">
                  <c:v>794</c:v>
                </c:pt>
                <c:pt idx="236">
                  <c:v>500</c:v>
                </c:pt>
                <c:pt idx="237">
                  <c:v>520</c:v>
                </c:pt>
                <c:pt idx="238">
                  <c:v>1730</c:v>
                </c:pt>
                <c:pt idx="239">
                  <c:v>1924</c:v>
                </c:pt>
                <c:pt idx="240">
                  <c:v>1155</c:v>
                </c:pt>
                <c:pt idx="241">
                  <c:v>2162</c:v>
                </c:pt>
                <c:pt idx="242">
                  <c:v>923</c:v>
                </c:pt>
                <c:pt idx="243">
                  <c:v>1115</c:v>
                </c:pt>
                <c:pt idx="244">
                  <c:v>449</c:v>
                </c:pt>
                <c:pt idx="245">
                  <c:v>1500</c:v>
                </c:pt>
                <c:pt idx="246">
                  <c:v>826</c:v>
                </c:pt>
                <c:pt idx="247">
                  <c:v>937</c:v>
                </c:pt>
                <c:pt idx="248">
                  <c:v>978</c:v>
                </c:pt>
                <c:pt idx="249">
                  <c:v>1031</c:v>
                </c:pt>
                <c:pt idx="250">
                  <c:v>1272</c:v>
                </c:pt>
                <c:pt idx="251">
                  <c:v>1136</c:v>
                </c:pt>
                <c:pt idx="252">
                  <c:v>800</c:v>
                </c:pt>
                <c:pt idx="253">
                  <c:v>1339</c:v>
                </c:pt>
                <c:pt idx="254">
                  <c:v>1063</c:v>
                </c:pt>
                <c:pt idx="255">
                  <c:v>935</c:v>
                </c:pt>
                <c:pt idx="256">
                  <c:v>808</c:v>
                </c:pt>
                <c:pt idx="257">
                  <c:v>375</c:v>
                </c:pt>
                <c:pt idx="258">
                  <c:v>537</c:v>
                </c:pt>
                <c:pt idx="259">
                  <c:v>1082</c:v>
                </c:pt>
                <c:pt idx="260">
                  <c:v>930</c:v>
                </c:pt>
                <c:pt idx="261">
                  <c:v>1155</c:v>
                </c:pt>
                <c:pt idx="262">
                  <c:v>548</c:v>
                </c:pt>
                <c:pt idx="263">
                  <c:v>622</c:v>
                </c:pt>
                <c:pt idx="264">
                  <c:v>841</c:v>
                </c:pt>
                <c:pt idx="265">
                  <c:v>769</c:v>
                </c:pt>
                <c:pt idx="266">
                  <c:v>587</c:v>
                </c:pt>
                <c:pt idx="267">
                  <c:v>1924</c:v>
                </c:pt>
                <c:pt idx="268">
                  <c:v>1058</c:v>
                </c:pt>
                <c:pt idx="269">
                  <c:v>417</c:v>
                </c:pt>
                <c:pt idx="270">
                  <c:v>1202</c:v>
                </c:pt>
                <c:pt idx="271">
                  <c:v>1154</c:v>
                </c:pt>
                <c:pt idx="272">
                  <c:v>1070</c:v>
                </c:pt>
                <c:pt idx="273">
                  <c:v>1202</c:v>
                </c:pt>
                <c:pt idx="274">
                  <c:v>711</c:v>
                </c:pt>
                <c:pt idx="275">
                  <c:v>1202</c:v>
                </c:pt>
                <c:pt idx="276">
                  <c:v>850</c:v>
                </c:pt>
                <c:pt idx="277">
                  <c:v>1000</c:v>
                </c:pt>
                <c:pt idx="278">
                  <c:v>490</c:v>
                </c:pt>
                <c:pt idx="279">
                  <c:v>1000</c:v>
                </c:pt>
                <c:pt idx="280">
                  <c:v>865</c:v>
                </c:pt>
                <c:pt idx="281">
                  <c:v>1375</c:v>
                </c:pt>
                <c:pt idx="282">
                  <c:v>1586</c:v>
                </c:pt>
                <c:pt idx="283">
                  <c:v>1602</c:v>
                </c:pt>
                <c:pt idx="284">
                  <c:v>3078</c:v>
                </c:pt>
                <c:pt idx="285">
                  <c:v>898</c:v>
                </c:pt>
                <c:pt idx="286">
                  <c:v>906</c:v>
                </c:pt>
                <c:pt idx="287">
                  <c:v>952</c:v>
                </c:pt>
                <c:pt idx="288">
                  <c:v>571</c:v>
                </c:pt>
                <c:pt idx="289">
                  <c:v>445</c:v>
                </c:pt>
                <c:pt idx="290">
                  <c:v>289</c:v>
                </c:pt>
                <c:pt idx="291">
                  <c:v>1444</c:v>
                </c:pt>
                <c:pt idx="292">
                  <c:v>962</c:v>
                </c:pt>
                <c:pt idx="293">
                  <c:v>1075</c:v>
                </c:pt>
                <c:pt idx="294">
                  <c:v>909</c:v>
                </c:pt>
                <c:pt idx="295">
                  <c:v>1250</c:v>
                </c:pt>
                <c:pt idx="296">
                  <c:v>620</c:v>
                </c:pt>
                <c:pt idx="297">
                  <c:v>1016</c:v>
                </c:pt>
                <c:pt idx="298">
                  <c:v>800</c:v>
                </c:pt>
                <c:pt idx="299">
                  <c:v>1050</c:v>
                </c:pt>
                <c:pt idx="300">
                  <c:v>1079</c:v>
                </c:pt>
                <c:pt idx="301">
                  <c:v>654</c:v>
                </c:pt>
                <c:pt idx="302">
                  <c:v>781</c:v>
                </c:pt>
                <c:pt idx="303">
                  <c:v>1038</c:v>
                </c:pt>
                <c:pt idx="304">
                  <c:v>1924</c:v>
                </c:pt>
                <c:pt idx="305">
                  <c:v>1202</c:v>
                </c:pt>
                <c:pt idx="306">
                  <c:v>666</c:v>
                </c:pt>
                <c:pt idx="307">
                  <c:v>905</c:v>
                </c:pt>
                <c:pt idx="308">
                  <c:v>890</c:v>
                </c:pt>
                <c:pt idx="309">
                  <c:v>817</c:v>
                </c:pt>
                <c:pt idx="310">
                  <c:v>812</c:v>
                </c:pt>
                <c:pt idx="311">
                  <c:v>577</c:v>
                </c:pt>
                <c:pt idx="312">
                  <c:v>756</c:v>
                </c:pt>
                <c:pt idx="313">
                  <c:v>1011</c:v>
                </c:pt>
                <c:pt idx="314">
                  <c:v>1155</c:v>
                </c:pt>
                <c:pt idx="315">
                  <c:v>1025</c:v>
                </c:pt>
                <c:pt idx="316">
                  <c:v>1350</c:v>
                </c:pt>
                <c:pt idx="317">
                  <c:v>1001</c:v>
                </c:pt>
                <c:pt idx="318">
                  <c:v>796</c:v>
                </c:pt>
                <c:pt idx="319">
                  <c:v>1230</c:v>
                </c:pt>
                <c:pt idx="320">
                  <c:v>754</c:v>
                </c:pt>
                <c:pt idx="321">
                  <c:v>714</c:v>
                </c:pt>
                <c:pt idx="322">
                  <c:v>1000</c:v>
                </c:pt>
                <c:pt idx="323">
                  <c:v>2067</c:v>
                </c:pt>
                <c:pt idx="324">
                  <c:v>912</c:v>
                </c:pt>
                <c:pt idx="325">
                  <c:v>600</c:v>
                </c:pt>
                <c:pt idx="326">
                  <c:v>951</c:v>
                </c:pt>
                <c:pt idx="327">
                  <c:v>711</c:v>
                </c:pt>
                <c:pt idx="328">
                  <c:v>1151</c:v>
                </c:pt>
                <c:pt idx="329">
                  <c:v>1000</c:v>
                </c:pt>
                <c:pt idx="330">
                  <c:v>841</c:v>
                </c:pt>
                <c:pt idx="331">
                  <c:v>400</c:v>
                </c:pt>
                <c:pt idx="332">
                  <c:v>1175</c:v>
                </c:pt>
                <c:pt idx="333">
                  <c:v>1202</c:v>
                </c:pt>
                <c:pt idx="334">
                  <c:v>1442</c:v>
                </c:pt>
                <c:pt idx="335">
                  <c:v>538</c:v>
                </c:pt>
                <c:pt idx="336">
                  <c:v>781</c:v>
                </c:pt>
                <c:pt idx="337">
                  <c:v>750</c:v>
                </c:pt>
                <c:pt idx="338">
                  <c:v>841</c:v>
                </c:pt>
                <c:pt idx="339">
                  <c:v>700</c:v>
                </c:pt>
                <c:pt idx="340">
                  <c:v>1346</c:v>
                </c:pt>
                <c:pt idx="341">
                  <c:v>800</c:v>
                </c:pt>
                <c:pt idx="342">
                  <c:v>1250</c:v>
                </c:pt>
                <c:pt idx="343">
                  <c:v>1105</c:v>
                </c:pt>
                <c:pt idx="344">
                  <c:v>475</c:v>
                </c:pt>
                <c:pt idx="345">
                  <c:v>762</c:v>
                </c:pt>
                <c:pt idx="346">
                  <c:v>962</c:v>
                </c:pt>
                <c:pt idx="347">
                  <c:v>721</c:v>
                </c:pt>
                <c:pt idx="348">
                  <c:v>800</c:v>
                </c:pt>
                <c:pt idx="349">
                  <c:v>658</c:v>
                </c:pt>
                <c:pt idx="350">
                  <c:v>1270</c:v>
                </c:pt>
                <c:pt idx="351">
                  <c:v>1313</c:v>
                </c:pt>
                <c:pt idx="352">
                  <c:v>824</c:v>
                </c:pt>
                <c:pt idx="353">
                  <c:v>1442</c:v>
                </c:pt>
                <c:pt idx="354">
                  <c:v>1400</c:v>
                </c:pt>
                <c:pt idx="355">
                  <c:v>1038</c:v>
                </c:pt>
                <c:pt idx="356">
                  <c:v>668</c:v>
                </c:pt>
                <c:pt idx="357">
                  <c:v>1100</c:v>
                </c:pt>
                <c:pt idx="358">
                  <c:v>1000</c:v>
                </c:pt>
                <c:pt idx="359">
                  <c:v>523</c:v>
                </c:pt>
                <c:pt idx="360">
                  <c:v>1111</c:v>
                </c:pt>
                <c:pt idx="361">
                  <c:v>962</c:v>
                </c:pt>
                <c:pt idx="362">
                  <c:v>729</c:v>
                </c:pt>
                <c:pt idx="363">
                  <c:v>690</c:v>
                </c:pt>
                <c:pt idx="364">
                  <c:v>1010</c:v>
                </c:pt>
                <c:pt idx="365">
                  <c:v>600</c:v>
                </c:pt>
                <c:pt idx="366">
                  <c:v>596</c:v>
                </c:pt>
                <c:pt idx="367">
                  <c:v>850</c:v>
                </c:pt>
                <c:pt idx="368">
                  <c:v>670</c:v>
                </c:pt>
                <c:pt idx="369">
                  <c:v>793</c:v>
                </c:pt>
                <c:pt idx="370">
                  <c:v>1442</c:v>
                </c:pt>
                <c:pt idx="371">
                  <c:v>670</c:v>
                </c:pt>
                <c:pt idx="372">
                  <c:v>876</c:v>
                </c:pt>
                <c:pt idx="373">
                  <c:v>841</c:v>
                </c:pt>
                <c:pt idx="374">
                  <c:v>975</c:v>
                </c:pt>
                <c:pt idx="375">
                  <c:v>1223</c:v>
                </c:pt>
                <c:pt idx="376">
                  <c:v>910</c:v>
                </c:pt>
                <c:pt idx="377">
                  <c:v>533</c:v>
                </c:pt>
                <c:pt idx="378">
                  <c:v>750</c:v>
                </c:pt>
                <c:pt idx="379">
                  <c:v>1206</c:v>
                </c:pt>
                <c:pt idx="380">
                  <c:v>745</c:v>
                </c:pt>
                <c:pt idx="381">
                  <c:v>900</c:v>
                </c:pt>
                <c:pt idx="382">
                  <c:v>1170</c:v>
                </c:pt>
                <c:pt idx="383">
                  <c:v>540</c:v>
                </c:pt>
                <c:pt idx="384">
                  <c:v>550</c:v>
                </c:pt>
                <c:pt idx="385">
                  <c:v>615</c:v>
                </c:pt>
                <c:pt idx="386">
                  <c:v>909</c:v>
                </c:pt>
                <c:pt idx="387">
                  <c:v>769</c:v>
                </c:pt>
                <c:pt idx="388">
                  <c:v>984</c:v>
                </c:pt>
                <c:pt idx="389">
                  <c:v>833</c:v>
                </c:pt>
                <c:pt idx="390">
                  <c:v>879</c:v>
                </c:pt>
                <c:pt idx="391">
                  <c:v>1027</c:v>
                </c:pt>
                <c:pt idx="392">
                  <c:v>1000</c:v>
                </c:pt>
                <c:pt idx="393">
                  <c:v>465</c:v>
                </c:pt>
                <c:pt idx="394">
                  <c:v>1100</c:v>
                </c:pt>
                <c:pt idx="395">
                  <c:v>641</c:v>
                </c:pt>
                <c:pt idx="396">
                  <c:v>1035</c:v>
                </c:pt>
                <c:pt idx="397">
                  <c:v>1212</c:v>
                </c:pt>
                <c:pt idx="398">
                  <c:v>950</c:v>
                </c:pt>
                <c:pt idx="399">
                  <c:v>938</c:v>
                </c:pt>
                <c:pt idx="400">
                  <c:v>1250</c:v>
                </c:pt>
                <c:pt idx="401">
                  <c:v>586</c:v>
                </c:pt>
                <c:pt idx="402">
                  <c:v>693</c:v>
                </c:pt>
                <c:pt idx="403">
                  <c:v>562</c:v>
                </c:pt>
                <c:pt idx="404">
                  <c:v>375</c:v>
                </c:pt>
                <c:pt idx="405">
                  <c:v>673</c:v>
                </c:pt>
                <c:pt idx="406">
                  <c:v>654</c:v>
                </c:pt>
                <c:pt idx="407">
                  <c:v>692</c:v>
                </c:pt>
                <c:pt idx="408">
                  <c:v>1111</c:v>
                </c:pt>
                <c:pt idx="409">
                  <c:v>1368</c:v>
                </c:pt>
                <c:pt idx="410">
                  <c:v>1282</c:v>
                </c:pt>
                <c:pt idx="411">
                  <c:v>1250</c:v>
                </c:pt>
                <c:pt idx="412">
                  <c:v>1346</c:v>
                </c:pt>
                <c:pt idx="413">
                  <c:v>1424</c:v>
                </c:pt>
                <c:pt idx="414">
                  <c:v>854</c:v>
                </c:pt>
                <c:pt idx="415">
                  <c:v>888</c:v>
                </c:pt>
                <c:pt idx="416">
                  <c:v>1161</c:v>
                </c:pt>
                <c:pt idx="417">
                  <c:v>583</c:v>
                </c:pt>
                <c:pt idx="418">
                  <c:v>1260</c:v>
                </c:pt>
                <c:pt idx="419">
                  <c:v>947</c:v>
                </c:pt>
                <c:pt idx="420">
                  <c:v>1850</c:v>
                </c:pt>
                <c:pt idx="421">
                  <c:v>1575</c:v>
                </c:pt>
                <c:pt idx="422">
                  <c:v>758</c:v>
                </c:pt>
                <c:pt idx="423">
                  <c:v>1442</c:v>
                </c:pt>
                <c:pt idx="424">
                  <c:v>489</c:v>
                </c:pt>
                <c:pt idx="425">
                  <c:v>1126</c:v>
                </c:pt>
                <c:pt idx="426">
                  <c:v>1000</c:v>
                </c:pt>
                <c:pt idx="427">
                  <c:v>500</c:v>
                </c:pt>
                <c:pt idx="428">
                  <c:v>1200</c:v>
                </c:pt>
                <c:pt idx="429">
                  <c:v>565</c:v>
                </c:pt>
                <c:pt idx="430">
                  <c:v>1920</c:v>
                </c:pt>
                <c:pt idx="431">
                  <c:v>684</c:v>
                </c:pt>
                <c:pt idx="432">
                  <c:v>774</c:v>
                </c:pt>
                <c:pt idx="433">
                  <c:v>233</c:v>
                </c:pt>
                <c:pt idx="434">
                  <c:v>975</c:v>
                </c:pt>
                <c:pt idx="435">
                  <c:v>1366</c:v>
                </c:pt>
                <c:pt idx="436">
                  <c:v>2137</c:v>
                </c:pt>
                <c:pt idx="437">
                  <c:v>700</c:v>
                </c:pt>
                <c:pt idx="438">
                  <c:v>1200</c:v>
                </c:pt>
                <c:pt idx="439">
                  <c:v>1161</c:v>
                </c:pt>
                <c:pt idx="440">
                  <c:v>729</c:v>
                </c:pt>
                <c:pt idx="441">
                  <c:v>750</c:v>
                </c:pt>
                <c:pt idx="442">
                  <c:v>1026</c:v>
                </c:pt>
                <c:pt idx="443">
                  <c:v>1111</c:v>
                </c:pt>
                <c:pt idx="444">
                  <c:v>625</c:v>
                </c:pt>
                <c:pt idx="445">
                  <c:v>1200</c:v>
                </c:pt>
                <c:pt idx="446">
                  <c:v>1541</c:v>
                </c:pt>
                <c:pt idx="447">
                  <c:v>1154</c:v>
                </c:pt>
                <c:pt idx="448">
                  <c:v>310</c:v>
                </c:pt>
                <c:pt idx="449">
                  <c:v>610</c:v>
                </c:pt>
                <c:pt idx="450">
                  <c:v>1749</c:v>
                </c:pt>
                <c:pt idx="451">
                  <c:v>1000</c:v>
                </c:pt>
                <c:pt idx="452">
                  <c:v>350</c:v>
                </c:pt>
                <c:pt idx="453">
                  <c:v>765</c:v>
                </c:pt>
                <c:pt idx="454">
                  <c:v>790</c:v>
                </c:pt>
                <c:pt idx="455">
                  <c:v>818</c:v>
                </c:pt>
                <c:pt idx="456">
                  <c:v>477</c:v>
                </c:pt>
                <c:pt idx="457">
                  <c:v>938</c:v>
                </c:pt>
                <c:pt idx="458">
                  <c:v>2099</c:v>
                </c:pt>
                <c:pt idx="459">
                  <c:v>350</c:v>
                </c:pt>
                <c:pt idx="460">
                  <c:v>940</c:v>
                </c:pt>
                <c:pt idx="461">
                  <c:v>1202</c:v>
                </c:pt>
                <c:pt idx="462">
                  <c:v>450</c:v>
                </c:pt>
                <c:pt idx="463">
                  <c:v>1058</c:v>
                </c:pt>
                <c:pt idx="464">
                  <c:v>1000</c:v>
                </c:pt>
                <c:pt idx="465">
                  <c:v>318</c:v>
                </c:pt>
                <c:pt idx="466">
                  <c:v>556</c:v>
                </c:pt>
                <c:pt idx="467">
                  <c:v>958</c:v>
                </c:pt>
                <c:pt idx="468">
                  <c:v>995</c:v>
                </c:pt>
                <c:pt idx="469">
                  <c:v>1600</c:v>
                </c:pt>
                <c:pt idx="470">
                  <c:v>606</c:v>
                </c:pt>
                <c:pt idx="471">
                  <c:v>511</c:v>
                </c:pt>
                <c:pt idx="472">
                  <c:v>1411</c:v>
                </c:pt>
                <c:pt idx="473">
                  <c:v>1346</c:v>
                </c:pt>
                <c:pt idx="474">
                  <c:v>1522</c:v>
                </c:pt>
                <c:pt idx="475">
                  <c:v>1075</c:v>
                </c:pt>
                <c:pt idx="476">
                  <c:v>1200</c:v>
                </c:pt>
                <c:pt idx="477">
                  <c:v>1377</c:v>
                </c:pt>
                <c:pt idx="478">
                  <c:v>874</c:v>
                </c:pt>
                <c:pt idx="479">
                  <c:v>625</c:v>
                </c:pt>
                <c:pt idx="480">
                  <c:v>1250</c:v>
                </c:pt>
                <c:pt idx="481">
                  <c:v>1082</c:v>
                </c:pt>
                <c:pt idx="482">
                  <c:v>693</c:v>
                </c:pt>
                <c:pt idx="483">
                  <c:v>727</c:v>
                </c:pt>
                <c:pt idx="484">
                  <c:v>615</c:v>
                </c:pt>
                <c:pt idx="485">
                  <c:v>913</c:v>
                </c:pt>
                <c:pt idx="486">
                  <c:v>884</c:v>
                </c:pt>
                <c:pt idx="487">
                  <c:v>698</c:v>
                </c:pt>
                <c:pt idx="488">
                  <c:v>800</c:v>
                </c:pt>
                <c:pt idx="489">
                  <c:v>812</c:v>
                </c:pt>
                <c:pt idx="490">
                  <c:v>1000</c:v>
                </c:pt>
                <c:pt idx="491">
                  <c:v>549</c:v>
                </c:pt>
                <c:pt idx="492">
                  <c:v>1300</c:v>
                </c:pt>
                <c:pt idx="493">
                  <c:v>923</c:v>
                </c:pt>
                <c:pt idx="494">
                  <c:v>1539</c:v>
                </c:pt>
                <c:pt idx="495">
                  <c:v>721</c:v>
                </c:pt>
                <c:pt idx="496">
                  <c:v>815</c:v>
                </c:pt>
                <c:pt idx="497">
                  <c:v>600</c:v>
                </c:pt>
                <c:pt idx="498">
                  <c:v>1100</c:v>
                </c:pt>
                <c:pt idx="499">
                  <c:v>1058</c:v>
                </c:pt>
                <c:pt idx="500">
                  <c:v>962</c:v>
                </c:pt>
                <c:pt idx="501">
                  <c:v>433</c:v>
                </c:pt>
                <c:pt idx="502">
                  <c:v>940</c:v>
                </c:pt>
                <c:pt idx="503">
                  <c:v>1417</c:v>
                </c:pt>
                <c:pt idx="504">
                  <c:v>1000</c:v>
                </c:pt>
                <c:pt idx="505">
                  <c:v>500</c:v>
                </c:pt>
                <c:pt idx="506">
                  <c:v>800</c:v>
                </c:pt>
                <c:pt idx="507">
                  <c:v>766</c:v>
                </c:pt>
                <c:pt idx="508">
                  <c:v>750</c:v>
                </c:pt>
                <c:pt idx="509">
                  <c:v>550</c:v>
                </c:pt>
                <c:pt idx="510">
                  <c:v>795</c:v>
                </c:pt>
                <c:pt idx="511">
                  <c:v>723</c:v>
                </c:pt>
                <c:pt idx="512">
                  <c:v>1039</c:v>
                </c:pt>
                <c:pt idx="513">
                  <c:v>200</c:v>
                </c:pt>
                <c:pt idx="514">
                  <c:v>400</c:v>
                </c:pt>
                <c:pt idx="515">
                  <c:v>575</c:v>
                </c:pt>
                <c:pt idx="516">
                  <c:v>850</c:v>
                </c:pt>
                <c:pt idx="517">
                  <c:v>508</c:v>
                </c:pt>
                <c:pt idx="518">
                  <c:v>1162</c:v>
                </c:pt>
                <c:pt idx="519">
                  <c:v>1199</c:v>
                </c:pt>
                <c:pt idx="520">
                  <c:v>1270</c:v>
                </c:pt>
                <c:pt idx="521">
                  <c:v>350</c:v>
                </c:pt>
                <c:pt idx="522">
                  <c:v>963</c:v>
                </c:pt>
                <c:pt idx="523">
                  <c:v>1463</c:v>
                </c:pt>
                <c:pt idx="524">
                  <c:v>802</c:v>
                </c:pt>
                <c:pt idx="525">
                  <c:v>642</c:v>
                </c:pt>
                <c:pt idx="526">
                  <c:v>751</c:v>
                </c:pt>
                <c:pt idx="527">
                  <c:v>488</c:v>
                </c:pt>
                <c:pt idx="528">
                  <c:v>1400</c:v>
                </c:pt>
                <c:pt idx="529">
                  <c:v>940</c:v>
                </c:pt>
                <c:pt idx="530">
                  <c:v>866</c:v>
                </c:pt>
                <c:pt idx="531">
                  <c:v>675</c:v>
                </c:pt>
                <c:pt idx="532">
                  <c:v>375</c:v>
                </c:pt>
                <c:pt idx="533">
                  <c:v>325</c:v>
                </c:pt>
                <c:pt idx="534">
                  <c:v>346</c:v>
                </c:pt>
                <c:pt idx="535">
                  <c:v>1442</c:v>
                </c:pt>
                <c:pt idx="536">
                  <c:v>560</c:v>
                </c:pt>
                <c:pt idx="537">
                  <c:v>550</c:v>
                </c:pt>
                <c:pt idx="538">
                  <c:v>950</c:v>
                </c:pt>
                <c:pt idx="539">
                  <c:v>684</c:v>
                </c:pt>
                <c:pt idx="540">
                  <c:v>1322</c:v>
                </c:pt>
                <c:pt idx="541">
                  <c:v>1634</c:v>
                </c:pt>
                <c:pt idx="542">
                  <c:v>417</c:v>
                </c:pt>
                <c:pt idx="543">
                  <c:v>472</c:v>
                </c:pt>
                <c:pt idx="544">
                  <c:v>666</c:v>
                </c:pt>
                <c:pt idx="545">
                  <c:v>1679</c:v>
                </c:pt>
                <c:pt idx="546">
                  <c:v>1039</c:v>
                </c:pt>
                <c:pt idx="547">
                  <c:v>1250</c:v>
                </c:pt>
                <c:pt idx="548">
                  <c:v>760</c:v>
                </c:pt>
                <c:pt idx="549">
                  <c:v>1154</c:v>
                </c:pt>
                <c:pt idx="550">
                  <c:v>1602</c:v>
                </c:pt>
                <c:pt idx="551">
                  <c:v>1442</c:v>
                </c:pt>
                <c:pt idx="552">
                  <c:v>865</c:v>
                </c:pt>
                <c:pt idx="553">
                  <c:v>705</c:v>
                </c:pt>
                <c:pt idx="554">
                  <c:v>1000</c:v>
                </c:pt>
                <c:pt idx="555">
                  <c:v>852</c:v>
                </c:pt>
                <c:pt idx="556">
                  <c:v>770</c:v>
                </c:pt>
                <c:pt idx="557">
                  <c:v>1000</c:v>
                </c:pt>
                <c:pt idx="558">
                  <c:v>1329</c:v>
                </c:pt>
                <c:pt idx="559">
                  <c:v>1682</c:v>
                </c:pt>
                <c:pt idx="560">
                  <c:v>577</c:v>
                </c:pt>
                <c:pt idx="561">
                  <c:v>685</c:v>
                </c:pt>
                <c:pt idx="562">
                  <c:v>577</c:v>
                </c:pt>
                <c:pt idx="563">
                  <c:v>1040</c:v>
                </c:pt>
                <c:pt idx="564">
                  <c:v>1250</c:v>
                </c:pt>
                <c:pt idx="565">
                  <c:v>600</c:v>
                </c:pt>
                <c:pt idx="566">
                  <c:v>480</c:v>
                </c:pt>
                <c:pt idx="567">
                  <c:v>1000</c:v>
                </c:pt>
                <c:pt idx="568">
                  <c:v>988</c:v>
                </c:pt>
                <c:pt idx="569">
                  <c:v>478</c:v>
                </c:pt>
                <c:pt idx="570">
                  <c:v>440</c:v>
                </c:pt>
                <c:pt idx="571">
                  <c:v>485</c:v>
                </c:pt>
                <c:pt idx="572">
                  <c:v>705</c:v>
                </c:pt>
                <c:pt idx="573">
                  <c:v>1550</c:v>
                </c:pt>
                <c:pt idx="574">
                  <c:v>960</c:v>
                </c:pt>
                <c:pt idx="575">
                  <c:v>1000</c:v>
                </c:pt>
                <c:pt idx="576">
                  <c:v>625</c:v>
                </c:pt>
                <c:pt idx="577">
                  <c:v>1346</c:v>
                </c:pt>
                <c:pt idx="578">
                  <c:v>961</c:v>
                </c:pt>
                <c:pt idx="579">
                  <c:v>479</c:v>
                </c:pt>
                <c:pt idx="580">
                  <c:v>1201</c:v>
                </c:pt>
                <c:pt idx="581">
                  <c:v>1346</c:v>
                </c:pt>
                <c:pt idx="582">
                  <c:v>1122</c:v>
                </c:pt>
                <c:pt idx="583">
                  <c:v>543</c:v>
                </c:pt>
                <c:pt idx="584">
                  <c:v>450</c:v>
                </c:pt>
                <c:pt idx="585">
                  <c:v>507</c:v>
                </c:pt>
                <c:pt idx="586">
                  <c:v>547</c:v>
                </c:pt>
                <c:pt idx="587">
                  <c:v>586</c:v>
                </c:pt>
                <c:pt idx="588">
                  <c:v>462</c:v>
                </c:pt>
                <c:pt idx="589">
                  <c:v>705</c:v>
                </c:pt>
                <c:pt idx="590">
                  <c:v>1566</c:v>
                </c:pt>
                <c:pt idx="591">
                  <c:v>1634</c:v>
                </c:pt>
                <c:pt idx="592">
                  <c:v>1282</c:v>
                </c:pt>
                <c:pt idx="593">
                  <c:v>556</c:v>
                </c:pt>
                <c:pt idx="594">
                  <c:v>1200</c:v>
                </c:pt>
                <c:pt idx="595">
                  <c:v>855</c:v>
                </c:pt>
                <c:pt idx="596">
                  <c:v>1053</c:v>
                </c:pt>
                <c:pt idx="597">
                  <c:v>1000</c:v>
                </c:pt>
                <c:pt idx="598">
                  <c:v>900</c:v>
                </c:pt>
                <c:pt idx="599">
                  <c:v>1602</c:v>
                </c:pt>
                <c:pt idx="600">
                  <c:v>508</c:v>
                </c:pt>
                <c:pt idx="601">
                  <c:v>1500</c:v>
                </c:pt>
                <c:pt idx="602">
                  <c:v>1682</c:v>
                </c:pt>
                <c:pt idx="603">
                  <c:v>750</c:v>
                </c:pt>
                <c:pt idx="604">
                  <c:v>843</c:v>
                </c:pt>
                <c:pt idx="605">
                  <c:v>409</c:v>
                </c:pt>
                <c:pt idx="606">
                  <c:v>1004</c:v>
                </c:pt>
                <c:pt idx="607">
                  <c:v>650</c:v>
                </c:pt>
                <c:pt idx="608">
                  <c:v>808</c:v>
                </c:pt>
                <c:pt idx="609">
                  <c:v>2137</c:v>
                </c:pt>
                <c:pt idx="610">
                  <c:v>761</c:v>
                </c:pt>
                <c:pt idx="611">
                  <c:v>769</c:v>
                </c:pt>
                <c:pt idx="612">
                  <c:v>345</c:v>
                </c:pt>
                <c:pt idx="613">
                  <c:v>495</c:v>
                </c:pt>
                <c:pt idx="614">
                  <c:v>987</c:v>
                </c:pt>
                <c:pt idx="615">
                  <c:v>2500</c:v>
                </c:pt>
                <c:pt idx="616">
                  <c:v>1098</c:v>
                </c:pt>
                <c:pt idx="617">
                  <c:v>1212</c:v>
                </c:pt>
                <c:pt idx="618">
                  <c:v>577</c:v>
                </c:pt>
                <c:pt idx="619">
                  <c:v>390</c:v>
                </c:pt>
                <c:pt idx="620">
                  <c:v>1500</c:v>
                </c:pt>
                <c:pt idx="621">
                  <c:v>583</c:v>
                </c:pt>
                <c:pt idx="622">
                  <c:v>460</c:v>
                </c:pt>
                <c:pt idx="623">
                  <c:v>945</c:v>
                </c:pt>
                <c:pt idx="624">
                  <c:v>1442</c:v>
                </c:pt>
                <c:pt idx="625">
                  <c:v>1333</c:v>
                </c:pt>
                <c:pt idx="626">
                  <c:v>1500</c:v>
                </c:pt>
                <c:pt idx="627">
                  <c:v>1333</c:v>
                </c:pt>
                <c:pt idx="628">
                  <c:v>700</c:v>
                </c:pt>
                <c:pt idx="629">
                  <c:v>973</c:v>
                </c:pt>
                <c:pt idx="630">
                  <c:v>2162</c:v>
                </c:pt>
                <c:pt idx="631">
                  <c:v>797</c:v>
                </c:pt>
                <c:pt idx="632">
                  <c:v>400</c:v>
                </c:pt>
                <c:pt idx="633">
                  <c:v>1015</c:v>
                </c:pt>
                <c:pt idx="634">
                  <c:v>1744</c:v>
                </c:pt>
                <c:pt idx="635">
                  <c:v>630</c:v>
                </c:pt>
                <c:pt idx="636">
                  <c:v>445</c:v>
                </c:pt>
                <c:pt idx="637">
                  <c:v>660</c:v>
                </c:pt>
                <c:pt idx="638">
                  <c:v>779</c:v>
                </c:pt>
                <c:pt idx="639">
                  <c:v>377</c:v>
                </c:pt>
                <c:pt idx="640">
                  <c:v>560</c:v>
                </c:pt>
                <c:pt idx="641">
                  <c:v>1122</c:v>
                </c:pt>
                <c:pt idx="642">
                  <c:v>453</c:v>
                </c:pt>
                <c:pt idx="643">
                  <c:v>1386</c:v>
                </c:pt>
                <c:pt idx="644">
                  <c:v>1539</c:v>
                </c:pt>
                <c:pt idx="645">
                  <c:v>1154</c:v>
                </c:pt>
                <c:pt idx="646">
                  <c:v>962</c:v>
                </c:pt>
                <c:pt idx="647">
                  <c:v>722</c:v>
                </c:pt>
                <c:pt idx="648">
                  <c:v>480</c:v>
                </c:pt>
                <c:pt idx="649">
                  <c:v>808</c:v>
                </c:pt>
                <c:pt idx="650">
                  <c:v>1442</c:v>
                </c:pt>
                <c:pt idx="651">
                  <c:v>1091</c:v>
                </c:pt>
                <c:pt idx="652">
                  <c:v>350</c:v>
                </c:pt>
                <c:pt idx="653">
                  <c:v>500</c:v>
                </c:pt>
                <c:pt idx="654">
                  <c:v>1026</c:v>
                </c:pt>
                <c:pt idx="655">
                  <c:v>577</c:v>
                </c:pt>
                <c:pt idx="656">
                  <c:v>1333</c:v>
                </c:pt>
                <c:pt idx="657">
                  <c:v>915</c:v>
                </c:pt>
                <c:pt idx="658">
                  <c:v>1105</c:v>
                </c:pt>
                <c:pt idx="659">
                  <c:v>910</c:v>
                </c:pt>
                <c:pt idx="660">
                  <c:v>1000</c:v>
                </c:pt>
                <c:pt idx="661">
                  <c:v>1160</c:v>
                </c:pt>
                <c:pt idx="662">
                  <c:v>1001</c:v>
                </c:pt>
                <c:pt idx="663">
                  <c:v>713</c:v>
                </c:pt>
                <c:pt idx="664">
                  <c:v>929</c:v>
                </c:pt>
                <c:pt idx="665">
                  <c:v>400</c:v>
                </c:pt>
                <c:pt idx="666">
                  <c:v>1241</c:v>
                </c:pt>
                <c:pt idx="667">
                  <c:v>1065</c:v>
                </c:pt>
                <c:pt idx="668">
                  <c:v>403</c:v>
                </c:pt>
                <c:pt idx="669">
                  <c:v>940</c:v>
                </c:pt>
                <c:pt idx="670">
                  <c:v>812</c:v>
                </c:pt>
                <c:pt idx="671">
                  <c:v>700</c:v>
                </c:pt>
                <c:pt idx="672">
                  <c:v>575</c:v>
                </c:pt>
                <c:pt idx="673">
                  <c:v>450</c:v>
                </c:pt>
                <c:pt idx="674">
                  <c:v>621</c:v>
                </c:pt>
                <c:pt idx="675">
                  <c:v>441</c:v>
                </c:pt>
                <c:pt idx="676">
                  <c:v>625</c:v>
                </c:pt>
                <c:pt idx="677">
                  <c:v>726</c:v>
                </c:pt>
                <c:pt idx="678">
                  <c:v>500</c:v>
                </c:pt>
                <c:pt idx="679">
                  <c:v>1000</c:v>
                </c:pt>
                <c:pt idx="680">
                  <c:v>393</c:v>
                </c:pt>
                <c:pt idx="681">
                  <c:v>600</c:v>
                </c:pt>
                <c:pt idx="682">
                  <c:v>962</c:v>
                </c:pt>
                <c:pt idx="683">
                  <c:v>962</c:v>
                </c:pt>
                <c:pt idx="684">
                  <c:v>865</c:v>
                </c:pt>
                <c:pt idx="685">
                  <c:v>1154</c:v>
                </c:pt>
                <c:pt idx="686">
                  <c:v>1386</c:v>
                </c:pt>
                <c:pt idx="687">
                  <c:v>732</c:v>
                </c:pt>
                <c:pt idx="688">
                  <c:v>865</c:v>
                </c:pt>
                <c:pt idx="689">
                  <c:v>700</c:v>
                </c:pt>
                <c:pt idx="690">
                  <c:v>975</c:v>
                </c:pt>
                <c:pt idx="691">
                  <c:v>1300</c:v>
                </c:pt>
                <c:pt idx="692">
                  <c:v>900</c:v>
                </c:pt>
                <c:pt idx="693">
                  <c:v>829</c:v>
                </c:pt>
                <c:pt idx="694">
                  <c:v>1000</c:v>
                </c:pt>
                <c:pt idx="695">
                  <c:v>827</c:v>
                </c:pt>
                <c:pt idx="696">
                  <c:v>500</c:v>
                </c:pt>
                <c:pt idx="697">
                  <c:v>1155</c:v>
                </c:pt>
                <c:pt idx="698">
                  <c:v>950</c:v>
                </c:pt>
                <c:pt idx="699">
                  <c:v>700</c:v>
                </c:pt>
                <c:pt idx="700">
                  <c:v>1710</c:v>
                </c:pt>
                <c:pt idx="701">
                  <c:v>533</c:v>
                </c:pt>
                <c:pt idx="702">
                  <c:v>2004</c:v>
                </c:pt>
                <c:pt idx="703">
                  <c:v>890</c:v>
                </c:pt>
                <c:pt idx="704">
                  <c:v>3078</c:v>
                </c:pt>
                <c:pt idx="705">
                  <c:v>1539</c:v>
                </c:pt>
                <c:pt idx="706">
                  <c:v>508</c:v>
                </c:pt>
                <c:pt idx="707">
                  <c:v>1354</c:v>
                </c:pt>
                <c:pt idx="708">
                  <c:v>1143</c:v>
                </c:pt>
                <c:pt idx="709">
                  <c:v>962</c:v>
                </c:pt>
                <c:pt idx="710">
                  <c:v>1250</c:v>
                </c:pt>
                <c:pt idx="711">
                  <c:v>990</c:v>
                </c:pt>
                <c:pt idx="712">
                  <c:v>905</c:v>
                </c:pt>
                <c:pt idx="713">
                  <c:v>926</c:v>
                </c:pt>
                <c:pt idx="714">
                  <c:v>1559</c:v>
                </c:pt>
                <c:pt idx="715">
                  <c:v>1312</c:v>
                </c:pt>
                <c:pt idx="716">
                  <c:v>923</c:v>
                </c:pt>
                <c:pt idx="717">
                  <c:v>879</c:v>
                </c:pt>
                <c:pt idx="718">
                  <c:v>800</c:v>
                </c:pt>
                <c:pt idx="719">
                  <c:v>1049</c:v>
                </c:pt>
                <c:pt idx="720">
                  <c:v>550</c:v>
                </c:pt>
                <c:pt idx="721">
                  <c:v>1190</c:v>
                </c:pt>
                <c:pt idx="722">
                  <c:v>583</c:v>
                </c:pt>
                <c:pt idx="723">
                  <c:v>1200</c:v>
                </c:pt>
                <c:pt idx="724">
                  <c:v>797</c:v>
                </c:pt>
                <c:pt idx="725">
                  <c:v>1371</c:v>
                </c:pt>
                <c:pt idx="726">
                  <c:v>360</c:v>
                </c:pt>
                <c:pt idx="727">
                  <c:v>1270</c:v>
                </c:pt>
                <c:pt idx="728">
                  <c:v>1832</c:v>
                </c:pt>
                <c:pt idx="729">
                  <c:v>909</c:v>
                </c:pt>
                <c:pt idx="730">
                  <c:v>1746</c:v>
                </c:pt>
                <c:pt idx="731">
                  <c:v>520</c:v>
                </c:pt>
                <c:pt idx="732">
                  <c:v>808</c:v>
                </c:pt>
                <c:pt idx="733">
                  <c:v>2137</c:v>
                </c:pt>
                <c:pt idx="734">
                  <c:v>692</c:v>
                </c:pt>
                <c:pt idx="735">
                  <c:v>931</c:v>
                </c:pt>
                <c:pt idx="736">
                  <c:v>812</c:v>
                </c:pt>
                <c:pt idx="737">
                  <c:v>866</c:v>
                </c:pt>
                <c:pt idx="738">
                  <c:v>1442</c:v>
                </c:pt>
                <c:pt idx="739">
                  <c:v>500</c:v>
                </c:pt>
                <c:pt idx="740">
                  <c:v>1384</c:v>
                </c:pt>
                <c:pt idx="741">
                  <c:v>528</c:v>
                </c:pt>
                <c:pt idx="742">
                  <c:v>881</c:v>
                </c:pt>
                <c:pt idx="743">
                  <c:v>1026</c:v>
                </c:pt>
                <c:pt idx="744">
                  <c:v>1212</c:v>
                </c:pt>
                <c:pt idx="745">
                  <c:v>1620</c:v>
                </c:pt>
                <c:pt idx="746">
                  <c:v>1843</c:v>
                </c:pt>
                <c:pt idx="747">
                  <c:v>1602</c:v>
                </c:pt>
                <c:pt idx="748">
                  <c:v>1000</c:v>
                </c:pt>
                <c:pt idx="749">
                  <c:v>737</c:v>
                </c:pt>
                <c:pt idx="750">
                  <c:v>1699</c:v>
                </c:pt>
                <c:pt idx="751">
                  <c:v>1699</c:v>
                </c:pt>
                <c:pt idx="752">
                  <c:v>1025</c:v>
                </c:pt>
                <c:pt idx="753">
                  <c:v>1107</c:v>
                </c:pt>
                <c:pt idx="754">
                  <c:v>625</c:v>
                </c:pt>
                <c:pt idx="755">
                  <c:v>720</c:v>
                </c:pt>
                <c:pt idx="756">
                  <c:v>855</c:v>
                </c:pt>
                <c:pt idx="757">
                  <c:v>1250</c:v>
                </c:pt>
                <c:pt idx="758">
                  <c:v>1130</c:v>
                </c:pt>
                <c:pt idx="759">
                  <c:v>900</c:v>
                </c:pt>
                <c:pt idx="760">
                  <c:v>1924</c:v>
                </c:pt>
                <c:pt idx="761">
                  <c:v>962</c:v>
                </c:pt>
                <c:pt idx="762">
                  <c:v>1874</c:v>
                </c:pt>
                <c:pt idx="763">
                  <c:v>1573</c:v>
                </c:pt>
                <c:pt idx="764">
                  <c:v>940</c:v>
                </c:pt>
                <c:pt idx="765">
                  <c:v>900</c:v>
                </c:pt>
                <c:pt idx="766">
                  <c:v>882</c:v>
                </c:pt>
                <c:pt idx="767">
                  <c:v>1710</c:v>
                </c:pt>
                <c:pt idx="768">
                  <c:v>1260</c:v>
                </c:pt>
                <c:pt idx="769">
                  <c:v>751</c:v>
                </c:pt>
                <c:pt idx="770">
                  <c:v>1097</c:v>
                </c:pt>
                <c:pt idx="771">
                  <c:v>1001</c:v>
                </c:pt>
                <c:pt idx="772">
                  <c:v>1154</c:v>
                </c:pt>
                <c:pt idx="773">
                  <c:v>1000</c:v>
                </c:pt>
                <c:pt idx="774">
                  <c:v>1250</c:v>
                </c:pt>
                <c:pt idx="775">
                  <c:v>857</c:v>
                </c:pt>
                <c:pt idx="776">
                  <c:v>1211</c:v>
                </c:pt>
                <c:pt idx="777">
                  <c:v>937</c:v>
                </c:pt>
                <c:pt idx="778">
                  <c:v>904</c:v>
                </c:pt>
                <c:pt idx="779">
                  <c:v>872</c:v>
                </c:pt>
                <c:pt idx="780">
                  <c:v>1200</c:v>
                </c:pt>
                <c:pt idx="781">
                  <c:v>1261</c:v>
                </c:pt>
                <c:pt idx="782">
                  <c:v>950</c:v>
                </c:pt>
                <c:pt idx="783">
                  <c:v>115</c:v>
                </c:pt>
                <c:pt idx="784">
                  <c:v>673</c:v>
                </c:pt>
                <c:pt idx="785">
                  <c:v>1084</c:v>
                </c:pt>
                <c:pt idx="786">
                  <c:v>1058</c:v>
                </c:pt>
                <c:pt idx="787">
                  <c:v>800</c:v>
                </c:pt>
                <c:pt idx="788">
                  <c:v>369</c:v>
                </c:pt>
                <c:pt idx="789">
                  <c:v>1924</c:v>
                </c:pt>
                <c:pt idx="790">
                  <c:v>855</c:v>
                </c:pt>
                <c:pt idx="791">
                  <c:v>864</c:v>
                </c:pt>
                <c:pt idx="792">
                  <c:v>1092</c:v>
                </c:pt>
                <c:pt idx="793">
                  <c:v>1025</c:v>
                </c:pt>
                <c:pt idx="794">
                  <c:v>850</c:v>
                </c:pt>
                <c:pt idx="795">
                  <c:v>673</c:v>
                </c:pt>
                <c:pt idx="796">
                  <c:v>800</c:v>
                </c:pt>
                <c:pt idx="797">
                  <c:v>1049</c:v>
                </c:pt>
                <c:pt idx="798">
                  <c:v>884</c:v>
                </c:pt>
                <c:pt idx="799">
                  <c:v>800</c:v>
                </c:pt>
                <c:pt idx="800">
                  <c:v>1200</c:v>
                </c:pt>
                <c:pt idx="801">
                  <c:v>664</c:v>
                </c:pt>
                <c:pt idx="802">
                  <c:v>1111</c:v>
                </c:pt>
                <c:pt idx="803">
                  <c:v>850</c:v>
                </c:pt>
                <c:pt idx="804">
                  <c:v>1000</c:v>
                </c:pt>
                <c:pt idx="805">
                  <c:v>875</c:v>
                </c:pt>
                <c:pt idx="806">
                  <c:v>1202</c:v>
                </c:pt>
                <c:pt idx="807">
                  <c:v>666</c:v>
                </c:pt>
                <c:pt idx="808">
                  <c:v>923</c:v>
                </c:pt>
                <c:pt idx="809">
                  <c:v>788</c:v>
                </c:pt>
                <c:pt idx="810">
                  <c:v>950</c:v>
                </c:pt>
                <c:pt idx="811">
                  <c:v>1442</c:v>
                </c:pt>
                <c:pt idx="812">
                  <c:v>866</c:v>
                </c:pt>
                <c:pt idx="813">
                  <c:v>625</c:v>
                </c:pt>
                <c:pt idx="814">
                  <c:v>680</c:v>
                </c:pt>
                <c:pt idx="815">
                  <c:v>693</c:v>
                </c:pt>
                <c:pt idx="816">
                  <c:v>875</c:v>
                </c:pt>
                <c:pt idx="817">
                  <c:v>2308</c:v>
                </c:pt>
                <c:pt idx="818">
                  <c:v>1196</c:v>
                </c:pt>
                <c:pt idx="819">
                  <c:v>700</c:v>
                </c:pt>
                <c:pt idx="820">
                  <c:v>721</c:v>
                </c:pt>
                <c:pt idx="821">
                  <c:v>1500</c:v>
                </c:pt>
                <c:pt idx="822">
                  <c:v>1050</c:v>
                </c:pt>
                <c:pt idx="823">
                  <c:v>801</c:v>
                </c:pt>
                <c:pt idx="824">
                  <c:v>640</c:v>
                </c:pt>
                <c:pt idx="825">
                  <c:v>1198</c:v>
                </c:pt>
                <c:pt idx="826">
                  <c:v>390</c:v>
                </c:pt>
                <c:pt idx="827">
                  <c:v>889</c:v>
                </c:pt>
                <c:pt idx="828">
                  <c:v>1076</c:v>
                </c:pt>
                <c:pt idx="829">
                  <c:v>1127</c:v>
                </c:pt>
                <c:pt idx="830">
                  <c:v>750</c:v>
                </c:pt>
                <c:pt idx="831">
                  <c:v>855</c:v>
                </c:pt>
                <c:pt idx="832">
                  <c:v>525</c:v>
                </c:pt>
                <c:pt idx="833">
                  <c:v>1104</c:v>
                </c:pt>
                <c:pt idx="834">
                  <c:v>553</c:v>
                </c:pt>
                <c:pt idx="835">
                  <c:v>800</c:v>
                </c:pt>
                <c:pt idx="836">
                  <c:v>1384</c:v>
                </c:pt>
                <c:pt idx="837">
                  <c:v>425</c:v>
                </c:pt>
                <c:pt idx="838">
                  <c:v>510</c:v>
                </c:pt>
                <c:pt idx="839">
                  <c:v>370</c:v>
                </c:pt>
                <c:pt idx="840">
                  <c:v>596</c:v>
                </c:pt>
                <c:pt idx="841">
                  <c:v>402</c:v>
                </c:pt>
                <c:pt idx="842">
                  <c:v>418</c:v>
                </c:pt>
                <c:pt idx="843">
                  <c:v>1133</c:v>
                </c:pt>
                <c:pt idx="844">
                  <c:v>681</c:v>
                </c:pt>
                <c:pt idx="845">
                  <c:v>950</c:v>
                </c:pt>
                <c:pt idx="846">
                  <c:v>600</c:v>
                </c:pt>
                <c:pt idx="847">
                  <c:v>661</c:v>
                </c:pt>
                <c:pt idx="848">
                  <c:v>925</c:v>
                </c:pt>
                <c:pt idx="849">
                  <c:v>550</c:v>
                </c:pt>
                <c:pt idx="850">
                  <c:v>606</c:v>
                </c:pt>
                <c:pt idx="851">
                  <c:v>425</c:v>
                </c:pt>
                <c:pt idx="852">
                  <c:v>340</c:v>
                </c:pt>
                <c:pt idx="853">
                  <c:v>692</c:v>
                </c:pt>
                <c:pt idx="854">
                  <c:v>575</c:v>
                </c:pt>
                <c:pt idx="855">
                  <c:v>571</c:v>
                </c:pt>
                <c:pt idx="856">
                  <c:v>817</c:v>
                </c:pt>
                <c:pt idx="857">
                  <c:v>987</c:v>
                </c:pt>
                <c:pt idx="858">
                  <c:v>616</c:v>
                </c:pt>
                <c:pt idx="859">
                  <c:v>1026</c:v>
                </c:pt>
                <c:pt idx="860">
                  <c:v>808</c:v>
                </c:pt>
                <c:pt idx="861">
                  <c:v>808</c:v>
                </c:pt>
                <c:pt idx="862">
                  <c:v>788</c:v>
                </c:pt>
                <c:pt idx="863">
                  <c:v>850</c:v>
                </c:pt>
                <c:pt idx="864">
                  <c:v>900</c:v>
                </c:pt>
                <c:pt idx="865">
                  <c:v>1418</c:v>
                </c:pt>
                <c:pt idx="866">
                  <c:v>260</c:v>
                </c:pt>
                <c:pt idx="867">
                  <c:v>662</c:v>
                </c:pt>
                <c:pt idx="868">
                  <c:v>562</c:v>
                </c:pt>
                <c:pt idx="869">
                  <c:v>562</c:v>
                </c:pt>
                <c:pt idx="870">
                  <c:v>357</c:v>
                </c:pt>
                <c:pt idx="871">
                  <c:v>1009</c:v>
                </c:pt>
                <c:pt idx="872">
                  <c:v>1442</c:v>
                </c:pt>
                <c:pt idx="873">
                  <c:v>651</c:v>
                </c:pt>
                <c:pt idx="874">
                  <c:v>750</c:v>
                </c:pt>
                <c:pt idx="875">
                  <c:v>754</c:v>
                </c:pt>
                <c:pt idx="876">
                  <c:v>700</c:v>
                </c:pt>
                <c:pt idx="877">
                  <c:v>503</c:v>
                </c:pt>
                <c:pt idx="878">
                  <c:v>937</c:v>
                </c:pt>
                <c:pt idx="879">
                  <c:v>624</c:v>
                </c:pt>
                <c:pt idx="880">
                  <c:v>750</c:v>
                </c:pt>
                <c:pt idx="881">
                  <c:v>900</c:v>
                </c:pt>
                <c:pt idx="882">
                  <c:v>540</c:v>
                </c:pt>
                <c:pt idx="883">
                  <c:v>642</c:v>
                </c:pt>
                <c:pt idx="884">
                  <c:v>400</c:v>
                </c:pt>
                <c:pt idx="885">
                  <c:v>900</c:v>
                </c:pt>
                <c:pt idx="886">
                  <c:v>513</c:v>
                </c:pt>
                <c:pt idx="887">
                  <c:v>894</c:v>
                </c:pt>
                <c:pt idx="888">
                  <c:v>1282</c:v>
                </c:pt>
                <c:pt idx="889">
                  <c:v>485</c:v>
                </c:pt>
                <c:pt idx="890">
                  <c:v>325</c:v>
                </c:pt>
                <c:pt idx="891">
                  <c:v>769</c:v>
                </c:pt>
                <c:pt idx="892">
                  <c:v>618</c:v>
                </c:pt>
                <c:pt idx="893">
                  <c:v>1040</c:v>
                </c:pt>
                <c:pt idx="894">
                  <c:v>751</c:v>
                </c:pt>
                <c:pt idx="895">
                  <c:v>380</c:v>
                </c:pt>
                <c:pt idx="896">
                  <c:v>300</c:v>
                </c:pt>
                <c:pt idx="897">
                  <c:v>753</c:v>
                </c:pt>
                <c:pt idx="898">
                  <c:v>1065</c:v>
                </c:pt>
                <c:pt idx="899">
                  <c:v>1070</c:v>
                </c:pt>
                <c:pt idx="900">
                  <c:v>1573</c:v>
                </c:pt>
                <c:pt idx="901">
                  <c:v>650</c:v>
                </c:pt>
                <c:pt idx="902">
                  <c:v>700</c:v>
                </c:pt>
                <c:pt idx="903">
                  <c:v>494</c:v>
                </c:pt>
                <c:pt idx="904">
                  <c:v>890</c:v>
                </c:pt>
                <c:pt idx="905">
                  <c:v>520</c:v>
                </c:pt>
                <c:pt idx="906">
                  <c:v>891</c:v>
                </c:pt>
                <c:pt idx="907">
                  <c:v>570</c:v>
                </c:pt>
                <c:pt idx="908">
                  <c:v>1444</c:v>
                </c:pt>
                <c:pt idx="909">
                  <c:v>481</c:v>
                </c:pt>
                <c:pt idx="910">
                  <c:v>500</c:v>
                </c:pt>
                <c:pt idx="911">
                  <c:v>1473</c:v>
                </c:pt>
                <c:pt idx="912">
                  <c:v>803</c:v>
                </c:pt>
                <c:pt idx="913">
                  <c:v>962</c:v>
                </c:pt>
                <c:pt idx="914">
                  <c:v>1000</c:v>
                </c:pt>
                <c:pt idx="915">
                  <c:v>600</c:v>
                </c:pt>
                <c:pt idx="916">
                  <c:v>450</c:v>
                </c:pt>
                <c:pt idx="917">
                  <c:v>629</c:v>
                </c:pt>
                <c:pt idx="918">
                  <c:v>492</c:v>
                </c:pt>
                <c:pt idx="919">
                  <c:v>1562</c:v>
                </c:pt>
                <c:pt idx="920">
                  <c:v>357</c:v>
                </c:pt>
                <c:pt idx="921">
                  <c:v>960</c:v>
                </c:pt>
                <c:pt idx="922">
                  <c:v>566</c:v>
                </c:pt>
                <c:pt idx="923">
                  <c:v>481</c:v>
                </c:pt>
                <c:pt idx="924">
                  <c:v>1442</c:v>
                </c:pt>
                <c:pt idx="925">
                  <c:v>645</c:v>
                </c:pt>
                <c:pt idx="926">
                  <c:v>788</c:v>
                </c:pt>
                <c:pt idx="927">
                  <c:v>644</c:v>
                </c:pt>
                <c:pt idx="928">
                  <c:v>477</c:v>
                </c:pt>
                <c:pt idx="929">
                  <c:v>664</c:v>
                </c:pt>
                <c:pt idx="930">
                  <c:v>520</c:v>
                </c:pt>
                <c:pt idx="931">
                  <c:v>1202</c:v>
                </c:pt>
                <c:pt idx="932">
                  <c:v>538</c:v>
                </c:pt>
                <c:pt idx="933">
                  <c:v>873</c:v>
                </c:pt>
                <c:pt idx="934">
                  <c:v>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52896"/>
        <c:axId val="96363264"/>
      </c:scatterChart>
      <c:valAx>
        <c:axId val="9635289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96363264"/>
        <c:crosses val="autoZero"/>
        <c:crossBetween val="midCat"/>
      </c:valAx>
      <c:valAx>
        <c:axId val="96363264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96352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0"/>
            <c:dispEq val="1"/>
            <c:trendlineLbl>
              <c:layout>
                <c:manualLayout>
                  <c:x val="0.33783048993875764"/>
                  <c:y val="-0.4041389617964421"/>
                </c:manualLayout>
              </c:layout>
              <c:numFmt formatCode="General" sourceLinked="0"/>
            </c:trendlineLbl>
          </c:trendline>
          <c:xVal>
            <c:numRef>
              <c:f>'ejercicio 2.4'!$A$4:$A$938</c:f>
              <c:numCache>
                <c:formatCode>General</c:formatCode>
                <c:ptCount val="935"/>
                <c:pt idx="0">
                  <c:v>93</c:v>
                </c:pt>
                <c:pt idx="1">
                  <c:v>119</c:v>
                </c:pt>
                <c:pt idx="2">
                  <c:v>108</c:v>
                </c:pt>
                <c:pt idx="3">
                  <c:v>96</c:v>
                </c:pt>
                <c:pt idx="4">
                  <c:v>74</c:v>
                </c:pt>
                <c:pt idx="5">
                  <c:v>116</c:v>
                </c:pt>
                <c:pt idx="6">
                  <c:v>91</c:v>
                </c:pt>
                <c:pt idx="7">
                  <c:v>114</c:v>
                </c:pt>
                <c:pt idx="8">
                  <c:v>111</c:v>
                </c:pt>
                <c:pt idx="9">
                  <c:v>95</c:v>
                </c:pt>
                <c:pt idx="10">
                  <c:v>132</c:v>
                </c:pt>
                <c:pt idx="11">
                  <c:v>102</c:v>
                </c:pt>
                <c:pt idx="12">
                  <c:v>125</c:v>
                </c:pt>
                <c:pt idx="13">
                  <c:v>119</c:v>
                </c:pt>
                <c:pt idx="14">
                  <c:v>118</c:v>
                </c:pt>
                <c:pt idx="15">
                  <c:v>105</c:v>
                </c:pt>
                <c:pt idx="16">
                  <c:v>109</c:v>
                </c:pt>
                <c:pt idx="17">
                  <c:v>72</c:v>
                </c:pt>
                <c:pt idx="18">
                  <c:v>105</c:v>
                </c:pt>
                <c:pt idx="19">
                  <c:v>101</c:v>
                </c:pt>
                <c:pt idx="20">
                  <c:v>123</c:v>
                </c:pt>
                <c:pt idx="21">
                  <c:v>113</c:v>
                </c:pt>
                <c:pt idx="22">
                  <c:v>95</c:v>
                </c:pt>
                <c:pt idx="23">
                  <c:v>145</c:v>
                </c:pt>
                <c:pt idx="24">
                  <c:v>114</c:v>
                </c:pt>
                <c:pt idx="25">
                  <c:v>124</c:v>
                </c:pt>
                <c:pt idx="26">
                  <c:v>93</c:v>
                </c:pt>
                <c:pt idx="27">
                  <c:v>115</c:v>
                </c:pt>
                <c:pt idx="28">
                  <c:v>125</c:v>
                </c:pt>
                <c:pt idx="29">
                  <c:v>128</c:v>
                </c:pt>
                <c:pt idx="30">
                  <c:v>103</c:v>
                </c:pt>
                <c:pt idx="31">
                  <c:v>98</c:v>
                </c:pt>
                <c:pt idx="32">
                  <c:v>108</c:v>
                </c:pt>
                <c:pt idx="33">
                  <c:v>129</c:v>
                </c:pt>
                <c:pt idx="34">
                  <c:v>132</c:v>
                </c:pt>
                <c:pt idx="35">
                  <c:v>92</c:v>
                </c:pt>
                <c:pt idx="36">
                  <c:v>108</c:v>
                </c:pt>
                <c:pt idx="37">
                  <c:v>106</c:v>
                </c:pt>
                <c:pt idx="38">
                  <c:v>105</c:v>
                </c:pt>
                <c:pt idx="39">
                  <c:v>123</c:v>
                </c:pt>
                <c:pt idx="40">
                  <c:v>108</c:v>
                </c:pt>
                <c:pt idx="41">
                  <c:v>122</c:v>
                </c:pt>
                <c:pt idx="42">
                  <c:v>109</c:v>
                </c:pt>
                <c:pt idx="43">
                  <c:v>100</c:v>
                </c:pt>
                <c:pt idx="44">
                  <c:v>125</c:v>
                </c:pt>
                <c:pt idx="45">
                  <c:v>122</c:v>
                </c:pt>
                <c:pt idx="46">
                  <c:v>105</c:v>
                </c:pt>
                <c:pt idx="47">
                  <c:v>94</c:v>
                </c:pt>
                <c:pt idx="48">
                  <c:v>102</c:v>
                </c:pt>
                <c:pt idx="49">
                  <c:v>109</c:v>
                </c:pt>
                <c:pt idx="50">
                  <c:v>105</c:v>
                </c:pt>
                <c:pt idx="51">
                  <c:v>134</c:v>
                </c:pt>
                <c:pt idx="52">
                  <c:v>108</c:v>
                </c:pt>
                <c:pt idx="53">
                  <c:v>104</c:v>
                </c:pt>
                <c:pt idx="54">
                  <c:v>112</c:v>
                </c:pt>
                <c:pt idx="55">
                  <c:v>120</c:v>
                </c:pt>
                <c:pt idx="56">
                  <c:v>124</c:v>
                </c:pt>
                <c:pt idx="57">
                  <c:v>103</c:v>
                </c:pt>
                <c:pt idx="58">
                  <c:v>115</c:v>
                </c:pt>
                <c:pt idx="59">
                  <c:v>96</c:v>
                </c:pt>
                <c:pt idx="60">
                  <c:v>123</c:v>
                </c:pt>
                <c:pt idx="61">
                  <c:v>98</c:v>
                </c:pt>
                <c:pt idx="62">
                  <c:v>96</c:v>
                </c:pt>
                <c:pt idx="63">
                  <c:v>89</c:v>
                </c:pt>
                <c:pt idx="64">
                  <c:v>109</c:v>
                </c:pt>
                <c:pt idx="65">
                  <c:v>93</c:v>
                </c:pt>
                <c:pt idx="66">
                  <c:v>82</c:v>
                </c:pt>
                <c:pt idx="67">
                  <c:v>120</c:v>
                </c:pt>
                <c:pt idx="68">
                  <c:v>122</c:v>
                </c:pt>
                <c:pt idx="69">
                  <c:v>117</c:v>
                </c:pt>
                <c:pt idx="70">
                  <c:v>109</c:v>
                </c:pt>
                <c:pt idx="71">
                  <c:v>114</c:v>
                </c:pt>
                <c:pt idx="72">
                  <c:v>126</c:v>
                </c:pt>
                <c:pt idx="73">
                  <c:v>82</c:v>
                </c:pt>
                <c:pt idx="74">
                  <c:v>119</c:v>
                </c:pt>
                <c:pt idx="75">
                  <c:v>104</c:v>
                </c:pt>
                <c:pt idx="76">
                  <c:v>115</c:v>
                </c:pt>
                <c:pt idx="77">
                  <c:v>97</c:v>
                </c:pt>
                <c:pt idx="78">
                  <c:v>105</c:v>
                </c:pt>
                <c:pt idx="79">
                  <c:v>100</c:v>
                </c:pt>
                <c:pt idx="80">
                  <c:v>114</c:v>
                </c:pt>
                <c:pt idx="81">
                  <c:v>73</c:v>
                </c:pt>
                <c:pt idx="82">
                  <c:v>96</c:v>
                </c:pt>
                <c:pt idx="83">
                  <c:v>113</c:v>
                </c:pt>
                <c:pt idx="84">
                  <c:v>106</c:v>
                </c:pt>
                <c:pt idx="85">
                  <c:v>104</c:v>
                </c:pt>
                <c:pt idx="86">
                  <c:v>80</c:v>
                </c:pt>
                <c:pt idx="87">
                  <c:v>104</c:v>
                </c:pt>
                <c:pt idx="88">
                  <c:v>122</c:v>
                </c:pt>
                <c:pt idx="89">
                  <c:v>96</c:v>
                </c:pt>
                <c:pt idx="90">
                  <c:v>95</c:v>
                </c:pt>
                <c:pt idx="91">
                  <c:v>105</c:v>
                </c:pt>
                <c:pt idx="92">
                  <c:v>94</c:v>
                </c:pt>
                <c:pt idx="93">
                  <c:v>91</c:v>
                </c:pt>
                <c:pt idx="94">
                  <c:v>96</c:v>
                </c:pt>
                <c:pt idx="95">
                  <c:v>69</c:v>
                </c:pt>
                <c:pt idx="96">
                  <c:v>110</c:v>
                </c:pt>
                <c:pt idx="97">
                  <c:v>111</c:v>
                </c:pt>
                <c:pt idx="98">
                  <c:v>110</c:v>
                </c:pt>
                <c:pt idx="99">
                  <c:v>97</c:v>
                </c:pt>
                <c:pt idx="100">
                  <c:v>125</c:v>
                </c:pt>
                <c:pt idx="101">
                  <c:v>91</c:v>
                </c:pt>
                <c:pt idx="102">
                  <c:v>86</c:v>
                </c:pt>
                <c:pt idx="103">
                  <c:v>110</c:v>
                </c:pt>
                <c:pt idx="104">
                  <c:v>92</c:v>
                </c:pt>
                <c:pt idx="105">
                  <c:v>85</c:v>
                </c:pt>
                <c:pt idx="106">
                  <c:v>120</c:v>
                </c:pt>
                <c:pt idx="107">
                  <c:v>106</c:v>
                </c:pt>
                <c:pt idx="108">
                  <c:v>112</c:v>
                </c:pt>
                <c:pt idx="109">
                  <c:v>91</c:v>
                </c:pt>
                <c:pt idx="110">
                  <c:v>90</c:v>
                </c:pt>
                <c:pt idx="111">
                  <c:v>86</c:v>
                </c:pt>
                <c:pt idx="112">
                  <c:v>86</c:v>
                </c:pt>
                <c:pt idx="113">
                  <c:v>113</c:v>
                </c:pt>
                <c:pt idx="114">
                  <c:v>111</c:v>
                </c:pt>
                <c:pt idx="115">
                  <c:v>111</c:v>
                </c:pt>
                <c:pt idx="116">
                  <c:v>106</c:v>
                </c:pt>
                <c:pt idx="117">
                  <c:v>98</c:v>
                </c:pt>
                <c:pt idx="118">
                  <c:v>105</c:v>
                </c:pt>
                <c:pt idx="119">
                  <c:v>105</c:v>
                </c:pt>
                <c:pt idx="120">
                  <c:v>118</c:v>
                </c:pt>
                <c:pt idx="121">
                  <c:v>90</c:v>
                </c:pt>
                <c:pt idx="122">
                  <c:v>95</c:v>
                </c:pt>
                <c:pt idx="123">
                  <c:v>112</c:v>
                </c:pt>
                <c:pt idx="124">
                  <c:v>120</c:v>
                </c:pt>
                <c:pt idx="125">
                  <c:v>123</c:v>
                </c:pt>
                <c:pt idx="126">
                  <c:v>103</c:v>
                </c:pt>
                <c:pt idx="127">
                  <c:v>121</c:v>
                </c:pt>
                <c:pt idx="128">
                  <c:v>90</c:v>
                </c:pt>
                <c:pt idx="129">
                  <c:v>125</c:v>
                </c:pt>
                <c:pt idx="130">
                  <c:v>109</c:v>
                </c:pt>
                <c:pt idx="131">
                  <c:v>128</c:v>
                </c:pt>
                <c:pt idx="132">
                  <c:v>97</c:v>
                </c:pt>
                <c:pt idx="133">
                  <c:v>96</c:v>
                </c:pt>
                <c:pt idx="134">
                  <c:v>97</c:v>
                </c:pt>
                <c:pt idx="135">
                  <c:v>78</c:v>
                </c:pt>
                <c:pt idx="136">
                  <c:v>112</c:v>
                </c:pt>
                <c:pt idx="137">
                  <c:v>88</c:v>
                </c:pt>
                <c:pt idx="138">
                  <c:v>97</c:v>
                </c:pt>
                <c:pt idx="139">
                  <c:v>101</c:v>
                </c:pt>
                <c:pt idx="140">
                  <c:v>106</c:v>
                </c:pt>
                <c:pt idx="141">
                  <c:v>59</c:v>
                </c:pt>
                <c:pt idx="142">
                  <c:v>105</c:v>
                </c:pt>
                <c:pt idx="143">
                  <c:v>119</c:v>
                </c:pt>
                <c:pt idx="144">
                  <c:v>93</c:v>
                </c:pt>
                <c:pt idx="145">
                  <c:v>82</c:v>
                </c:pt>
                <c:pt idx="146">
                  <c:v>134</c:v>
                </c:pt>
                <c:pt idx="147">
                  <c:v>84</c:v>
                </c:pt>
                <c:pt idx="148">
                  <c:v>98</c:v>
                </c:pt>
                <c:pt idx="149">
                  <c:v>118</c:v>
                </c:pt>
                <c:pt idx="150">
                  <c:v>113</c:v>
                </c:pt>
                <c:pt idx="151">
                  <c:v>100</c:v>
                </c:pt>
                <c:pt idx="152">
                  <c:v>93</c:v>
                </c:pt>
                <c:pt idx="153">
                  <c:v>119</c:v>
                </c:pt>
                <c:pt idx="154">
                  <c:v>67</c:v>
                </c:pt>
                <c:pt idx="155">
                  <c:v>111</c:v>
                </c:pt>
                <c:pt idx="156">
                  <c:v>106</c:v>
                </c:pt>
                <c:pt idx="157">
                  <c:v>127</c:v>
                </c:pt>
                <c:pt idx="158">
                  <c:v>113</c:v>
                </c:pt>
                <c:pt idx="159">
                  <c:v>115</c:v>
                </c:pt>
                <c:pt idx="160">
                  <c:v>102</c:v>
                </c:pt>
                <c:pt idx="161">
                  <c:v>85</c:v>
                </c:pt>
                <c:pt idx="162">
                  <c:v>117</c:v>
                </c:pt>
                <c:pt idx="163">
                  <c:v>125</c:v>
                </c:pt>
                <c:pt idx="164">
                  <c:v>118</c:v>
                </c:pt>
                <c:pt idx="165">
                  <c:v>121</c:v>
                </c:pt>
                <c:pt idx="166">
                  <c:v>115</c:v>
                </c:pt>
                <c:pt idx="167">
                  <c:v>120</c:v>
                </c:pt>
                <c:pt idx="168">
                  <c:v>109</c:v>
                </c:pt>
                <c:pt idx="169">
                  <c:v>109</c:v>
                </c:pt>
                <c:pt idx="170">
                  <c:v>85</c:v>
                </c:pt>
                <c:pt idx="171">
                  <c:v>85</c:v>
                </c:pt>
                <c:pt idx="172">
                  <c:v>106</c:v>
                </c:pt>
                <c:pt idx="173">
                  <c:v>101</c:v>
                </c:pt>
                <c:pt idx="174">
                  <c:v>116</c:v>
                </c:pt>
                <c:pt idx="175">
                  <c:v>91</c:v>
                </c:pt>
                <c:pt idx="176">
                  <c:v>91</c:v>
                </c:pt>
                <c:pt idx="177">
                  <c:v>110</c:v>
                </c:pt>
                <c:pt idx="178">
                  <c:v>75</c:v>
                </c:pt>
                <c:pt idx="179">
                  <c:v>94</c:v>
                </c:pt>
                <c:pt idx="180">
                  <c:v>109</c:v>
                </c:pt>
                <c:pt idx="181">
                  <c:v>122</c:v>
                </c:pt>
                <c:pt idx="182">
                  <c:v>102</c:v>
                </c:pt>
                <c:pt idx="183">
                  <c:v>122</c:v>
                </c:pt>
                <c:pt idx="184">
                  <c:v>105</c:v>
                </c:pt>
                <c:pt idx="185">
                  <c:v>113</c:v>
                </c:pt>
                <c:pt idx="186">
                  <c:v>104</c:v>
                </c:pt>
                <c:pt idx="187">
                  <c:v>124</c:v>
                </c:pt>
                <c:pt idx="188">
                  <c:v>110</c:v>
                </c:pt>
                <c:pt idx="189">
                  <c:v>95</c:v>
                </c:pt>
                <c:pt idx="190">
                  <c:v>120</c:v>
                </c:pt>
                <c:pt idx="191">
                  <c:v>105</c:v>
                </c:pt>
                <c:pt idx="192">
                  <c:v>121</c:v>
                </c:pt>
                <c:pt idx="193">
                  <c:v>96</c:v>
                </c:pt>
                <c:pt idx="194">
                  <c:v>110</c:v>
                </c:pt>
                <c:pt idx="195">
                  <c:v>92</c:v>
                </c:pt>
                <c:pt idx="196">
                  <c:v>98</c:v>
                </c:pt>
                <c:pt idx="197">
                  <c:v>109</c:v>
                </c:pt>
                <c:pt idx="198">
                  <c:v>118</c:v>
                </c:pt>
                <c:pt idx="199">
                  <c:v>97</c:v>
                </c:pt>
                <c:pt idx="200">
                  <c:v>95</c:v>
                </c:pt>
                <c:pt idx="201">
                  <c:v>99</c:v>
                </c:pt>
                <c:pt idx="202">
                  <c:v>106</c:v>
                </c:pt>
                <c:pt idx="203">
                  <c:v>117</c:v>
                </c:pt>
                <c:pt idx="204">
                  <c:v>90</c:v>
                </c:pt>
                <c:pt idx="205">
                  <c:v>98</c:v>
                </c:pt>
                <c:pt idx="206">
                  <c:v>95</c:v>
                </c:pt>
                <c:pt idx="207">
                  <c:v>115</c:v>
                </c:pt>
                <c:pt idx="208">
                  <c:v>106</c:v>
                </c:pt>
                <c:pt idx="209">
                  <c:v>114</c:v>
                </c:pt>
                <c:pt idx="210">
                  <c:v>92</c:v>
                </c:pt>
                <c:pt idx="211">
                  <c:v>119</c:v>
                </c:pt>
                <c:pt idx="212">
                  <c:v>85</c:v>
                </c:pt>
                <c:pt idx="213">
                  <c:v>98</c:v>
                </c:pt>
                <c:pt idx="214">
                  <c:v>114</c:v>
                </c:pt>
                <c:pt idx="215">
                  <c:v>84</c:v>
                </c:pt>
                <c:pt idx="216">
                  <c:v>108</c:v>
                </c:pt>
                <c:pt idx="217">
                  <c:v>107</c:v>
                </c:pt>
                <c:pt idx="218">
                  <c:v>84</c:v>
                </c:pt>
                <c:pt idx="219">
                  <c:v>86</c:v>
                </c:pt>
                <c:pt idx="220">
                  <c:v>88</c:v>
                </c:pt>
                <c:pt idx="221">
                  <c:v>97</c:v>
                </c:pt>
                <c:pt idx="222">
                  <c:v>84</c:v>
                </c:pt>
                <c:pt idx="223">
                  <c:v>117</c:v>
                </c:pt>
                <c:pt idx="224">
                  <c:v>110</c:v>
                </c:pt>
                <c:pt idx="225">
                  <c:v>104</c:v>
                </c:pt>
                <c:pt idx="226">
                  <c:v>110</c:v>
                </c:pt>
                <c:pt idx="227">
                  <c:v>99</c:v>
                </c:pt>
                <c:pt idx="228">
                  <c:v>80</c:v>
                </c:pt>
                <c:pt idx="229">
                  <c:v>101</c:v>
                </c:pt>
                <c:pt idx="230">
                  <c:v>117</c:v>
                </c:pt>
                <c:pt idx="231">
                  <c:v>108</c:v>
                </c:pt>
                <c:pt idx="232">
                  <c:v>69</c:v>
                </c:pt>
                <c:pt idx="233">
                  <c:v>109</c:v>
                </c:pt>
                <c:pt idx="234">
                  <c:v>85</c:v>
                </c:pt>
                <c:pt idx="235">
                  <c:v>114</c:v>
                </c:pt>
                <c:pt idx="236">
                  <c:v>90</c:v>
                </c:pt>
                <c:pt idx="237">
                  <c:v>107</c:v>
                </c:pt>
                <c:pt idx="238">
                  <c:v>117</c:v>
                </c:pt>
                <c:pt idx="239">
                  <c:v>112</c:v>
                </c:pt>
                <c:pt idx="240">
                  <c:v>106</c:v>
                </c:pt>
                <c:pt idx="241">
                  <c:v>116</c:v>
                </c:pt>
                <c:pt idx="242">
                  <c:v>123</c:v>
                </c:pt>
                <c:pt idx="243">
                  <c:v>118</c:v>
                </c:pt>
                <c:pt idx="244">
                  <c:v>91</c:v>
                </c:pt>
                <c:pt idx="245">
                  <c:v>103</c:v>
                </c:pt>
                <c:pt idx="246">
                  <c:v>114</c:v>
                </c:pt>
                <c:pt idx="247">
                  <c:v>102</c:v>
                </c:pt>
                <c:pt idx="248">
                  <c:v>104</c:v>
                </c:pt>
                <c:pt idx="249">
                  <c:v>112</c:v>
                </c:pt>
                <c:pt idx="250">
                  <c:v>107</c:v>
                </c:pt>
                <c:pt idx="251">
                  <c:v>117</c:v>
                </c:pt>
                <c:pt idx="252">
                  <c:v>110</c:v>
                </c:pt>
                <c:pt idx="253">
                  <c:v>96</c:v>
                </c:pt>
                <c:pt idx="254">
                  <c:v>90</c:v>
                </c:pt>
                <c:pt idx="255">
                  <c:v>97</c:v>
                </c:pt>
                <c:pt idx="256">
                  <c:v>99</c:v>
                </c:pt>
                <c:pt idx="257">
                  <c:v>99</c:v>
                </c:pt>
                <c:pt idx="258">
                  <c:v>97</c:v>
                </c:pt>
                <c:pt idx="259">
                  <c:v>95</c:v>
                </c:pt>
                <c:pt idx="260">
                  <c:v>126</c:v>
                </c:pt>
                <c:pt idx="261">
                  <c:v>109</c:v>
                </c:pt>
                <c:pt idx="262">
                  <c:v>86</c:v>
                </c:pt>
                <c:pt idx="263">
                  <c:v>119</c:v>
                </c:pt>
                <c:pt idx="264">
                  <c:v>102</c:v>
                </c:pt>
                <c:pt idx="265">
                  <c:v>105</c:v>
                </c:pt>
                <c:pt idx="266">
                  <c:v>117</c:v>
                </c:pt>
                <c:pt idx="267">
                  <c:v>112</c:v>
                </c:pt>
                <c:pt idx="268">
                  <c:v>89</c:v>
                </c:pt>
                <c:pt idx="269">
                  <c:v>131</c:v>
                </c:pt>
                <c:pt idx="270">
                  <c:v>114</c:v>
                </c:pt>
                <c:pt idx="271">
                  <c:v>98</c:v>
                </c:pt>
                <c:pt idx="272">
                  <c:v>124</c:v>
                </c:pt>
                <c:pt idx="273">
                  <c:v>125</c:v>
                </c:pt>
                <c:pt idx="274">
                  <c:v>100</c:v>
                </c:pt>
                <c:pt idx="275">
                  <c:v>84</c:v>
                </c:pt>
                <c:pt idx="276">
                  <c:v>113</c:v>
                </c:pt>
                <c:pt idx="277">
                  <c:v>102</c:v>
                </c:pt>
                <c:pt idx="278">
                  <c:v>82</c:v>
                </c:pt>
                <c:pt idx="279">
                  <c:v>112</c:v>
                </c:pt>
                <c:pt idx="280">
                  <c:v>111</c:v>
                </c:pt>
                <c:pt idx="281">
                  <c:v>96</c:v>
                </c:pt>
                <c:pt idx="282">
                  <c:v>127</c:v>
                </c:pt>
                <c:pt idx="283">
                  <c:v>97</c:v>
                </c:pt>
                <c:pt idx="284">
                  <c:v>120</c:v>
                </c:pt>
                <c:pt idx="285">
                  <c:v>101</c:v>
                </c:pt>
                <c:pt idx="286">
                  <c:v>120</c:v>
                </c:pt>
                <c:pt idx="287">
                  <c:v>99</c:v>
                </c:pt>
                <c:pt idx="288">
                  <c:v>78</c:v>
                </c:pt>
                <c:pt idx="289">
                  <c:v>110</c:v>
                </c:pt>
                <c:pt idx="290">
                  <c:v>94</c:v>
                </c:pt>
                <c:pt idx="291">
                  <c:v>120</c:v>
                </c:pt>
                <c:pt idx="292">
                  <c:v>108</c:v>
                </c:pt>
                <c:pt idx="293">
                  <c:v>103</c:v>
                </c:pt>
                <c:pt idx="294">
                  <c:v>97</c:v>
                </c:pt>
                <c:pt idx="295">
                  <c:v>106</c:v>
                </c:pt>
                <c:pt idx="296">
                  <c:v>99</c:v>
                </c:pt>
                <c:pt idx="297">
                  <c:v>72</c:v>
                </c:pt>
                <c:pt idx="298">
                  <c:v>88</c:v>
                </c:pt>
                <c:pt idx="299">
                  <c:v>119</c:v>
                </c:pt>
                <c:pt idx="300">
                  <c:v>87</c:v>
                </c:pt>
                <c:pt idx="301">
                  <c:v>121</c:v>
                </c:pt>
                <c:pt idx="302">
                  <c:v>112</c:v>
                </c:pt>
                <c:pt idx="303">
                  <c:v>103</c:v>
                </c:pt>
                <c:pt idx="304">
                  <c:v>99</c:v>
                </c:pt>
                <c:pt idx="305">
                  <c:v>101</c:v>
                </c:pt>
                <c:pt idx="306">
                  <c:v>117</c:v>
                </c:pt>
                <c:pt idx="307">
                  <c:v>109</c:v>
                </c:pt>
                <c:pt idx="308">
                  <c:v>73</c:v>
                </c:pt>
                <c:pt idx="309">
                  <c:v>116</c:v>
                </c:pt>
                <c:pt idx="310">
                  <c:v>98</c:v>
                </c:pt>
                <c:pt idx="311">
                  <c:v>104</c:v>
                </c:pt>
                <c:pt idx="312">
                  <c:v>78</c:v>
                </c:pt>
                <c:pt idx="313">
                  <c:v>104</c:v>
                </c:pt>
                <c:pt idx="314">
                  <c:v>85</c:v>
                </c:pt>
                <c:pt idx="315">
                  <c:v>104</c:v>
                </c:pt>
                <c:pt idx="316">
                  <c:v>107</c:v>
                </c:pt>
                <c:pt idx="317">
                  <c:v>109</c:v>
                </c:pt>
                <c:pt idx="318">
                  <c:v>119</c:v>
                </c:pt>
                <c:pt idx="319">
                  <c:v>96</c:v>
                </c:pt>
                <c:pt idx="320">
                  <c:v>93</c:v>
                </c:pt>
                <c:pt idx="321">
                  <c:v>90</c:v>
                </c:pt>
                <c:pt idx="322">
                  <c:v>103</c:v>
                </c:pt>
                <c:pt idx="323">
                  <c:v>106</c:v>
                </c:pt>
                <c:pt idx="324">
                  <c:v>96</c:v>
                </c:pt>
                <c:pt idx="325">
                  <c:v>114</c:v>
                </c:pt>
                <c:pt idx="326">
                  <c:v>86</c:v>
                </c:pt>
                <c:pt idx="327">
                  <c:v>110</c:v>
                </c:pt>
                <c:pt idx="328">
                  <c:v>87</c:v>
                </c:pt>
                <c:pt idx="329">
                  <c:v>89</c:v>
                </c:pt>
                <c:pt idx="330">
                  <c:v>106</c:v>
                </c:pt>
                <c:pt idx="331">
                  <c:v>100</c:v>
                </c:pt>
                <c:pt idx="332">
                  <c:v>111</c:v>
                </c:pt>
                <c:pt idx="333">
                  <c:v>100</c:v>
                </c:pt>
                <c:pt idx="334">
                  <c:v>114</c:v>
                </c:pt>
                <c:pt idx="335">
                  <c:v>98</c:v>
                </c:pt>
                <c:pt idx="336">
                  <c:v>89</c:v>
                </c:pt>
                <c:pt idx="337">
                  <c:v>74</c:v>
                </c:pt>
                <c:pt idx="338">
                  <c:v>110</c:v>
                </c:pt>
                <c:pt idx="339">
                  <c:v>130</c:v>
                </c:pt>
                <c:pt idx="340">
                  <c:v>108</c:v>
                </c:pt>
                <c:pt idx="341">
                  <c:v>98</c:v>
                </c:pt>
                <c:pt idx="342">
                  <c:v>125</c:v>
                </c:pt>
                <c:pt idx="343">
                  <c:v>104</c:v>
                </c:pt>
                <c:pt idx="344">
                  <c:v>98</c:v>
                </c:pt>
                <c:pt idx="345">
                  <c:v>104</c:v>
                </c:pt>
                <c:pt idx="346">
                  <c:v>120</c:v>
                </c:pt>
                <c:pt idx="347">
                  <c:v>134</c:v>
                </c:pt>
                <c:pt idx="348">
                  <c:v>92</c:v>
                </c:pt>
                <c:pt idx="349">
                  <c:v>129</c:v>
                </c:pt>
                <c:pt idx="350">
                  <c:v>118</c:v>
                </c:pt>
                <c:pt idx="351">
                  <c:v>107</c:v>
                </c:pt>
                <c:pt idx="352">
                  <c:v>92</c:v>
                </c:pt>
                <c:pt idx="353">
                  <c:v>118</c:v>
                </c:pt>
                <c:pt idx="354">
                  <c:v>108</c:v>
                </c:pt>
                <c:pt idx="355">
                  <c:v>119</c:v>
                </c:pt>
                <c:pt idx="356">
                  <c:v>109</c:v>
                </c:pt>
                <c:pt idx="357">
                  <c:v>91</c:v>
                </c:pt>
                <c:pt idx="358">
                  <c:v>118</c:v>
                </c:pt>
                <c:pt idx="359">
                  <c:v>119</c:v>
                </c:pt>
                <c:pt idx="360">
                  <c:v>103</c:v>
                </c:pt>
                <c:pt idx="361">
                  <c:v>120</c:v>
                </c:pt>
                <c:pt idx="362">
                  <c:v>122</c:v>
                </c:pt>
                <c:pt idx="363">
                  <c:v>119</c:v>
                </c:pt>
                <c:pt idx="364">
                  <c:v>104</c:v>
                </c:pt>
                <c:pt idx="365">
                  <c:v>96</c:v>
                </c:pt>
                <c:pt idx="366">
                  <c:v>83</c:v>
                </c:pt>
                <c:pt idx="367">
                  <c:v>115</c:v>
                </c:pt>
                <c:pt idx="368">
                  <c:v>88</c:v>
                </c:pt>
                <c:pt idx="369">
                  <c:v>96</c:v>
                </c:pt>
                <c:pt idx="370">
                  <c:v>123</c:v>
                </c:pt>
                <c:pt idx="371">
                  <c:v>108</c:v>
                </c:pt>
                <c:pt idx="372">
                  <c:v>116</c:v>
                </c:pt>
                <c:pt idx="373">
                  <c:v>109</c:v>
                </c:pt>
                <c:pt idx="374">
                  <c:v>97</c:v>
                </c:pt>
                <c:pt idx="375">
                  <c:v>107</c:v>
                </c:pt>
                <c:pt idx="376">
                  <c:v>95</c:v>
                </c:pt>
                <c:pt idx="377">
                  <c:v>109</c:v>
                </c:pt>
                <c:pt idx="378">
                  <c:v>104</c:v>
                </c:pt>
                <c:pt idx="379">
                  <c:v>110</c:v>
                </c:pt>
                <c:pt idx="380">
                  <c:v>94</c:v>
                </c:pt>
                <c:pt idx="381">
                  <c:v>103</c:v>
                </c:pt>
                <c:pt idx="382">
                  <c:v>123</c:v>
                </c:pt>
                <c:pt idx="383">
                  <c:v>113</c:v>
                </c:pt>
                <c:pt idx="384">
                  <c:v>110</c:v>
                </c:pt>
                <c:pt idx="385">
                  <c:v>100</c:v>
                </c:pt>
                <c:pt idx="386">
                  <c:v>95</c:v>
                </c:pt>
                <c:pt idx="387">
                  <c:v>100</c:v>
                </c:pt>
                <c:pt idx="388">
                  <c:v>108</c:v>
                </c:pt>
                <c:pt idx="389">
                  <c:v>101</c:v>
                </c:pt>
                <c:pt idx="390">
                  <c:v>90</c:v>
                </c:pt>
                <c:pt idx="391">
                  <c:v>115</c:v>
                </c:pt>
                <c:pt idx="392">
                  <c:v>114</c:v>
                </c:pt>
                <c:pt idx="393">
                  <c:v>84</c:v>
                </c:pt>
                <c:pt idx="394">
                  <c:v>92</c:v>
                </c:pt>
                <c:pt idx="395">
                  <c:v>125</c:v>
                </c:pt>
                <c:pt idx="396">
                  <c:v>107</c:v>
                </c:pt>
                <c:pt idx="397">
                  <c:v>129</c:v>
                </c:pt>
                <c:pt idx="398">
                  <c:v>98</c:v>
                </c:pt>
                <c:pt idx="399">
                  <c:v>108</c:v>
                </c:pt>
                <c:pt idx="400">
                  <c:v>114</c:v>
                </c:pt>
                <c:pt idx="401">
                  <c:v>111</c:v>
                </c:pt>
                <c:pt idx="402">
                  <c:v>101</c:v>
                </c:pt>
                <c:pt idx="403">
                  <c:v>99</c:v>
                </c:pt>
                <c:pt idx="404">
                  <c:v>75</c:v>
                </c:pt>
                <c:pt idx="405">
                  <c:v>91</c:v>
                </c:pt>
                <c:pt idx="406">
                  <c:v>113</c:v>
                </c:pt>
                <c:pt idx="407">
                  <c:v>120</c:v>
                </c:pt>
                <c:pt idx="408">
                  <c:v>98</c:v>
                </c:pt>
                <c:pt idx="409">
                  <c:v>107</c:v>
                </c:pt>
                <c:pt idx="410">
                  <c:v>121</c:v>
                </c:pt>
                <c:pt idx="411">
                  <c:v>115</c:v>
                </c:pt>
                <c:pt idx="412">
                  <c:v>134</c:v>
                </c:pt>
                <c:pt idx="413">
                  <c:v>96</c:v>
                </c:pt>
                <c:pt idx="414">
                  <c:v>120</c:v>
                </c:pt>
                <c:pt idx="415">
                  <c:v>105</c:v>
                </c:pt>
                <c:pt idx="416">
                  <c:v>121</c:v>
                </c:pt>
                <c:pt idx="417">
                  <c:v>113</c:v>
                </c:pt>
                <c:pt idx="418">
                  <c:v>106</c:v>
                </c:pt>
                <c:pt idx="419">
                  <c:v>104</c:v>
                </c:pt>
                <c:pt idx="420">
                  <c:v>80</c:v>
                </c:pt>
                <c:pt idx="421">
                  <c:v>117</c:v>
                </c:pt>
                <c:pt idx="422">
                  <c:v>126</c:v>
                </c:pt>
                <c:pt idx="423">
                  <c:v>112</c:v>
                </c:pt>
                <c:pt idx="424">
                  <c:v>104</c:v>
                </c:pt>
                <c:pt idx="425">
                  <c:v>116</c:v>
                </c:pt>
                <c:pt idx="426">
                  <c:v>70</c:v>
                </c:pt>
                <c:pt idx="427">
                  <c:v>83</c:v>
                </c:pt>
                <c:pt idx="428">
                  <c:v>84</c:v>
                </c:pt>
                <c:pt idx="429">
                  <c:v>82</c:v>
                </c:pt>
                <c:pt idx="430">
                  <c:v>109</c:v>
                </c:pt>
                <c:pt idx="431">
                  <c:v>111</c:v>
                </c:pt>
                <c:pt idx="432">
                  <c:v>94</c:v>
                </c:pt>
                <c:pt idx="433">
                  <c:v>96</c:v>
                </c:pt>
                <c:pt idx="434">
                  <c:v>101</c:v>
                </c:pt>
                <c:pt idx="435">
                  <c:v>90</c:v>
                </c:pt>
                <c:pt idx="436">
                  <c:v>120</c:v>
                </c:pt>
                <c:pt idx="437">
                  <c:v>120</c:v>
                </c:pt>
                <c:pt idx="438">
                  <c:v>108</c:v>
                </c:pt>
                <c:pt idx="439">
                  <c:v>99</c:v>
                </c:pt>
                <c:pt idx="440">
                  <c:v>80</c:v>
                </c:pt>
                <c:pt idx="441">
                  <c:v>93</c:v>
                </c:pt>
                <c:pt idx="442">
                  <c:v>85</c:v>
                </c:pt>
                <c:pt idx="443">
                  <c:v>118</c:v>
                </c:pt>
                <c:pt idx="444">
                  <c:v>115</c:v>
                </c:pt>
                <c:pt idx="445">
                  <c:v>119</c:v>
                </c:pt>
                <c:pt idx="446">
                  <c:v>94</c:v>
                </c:pt>
                <c:pt idx="447">
                  <c:v>109</c:v>
                </c:pt>
                <c:pt idx="448">
                  <c:v>104</c:v>
                </c:pt>
                <c:pt idx="449">
                  <c:v>89</c:v>
                </c:pt>
                <c:pt idx="450">
                  <c:v>101</c:v>
                </c:pt>
                <c:pt idx="451">
                  <c:v>96</c:v>
                </c:pt>
                <c:pt idx="452">
                  <c:v>109</c:v>
                </c:pt>
                <c:pt idx="453">
                  <c:v>94</c:v>
                </c:pt>
                <c:pt idx="454">
                  <c:v>115</c:v>
                </c:pt>
                <c:pt idx="455">
                  <c:v>92</c:v>
                </c:pt>
                <c:pt idx="456">
                  <c:v>71</c:v>
                </c:pt>
                <c:pt idx="457">
                  <c:v>130</c:v>
                </c:pt>
                <c:pt idx="458">
                  <c:v>119</c:v>
                </c:pt>
                <c:pt idx="459">
                  <c:v>74</c:v>
                </c:pt>
                <c:pt idx="460">
                  <c:v>104</c:v>
                </c:pt>
                <c:pt idx="461">
                  <c:v>124</c:v>
                </c:pt>
                <c:pt idx="462">
                  <c:v>94</c:v>
                </c:pt>
                <c:pt idx="463">
                  <c:v>120</c:v>
                </c:pt>
                <c:pt idx="464">
                  <c:v>96</c:v>
                </c:pt>
                <c:pt idx="465">
                  <c:v>67</c:v>
                </c:pt>
                <c:pt idx="466">
                  <c:v>69</c:v>
                </c:pt>
                <c:pt idx="467">
                  <c:v>98</c:v>
                </c:pt>
                <c:pt idx="468">
                  <c:v>92</c:v>
                </c:pt>
                <c:pt idx="469">
                  <c:v>109</c:v>
                </c:pt>
                <c:pt idx="470">
                  <c:v>100</c:v>
                </c:pt>
                <c:pt idx="471">
                  <c:v>101</c:v>
                </c:pt>
                <c:pt idx="472">
                  <c:v>111</c:v>
                </c:pt>
                <c:pt idx="473">
                  <c:v>106</c:v>
                </c:pt>
                <c:pt idx="474">
                  <c:v>102</c:v>
                </c:pt>
                <c:pt idx="475">
                  <c:v>115</c:v>
                </c:pt>
                <c:pt idx="476">
                  <c:v>99</c:v>
                </c:pt>
                <c:pt idx="477">
                  <c:v>118</c:v>
                </c:pt>
                <c:pt idx="478">
                  <c:v>132</c:v>
                </c:pt>
                <c:pt idx="479">
                  <c:v>108</c:v>
                </c:pt>
                <c:pt idx="480">
                  <c:v>98</c:v>
                </c:pt>
                <c:pt idx="481">
                  <c:v>111</c:v>
                </c:pt>
                <c:pt idx="482">
                  <c:v>79</c:v>
                </c:pt>
                <c:pt idx="483">
                  <c:v>97</c:v>
                </c:pt>
                <c:pt idx="484">
                  <c:v>99</c:v>
                </c:pt>
                <c:pt idx="485">
                  <c:v>101</c:v>
                </c:pt>
                <c:pt idx="486">
                  <c:v>120</c:v>
                </c:pt>
                <c:pt idx="487">
                  <c:v>97</c:v>
                </c:pt>
                <c:pt idx="488">
                  <c:v>106</c:v>
                </c:pt>
                <c:pt idx="489">
                  <c:v>131</c:v>
                </c:pt>
                <c:pt idx="490">
                  <c:v>93</c:v>
                </c:pt>
                <c:pt idx="491">
                  <c:v>79</c:v>
                </c:pt>
                <c:pt idx="492">
                  <c:v>100</c:v>
                </c:pt>
                <c:pt idx="493">
                  <c:v>107</c:v>
                </c:pt>
                <c:pt idx="494">
                  <c:v>112</c:v>
                </c:pt>
                <c:pt idx="495">
                  <c:v>105</c:v>
                </c:pt>
                <c:pt idx="496">
                  <c:v>114</c:v>
                </c:pt>
                <c:pt idx="497">
                  <c:v>116</c:v>
                </c:pt>
                <c:pt idx="498">
                  <c:v>104</c:v>
                </c:pt>
                <c:pt idx="499">
                  <c:v>85</c:v>
                </c:pt>
                <c:pt idx="500">
                  <c:v>93</c:v>
                </c:pt>
                <c:pt idx="501">
                  <c:v>100</c:v>
                </c:pt>
                <c:pt idx="502">
                  <c:v>71</c:v>
                </c:pt>
                <c:pt idx="503">
                  <c:v>88</c:v>
                </c:pt>
                <c:pt idx="504">
                  <c:v>93</c:v>
                </c:pt>
                <c:pt idx="505">
                  <c:v>98</c:v>
                </c:pt>
                <c:pt idx="506">
                  <c:v>110</c:v>
                </c:pt>
                <c:pt idx="507">
                  <c:v>109</c:v>
                </c:pt>
                <c:pt idx="508">
                  <c:v>94</c:v>
                </c:pt>
                <c:pt idx="509">
                  <c:v>77</c:v>
                </c:pt>
                <c:pt idx="510">
                  <c:v>89</c:v>
                </c:pt>
                <c:pt idx="511">
                  <c:v>102</c:v>
                </c:pt>
                <c:pt idx="512">
                  <c:v>113</c:v>
                </c:pt>
                <c:pt idx="513">
                  <c:v>103</c:v>
                </c:pt>
                <c:pt idx="514">
                  <c:v>90</c:v>
                </c:pt>
                <c:pt idx="515">
                  <c:v>96</c:v>
                </c:pt>
                <c:pt idx="516">
                  <c:v>97</c:v>
                </c:pt>
                <c:pt idx="517">
                  <c:v>87</c:v>
                </c:pt>
                <c:pt idx="518">
                  <c:v>89</c:v>
                </c:pt>
                <c:pt idx="519">
                  <c:v>70</c:v>
                </c:pt>
                <c:pt idx="520">
                  <c:v>104</c:v>
                </c:pt>
                <c:pt idx="521">
                  <c:v>116</c:v>
                </c:pt>
                <c:pt idx="522">
                  <c:v>85</c:v>
                </c:pt>
                <c:pt idx="523">
                  <c:v>104</c:v>
                </c:pt>
                <c:pt idx="524">
                  <c:v>99</c:v>
                </c:pt>
                <c:pt idx="525">
                  <c:v>93</c:v>
                </c:pt>
                <c:pt idx="526">
                  <c:v>114</c:v>
                </c:pt>
                <c:pt idx="527">
                  <c:v>103</c:v>
                </c:pt>
                <c:pt idx="528">
                  <c:v>92</c:v>
                </c:pt>
                <c:pt idx="529">
                  <c:v>98</c:v>
                </c:pt>
                <c:pt idx="530">
                  <c:v>114</c:v>
                </c:pt>
                <c:pt idx="531">
                  <c:v>77</c:v>
                </c:pt>
                <c:pt idx="532">
                  <c:v>89</c:v>
                </c:pt>
                <c:pt idx="533">
                  <c:v>93</c:v>
                </c:pt>
                <c:pt idx="534">
                  <c:v>110</c:v>
                </c:pt>
                <c:pt idx="535">
                  <c:v>132</c:v>
                </c:pt>
                <c:pt idx="536">
                  <c:v>112</c:v>
                </c:pt>
                <c:pt idx="537">
                  <c:v>99</c:v>
                </c:pt>
                <c:pt idx="538">
                  <c:v>96</c:v>
                </c:pt>
                <c:pt idx="539">
                  <c:v>106</c:v>
                </c:pt>
                <c:pt idx="540">
                  <c:v>128</c:v>
                </c:pt>
                <c:pt idx="541">
                  <c:v>95</c:v>
                </c:pt>
                <c:pt idx="542">
                  <c:v>80</c:v>
                </c:pt>
                <c:pt idx="543">
                  <c:v>71</c:v>
                </c:pt>
                <c:pt idx="544">
                  <c:v>89</c:v>
                </c:pt>
                <c:pt idx="545">
                  <c:v>127</c:v>
                </c:pt>
                <c:pt idx="546">
                  <c:v>114</c:v>
                </c:pt>
                <c:pt idx="547">
                  <c:v>102</c:v>
                </c:pt>
                <c:pt idx="548">
                  <c:v>88</c:v>
                </c:pt>
                <c:pt idx="549">
                  <c:v>88</c:v>
                </c:pt>
                <c:pt idx="550">
                  <c:v>110</c:v>
                </c:pt>
                <c:pt idx="551">
                  <c:v>110</c:v>
                </c:pt>
                <c:pt idx="552">
                  <c:v>130</c:v>
                </c:pt>
                <c:pt idx="553">
                  <c:v>100</c:v>
                </c:pt>
                <c:pt idx="554">
                  <c:v>101</c:v>
                </c:pt>
                <c:pt idx="555">
                  <c:v>89</c:v>
                </c:pt>
                <c:pt idx="556">
                  <c:v>80</c:v>
                </c:pt>
                <c:pt idx="557">
                  <c:v>72</c:v>
                </c:pt>
                <c:pt idx="558">
                  <c:v>115</c:v>
                </c:pt>
                <c:pt idx="559">
                  <c:v>115</c:v>
                </c:pt>
                <c:pt idx="560">
                  <c:v>108</c:v>
                </c:pt>
                <c:pt idx="561">
                  <c:v>93</c:v>
                </c:pt>
                <c:pt idx="562">
                  <c:v>111</c:v>
                </c:pt>
                <c:pt idx="563">
                  <c:v>101</c:v>
                </c:pt>
                <c:pt idx="564">
                  <c:v>92</c:v>
                </c:pt>
                <c:pt idx="565">
                  <c:v>115</c:v>
                </c:pt>
                <c:pt idx="566">
                  <c:v>76</c:v>
                </c:pt>
                <c:pt idx="567">
                  <c:v>93</c:v>
                </c:pt>
                <c:pt idx="568">
                  <c:v>91</c:v>
                </c:pt>
                <c:pt idx="569">
                  <c:v>90</c:v>
                </c:pt>
                <c:pt idx="570">
                  <c:v>84</c:v>
                </c:pt>
                <c:pt idx="571">
                  <c:v>120</c:v>
                </c:pt>
                <c:pt idx="572">
                  <c:v>89</c:v>
                </c:pt>
                <c:pt idx="573">
                  <c:v>104</c:v>
                </c:pt>
                <c:pt idx="574">
                  <c:v>107</c:v>
                </c:pt>
                <c:pt idx="575">
                  <c:v>100</c:v>
                </c:pt>
                <c:pt idx="576">
                  <c:v>129</c:v>
                </c:pt>
                <c:pt idx="577">
                  <c:v>112</c:v>
                </c:pt>
                <c:pt idx="578">
                  <c:v>76</c:v>
                </c:pt>
                <c:pt idx="579">
                  <c:v>97</c:v>
                </c:pt>
                <c:pt idx="580">
                  <c:v>98</c:v>
                </c:pt>
                <c:pt idx="581">
                  <c:v>60</c:v>
                </c:pt>
                <c:pt idx="582">
                  <c:v>132</c:v>
                </c:pt>
                <c:pt idx="583">
                  <c:v>90</c:v>
                </c:pt>
                <c:pt idx="584">
                  <c:v>63</c:v>
                </c:pt>
                <c:pt idx="585">
                  <c:v>110</c:v>
                </c:pt>
                <c:pt idx="586">
                  <c:v>88</c:v>
                </c:pt>
                <c:pt idx="587">
                  <c:v>98</c:v>
                </c:pt>
                <c:pt idx="588">
                  <c:v>61</c:v>
                </c:pt>
                <c:pt idx="589">
                  <c:v>76</c:v>
                </c:pt>
                <c:pt idx="590">
                  <c:v>127</c:v>
                </c:pt>
                <c:pt idx="591">
                  <c:v>94</c:v>
                </c:pt>
                <c:pt idx="592">
                  <c:v>97</c:v>
                </c:pt>
                <c:pt idx="593">
                  <c:v>127</c:v>
                </c:pt>
                <c:pt idx="594">
                  <c:v>109</c:v>
                </c:pt>
                <c:pt idx="595">
                  <c:v>89</c:v>
                </c:pt>
                <c:pt idx="596">
                  <c:v>90</c:v>
                </c:pt>
                <c:pt idx="597">
                  <c:v>105</c:v>
                </c:pt>
                <c:pt idx="598">
                  <c:v>100</c:v>
                </c:pt>
                <c:pt idx="599">
                  <c:v>111</c:v>
                </c:pt>
                <c:pt idx="600">
                  <c:v>125</c:v>
                </c:pt>
                <c:pt idx="601">
                  <c:v>124</c:v>
                </c:pt>
                <c:pt idx="602">
                  <c:v>107</c:v>
                </c:pt>
                <c:pt idx="603">
                  <c:v>110</c:v>
                </c:pt>
                <c:pt idx="604">
                  <c:v>102</c:v>
                </c:pt>
                <c:pt idx="605">
                  <c:v>93</c:v>
                </c:pt>
                <c:pt idx="606">
                  <c:v>81</c:v>
                </c:pt>
                <c:pt idx="607">
                  <c:v>99</c:v>
                </c:pt>
                <c:pt idx="608">
                  <c:v>93</c:v>
                </c:pt>
                <c:pt idx="609">
                  <c:v>102</c:v>
                </c:pt>
                <c:pt idx="610">
                  <c:v>95</c:v>
                </c:pt>
                <c:pt idx="611">
                  <c:v>98</c:v>
                </c:pt>
                <c:pt idx="612">
                  <c:v>84</c:v>
                </c:pt>
                <c:pt idx="613">
                  <c:v>88</c:v>
                </c:pt>
                <c:pt idx="614">
                  <c:v>109</c:v>
                </c:pt>
                <c:pt idx="615">
                  <c:v>82</c:v>
                </c:pt>
                <c:pt idx="616">
                  <c:v>105</c:v>
                </c:pt>
                <c:pt idx="617">
                  <c:v>95</c:v>
                </c:pt>
                <c:pt idx="618">
                  <c:v>92</c:v>
                </c:pt>
                <c:pt idx="619">
                  <c:v>74</c:v>
                </c:pt>
                <c:pt idx="620">
                  <c:v>123</c:v>
                </c:pt>
                <c:pt idx="621">
                  <c:v>86</c:v>
                </c:pt>
                <c:pt idx="622">
                  <c:v>92</c:v>
                </c:pt>
                <c:pt idx="623">
                  <c:v>87</c:v>
                </c:pt>
                <c:pt idx="624">
                  <c:v>117</c:v>
                </c:pt>
                <c:pt idx="625">
                  <c:v>112</c:v>
                </c:pt>
                <c:pt idx="626">
                  <c:v>119</c:v>
                </c:pt>
                <c:pt idx="627">
                  <c:v>103</c:v>
                </c:pt>
                <c:pt idx="628">
                  <c:v>74</c:v>
                </c:pt>
                <c:pt idx="629">
                  <c:v>81</c:v>
                </c:pt>
                <c:pt idx="630">
                  <c:v>124</c:v>
                </c:pt>
                <c:pt idx="631">
                  <c:v>89</c:v>
                </c:pt>
                <c:pt idx="632">
                  <c:v>88</c:v>
                </c:pt>
                <c:pt idx="633">
                  <c:v>67</c:v>
                </c:pt>
                <c:pt idx="634">
                  <c:v>106</c:v>
                </c:pt>
                <c:pt idx="635">
                  <c:v>103</c:v>
                </c:pt>
                <c:pt idx="636">
                  <c:v>91</c:v>
                </c:pt>
                <c:pt idx="637">
                  <c:v>101</c:v>
                </c:pt>
                <c:pt idx="638">
                  <c:v>85</c:v>
                </c:pt>
                <c:pt idx="639">
                  <c:v>83</c:v>
                </c:pt>
                <c:pt idx="640">
                  <c:v>70</c:v>
                </c:pt>
                <c:pt idx="641">
                  <c:v>102</c:v>
                </c:pt>
                <c:pt idx="642">
                  <c:v>94</c:v>
                </c:pt>
                <c:pt idx="643">
                  <c:v>97</c:v>
                </c:pt>
                <c:pt idx="644">
                  <c:v>115</c:v>
                </c:pt>
                <c:pt idx="645">
                  <c:v>117</c:v>
                </c:pt>
                <c:pt idx="646">
                  <c:v>105</c:v>
                </c:pt>
                <c:pt idx="647">
                  <c:v>113</c:v>
                </c:pt>
                <c:pt idx="648">
                  <c:v>83</c:v>
                </c:pt>
                <c:pt idx="649">
                  <c:v>101</c:v>
                </c:pt>
                <c:pt idx="650">
                  <c:v>113</c:v>
                </c:pt>
                <c:pt idx="651">
                  <c:v>88</c:v>
                </c:pt>
                <c:pt idx="652">
                  <c:v>93</c:v>
                </c:pt>
                <c:pt idx="653">
                  <c:v>83</c:v>
                </c:pt>
                <c:pt idx="654">
                  <c:v>113</c:v>
                </c:pt>
                <c:pt idx="655">
                  <c:v>106</c:v>
                </c:pt>
                <c:pt idx="656">
                  <c:v>106</c:v>
                </c:pt>
                <c:pt idx="657">
                  <c:v>114</c:v>
                </c:pt>
                <c:pt idx="658">
                  <c:v>119</c:v>
                </c:pt>
                <c:pt idx="659">
                  <c:v>82</c:v>
                </c:pt>
                <c:pt idx="660">
                  <c:v>89</c:v>
                </c:pt>
                <c:pt idx="661">
                  <c:v>74</c:v>
                </c:pt>
                <c:pt idx="662">
                  <c:v>77</c:v>
                </c:pt>
                <c:pt idx="663">
                  <c:v>75</c:v>
                </c:pt>
                <c:pt idx="664">
                  <c:v>97</c:v>
                </c:pt>
                <c:pt idx="665">
                  <c:v>68</c:v>
                </c:pt>
                <c:pt idx="666">
                  <c:v>83</c:v>
                </c:pt>
                <c:pt idx="667">
                  <c:v>97</c:v>
                </c:pt>
                <c:pt idx="668">
                  <c:v>98</c:v>
                </c:pt>
                <c:pt idx="669">
                  <c:v>102</c:v>
                </c:pt>
                <c:pt idx="670">
                  <c:v>81</c:v>
                </c:pt>
                <c:pt idx="671">
                  <c:v>85</c:v>
                </c:pt>
                <c:pt idx="672">
                  <c:v>86</c:v>
                </c:pt>
                <c:pt idx="673">
                  <c:v>79</c:v>
                </c:pt>
                <c:pt idx="674">
                  <c:v>84</c:v>
                </c:pt>
                <c:pt idx="675">
                  <c:v>74</c:v>
                </c:pt>
                <c:pt idx="676">
                  <c:v>92</c:v>
                </c:pt>
                <c:pt idx="677">
                  <c:v>93</c:v>
                </c:pt>
                <c:pt idx="678">
                  <c:v>69</c:v>
                </c:pt>
                <c:pt idx="679">
                  <c:v>113</c:v>
                </c:pt>
                <c:pt idx="680">
                  <c:v>92</c:v>
                </c:pt>
                <c:pt idx="681">
                  <c:v>127</c:v>
                </c:pt>
                <c:pt idx="682">
                  <c:v>109</c:v>
                </c:pt>
                <c:pt idx="683">
                  <c:v>97</c:v>
                </c:pt>
                <c:pt idx="684">
                  <c:v>66</c:v>
                </c:pt>
                <c:pt idx="685">
                  <c:v>109</c:v>
                </c:pt>
                <c:pt idx="686">
                  <c:v>109</c:v>
                </c:pt>
                <c:pt idx="687">
                  <c:v>104</c:v>
                </c:pt>
                <c:pt idx="688">
                  <c:v>85</c:v>
                </c:pt>
                <c:pt idx="689">
                  <c:v>81</c:v>
                </c:pt>
                <c:pt idx="690">
                  <c:v>87</c:v>
                </c:pt>
                <c:pt idx="691">
                  <c:v>78</c:v>
                </c:pt>
                <c:pt idx="692">
                  <c:v>54</c:v>
                </c:pt>
                <c:pt idx="693">
                  <c:v>98</c:v>
                </c:pt>
                <c:pt idx="694">
                  <c:v>98</c:v>
                </c:pt>
                <c:pt idx="695">
                  <c:v>105</c:v>
                </c:pt>
                <c:pt idx="696">
                  <c:v>87</c:v>
                </c:pt>
                <c:pt idx="697">
                  <c:v>117</c:v>
                </c:pt>
                <c:pt idx="698">
                  <c:v>85</c:v>
                </c:pt>
                <c:pt idx="699">
                  <c:v>82</c:v>
                </c:pt>
                <c:pt idx="700">
                  <c:v>114</c:v>
                </c:pt>
                <c:pt idx="701">
                  <c:v>65</c:v>
                </c:pt>
                <c:pt idx="702">
                  <c:v>105</c:v>
                </c:pt>
                <c:pt idx="703">
                  <c:v>92</c:v>
                </c:pt>
                <c:pt idx="704">
                  <c:v>107</c:v>
                </c:pt>
                <c:pt idx="705">
                  <c:v>111</c:v>
                </c:pt>
                <c:pt idx="706">
                  <c:v>73</c:v>
                </c:pt>
                <c:pt idx="707">
                  <c:v>119</c:v>
                </c:pt>
                <c:pt idx="708">
                  <c:v>97</c:v>
                </c:pt>
                <c:pt idx="709">
                  <c:v>110</c:v>
                </c:pt>
                <c:pt idx="710">
                  <c:v>96</c:v>
                </c:pt>
                <c:pt idx="711">
                  <c:v>67</c:v>
                </c:pt>
                <c:pt idx="712">
                  <c:v>102</c:v>
                </c:pt>
                <c:pt idx="713">
                  <c:v>64</c:v>
                </c:pt>
                <c:pt idx="714">
                  <c:v>103</c:v>
                </c:pt>
                <c:pt idx="715">
                  <c:v>118</c:v>
                </c:pt>
                <c:pt idx="716">
                  <c:v>118</c:v>
                </c:pt>
                <c:pt idx="717">
                  <c:v>118</c:v>
                </c:pt>
                <c:pt idx="718">
                  <c:v>75</c:v>
                </c:pt>
                <c:pt idx="719">
                  <c:v>112</c:v>
                </c:pt>
                <c:pt idx="720">
                  <c:v>95</c:v>
                </c:pt>
                <c:pt idx="721">
                  <c:v>119</c:v>
                </c:pt>
                <c:pt idx="722">
                  <c:v>94</c:v>
                </c:pt>
                <c:pt idx="723">
                  <c:v>103</c:v>
                </c:pt>
                <c:pt idx="724">
                  <c:v>90</c:v>
                </c:pt>
                <c:pt idx="725">
                  <c:v>128</c:v>
                </c:pt>
                <c:pt idx="726">
                  <c:v>110</c:v>
                </c:pt>
                <c:pt idx="727">
                  <c:v>84</c:v>
                </c:pt>
                <c:pt idx="728">
                  <c:v>97</c:v>
                </c:pt>
                <c:pt idx="729">
                  <c:v>102</c:v>
                </c:pt>
                <c:pt idx="730">
                  <c:v>131</c:v>
                </c:pt>
                <c:pt idx="731">
                  <c:v>126</c:v>
                </c:pt>
                <c:pt idx="732">
                  <c:v>107</c:v>
                </c:pt>
                <c:pt idx="733">
                  <c:v>108</c:v>
                </c:pt>
                <c:pt idx="734">
                  <c:v>92</c:v>
                </c:pt>
                <c:pt idx="735">
                  <c:v>108</c:v>
                </c:pt>
                <c:pt idx="736">
                  <c:v>115</c:v>
                </c:pt>
                <c:pt idx="737">
                  <c:v>111</c:v>
                </c:pt>
                <c:pt idx="738">
                  <c:v>115</c:v>
                </c:pt>
                <c:pt idx="739">
                  <c:v>101</c:v>
                </c:pt>
                <c:pt idx="740">
                  <c:v>114</c:v>
                </c:pt>
                <c:pt idx="741">
                  <c:v>116</c:v>
                </c:pt>
                <c:pt idx="742">
                  <c:v>90</c:v>
                </c:pt>
                <c:pt idx="743">
                  <c:v>125</c:v>
                </c:pt>
                <c:pt idx="744">
                  <c:v>98</c:v>
                </c:pt>
                <c:pt idx="745">
                  <c:v>111</c:v>
                </c:pt>
                <c:pt idx="746">
                  <c:v>109</c:v>
                </c:pt>
                <c:pt idx="747">
                  <c:v>124</c:v>
                </c:pt>
                <c:pt idx="748">
                  <c:v>121</c:v>
                </c:pt>
                <c:pt idx="749">
                  <c:v>103</c:v>
                </c:pt>
                <c:pt idx="750">
                  <c:v>96</c:v>
                </c:pt>
                <c:pt idx="751">
                  <c:v>100</c:v>
                </c:pt>
                <c:pt idx="752">
                  <c:v>104</c:v>
                </c:pt>
                <c:pt idx="753">
                  <c:v>112</c:v>
                </c:pt>
                <c:pt idx="754">
                  <c:v>73</c:v>
                </c:pt>
                <c:pt idx="755">
                  <c:v>101</c:v>
                </c:pt>
                <c:pt idx="756">
                  <c:v>99</c:v>
                </c:pt>
                <c:pt idx="757">
                  <c:v>95</c:v>
                </c:pt>
                <c:pt idx="758">
                  <c:v>109</c:v>
                </c:pt>
                <c:pt idx="759">
                  <c:v>110</c:v>
                </c:pt>
                <c:pt idx="760">
                  <c:v>98</c:v>
                </c:pt>
                <c:pt idx="761">
                  <c:v>112</c:v>
                </c:pt>
                <c:pt idx="762">
                  <c:v>64</c:v>
                </c:pt>
                <c:pt idx="763">
                  <c:v>90</c:v>
                </c:pt>
                <c:pt idx="764">
                  <c:v>102</c:v>
                </c:pt>
                <c:pt idx="765">
                  <c:v>119</c:v>
                </c:pt>
                <c:pt idx="766">
                  <c:v>96</c:v>
                </c:pt>
                <c:pt idx="767">
                  <c:v>118</c:v>
                </c:pt>
                <c:pt idx="768">
                  <c:v>79</c:v>
                </c:pt>
                <c:pt idx="769">
                  <c:v>96</c:v>
                </c:pt>
                <c:pt idx="770">
                  <c:v>80</c:v>
                </c:pt>
                <c:pt idx="771">
                  <c:v>137</c:v>
                </c:pt>
                <c:pt idx="772">
                  <c:v>116</c:v>
                </c:pt>
                <c:pt idx="773">
                  <c:v>69</c:v>
                </c:pt>
                <c:pt idx="774">
                  <c:v>78</c:v>
                </c:pt>
                <c:pt idx="775">
                  <c:v>99</c:v>
                </c:pt>
                <c:pt idx="776">
                  <c:v>92</c:v>
                </c:pt>
                <c:pt idx="777">
                  <c:v>113</c:v>
                </c:pt>
                <c:pt idx="778">
                  <c:v>98</c:v>
                </c:pt>
                <c:pt idx="779">
                  <c:v>115</c:v>
                </c:pt>
                <c:pt idx="780">
                  <c:v>96</c:v>
                </c:pt>
                <c:pt idx="781">
                  <c:v>117</c:v>
                </c:pt>
                <c:pt idx="782">
                  <c:v>96</c:v>
                </c:pt>
                <c:pt idx="783">
                  <c:v>108</c:v>
                </c:pt>
                <c:pt idx="784">
                  <c:v>92</c:v>
                </c:pt>
                <c:pt idx="785">
                  <c:v>95</c:v>
                </c:pt>
                <c:pt idx="786">
                  <c:v>94</c:v>
                </c:pt>
                <c:pt idx="787">
                  <c:v>115</c:v>
                </c:pt>
                <c:pt idx="788">
                  <c:v>117</c:v>
                </c:pt>
                <c:pt idx="789">
                  <c:v>105</c:v>
                </c:pt>
                <c:pt idx="790">
                  <c:v>109</c:v>
                </c:pt>
                <c:pt idx="791">
                  <c:v>87</c:v>
                </c:pt>
                <c:pt idx="792">
                  <c:v>110</c:v>
                </c:pt>
                <c:pt idx="793">
                  <c:v>110</c:v>
                </c:pt>
                <c:pt idx="794">
                  <c:v>109</c:v>
                </c:pt>
                <c:pt idx="795">
                  <c:v>85</c:v>
                </c:pt>
                <c:pt idx="796">
                  <c:v>105</c:v>
                </c:pt>
                <c:pt idx="797">
                  <c:v>122</c:v>
                </c:pt>
                <c:pt idx="798">
                  <c:v>108</c:v>
                </c:pt>
                <c:pt idx="799">
                  <c:v>122</c:v>
                </c:pt>
                <c:pt idx="800">
                  <c:v>79</c:v>
                </c:pt>
                <c:pt idx="801">
                  <c:v>105</c:v>
                </c:pt>
                <c:pt idx="802">
                  <c:v>90</c:v>
                </c:pt>
                <c:pt idx="803">
                  <c:v>111</c:v>
                </c:pt>
                <c:pt idx="804">
                  <c:v>110</c:v>
                </c:pt>
                <c:pt idx="805">
                  <c:v>92</c:v>
                </c:pt>
                <c:pt idx="806">
                  <c:v>131</c:v>
                </c:pt>
                <c:pt idx="807">
                  <c:v>104</c:v>
                </c:pt>
                <c:pt idx="808">
                  <c:v>110</c:v>
                </c:pt>
                <c:pt idx="809">
                  <c:v>99</c:v>
                </c:pt>
                <c:pt idx="810">
                  <c:v>86</c:v>
                </c:pt>
                <c:pt idx="811">
                  <c:v>105</c:v>
                </c:pt>
                <c:pt idx="812">
                  <c:v>85</c:v>
                </c:pt>
                <c:pt idx="813">
                  <c:v>72</c:v>
                </c:pt>
                <c:pt idx="814">
                  <c:v>86</c:v>
                </c:pt>
                <c:pt idx="815">
                  <c:v>68</c:v>
                </c:pt>
                <c:pt idx="816">
                  <c:v>95</c:v>
                </c:pt>
                <c:pt idx="817">
                  <c:v>116</c:v>
                </c:pt>
                <c:pt idx="818">
                  <c:v>96</c:v>
                </c:pt>
                <c:pt idx="819">
                  <c:v>85</c:v>
                </c:pt>
                <c:pt idx="820">
                  <c:v>100</c:v>
                </c:pt>
                <c:pt idx="821">
                  <c:v>101</c:v>
                </c:pt>
                <c:pt idx="822">
                  <c:v>97</c:v>
                </c:pt>
                <c:pt idx="823">
                  <c:v>100</c:v>
                </c:pt>
                <c:pt idx="824">
                  <c:v>96</c:v>
                </c:pt>
                <c:pt idx="825">
                  <c:v>117</c:v>
                </c:pt>
                <c:pt idx="826">
                  <c:v>93</c:v>
                </c:pt>
                <c:pt idx="827">
                  <c:v>116</c:v>
                </c:pt>
                <c:pt idx="828">
                  <c:v>106</c:v>
                </c:pt>
                <c:pt idx="829">
                  <c:v>98</c:v>
                </c:pt>
                <c:pt idx="830">
                  <c:v>103</c:v>
                </c:pt>
                <c:pt idx="831">
                  <c:v>118</c:v>
                </c:pt>
                <c:pt idx="832">
                  <c:v>100</c:v>
                </c:pt>
                <c:pt idx="833">
                  <c:v>96</c:v>
                </c:pt>
                <c:pt idx="834">
                  <c:v>67</c:v>
                </c:pt>
                <c:pt idx="835">
                  <c:v>96</c:v>
                </c:pt>
                <c:pt idx="836">
                  <c:v>104</c:v>
                </c:pt>
                <c:pt idx="837">
                  <c:v>106</c:v>
                </c:pt>
                <c:pt idx="838">
                  <c:v>62</c:v>
                </c:pt>
                <c:pt idx="839">
                  <c:v>73</c:v>
                </c:pt>
                <c:pt idx="840">
                  <c:v>62</c:v>
                </c:pt>
                <c:pt idx="841">
                  <c:v>76</c:v>
                </c:pt>
                <c:pt idx="842">
                  <c:v>76</c:v>
                </c:pt>
                <c:pt idx="843">
                  <c:v>106</c:v>
                </c:pt>
                <c:pt idx="844">
                  <c:v>94</c:v>
                </c:pt>
                <c:pt idx="845">
                  <c:v>81</c:v>
                </c:pt>
                <c:pt idx="846">
                  <c:v>87</c:v>
                </c:pt>
                <c:pt idx="847">
                  <c:v>96</c:v>
                </c:pt>
                <c:pt idx="848">
                  <c:v>75</c:v>
                </c:pt>
                <c:pt idx="849">
                  <c:v>95</c:v>
                </c:pt>
                <c:pt idx="850">
                  <c:v>86</c:v>
                </c:pt>
                <c:pt idx="851">
                  <c:v>86</c:v>
                </c:pt>
                <c:pt idx="852">
                  <c:v>104</c:v>
                </c:pt>
                <c:pt idx="853">
                  <c:v>95</c:v>
                </c:pt>
                <c:pt idx="854">
                  <c:v>116</c:v>
                </c:pt>
                <c:pt idx="855">
                  <c:v>66</c:v>
                </c:pt>
                <c:pt idx="856">
                  <c:v>101</c:v>
                </c:pt>
                <c:pt idx="857">
                  <c:v>96</c:v>
                </c:pt>
                <c:pt idx="858">
                  <c:v>104</c:v>
                </c:pt>
                <c:pt idx="859">
                  <c:v>105</c:v>
                </c:pt>
                <c:pt idx="860">
                  <c:v>106</c:v>
                </c:pt>
                <c:pt idx="861">
                  <c:v>101</c:v>
                </c:pt>
                <c:pt idx="862">
                  <c:v>96</c:v>
                </c:pt>
                <c:pt idx="863">
                  <c:v>105</c:v>
                </c:pt>
                <c:pt idx="864">
                  <c:v>106</c:v>
                </c:pt>
                <c:pt idx="865">
                  <c:v>102</c:v>
                </c:pt>
                <c:pt idx="866">
                  <c:v>75</c:v>
                </c:pt>
                <c:pt idx="867">
                  <c:v>99</c:v>
                </c:pt>
                <c:pt idx="868">
                  <c:v>90</c:v>
                </c:pt>
                <c:pt idx="869">
                  <c:v>104</c:v>
                </c:pt>
                <c:pt idx="870">
                  <c:v>115</c:v>
                </c:pt>
                <c:pt idx="871">
                  <c:v>118</c:v>
                </c:pt>
                <c:pt idx="872">
                  <c:v>108</c:v>
                </c:pt>
                <c:pt idx="873">
                  <c:v>76</c:v>
                </c:pt>
                <c:pt idx="874">
                  <c:v>50</c:v>
                </c:pt>
                <c:pt idx="875">
                  <c:v>55</c:v>
                </c:pt>
                <c:pt idx="876">
                  <c:v>73</c:v>
                </c:pt>
                <c:pt idx="877">
                  <c:v>84</c:v>
                </c:pt>
                <c:pt idx="878">
                  <c:v>104</c:v>
                </c:pt>
                <c:pt idx="879">
                  <c:v>92</c:v>
                </c:pt>
                <c:pt idx="880">
                  <c:v>83</c:v>
                </c:pt>
                <c:pt idx="881">
                  <c:v>98</c:v>
                </c:pt>
                <c:pt idx="882">
                  <c:v>70</c:v>
                </c:pt>
                <c:pt idx="883">
                  <c:v>87</c:v>
                </c:pt>
                <c:pt idx="884">
                  <c:v>96</c:v>
                </c:pt>
                <c:pt idx="885">
                  <c:v>80</c:v>
                </c:pt>
                <c:pt idx="886">
                  <c:v>104</c:v>
                </c:pt>
                <c:pt idx="887">
                  <c:v>104</c:v>
                </c:pt>
                <c:pt idx="888">
                  <c:v>96</c:v>
                </c:pt>
                <c:pt idx="889">
                  <c:v>89</c:v>
                </c:pt>
                <c:pt idx="890">
                  <c:v>113</c:v>
                </c:pt>
                <c:pt idx="891">
                  <c:v>105</c:v>
                </c:pt>
                <c:pt idx="892">
                  <c:v>84</c:v>
                </c:pt>
                <c:pt idx="893">
                  <c:v>108</c:v>
                </c:pt>
                <c:pt idx="894">
                  <c:v>104</c:v>
                </c:pt>
                <c:pt idx="895">
                  <c:v>106</c:v>
                </c:pt>
                <c:pt idx="896">
                  <c:v>83</c:v>
                </c:pt>
                <c:pt idx="897">
                  <c:v>70</c:v>
                </c:pt>
                <c:pt idx="898">
                  <c:v>104</c:v>
                </c:pt>
                <c:pt idx="899">
                  <c:v>91</c:v>
                </c:pt>
                <c:pt idx="900">
                  <c:v>112</c:v>
                </c:pt>
                <c:pt idx="901">
                  <c:v>97</c:v>
                </c:pt>
                <c:pt idx="902">
                  <c:v>99</c:v>
                </c:pt>
                <c:pt idx="903">
                  <c:v>74</c:v>
                </c:pt>
                <c:pt idx="904">
                  <c:v>100</c:v>
                </c:pt>
                <c:pt idx="905">
                  <c:v>86</c:v>
                </c:pt>
                <c:pt idx="906">
                  <c:v>90</c:v>
                </c:pt>
                <c:pt idx="907">
                  <c:v>101</c:v>
                </c:pt>
                <c:pt idx="908">
                  <c:v>109</c:v>
                </c:pt>
                <c:pt idx="909">
                  <c:v>98</c:v>
                </c:pt>
                <c:pt idx="910">
                  <c:v>107</c:v>
                </c:pt>
                <c:pt idx="911">
                  <c:v>110</c:v>
                </c:pt>
                <c:pt idx="912">
                  <c:v>120</c:v>
                </c:pt>
                <c:pt idx="913">
                  <c:v>97</c:v>
                </c:pt>
                <c:pt idx="914">
                  <c:v>103</c:v>
                </c:pt>
                <c:pt idx="915">
                  <c:v>114</c:v>
                </c:pt>
                <c:pt idx="916">
                  <c:v>95</c:v>
                </c:pt>
                <c:pt idx="917">
                  <c:v>93</c:v>
                </c:pt>
                <c:pt idx="918">
                  <c:v>67</c:v>
                </c:pt>
                <c:pt idx="919">
                  <c:v>97</c:v>
                </c:pt>
                <c:pt idx="920">
                  <c:v>97</c:v>
                </c:pt>
                <c:pt idx="921">
                  <c:v>83</c:v>
                </c:pt>
                <c:pt idx="922">
                  <c:v>104</c:v>
                </c:pt>
                <c:pt idx="923">
                  <c:v>82</c:v>
                </c:pt>
                <c:pt idx="924">
                  <c:v>113</c:v>
                </c:pt>
                <c:pt idx="925">
                  <c:v>93</c:v>
                </c:pt>
                <c:pt idx="926">
                  <c:v>100</c:v>
                </c:pt>
                <c:pt idx="927">
                  <c:v>101</c:v>
                </c:pt>
                <c:pt idx="928">
                  <c:v>100</c:v>
                </c:pt>
                <c:pt idx="929">
                  <c:v>82</c:v>
                </c:pt>
                <c:pt idx="930">
                  <c:v>79</c:v>
                </c:pt>
                <c:pt idx="931">
                  <c:v>102</c:v>
                </c:pt>
                <c:pt idx="932">
                  <c:v>77</c:v>
                </c:pt>
                <c:pt idx="933">
                  <c:v>109</c:v>
                </c:pt>
                <c:pt idx="934">
                  <c:v>107</c:v>
                </c:pt>
              </c:numCache>
            </c:numRef>
          </c:xVal>
          <c:yVal>
            <c:numRef>
              <c:f>'ejercicio 2.4'!$B$4:$B$938</c:f>
              <c:numCache>
                <c:formatCode>General</c:formatCode>
                <c:ptCount val="935"/>
                <c:pt idx="0">
                  <c:v>769</c:v>
                </c:pt>
                <c:pt idx="1">
                  <c:v>808</c:v>
                </c:pt>
                <c:pt idx="2">
                  <c:v>825</c:v>
                </c:pt>
                <c:pt idx="3">
                  <c:v>650</c:v>
                </c:pt>
                <c:pt idx="4">
                  <c:v>562</c:v>
                </c:pt>
                <c:pt idx="5">
                  <c:v>1400</c:v>
                </c:pt>
                <c:pt idx="6">
                  <c:v>600</c:v>
                </c:pt>
                <c:pt idx="7">
                  <c:v>1081</c:v>
                </c:pt>
                <c:pt idx="8">
                  <c:v>1154</c:v>
                </c:pt>
                <c:pt idx="9">
                  <c:v>1000</c:v>
                </c:pt>
                <c:pt idx="10">
                  <c:v>930</c:v>
                </c:pt>
                <c:pt idx="11">
                  <c:v>921</c:v>
                </c:pt>
                <c:pt idx="12">
                  <c:v>900</c:v>
                </c:pt>
                <c:pt idx="13">
                  <c:v>1318</c:v>
                </c:pt>
                <c:pt idx="14">
                  <c:v>1792</c:v>
                </c:pt>
                <c:pt idx="15">
                  <c:v>958</c:v>
                </c:pt>
                <c:pt idx="16">
                  <c:v>1360</c:v>
                </c:pt>
                <c:pt idx="17">
                  <c:v>850</c:v>
                </c:pt>
                <c:pt idx="18">
                  <c:v>830</c:v>
                </c:pt>
                <c:pt idx="19">
                  <c:v>471</c:v>
                </c:pt>
                <c:pt idx="20">
                  <c:v>1275</c:v>
                </c:pt>
                <c:pt idx="21">
                  <c:v>1615</c:v>
                </c:pt>
                <c:pt idx="22">
                  <c:v>873</c:v>
                </c:pt>
                <c:pt idx="23">
                  <c:v>2137</c:v>
                </c:pt>
                <c:pt idx="24">
                  <c:v>1053</c:v>
                </c:pt>
                <c:pt idx="25">
                  <c:v>1602</c:v>
                </c:pt>
                <c:pt idx="26">
                  <c:v>1188</c:v>
                </c:pt>
                <c:pt idx="27">
                  <c:v>800</c:v>
                </c:pt>
                <c:pt idx="28">
                  <c:v>1417</c:v>
                </c:pt>
                <c:pt idx="29">
                  <c:v>635</c:v>
                </c:pt>
                <c:pt idx="30">
                  <c:v>1000</c:v>
                </c:pt>
                <c:pt idx="31">
                  <c:v>1424</c:v>
                </c:pt>
                <c:pt idx="32">
                  <c:v>2668</c:v>
                </c:pt>
                <c:pt idx="33">
                  <c:v>666</c:v>
                </c:pt>
                <c:pt idx="34">
                  <c:v>1779</c:v>
                </c:pt>
                <c:pt idx="35">
                  <c:v>782</c:v>
                </c:pt>
                <c:pt idx="36">
                  <c:v>1572</c:v>
                </c:pt>
                <c:pt idx="37">
                  <c:v>1274</c:v>
                </c:pt>
                <c:pt idx="38">
                  <c:v>714</c:v>
                </c:pt>
                <c:pt idx="39">
                  <c:v>1081</c:v>
                </c:pt>
                <c:pt idx="40">
                  <c:v>692</c:v>
                </c:pt>
                <c:pt idx="41">
                  <c:v>1318</c:v>
                </c:pt>
                <c:pt idx="42">
                  <c:v>1239</c:v>
                </c:pt>
                <c:pt idx="43">
                  <c:v>1027</c:v>
                </c:pt>
                <c:pt idx="44">
                  <c:v>1748</c:v>
                </c:pt>
                <c:pt idx="45">
                  <c:v>981</c:v>
                </c:pt>
                <c:pt idx="46">
                  <c:v>770</c:v>
                </c:pt>
                <c:pt idx="47">
                  <c:v>1154</c:v>
                </c:pt>
                <c:pt idx="48">
                  <c:v>1155</c:v>
                </c:pt>
                <c:pt idx="49">
                  <c:v>808</c:v>
                </c:pt>
                <c:pt idx="50">
                  <c:v>1100</c:v>
                </c:pt>
                <c:pt idx="51">
                  <c:v>1154</c:v>
                </c:pt>
                <c:pt idx="52">
                  <c:v>1749</c:v>
                </c:pt>
                <c:pt idx="53">
                  <c:v>1000</c:v>
                </c:pt>
                <c:pt idx="54">
                  <c:v>462</c:v>
                </c:pt>
                <c:pt idx="55">
                  <c:v>769</c:v>
                </c:pt>
                <c:pt idx="56">
                  <c:v>875</c:v>
                </c:pt>
                <c:pt idx="57">
                  <c:v>1375</c:v>
                </c:pt>
                <c:pt idx="58">
                  <c:v>1452</c:v>
                </c:pt>
                <c:pt idx="59">
                  <c:v>800</c:v>
                </c:pt>
                <c:pt idx="60">
                  <c:v>1748</c:v>
                </c:pt>
                <c:pt idx="61">
                  <c:v>1151</c:v>
                </c:pt>
                <c:pt idx="62">
                  <c:v>840</c:v>
                </c:pt>
                <c:pt idx="63">
                  <c:v>978</c:v>
                </c:pt>
                <c:pt idx="64">
                  <c:v>963</c:v>
                </c:pt>
                <c:pt idx="65">
                  <c:v>619</c:v>
                </c:pt>
                <c:pt idx="66">
                  <c:v>442</c:v>
                </c:pt>
                <c:pt idx="67">
                  <c:v>600</c:v>
                </c:pt>
                <c:pt idx="68">
                  <c:v>1366</c:v>
                </c:pt>
                <c:pt idx="69">
                  <c:v>1643</c:v>
                </c:pt>
                <c:pt idx="70">
                  <c:v>1455</c:v>
                </c:pt>
                <c:pt idx="71">
                  <c:v>2310</c:v>
                </c:pt>
                <c:pt idx="72">
                  <c:v>1682</c:v>
                </c:pt>
                <c:pt idx="73">
                  <c:v>1235</c:v>
                </c:pt>
                <c:pt idx="74">
                  <c:v>855</c:v>
                </c:pt>
                <c:pt idx="75">
                  <c:v>1072</c:v>
                </c:pt>
                <c:pt idx="76">
                  <c:v>1040</c:v>
                </c:pt>
                <c:pt idx="77">
                  <c:v>1000</c:v>
                </c:pt>
                <c:pt idx="78">
                  <c:v>675</c:v>
                </c:pt>
                <c:pt idx="79">
                  <c:v>1100</c:v>
                </c:pt>
                <c:pt idx="80">
                  <c:v>996</c:v>
                </c:pt>
                <c:pt idx="81">
                  <c:v>732</c:v>
                </c:pt>
                <c:pt idx="82">
                  <c:v>1200</c:v>
                </c:pt>
                <c:pt idx="83">
                  <c:v>1694</c:v>
                </c:pt>
                <c:pt idx="84">
                  <c:v>686</c:v>
                </c:pt>
                <c:pt idx="85">
                  <c:v>754</c:v>
                </c:pt>
                <c:pt idx="86">
                  <c:v>857</c:v>
                </c:pt>
                <c:pt idx="87">
                  <c:v>832</c:v>
                </c:pt>
                <c:pt idx="88">
                  <c:v>579</c:v>
                </c:pt>
                <c:pt idx="89">
                  <c:v>672</c:v>
                </c:pt>
                <c:pt idx="90">
                  <c:v>2500</c:v>
                </c:pt>
                <c:pt idx="91">
                  <c:v>1076</c:v>
                </c:pt>
                <c:pt idx="92">
                  <c:v>750</c:v>
                </c:pt>
                <c:pt idx="93">
                  <c:v>1186</c:v>
                </c:pt>
                <c:pt idx="94">
                  <c:v>833</c:v>
                </c:pt>
                <c:pt idx="95">
                  <c:v>650</c:v>
                </c:pt>
                <c:pt idx="96">
                  <c:v>1250</c:v>
                </c:pt>
                <c:pt idx="97">
                  <c:v>1122</c:v>
                </c:pt>
                <c:pt idx="98">
                  <c:v>865</c:v>
                </c:pt>
                <c:pt idx="99">
                  <c:v>808</c:v>
                </c:pt>
                <c:pt idx="100">
                  <c:v>1299</c:v>
                </c:pt>
                <c:pt idx="101">
                  <c:v>903</c:v>
                </c:pt>
                <c:pt idx="102">
                  <c:v>900</c:v>
                </c:pt>
                <c:pt idx="103">
                  <c:v>625</c:v>
                </c:pt>
                <c:pt idx="104">
                  <c:v>1586</c:v>
                </c:pt>
                <c:pt idx="105">
                  <c:v>962</c:v>
                </c:pt>
                <c:pt idx="106">
                  <c:v>1539</c:v>
                </c:pt>
                <c:pt idx="107">
                  <c:v>1110</c:v>
                </c:pt>
                <c:pt idx="108">
                  <c:v>1282</c:v>
                </c:pt>
                <c:pt idx="109">
                  <c:v>770</c:v>
                </c:pt>
                <c:pt idx="110">
                  <c:v>1000</c:v>
                </c:pt>
                <c:pt idx="111">
                  <c:v>895</c:v>
                </c:pt>
                <c:pt idx="112">
                  <c:v>1205</c:v>
                </c:pt>
                <c:pt idx="113">
                  <c:v>750</c:v>
                </c:pt>
                <c:pt idx="114">
                  <c:v>654</c:v>
                </c:pt>
                <c:pt idx="115">
                  <c:v>601</c:v>
                </c:pt>
                <c:pt idx="116">
                  <c:v>600</c:v>
                </c:pt>
                <c:pt idx="117">
                  <c:v>433</c:v>
                </c:pt>
                <c:pt idx="118">
                  <c:v>1188</c:v>
                </c:pt>
                <c:pt idx="119">
                  <c:v>635</c:v>
                </c:pt>
                <c:pt idx="120">
                  <c:v>1225</c:v>
                </c:pt>
                <c:pt idx="121">
                  <c:v>1151</c:v>
                </c:pt>
                <c:pt idx="122">
                  <c:v>865</c:v>
                </c:pt>
                <c:pt idx="123">
                  <c:v>1031</c:v>
                </c:pt>
                <c:pt idx="124">
                  <c:v>1049</c:v>
                </c:pt>
                <c:pt idx="125">
                  <c:v>1000</c:v>
                </c:pt>
                <c:pt idx="126">
                  <c:v>1105</c:v>
                </c:pt>
                <c:pt idx="127">
                  <c:v>1924</c:v>
                </c:pt>
                <c:pt idx="128">
                  <c:v>1346</c:v>
                </c:pt>
                <c:pt idx="129">
                  <c:v>809</c:v>
                </c:pt>
                <c:pt idx="130">
                  <c:v>1495</c:v>
                </c:pt>
                <c:pt idx="131">
                  <c:v>1346</c:v>
                </c:pt>
                <c:pt idx="132">
                  <c:v>1200</c:v>
                </c:pt>
                <c:pt idx="133">
                  <c:v>500</c:v>
                </c:pt>
                <c:pt idx="134">
                  <c:v>1325</c:v>
                </c:pt>
                <c:pt idx="135">
                  <c:v>900</c:v>
                </c:pt>
                <c:pt idx="136">
                  <c:v>800</c:v>
                </c:pt>
                <c:pt idx="137">
                  <c:v>800</c:v>
                </c:pt>
                <c:pt idx="138">
                  <c:v>1034</c:v>
                </c:pt>
                <c:pt idx="139">
                  <c:v>980</c:v>
                </c:pt>
                <c:pt idx="140">
                  <c:v>884</c:v>
                </c:pt>
                <c:pt idx="141">
                  <c:v>480</c:v>
                </c:pt>
                <c:pt idx="142">
                  <c:v>923</c:v>
                </c:pt>
                <c:pt idx="143">
                  <c:v>513</c:v>
                </c:pt>
                <c:pt idx="144">
                  <c:v>1105</c:v>
                </c:pt>
                <c:pt idx="145">
                  <c:v>1193</c:v>
                </c:pt>
                <c:pt idx="146">
                  <c:v>2771</c:v>
                </c:pt>
                <c:pt idx="147">
                  <c:v>779</c:v>
                </c:pt>
                <c:pt idx="148">
                  <c:v>950</c:v>
                </c:pt>
                <c:pt idx="149">
                  <c:v>1394</c:v>
                </c:pt>
                <c:pt idx="150">
                  <c:v>1495</c:v>
                </c:pt>
                <c:pt idx="151">
                  <c:v>650</c:v>
                </c:pt>
                <c:pt idx="152">
                  <c:v>670</c:v>
                </c:pt>
                <c:pt idx="153">
                  <c:v>1126</c:v>
                </c:pt>
                <c:pt idx="154">
                  <c:v>450</c:v>
                </c:pt>
                <c:pt idx="155">
                  <c:v>1028</c:v>
                </c:pt>
                <c:pt idx="156">
                  <c:v>2404</c:v>
                </c:pt>
                <c:pt idx="157">
                  <c:v>1899</c:v>
                </c:pt>
                <c:pt idx="158">
                  <c:v>757</c:v>
                </c:pt>
                <c:pt idx="159">
                  <c:v>1250</c:v>
                </c:pt>
                <c:pt idx="160">
                  <c:v>1162</c:v>
                </c:pt>
                <c:pt idx="161">
                  <c:v>1025</c:v>
                </c:pt>
                <c:pt idx="162">
                  <c:v>1100</c:v>
                </c:pt>
                <c:pt idx="163">
                  <c:v>714</c:v>
                </c:pt>
                <c:pt idx="164">
                  <c:v>1318</c:v>
                </c:pt>
                <c:pt idx="165">
                  <c:v>1411</c:v>
                </c:pt>
                <c:pt idx="166">
                  <c:v>2162</c:v>
                </c:pt>
                <c:pt idx="167">
                  <c:v>1273</c:v>
                </c:pt>
                <c:pt idx="168">
                  <c:v>1140</c:v>
                </c:pt>
                <c:pt idx="169">
                  <c:v>578</c:v>
                </c:pt>
                <c:pt idx="170">
                  <c:v>942</c:v>
                </c:pt>
                <c:pt idx="171">
                  <c:v>1058</c:v>
                </c:pt>
                <c:pt idx="172">
                  <c:v>750</c:v>
                </c:pt>
                <c:pt idx="173">
                  <c:v>1000</c:v>
                </c:pt>
                <c:pt idx="174">
                  <c:v>951</c:v>
                </c:pt>
                <c:pt idx="175">
                  <c:v>635</c:v>
                </c:pt>
                <c:pt idx="176">
                  <c:v>1250</c:v>
                </c:pt>
                <c:pt idx="177">
                  <c:v>675</c:v>
                </c:pt>
                <c:pt idx="178">
                  <c:v>400</c:v>
                </c:pt>
                <c:pt idx="179">
                  <c:v>577</c:v>
                </c:pt>
                <c:pt idx="180">
                  <c:v>590</c:v>
                </c:pt>
                <c:pt idx="181">
                  <c:v>923</c:v>
                </c:pt>
                <c:pt idx="182">
                  <c:v>1250</c:v>
                </c:pt>
                <c:pt idx="183">
                  <c:v>1100</c:v>
                </c:pt>
                <c:pt idx="184">
                  <c:v>1130</c:v>
                </c:pt>
                <c:pt idx="185">
                  <c:v>652</c:v>
                </c:pt>
                <c:pt idx="186">
                  <c:v>618</c:v>
                </c:pt>
                <c:pt idx="187">
                  <c:v>962</c:v>
                </c:pt>
                <c:pt idx="188">
                  <c:v>529</c:v>
                </c:pt>
                <c:pt idx="189">
                  <c:v>817</c:v>
                </c:pt>
                <c:pt idx="190">
                  <c:v>962</c:v>
                </c:pt>
                <c:pt idx="191">
                  <c:v>840</c:v>
                </c:pt>
                <c:pt idx="192">
                  <c:v>866</c:v>
                </c:pt>
                <c:pt idx="193">
                  <c:v>2404</c:v>
                </c:pt>
                <c:pt idx="194">
                  <c:v>1126</c:v>
                </c:pt>
                <c:pt idx="195">
                  <c:v>1160</c:v>
                </c:pt>
                <c:pt idx="196">
                  <c:v>723</c:v>
                </c:pt>
                <c:pt idx="197">
                  <c:v>1778</c:v>
                </c:pt>
                <c:pt idx="198">
                  <c:v>1903</c:v>
                </c:pt>
                <c:pt idx="199">
                  <c:v>1010</c:v>
                </c:pt>
                <c:pt idx="200">
                  <c:v>971</c:v>
                </c:pt>
                <c:pt idx="201">
                  <c:v>525</c:v>
                </c:pt>
                <c:pt idx="202">
                  <c:v>525</c:v>
                </c:pt>
                <c:pt idx="203">
                  <c:v>670</c:v>
                </c:pt>
                <c:pt idx="204">
                  <c:v>500</c:v>
                </c:pt>
                <c:pt idx="205">
                  <c:v>1058</c:v>
                </c:pt>
                <c:pt idx="206">
                  <c:v>550</c:v>
                </c:pt>
                <c:pt idx="207">
                  <c:v>500</c:v>
                </c:pt>
                <c:pt idx="208">
                  <c:v>727</c:v>
                </c:pt>
                <c:pt idx="209">
                  <c:v>865</c:v>
                </c:pt>
                <c:pt idx="210">
                  <c:v>1081</c:v>
                </c:pt>
                <c:pt idx="211">
                  <c:v>1304</c:v>
                </c:pt>
                <c:pt idx="212">
                  <c:v>575</c:v>
                </c:pt>
                <c:pt idx="213">
                  <c:v>623</c:v>
                </c:pt>
                <c:pt idx="214">
                  <c:v>515</c:v>
                </c:pt>
                <c:pt idx="215">
                  <c:v>1273</c:v>
                </c:pt>
                <c:pt idx="216">
                  <c:v>990</c:v>
                </c:pt>
                <c:pt idx="217">
                  <c:v>600</c:v>
                </c:pt>
                <c:pt idx="218">
                  <c:v>1160</c:v>
                </c:pt>
                <c:pt idx="219">
                  <c:v>500</c:v>
                </c:pt>
                <c:pt idx="220">
                  <c:v>795</c:v>
                </c:pt>
                <c:pt idx="221">
                  <c:v>500</c:v>
                </c:pt>
                <c:pt idx="222">
                  <c:v>740</c:v>
                </c:pt>
                <c:pt idx="223">
                  <c:v>1250</c:v>
                </c:pt>
                <c:pt idx="224">
                  <c:v>1014</c:v>
                </c:pt>
                <c:pt idx="225">
                  <c:v>1250</c:v>
                </c:pt>
                <c:pt idx="226">
                  <c:v>913</c:v>
                </c:pt>
                <c:pt idx="227">
                  <c:v>1346</c:v>
                </c:pt>
                <c:pt idx="228">
                  <c:v>445</c:v>
                </c:pt>
                <c:pt idx="229">
                  <c:v>265</c:v>
                </c:pt>
                <c:pt idx="230">
                  <c:v>1250</c:v>
                </c:pt>
                <c:pt idx="231">
                  <c:v>1607</c:v>
                </c:pt>
                <c:pt idx="232">
                  <c:v>1452</c:v>
                </c:pt>
                <c:pt idx="233">
                  <c:v>1391</c:v>
                </c:pt>
                <c:pt idx="234">
                  <c:v>821</c:v>
                </c:pt>
                <c:pt idx="235">
                  <c:v>794</c:v>
                </c:pt>
                <c:pt idx="236">
                  <c:v>500</c:v>
                </c:pt>
                <c:pt idx="237">
                  <c:v>520</c:v>
                </c:pt>
                <c:pt idx="238">
                  <c:v>1730</c:v>
                </c:pt>
                <c:pt idx="239">
                  <c:v>1924</c:v>
                </c:pt>
                <c:pt idx="240">
                  <c:v>1155</c:v>
                </c:pt>
                <c:pt idx="241">
                  <c:v>2162</c:v>
                </c:pt>
                <c:pt idx="242">
                  <c:v>923</c:v>
                </c:pt>
                <c:pt idx="243">
                  <c:v>1115</c:v>
                </c:pt>
                <c:pt idx="244">
                  <c:v>449</c:v>
                </c:pt>
                <c:pt idx="245">
                  <c:v>1500</c:v>
                </c:pt>
                <c:pt idx="246">
                  <c:v>826</c:v>
                </c:pt>
                <c:pt idx="247">
                  <c:v>937</c:v>
                </c:pt>
                <c:pt idx="248">
                  <c:v>978</c:v>
                </c:pt>
                <c:pt idx="249">
                  <c:v>1031</c:v>
                </c:pt>
                <c:pt idx="250">
                  <c:v>1272</c:v>
                </c:pt>
                <c:pt idx="251">
                  <c:v>1136</c:v>
                </c:pt>
                <c:pt idx="252">
                  <c:v>800</c:v>
                </c:pt>
                <c:pt idx="253">
                  <c:v>1339</c:v>
                </c:pt>
                <c:pt idx="254">
                  <c:v>1063</c:v>
                </c:pt>
                <c:pt idx="255">
                  <c:v>935</c:v>
                </c:pt>
                <c:pt idx="256">
                  <c:v>808</c:v>
                </c:pt>
                <c:pt idx="257">
                  <c:v>375</c:v>
                </c:pt>
                <c:pt idx="258">
                  <c:v>537</c:v>
                </c:pt>
                <c:pt idx="259">
                  <c:v>1082</c:v>
                </c:pt>
                <c:pt idx="260">
                  <c:v>930</c:v>
                </c:pt>
                <c:pt idx="261">
                  <c:v>1155</c:v>
                </c:pt>
                <c:pt idx="262">
                  <c:v>548</c:v>
                </c:pt>
                <c:pt idx="263">
                  <c:v>622</c:v>
                </c:pt>
                <c:pt idx="264">
                  <c:v>841</c:v>
                </c:pt>
                <c:pt idx="265">
                  <c:v>769</c:v>
                </c:pt>
                <c:pt idx="266">
                  <c:v>587</c:v>
                </c:pt>
                <c:pt idx="267">
                  <c:v>1924</c:v>
                </c:pt>
                <c:pt idx="268">
                  <c:v>1058</c:v>
                </c:pt>
                <c:pt idx="269">
                  <c:v>417</c:v>
                </c:pt>
                <c:pt idx="270">
                  <c:v>1202</c:v>
                </c:pt>
                <c:pt idx="271">
                  <c:v>1154</c:v>
                </c:pt>
                <c:pt idx="272">
                  <c:v>1070</c:v>
                </c:pt>
                <c:pt idx="273">
                  <c:v>1202</c:v>
                </c:pt>
                <c:pt idx="274">
                  <c:v>711</c:v>
                </c:pt>
                <c:pt idx="275">
                  <c:v>1202</c:v>
                </c:pt>
                <c:pt idx="276">
                  <c:v>850</c:v>
                </c:pt>
                <c:pt idx="277">
                  <c:v>1000</c:v>
                </c:pt>
                <c:pt idx="278">
                  <c:v>490</c:v>
                </c:pt>
                <c:pt idx="279">
                  <c:v>1000</c:v>
                </c:pt>
                <c:pt idx="280">
                  <c:v>865</c:v>
                </c:pt>
                <c:pt idx="281">
                  <c:v>1375</c:v>
                </c:pt>
                <c:pt idx="282">
                  <c:v>1586</c:v>
                </c:pt>
                <c:pt idx="283">
                  <c:v>1602</c:v>
                </c:pt>
                <c:pt idx="284">
                  <c:v>3078</c:v>
                </c:pt>
                <c:pt idx="285">
                  <c:v>898</c:v>
                </c:pt>
                <c:pt idx="286">
                  <c:v>906</c:v>
                </c:pt>
                <c:pt idx="287">
                  <c:v>952</c:v>
                </c:pt>
                <c:pt idx="288">
                  <c:v>571</c:v>
                </c:pt>
                <c:pt idx="289">
                  <c:v>445</c:v>
                </c:pt>
                <c:pt idx="290">
                  <c:v>289</c:v>
                </c:pt>
                <c:pt idx="291">
                  <c:v>1444</c:v>
                </c:pt>
                <c:pt idx="292">
                  <c:v>962</c:v>
                </c:pt>
                <c:pt idx="293">
                  <c:v>1075</c:v>
                </c:pt>
                <c:pt idx="294">
                  <c:v>909</c:v>
                </c:pt>
                <c:pt idx="295">
                  <c:v>1250</c:v>
                </c:pt>
                <c:pt idx="296">
                  <c:v>620</c:v>
                </c:pt>
                <c:pt idx="297">
                  <c:v>1016</c:v>
                </c:pt>
                <c:pt idx="298">
                  <c:v>800</c:v>
                </c:pt>
                <c:pt idx="299">
                  <c:v>1050</c:v>
                </c:pt>
                <c:pt idx="300">
                  <c:v>1079</c:v>
                </c:pt>
                <c:pt idx="301">
                  <c:v>654</c:v>
                </c:pt>
                <c:pt idx="302">
                  <c:v>781</c:v>
                </c:pt>
                <c:pt idx="303">
                  <c:v>1038</c:v>
                </c:pt>
                <c:pt idx="304">
                  <c:v>1924</c:v>
                </c:pt>
                <c:pt idx="305">
                  <c:v>1202</c:v>
                </c:pt>
                <c:pt idx="306">
                  <c:v>666</c:v>
                </c:pt>
                <c:pt idx="307">
                  <c:v>905</c:v>
                </c:pt>
                <c:pt idx="308">
                  <c:v>890</c:v>
                </c:pt>
                <c:pt idx="309">
                  <c:v>817</c:v>
                </c:pt>
                <c:pt idx="310">
                  <c:v>812</c:v>
                </c:pt>
                <c:pt idx="311">
                  <c:v>577</c:v>
                </c:pt>
                <c:pt idx="312">
                  <c:v>756</c:v>
                </c:pt>
                <c:pt idx="313">
                  <c:v>1011</c:v>
                </c:pt>
                <c:pt idx="314">
                  <c:v>1155</c:v>
                </c:pt>
                <c:pt idx="315">
                  <c:v>1025</c:v>
                </c:pt>
                <c:pt idx="316">
                  <c:v>1350</c:v>
                </c:pt>
                <c:pt idx="317">
                  <c:v>1001</c:v>
                </c:pt>
                <c:pt idx="318">
                  <c:v>796</c:v>
                </c:pt>
                <c:pt idx="319">
                  <c:v>1230</c:v>
                </c:pt>
                <c:pt idx="320">
                  <c:v>754</c:v>
                </c:pt>
                <c:pt idx="321">
                  <c:v>714</c:v>
                </c:pt>
                <c:pt idx="322">
                  <c:v>1000</c:v>
                </c:pt>
                <c:pt idx="323">
                  <c:v>2067</c:v>
                </c:pt>
                <c:pt idx="324">
                  <c:v>912</c:v>
                </c:pt>
                <c:pt idx="325">
                  <c:v>600</c:v>
                </c:pt>
                <c:pt idx="326">
                  <c:v>951</c:v>
                </c:pt>
                <c:pt idx="327">
                  <c:v>711</c:v>
                </c:pt>
                <c:pt idx="328">
                  <c:v>1151</c:v>
                </c:pt>
                <c:pt idx="329">
                  <c:v>1000</c:v>
                </c:pt>
                <c:pt idx="330">
                  <c:v>841</c:v>
                </c:pt>
                <c:pt idx="331">
                  <c:v>400</c:v>
                </c:pt>
                <c:pt idx="332">
                  <c:v>1175</c:v>
                </c:pt>
                <c:pt idx="333">
                  <c:v>1202</c:v>
                </c:pt>
                <c:pt idx="334">
                  <c:v>1442</c:v>
                </c:pt>
                <c:pt idx="335">
                  <c:v>538</c:v>
                </c:pt>
                <c:pt idx="336">
                  <c:v>781</c:v>
                </c:pt>
                <c:pt idx="337">
                  <c:v>750</c:v>
                </c:pt>
                <c:pt idx="338">
                  <c:v>841</c:v>
                </c:pt>
                <c:pt idx="339">
                  <c:v>700</c:v>
                </c:pt>
                <c:pt idx="340">
                  <c:v>1346</c:v>
                </c:pt>
                <c:pt idx="341">
                  <c:v>800</c:v>
                </c:pt>
                <c:pt idx="342">
                  <c:v>1250</c:v>
                </c:pt>
                <c:pt idx="343">
                  <c:v>1105</c:v>
                </c:pt>
                <c:pt idx="344">
                  <c:v>475</c:v>
                </c:pt>
                <c:pt idx="345">
                  <c:v>762</c:v>
                </c:pt>
                <c:pt idx="346">
                  <c:v>962</c:v>
                </c:pt>
                <c:pt idx="347">
                  <c:v>721</c:v>
                </c:pt>
                <c:pt idx="348">
                  <c:v>800</c:v>
                </c:pt>
                <c:pt idx="349">
                  <c:v>658</c:v>
                </c:pt>
                <c:pt idx="350">
                  <c:v>1270</c:v>
                </c:pt>
                <c:pt idx="351">
                  <c:v>1313</c:v>
                </c:pt>
                <c:pt idx="352">
                  <c:v>824</c:v>
                </c:pt>
                <c:pt idx="353">
                  <c:v>1442</c:v>
                </c:pt>
                <c:pt idx="354">
                  <c:v>1400</c:v>
                </c:pt>
                <c:pt idx="355">
                  <c:v>1038</c:v>
                </c:pt>
                <c:pt idx="356">
                  <c:v>668</c:v>
                </c:pt>
                <c:pt idx="357">
                  <c:v>1100</c:v>
                </c:pt>
                <c:pt idx="358">
                  <c:v>1000</c:v>
                </c:pt>
                <c:pt idx="359">
                  <c:v>523</c:v>
                </c:pt>
                <c:pt idx="360">
                  <c:v>1111</c:v>
                </c:pt>
                <c:pt idx="361">
                  <c:v>962</c:v>
                </c:pt>
                <c:pt idx="362">
                  <c:v>729</c:v>
                </c:pt>
                <c:pt idx="363">
                  <c:v>690</c:v>
                </c:pt>
                <c:pt idx="364">
                  <c:v>1010</c:v>
                </c:pt>
                <c:pt idx="365">
                  <c:v>600</c:v>
                </c:pt>
                <c:pt idx="366">
                  <c:v>596</c:v>
                </c:pt>
                <c:pt idx="367">
                  <c:v>850</c:v>
                </c:pt>
                <c:pt idx="368">
                  <c:v>670</c:v>
                </c:pt>
                <c:pt idx="369">
                  <c:v>793</c:v>
                </c:pt>
                <c:pt idx="370">
                  <c:v>1442</c:v>
                </c:pt>
                <c:pt idx="371">
                  <c:v>670</c:v>
                </c:pt>
                <c:pt idx="372">
                  <c:v>876</c:v>
                </c:pt>
                <c:pt idx="373">
                  <c:v>841</c:v>
                </c:pt>
                <c:pt idx="374">
                  <c:v>975</c:v>
                </c:pt>
                <c:pt idx="375">
                  <c:v>1223</c:v>
                </c:pt>
                <c:pt idx="376">
                  <c:v>910</c:v>
                </c:pt>
                <c:pt idx="377">
                  <c:v>533</c:v>
                </c:pt>
                <c:pt idx="378">
                  <c:v>750</c:v>
                </c:pt>
                <c:pt idx="379">
                  <c:v>1206</c:v>
                </c:pt>
                <c:pt idx="380">
                  <c:v>745</c:v>
                </c:pt>
                <c:pt idx="381">
                  <c:v>900</c:v>
                </c:pt>
                <c:pt idx="382">
                  <c:v>1170</c:v>
                </c:pt>
                <c:pt idx="383">
                  <c:v>540</c:v>
                </c:pt>
                <c:pt idx="384">
                  <c:v>550</c:v>
                </c:pt>
                <c:pt idx="385">
                  <c:v>615</c:v>
                </c:pt>
                <c:pt idx="386">
                  <c:v>909</c:v>
                </c:pt>
                <c:pt idx="387">
                  <c:v>769</c:v>
                </c:pt>
                <c:pt idx="388">
                  <c:v>984</c:v>
                </c:pt>
                <c:pt idx="389">
                  <c:v>833</c:v>
                </c:pt>
                <c:pt idx="390">
                  <c:v>879</c:v>
                </c:pt>
                <c:pt idx="391">
                  <c:v>1027</c:v>
                </c:pt>
                <c:pt idx="392">
                  <c:v>1000</c:v>
                </c:pt>
                <c:pt idx="393">
                  <c:v>465</c:v>
                </c:pt>
                <c:pt idx="394">
                  <c:v>1100</c:v>
                </c:pt>
                <c:pt idx="395">
                  <c:v>641</c:v>
                </c:pt>
                <c:pt idx="396">
                  <c:v>1035</c:v>
                </c:pt>
                <c:pt idx="397">
                  <c:v>1212</c:v>
                </c:pt>
                <c:pt idx="398">
                  <c:v>950</c:v>
                </c:pt>
                <c:pt idx="399">
                  <c:v>938</c:v>
                </c:pt>
                <c:pt idx="400">
                  <c:v>1250</c:v>
                </c:pt>
                <c:pt idx="401">
                  <c:v>586</c:v>
                </c:pt>
                <c:pt idx="402">
                  <c:v>693</c:v>
                </c:pt>
                <c:pt idx="403">
                  <c:v>562</c:v>
                </c:pt>
                <c:pt idx="404">
                  <c:v>375</c:v>
                </c:pt>
                <c:pt idx="405">
                  <c:v>673</c:v>
                </c:pt>
                <c:pt idx="406">
                  <c:v>654</c:v>
                </c:pt>
                <c:pt idx="407">
                  <c:v>692</c:v>
                </c:pt>
                <c:pt idx="408">
                  <c:v>1111</c:v>
                </c:pt>
                <c:pt idx="409">
                  <c:v>1368</c:v>
                </c:pt>
                <c:pt idx="410">
                  <c:v>1282</c:v>
                </c:pt>
                <c:pt idx="411">
                  <c:v>1250</c:v>
                </c:pt>
                <c:pt idx="412">
                  <c:v>1346</c:v>
                </c:pt>
                <c:pt idx="413">
                  <c:v>1424</c:v>
                </c:pt>
                <c:pt idx="414">
                  <c:v>854</c:v>
                </c:pt>
                <c:pt idx="415">
                  <c:v>888</c:v>
                </c:pt>
                <c:pt idx="416">
                  <c:v>1161</c:v>
                </c:pt>
                <c:pt idx="417">
                  <c:v>583</c:v>
                </c:pt>
                <c:pt idx="418">
                  <c:v>1260</c:v>
                </c:pt>
                <c:pt idx="419">
                  <c:v>947</c:v>
                </c:pt>
                <c:pt idx="420">
                  <c:v>1850</c:v>
                </c:pt>
                <c:pt idx="421">
                  <c:v>1575</c:v>
                </c:pt>
                <c:pt idx="422">
                  <c:v>758</c:v>
                </c:pt>
                <c:pt idx="423">
                  <c:v>1442</c:v>
                </c:pt>
                <c:pt idx="424">
                  <c:v>489</c:v>
                </c:pt>
                <c:pt idx="425">
                  <c:v>1126</c:v>
                </c:pt>
                <c:pt idx="426">
                  <c:v>1000</c:v>
                </c:pt>
                <c:pt idx="427">
                  <c:v>500</c:v>
                </c:pt>
                <c:pt idx="428">
                  <c:v>1200</c:v>
                </c:pt>
                <c:pt idx="429">
                  <c:v>565</c:v>
                </c:pt>
                <c:pt idx="430">
                  <c:v>1920</c:v>
                </c:pt>
                <c:pt idx="431">
                  <c:v>684</c:v>
                </c:pt>
                <c:pt idx="432">
                  <c:v>774</c:v>
                </c:pt>
                <c:pt idx="433">
                  <c:v>233</c:v>
                </c:pt>
                <c:pt idx="434">
                  <c:v>975</c:v>
                </c:pt>
                <c:pt idx="435">
                  <c:v>1366</c:v>
                </c:pt>
                <c:pt idx="436">
                  <c:v>2137</c:v>
                </c:pt>
                <c:pt idx="437">
                  <c:v>700</c:v>
                </c:pt>
                <c:pt idx="438">
                  <c:v>1200</c:v>
                </c:pt>
                <c:pt idx="439">
                  <c:v>1161</c:v>
                </c:pt>
                <c:pt idx="440">
                  <c:v>729</c:v>
                </c:pt>
                <c:pt idx="441">
                  <c:v>750</c:v>
                </c:pt>
                <c:pt idx="442">
                  <c:v>1026</c:v>
                </c:pt>
                <c:pt idx="443">
                  <c:v>1111</c:v>
                </c:pt>
                <c:pt idx="444">
                  <c:v>625</c:v>
                </c:pt>
                <c:pt idx="445">
                  <c:v>1200</c:v>
                </c:pt>
                <c:pt idx="446">
                  <c:v>1541</c:v>
                </c:pt>
                <c:pt idx="447">
                  <c:v>1154</c:v>
                </c:pt>
                <c:pt idx="448">
                  <c:v>310</c:v>
                </c:pt>
                <c:pt idx="449">
                  <c:v>610</c:v>
                </c:pt>
                <c:pt idx="450">
                  <c:v>1749</c:v>
                </c:pt>
                <c:pt idx="451">
                  <c:v>1000</c:v>
                </c:pt>
                <c:pt idx="452">
                  <c:v>350</c:v>
                </c:pt>
                <c:pt idx="453">
                  <c:v>765</c:v>
                </c:pt>
                <c:pt idx="454">
                  <c:v>790</c:v>
                </c:pt>
                <c:pt idx="455">
                  <c:v>818</c:v>
                </c:pt>
                <c:pt idx="456">
                  <c:v>477</c:v>
                </c:pt>
                <c:pt idx="457">
                  <c:v>938</c:v>
                </c:pt>
                <c:pt idx="458">
                  <c:v>2099</c:v>
                </c:pt>
                <c:pt idx="459">
                  <c:v>350</c:v>
                </c:pt>
                <c:pt idx="460">
                  <c:v>940</c:v>
                </c:pt>
                <c:pt idx="461">
                  <c:v>1202</c:v>
                </c:pt>
                <c:pt idx="462">
                  <c:v>450</c:v>
                </c:pt>
                <c:pt idx="463">
                  <c:v>1058</c:v>
                </c:pt>
                <c:pt idx="464">
                  <c:v>1000</c:v>
                </c:pt>
                <c:pt idx="465">
                  <c:v>318</c:v>
                </c:pt>
                <c:pt idx="466">
                  <c:v>556</c:v>
                </c:pt>
                <c:pt idx="467">
                  <c:v>958</c:v>
                </c:pt>
                <c:pt idx="468">
                  <c:v>995</c:v>
                </c:pt>
                <c:pt idx="469">
                  <c:v>1600</c:v>
                </c:pt>
                <c:pt idx="470">
                  <c:v>606</c:v>
                </c:pt>
                <c:pt idx="471">
                  <c:v>511</c:v>
                </c:pt>
                <c:pt idx="472">
                  <c:v>1411</c:v>
                </c:pt>
                <c:pt idx="473">
                  <c:v>1346</c:v>
                </c:pt>
                <c:pt idx="474">
                  <c:v>1522</c:v>
                </c:pt>
                <c:pt idx="475">
                  <c:v>1075</c:v>
                </c:pt>
                <c:pt idx="476">
                  <c:v>1200</c:v>
                </c:pt>
                <c:pt idx="477">
                  <c:v>1377</c:v>
                </c:pt>
                <c:pt idx="478">
                  <c:v>874</c:v>
                </c:pt>
                <c:pt idx="479">
                  <c:v>625</c:v>
                </c:pt>
                <c:pt idx="480">
                  <c:v>1250</c:v>
                </c:pt>
                <c:pt idx="481">
                  <c:v>1082</c:v>
                </c:pt>
                <c:pt idx="482">
                  <c:v>693</c:v>
                </c:pt>
                <c:pt idx="483">
                  <c:v>727</c:v>
                </c:pt>
                <c:pt idx="484">
                  <c:v>615</c:v>
                </c:pt>
                <c:pt idx="485">
                  <c:v>913</c:v>
                </c:pt>
                <c:pt idx="486">
                  <c:v>884</c:v>
                </c:pt>
                <c:pt idx="487">
                  <c:v>698</c:v>
                </c:pt>
                <c:pt idx="488">
                  <c:v>800</c:v>
                </c:pt>
                <c:pt idx="489">
                  <c:v>812</c:v>
                </c:pt>
                <c:pt idx="490">
                  <c:v>1000</c:v>
                </c:pt>
                <c:pt idx="491">
                  <c:v>549</c:v>
                </c:pt>
                <c:pt idx="492">
                  <c:v>1300</c:v>
                </c:pt>
                <c:pt idx="493">
                  <c:v>923</c:v>
                </c:pt>
                <c:pt idx="494">
                  <c:v>1539</c:v>
                </c:pt>
                <c:pt idx="495">
                  <c:v>721</c:v>
                </c:pt>
                <c:pt idx="496">
                  <c:v>815</c:v>
                </c:pt>
                <c:pt idx="497">
                  <c:v>600</c:v>
                </c:pt>
                <c:pt idx="498">
                  <c:v>1100</c:v>
                </c:pt>
                <c:pt idx="499">
                  <c:v>1058</c:v>
                </c:pt>
                <c:pt idx="500">
                  <c:v>962</c:v>
                </c:pt>
                <c:pt idx="501">
                  <c:v>433</c:v>
                </c:pt>
                <c:pt idx="502">
                  <c:v>940</c:v>
                </c:pt>
                <c:pt idx="503">
                  <c:v>1417</c:v>
                </c:pt>
                <c:pt idx="504">
                  <c:v>1000</c:v>
                </c:pt>
                <c:pt idx="505">
                  <c:v>500</c:v>
                </c:pt>
                <c:pt idx="506">
                  <c:v>800</c:v>
                </c:pt>
                <c:pt idx="507">
                  <c:v>766</c:v>
                </c:pt>
                <c:pt idx="508">
                  <c:v>750</c:v>
                </c:pt>
                <c:pt idx="509">
                  <c:v>550</c:v>
                </c:pt>
                <c:pt idx="510">
                  <c:v>795</c:v>
                </c:pt>
                <c:pt idx="511">
                  <c:v>723</c:v>
                </c:pt>
                <c:pt idx="512">
                  <c:v>1039</c:v>
                </c:pt>
                <c:pt idx="513">
                  <c:v>200</c:v>
                </c:pt>
                <c:pt idx="514">
                  <c:v>400</c:v>
                </c:pt>
                <c:pt idx="515">
                  <c:v>575</c:v>
                </c:pt>
                <c:pt idx="516">
                  <c:v>850</c:v>
                </c:pt>
                <c:pt idx="517">
                  <c:v>508</c:v>
                </c:pt>
                <c:pt idx="518">
                  <c:v>1162</c:v>
                </c:pt>
                <c:pt idx="519">
                  <c:v>1199</c:v>
                </c:pt>
                <c:pt idx="520">
                  <c:v>1270</c:v>
                </c:pt>
                <c:pt idx="521">
                  <c:v>350</c:v>
                </c:pt>
                <c:pt idx="522">
                  <c:v>963</c:v>
                </c:pt>
                <c:pt idx="523">
                  <c:v>1463</c:v>
                </c:pt>
                <c:pt idx="524">
                  <c:v>802</c:v>
                </c:pt>
                <c:pt idx="525">
                  <c:v>642</c:v>
                </c:pt>
                <c:pt idx="526">
                  <c:v>751</c:v>
                </c:pt>
                <c:pt idx="527">
                  <c:v>488</c:v>
                </c:pt>
                <c:pt idx="528">
                  <c:v>1400</c:v>
                </c:pt>
                <c:pt idx="529">
                  <c:v>940</c:v>
                </c:pt>
                <c:pt idx="530">
                  <c:v>866</c:v>
                </c:pt>
                <c:pt idx="531">
                  <c:v>675</c:v>
                </c:pt>
                <c:pt idx="532">
                  <c:v>375</c:v>
                </c:pt>
                <c:pt idx="533">
                  <c:v>325</c:v>
                </c:pt>
                <c:pt idx="534">
                  <c:v>346</c:v>
                </c:pt>
                <c:pt idx="535">
                  <c:v>1442</c:v>
                </c:pt>
                <c:pt idx="536">
                  <c:v>560</c:v>
                </c:pt>
                <c:pt idx="537">
                  <c:v>550</c:v>
                </c:pt>
                <c:pt idx="538">
                  <c:v>950</c:v>
                </c:pt>
                <c:pt idx="539">
                  <c:v>684</c:v>
                </c:pt>
                <c:pt idx="540">
                  <c:v>1322</c:v>
                </c:pt>
                <c:pt idx="541">
                  <c:v>1634</c:v>
                </c:pt>
                <c:pt idx="542">
                  <c:v>417</c:v>
                </c:pt>
                <c:pt idx="543">
                  <c:v>472</c:v>
                </c:pt>
                <c:pt idx="544">
                  <c:v>666</c:v>
                </c:pt>
                <c:pt idx="545">
                  <c:v>1679</c:v>
                </c:pt>
                <c:pt idx="546">
                  <c:v>1039</c:v>
                </c:pt>
                <c:pt idx="547">
                  <c:v>1250</c:v>
                </c:pt>
                <c:pt idx="548">
                  <c:v>760</c:v>
                </c:pt>
                <c:pt idx="549">
                  <c:v>1154</c:v>
                </c:pt>
                <c:pt idx="550">
                  <c:v>1602</c:v>
                </c:pt>
                <c:pt idx="551">
                  <c:v>1442</c:v>
                </c:pt>
                <c:pt idx="552">
                  <c:v>865</c:v>
                </c:pt>
                <c:pt idx="553">
                  <c:v>705</c:v>
                </c:pt>
                <c:pt idx="554">
                  <c:v>1000</c:v>
                </c:pt>
                <c:pt idx="555">
                  <c:v>852</c:v>
                </c:pt>
                <c:pt idx="556">
                  <c:v>770</c:v>
                </c:pt>
                <c:pt idx="557">
                  <c:v>1000</c:v>
                </c:pt>
                <c:pt idx="558">
                  <c:v>1329</c:v>
                </c:pt>
                <c:pt idx="559">
                  <c:v>1682</c:v>
                </c:pt>
                <c:pt idx="560">
                  <c:v>577</c:v>
                </c:pt>
                <c:pt idx="561">
                  <c:v>685</c:v>
                </c:pt>
                <c:pt idx="562">
                  <c:v>577</c:v>
                </c:pt>
                <c:pt idx="563">
                  <c:v>1040</c:v>
                </c:pt>
                <c:pt idx="564">
                  <c:v>1250</c:v>
                </c:pt>
                <c:pt idx="565">
                  <c:v>600</c:v>
                </c:pt>
                <c:pt idx="566">
                  <c:v>480</c:v>
                </c:pt>
                <c:pt idx="567">
                  <c:v>1000</c:v>
                </c:pt>
                <c:pt idx="568">
                  <c:v>988</c:v>
                </c:pt>
                <c:pt idx="569">
                  <c:v>478</c:v>
                </c:pt>
                <c:pt idx="570">
                  <c:v>440</c:v>
                </c:pt>
                <c:pt idx="571">
                  <c:v>485</c:v>
                </c:pt>
                <c:pt idx="572">
                  <c:v>705</c:v>
                </c:pt>
                <c:pt idx="573">
                  <c:v>1550</c:v>
                </c:pt>
                <c:pt idx="574">
                  <c:v>960</c:v>
                </c:pt>
                <c:pt idx="575">
                  <c:v>1000</c:v>
                </c:pt>
                <c:pt idx="576">
                  <c:v>625</c:v>
                </c:pt>
                <c:pt idx="577">
                  <c:v>1346</c:v>
                </c:pt>
                <c:pt idx="578">
                  <c:v>961</c:v>
                </c:pt>
                <c:pt idx="579">
                  <c:v>479</c:v>
                </c:pt>
                <c:pt idx="580">
                  <c:v>1201</c:v>
                </c:pt>
                <c:pt idx="581">
                  <c:v>1346</c:v>
                </c:pt>
                <c:pt idx="582">
                  <c:v>1122</c:v>
                </c:pt>
                <c:pt idx="583">
                  <c:v>543</c:v>
                </c:pt>
                <c:pt idx="584">
                  <c:v>450</c:v>
                </c:pt>
                <c:pt idx="585">
                  <c:v>507</c:v>
                </c:pt>
                <c:pt idx="586">
                  <c:v>547</c:v>
                </c:pt>
                <c:pt idx="587">
                  <c:v>586</c:v>
                </c:pt>
                <c:pt idx="588">
                  <c:v>462</c:v>
                </c:pt>
                <c:pt idx="589">
                  <c:v>705</c:v>
                </c:pt>
                <c:pt idx="590">
                  <c:v>1566</c:v>
                </c:pt>
                <c:pt idx="591">
                  <c:v>1634</c:v>
                </c:pt>
                <c:pt idx="592">
                  <c:v>1282</c:v>
                </c:pt>
                <c:pt idx="593">
                  <c:v>556</c:v>
                </c:pt>
                <c:pt idx="594">
                  <c:v>1200</c:v>
                </c:pt>
                <c:pt idx="595">
                  <c:v>855</c:v>
                </c:pt>
                <c:pt idx="596">
                  <c:v>1053</c:v>
                </c:pt>
                <c:pt idx="597">
                  <c:v>1000</c:v>
                </c:pt>
                <c:pt idx="598">
                  <c:v>900</c:v>
                </c:pt>
                <c:pt idx="599">
                  <c:v>1602</c:v>
                </c:pt>
                <c:pt idx="600">
                  <c:v>508</c:v>
                </c:pt>
                <c:pt idx="601">
                  <c:v>1500</c:v>
                </c:pt>
                <c:pt idx="602">
                  <c:v>1682</c:v>
                </c:pt>
                <c:pt idx="603">
                  <c:v>750</c:v>
                </c:pt>
                <c:pt idx="604">
                  <c:v>843</c:v>
                </c:pt>
                <c:pt idx="605">
                  <c:v>409</c:v>
                </c:pt>
                <c:pt idx="606">
                  <c:v>1004</c:v>
                </c:pt>
                <c:pt idx="607">
                  <c:v>650</c:v>
                </c:pt>
                <c:pt idx="608">
                  <c:v>808</c:v>
                </c:pt>
                <c:pt idx="609">
                  <c:v>2137</c:v>
                </c:pt>
                <c:pt idx="610">
                  <c:v>761</c:v>
                </c:pt>
                <c:pt idx="611">
                  <c:v>769</c:v>
                </c:pt>
                <c:pt idx="612">
                  <c:v>345</c:v>
                </c:pt>
                <c:pt idx="613">
                  <c:v>495</c:v>
                </c:pt>
                <c:pt idx="614">
                  <c:v>987</c:v>
                </c:pt>
                <c:pt idx="615">
                  <c:v>2500</c:v>
                </c:pt>
                <c:pt idx="616">
                  <c:v>1098</c:v>
                </c:pt>
                <c:pt idx="617">
                  <c:v>1212</c:v>
                </c:pt>
                <c:pt idx="618">
                  <c:v>577</c:v>
                </c:pt>
                <c:pt idx="619">
                  <c:v>390</c:v>
                </c:pt>
                <c:pt idx="620">
                  <c:v>1500</c:v>
                </c:pt>
                <c:pt idx="621">
                  <c:v>583</c:v>
                </c:pt>
                <c:pt idx="622">
                  <c:v>460</c:v>
                </c:pt>
                <c:pt idx="623">
                  <c:v>945</c:v>
                </c:pt>
                <c:pt idx="624">
                  <c:v>1442</c:v>
                </c:pt>
                <c:pt idx="625">
                  <c:v>1333</c:v>
                </c:pt>
                <c:pt idx="626">
                  <c:v>1500</c:v>
                </c:pt>
                <c:pt idx="627">
                  <c:v>1333</c:v>
                </c:pt>
                <c:pt idx="628">
                  <c:v>700</c:v>
                </c:pt>
                <c:pt idx="629">
                  <c:v>973</c:v>
                </c:pt>
                <c:pt idx="630">
                  <c:v>2162</c:v>
                </c:pt>
                <c:pt idx="631">
                  <c:v>797</c:v>
                </c:pt>
                <c:pt idx="632">
                  <c:v>400</c:v>
                </c:pt>
                <c:pt idx="633">
                  <c:v>1015</c:v>
                </c:pt>
                <c:pt idx="634">
                  <c:v>1744</c:v>
                </c:pt>
                <c:pt idx="635">
                  <c:v>630</c:v>
                </c:pt>
                <c:pt idx="636">
                  <c:v>445</c:v>
                </c:pt>
                <c:pt idx="637">
                  <c:v>660</c:v>
                </c:pt>
                <c:pt idx="638">
                  <c:v>779</c:v>
                </c:pt>
                <c:pt idx="639">
                  <c:v>377</c:v>
                </c:pt>
                <c:pt idx="640">
                  <c:v>560</c:v>
                </c:pt>
                <c:pt idx="641">
                  <c:v>1122</c:v>
                </c:pt>
                <c:pt idx="642">
                  <c:v>453</c:v>
                </c:pt>
                <c:pt idx="643">
                  <c:v>1386</c:v>
                </c:pt>
                <c:pt idx="644">
                  <c:v>1539</c:v>
                </c:pt>
                <c:pt idx="645">
                  <c:v>1154</c:v>
                </c:pt>
                <c:pt idx="646">
                  <c:v>962</c:v>
                </c:pt>
                <c:pt idx="647">
                  <c:v>722</c:v>
                </c:pt>
                <c:pt idx="648">
                  <c:v>480</c:v>
                </c:pt>
                <c:pt idx="649">
                  <c:v>808</c:v>
                </c:pt>
                <c:pt idx="650">
                  <c:v>1442</c:v>
                </c:pt>
                <c:pt idx="651">
                  <c:v>1091</c:v>
                </c:pt>
                <c:pt idx="652">
                  <c:v>350</c:v>
                </c:pt>
                <c:pt idx="653">
                  <c:v>500</c:v>
                </c:pt>
                <c:pt idx="654">
                  <c:v>1026</c:v>
                </c:pt>
                <c:pt idx="655">
                  <c:v>577</c:v>
                </c:pt>
                <c:pt idx="656">
                  <c:v>1333</c:v>
                </c:pt>
                <c:pt idx="657">
                  <c:v>915</c:v>
                </c:pt>
                <c:pt idx="658">
                  <c:v>1105</c:v>
                </c:pt>
                <c:pt idx="659">
                  <c:v>910</c:v>
                </c:pt>
                <c:pt idx="660">
                  <c:v>1000</c:v>
                </c:pt>
                <c:pt idx="661">
                  <c:v>1160</c:v>
                </c:pt>
                <c:pt idx="662">
                  <c:v>1001</c:v>
                </c:pt>
                <c:pt idx="663">
                  <c:v>713</c:v>
                </c:pt>
                <c:pt idx="664">
                  <c:v>929</c:v>
                </c:pt>
                <c:pt idx="665">
                  <c:v>400</c:v>
                </c:pt>
                <c:pt idx="666">
                  <c:v>1241</c:v>
                </c:pt>
                <c:pt idx="667">
                  <c:v>1065</c:v>
                </c:pt>
                <c:pt idx="668">
                  <c:v>403</c:v>
                </c:pt>
                <c:pt idx="669">
                  <c:v>940</c:v>
                </c:pt>
                <c:pt idx="670">
                  <c:v>812</c:v>
                </c:pt>
                <c:pt idx="671">
                  <c:v>700</c:v>
                </c:pt>
                <c:pt idx="672">
                  <c:v>575</c:v>
                </c:pt>
                <c:pt idx="673">
                  <c:v>450</c:v>
                </c:pt>
                <c:pt idx="674">
                  <c:v>621</c:v>
                </c:pt>
                <c:pt idx="675">
                  <c:v>441</c:v>
                </c:pt>
                <c:pt idx="676">
                  <c:v>625</c:v>
                </c:pt>
                <c:pt idx="677">
                  <c:v>726</c:v>
                </c:pt>
                <c:pt idx="678">
                  <c:v>500</c:v>
                </c:pt>
                <c:pt idx="679">
                  <c:v>1000</c:v>
                </c:pt>
                <c:pt idx="680">
                  <c:v>393</c:v>
                </c:pt>
                <c:pt idx="681">
                  <c:v>600</c:v>
                </c:pt>
                <c:pt idx="682">
                  <c:v>962</c:v>
                </c:pt>
                <c:pt idx="683">
                  <c:v>962</c:v>
                </c:pt>
                <c:pt idx="684">
                  <c:v>865</c:v>
                </c:pt>
                <c:pt idx="685">
                  <c:v>1154</c:v>
                </c:pt>
                <c:pt idx="686">
                  <c:v>1386</c:v>
                </c:pt>
                <c:pt idx="687">
                  <c:v>732</c:v>
                </c:pt>
                <c:pt idx="688">
                  <c:v>865</c:v>
                </c:pt>
                <c:pt idx="689">
                  <c:v>700</c:v>
                </c:pt>
                <c:pt idx="690">
                  <c:v>975</c:v>
                </c:pt>
                <c:pt idx="691">
                  <c:v>1300</c:v>
                </c:pt>
                <c:pt idx="692">
                  <c:v>900</c:v>
                </c:pt>
                <c:pt idx="693">
                  <c:v>829</c:v>
                </c:pt>
                <c:pt idx="694">
                  <c:v>1000</c:v>
                </c:pt>
                <c:pt idx="695">
                  <c:v>827</c:v>
                </c:pt>
                <c:pt idx="696">
                  <c:v>500</c:v>
                </c:pt>
                <c:pt idx="697">
                  <c:v>1155</c:v>
                </c:pt>
                <c:pt idx="698">
                  <c:v>950</c:v>
                </c:pt>
                <c:pt idx="699">
                  <c:v>700</c:v>
                </c:pt>
                <c:pt idx="700">
                  <c:v>1710</c:v>
                </c:pt>
                <c:pt idx="701">
                  <c:v>533</c:v>
                </c:pt>
                <c:pt idx="702">
                  <c:v>2004</c:v>
                </c:pt>
                <c:pt idx="703">
                  <c:v>890</c:v>
                </c:pt>
                <c:pt idx="704">
                  <c:v>3078</c:v>
                </c:pt>
                <c:pt idx="705">
                  <c:v>1539</c:v>
                </c:pt>
                <c:pt idx="706">
                  <c:v>508</c:v>
                </c:pt>
                <c:pt idx="707">
                  <c:v>1354</c:v>
                </c:pt>
                <c:pt idx="708">
                  <c:v>1143</c:v>
                </c:pt>
                <c:pt idx="709">
                  <c:v>962</c:v>
                </c:pt>
                <c:pt idx="710">
                  <c:v>1250</c:v>
                </c:pt>
                <c:pt idx="711">
                  <c:v>990</c:v>
                </c:pt>
                <c:pt idx="712">
                  <c:v>905</c:v>
                </c:pt>
                <c:pt idx="713">
                  <c:v>926</c:v>
                </c:pt>
                <c:pt idx="714">
                  <c:v>1559</c:v>
                </c:pt>
                <c:pt idx="715">
                  <c:v>1312</c:v>
                </c:pt>
                <c:pt idx="716">
                  <c:v>923</c:v>
                </c:pt>
                <c:pt idx="717">
                  <c:v>879</c:v>
                </c:pt>
                <c:pt idx="718">
                  <c:v>800</c:v>
                </c:pt>
                <c:pt idx="719">
                  <c:v>1049</c:v>
                </c:pt>
                <c:pt idx="720">
                  <c:v>550</c:v>
                </c:pt>
                <c:pt idx="721">
                  <c:v>1190</c:v>
                </c:pt>
                <c:pt idx="722">
                  <c:v>583</c:v>
                </c:pt>
                <c:pt idx="723">
                  <c:v>1200</c:v>
                </c:pt>
                <c:pt idx="724">
                  <c:v>797</c:v>
                </c:pt>
                <c:pt idx="725">
                  <c:v>1371</c:v>
                </c:pt>
                <c:pt idx="726">
                  <c:v>360</c:v>
                </c:pt>
                <c:pt idx="727">
                  <c:v>1270</c:v>
                </c:pt>
                <c:pt idx="728">
                  <c:v>1832</c:v>
                </c:pt>
                <c:pt idx="729">
                  <c:v>909</c:v>
                </c:pt>
                <c:pt idx="730">
                  <c:v>1746</c:v>
                </c:pt>
                <c:pt idx="731">
                  <c:v>520</c:v>
                </c:pt>
                <c:pt idx="732">
                  <c:v>808</c:v>
                </c:pt>
                <c:pt idx="733">
                  <c:v>2137</c:v>
                </c:pt>
                <c:pt idx="734">
                  <c:v>692</c:v>
                </c:pt>
                <c:pt idx="735">
                  <c:v>931</c:v>
                </c:pt>
                <c:pt idx="736">
                  <c:v>812</c:v>
                </c:pt>
                <c:pt idx="737">
                  <c:v>866</c:v>
                </c:pt>
                <c:pt idx="738">
                  <c:v>1442</c:v>
                </c:pt>
                <c:pt idx="739">
                  <c:v>500</c:v>
                </c:pt>
                <c:pt idx="740">
                  <c:v>1384</c:v>
                </c:pt>
                <c:pt idx="741">
                  <c:v>528</c:v>
                </c:pt>
                <c:pt idx="742">
                  <c:v>881</c:v>
                </c:pt>
                <c:pt idx="743">
                  <c:v>1026</c:v>
                </c:pt>
                <c:pt idx="744">
                  <c:v>1212</c:v>
                </c:pt>
                <c:pt idx="745">
                  <c:v>1620</c:v>
                </c:pt>
                <c:pt idx="746">
                  <c:v>1843</c:v>
                </c:pt>
                <c:pt idx="747">
                  <c:v>1602</c:v>
                </c:pt>
                <c:pt idx="748">
                  <c:v>1000</c:v>
                </c:pt>
                <c:pt idx="749">
                  <c:v>737</c:v>
                </c:pt>
                <c:pt idx="750">
                  <c:v>1699</c:v>
                </c:pt>
                <c:pt idx="751">
                  <c:v>1699</c:v>
                </c:pt>
                <c:pt idx="752">
                  <c:v>1025</c:v>
                </c:pt>
                <c:pt idx="753">
                  <c:v>1107</c:v>
                </c:pt>
                <c:pt idx="754">
                  <c:v>625</c:v>
                </c:pt>
                <c:pt idx="755">
                  <c:v>720</c:v>
                </c:pt>
                <c:pt idx="756">
                  <c:v>855</c:v>
                </c:pt>
                <c:pt idx="757">
                  <c:v>1250</c:v>
                </c:pt>
                <c:pt idx="758">
                  <c:v>1130</c:v>
                </c:pt>
                <c:pt idx="759">
                  <c:v>900</c:v>
                </c:pt>
                <c:pt idx="760">
                  <c:v>1924</c:v>
                </c:pt>
                <c:pt idx="761">
                  <c:v>962</c:v>
                </c:pt>
                <c:pt idx="762">
                  <c:v>1874</c:v>
                </c:pt>
                <c:pt idx="763">
                  <c:v>1573</c:v>
                </c:pt>
                <c:pt idx="764">
                  <c:v>940</c:v>
                </c:pt>
                <c:pt idx="765">
                  <c:v>900</c:v>
                </c:pt>
                <c:pt idx="766">
                  <c:v>882</c:v>
                </c:pt>
                <c:pt idx="767">
                  <c:v>1710</c:v>
                </c:pt>
                <c:pt idx="768">
                  <c:v>1260</c:v>
                </c:pt>
                <c:pt idx="769">
                  <c:v>751</c:v>
                </c:pt>
                <c:pt idx="770">
                  <c:v>1097</c:v>
                </c:pt>
                <c:pt idx="771">
                  <c:v>1001</c:v>
                </c:pt>
                <c:pt idx="772">
                  <c:v>1154</c:v>
                </c:pt>
                <c:pt idx="773">
                  <c:v>1000</c:v>
                </c:pt>
                <c:pt idx="774">
                  <c:v>1250</c:v>
                </c:pt>
                <c:pt idx="775">
                  <c:v>857</c:v>
                </c:pt>
                <c:pt idx="776">
                  <c:v>1211</c:v>
                </c:pt>
                <c:pt idx="777">
                  <c:v>937</c:v>
                </c:pt>
                <c:pt idx="778">
                  <c:v>904</c:v>
                </c:pt>
                <c:pt idx="779">
                  <c:v>872</c:v>
                </c:pt>
                <c:pt idx="780">
                  <c:v>1200</c:v>
                </c:pt>
                <c:pt idx="781">
                  <c:v>1261</c:v>
                </c:pt>
                <c:pt idx="782">
                  <c:v>950</c:v>
                </c:pt>
                <c:pt idx="783">
                  <c:v>115</c:v>
                </c:pt>
                <c:pt idx="784">
                  <c:v>673</c:v>
                </c:pt>
                <c:pt idx="785">
                  <c:v>1084</c:v>
                </c:pt>
                <c:pt idx="786">
                  <c:v>1058</c:v>
                </c:pt>
                <c:pt idx="787">
                  <c:v>800</c:v>
                </c:pt>
                <c:pt idx="788">
                  <c:v>369</c:v>
                </c:pt>
                <c:pt idx="789">
                  <c:v>1924</c:v>
                </c:pt>
                <c:pt idx="790">
                  <c:v>855</c:v>
                </c:pt>
                <c:pt idx="791">
                  <c:v>864</c:v>
                </c:pt>
                <c:pt idx="792">
                  <c:v>1092</c:v>
                </c:pt>
                <c:pt idx="793">
                  <c:v>1025</c:v>
                </c:pt>
                <c:pt idx="794">
                  <c:v>850</c:v>
                </c:pt>
                <c:pt idx="795">
                  <c:v>673</c:v>
                </c:pt>
                <c:pt idx="796">
                  <c:v>800</c:v>
                </c:pt>
                <c:pt idx="797">
                  <c:v>1049</c:v>
                </c:pt>
                <c:pt idx="798">
                  <c:v>884</c:v>
                </c:pt>
                <c:pt idx="799">
                  <c:v>800</c:v>
                </c:pt>
                <c:pt idx="800">
                  <c:v>1200</c:v>
                </c:pt>
                <c:pt idx="801">
                  <c:v>664</c:v>
                </c:pt>
                <c:pt idx="802">
                  <c:v>1111</c:v>
                </c:pt>
                <c:pt idx="803">
                  <c:v>850</c:v>
                </c:pt>
                <c:pt idx="804">
                  <c:v>1000</c:v>
                </c:pt>
                <c:pt idx="805">
                  <c:v>875</c:v>
                </c:pt>
                <c:pt idx="806">
                  <c:v>1202</c:v>
                </c:pt>
                <c:pt idx="807">
                  <c:v>666</c:v>
                </c:pt>
                <c:pt idx="808">
                  <c:v>923</c:v>
                </c:pt>
                <c:pt idx="809">
                  <c:v>788</c:v>
                </c:pt>
                <c:pt idx="810">
                  <c:v>950</c:v>
                </c:pt>
                <c:pt idx="811">
                  <c:v>1442</c:v>
                </c:pt>
                <c:pt idx="812">
                  <c:v>866</c:v>
                </c:pt>
                <c:pt idx="813">
                  <c:v>625</c:v>
                </c:pt>
                <c:pt idx="814">
                  <c:v>680</c:v>
                </c:pt>
                <c:pt idx="815">
                  <c:v>693</c:v>
                </c:pt>
                <c:pt idx="816">
                  <c:v>875</c:v>
                </c:pt>
                <c:pt idx="817">
                  <c:v>2308</c:v>
                </c:pt>
                <c:pt idx="818">
                  <c:v>1196</c:v>
                </c:pt>
                <c:pt idx="819">
                  <c:v>700</c:v>
                </c:pt>
                <c:pt idx="820">
                  <c:v>721</c:v>
                </c:pt>
                <c:pt idx="821">
                  <c:v>1500</c:v>
                </c:pt>
                <c:pt idx="822">
                  <c:v>1050</c:v>
                </c:pt>
                <c:pt idx="823">
                  <c:v>801</c:v>
                </c:pt>
                <c:pt idx="824">
                  <c:v>640</c:v>
                </c:pt>
                <c:pt idx="825">
                  <c:v>1198</c:v>
                </c:pt>
                <c:pt idx="826">
                  <c:v>390</c:v>
                </c:pt>
                <c:pt idx="827">
                  <c:v>889</c:v>
                </c:pt>
                <c:pt idx="828">
                  <c:v>1076</c:v>
                </c:pt>
                <c:pt idx="829">
                  <c:v>1127</c:v>
                </c:pt>
                <c:pt idx="830">
                  <c:v>750</c:v>
                </c:pt>
                <c:pt idx="831">
                  <c:v>855</c:v>
                </c:pt>
                <c:pt idx="832">
                  <c:v>525</c:v>
                </c:pt>
                <c:pt idx="833">
                  <c:v>1104</c:v>
                </c:pt>
                <c:pt idx="834">
                  <c:v>553</c:v>
                </c:pt>
                <c:pt idx="835">
                  <c:v>800</c:v>
                </c:pt>
                <c:pt idx="836">
                  <c:v>1384</c:v>
                </c:pt>
                <c:pt idx="837">
                  <c:v>425</c:v>
                </c:pt>
                <c:pt idx="838">
                  <c:v>510</c:v>
                </c:pt>
                <c:pt idx="839">
                  <c:v>370</c:v>
                </c:pt>
                <c:pt idx="840">
                  <c:v>596</c:v>
                </c:pt>
                <c:pt idx="841">
                  <c:v>402</c:v>
                </c:pt>
                <c:pt idx="842">
                  <c:v>418</c:v>
                </c:pt>
                <c:pt idx="843">
                  <c:v>1133</c:v>
                </c:pt>
                <c:pt idx="844">
                  <c:v>681</c:v>
                </c:pt>
                <c:pt idx="845">
                  <c:v>950</c:v>
                </c:pt>
                <c:pt idx="846">
                  <c:v>600</c:v>
                </c:pt>
                <c:pt idx="847">
                  <c:v>661</c:v>
                </c:pt>
                <c:pt idx="848">
                  <c:v>925</c:v>
                </c:pt>
                <c:pt idx="849">
                  <c:v>550</c:v>
                </c:pt>
                <c:pt idx="850">
                  <c:v>606</c:v>
                </c:pt>
                <c:pt idx="851">
                  <c:v>425</c:v>
                </c:pt>
                <c:pt idx="852">
                  <c:v>340</c:v>
                </c:pt>
                <c:pt idx="853">
                  <c:v>692</c:v>
                </c:pt>
                <c:pt idx="854">
                  <c:v>575</c:v>
                </c:pt>
                <c:pt idx="855">
                  <c:v>571</c:v>
                </c:pt>
                <c:pt idx="856">
                  <c:v>817</c:v>
                </c:pt>
                <c:pt idx="857">
                  <c:v>987</c:v>
                </c:pt>
                <c:pt idx="858">
                  <c:v>616</c:v>
                </c:pt>
                <c:pt idx="859">
                  <c:v>1026</c:v>
                </c:pt>
                <c:pt idx="860">
                  <c:v>808</c:v>
                </c:pt>
                <c:pt idx="861">
                  <c:v>808</c:v>
                </c:pt>
                <c:pt idx="862">
                  <c:v>788</c:v>
                </c:pt>
                <c:pt idx="863">
                  <c:v>850</c:v>
                </c:pt>
                <c:pt idx="864">
                  <c:v>900</c:v>
                </c:pt>
                <c:pt idx="865">
                  <c:v>1418</c:v>
                </c:pt>
                <c:pt idx="866">
                  <c:v>260</c:v>
                </c:pt>
                <c:pt idx="867">
                  <c:v>662</c:v>
                </c:pt>
                <c:pt idx="868">
                  <c:v>562</c:v>
                </c:pt>
                <c:pt idx="869">
                  <c:v>562</c:v>
                </c:pt>
                <c:pt idx="870">
                  <c:v>357</c:v>
                </c:pt>
                <c:pt idx="871">
                  <c:v>1009</c:v>
                </c:pt>
                <c:pt idx="872">
                  <c:v>1442</c:v>
                </c:pt>
                <c:pt idx="873">
                  <c:v>651</c:v>
                </c:pt>
                <c:pt idx="874">
                  <c:v>750</c:v>
                </c:pt>
                <c:pt idx="875">
                  <c:v>754</c:v>
                </c:pt>
                <c:pt idx="876">
                  <c:v>700</c:v>
                </c:pt>
                <c:pt idx="877">
                  <c:v>503</c:v>
                </c:pt>
                <c:pt idx="878">
                  <c:v>937</c:v>
                </c:pt>
                <c:pt idx="879">
                  <c:v>624</c:v>
                </c:pt>
                <c:pt idx="880">
                  <c:v>750</c:v>
                </c:pt>
                <c:pt idx="881">
                  <c:v>900</c:v>
                </c:pt>
                <c:pt idx="882">
                  <c:v>540</c:v>
                </c:pt>
                <c:pt idx="883">
                  <c:v>642</c:v>
                </c:pt>
                <c:pt idx="884">
                  <c:v>400</c:v>
                </c:pt>
                <c:pt idx="885">
                  <c:v>900</c:v>
                </c:pt>
                <c:pt idx="886">
                  <c:v>513</c:v>
                </c:pt>
                <c:pt idx="887">
                  <c:v>894</c:v>
                </c:pt>
                <c:pt idx="888">
                  <c:v>1282</c:v>
                </c:pt>
                <c:pt idx="889">
                  <c:v>485</c:v>
                </c:pt>
                <c:pt idx="890">
                  <c:v>325</c:v>
                </c:pt>
                <c:pt idx="891">
                  <c:v>769</c:v>
                </c:pt>
                <c:pt idx="892">
                  <c:v>618</c:v>
                </c:pt>
                <c:pt idx="893">
                  <c:v>1040</c:v>
                </c:pt>
                <c:pt idx="894">
                  <c:v>751</c:v>
                </c:pt>
                <c:pt idx="895">
                  <c:v>380</c:v>
                </c:pt>
                <c:pt idx="896">
                  <c:v>300</c:v>
                </c:pt>
                <c:pt idx="897">
                  <c:v>753</c:v>
                </c:pt>
                <c:pt idx="898">
                  <c:v>1065</c:v>
                </c:pt>
                <c:pt idx="899">
                  <c:v>1070</c:v>
                </c:pt>
                <c:pt idx="900">
                  <c:v>1573</c:v>
                </c:pt>
                <c:pt idx="901">
                  <c:v>650</c:v>
                </c:pt>
                <c:pt idx="902">
                  <c:v>700</c:v>
                </c:pt>
                <c:pt idx="903">
                  <c:v>494</c:v>
                </c:pt>
                <c:pt idx="904">
                  <c:v>890</c:v>
                </c:pt>
                <c:pt idx="905">
                  <c:v>520</c:v>
                </c:pt>
                <c:pt idx="906">
                  <c:v>891</c:v>
                </c:pt>
                <c:pt idx="907">
                  <c:v>570</c:v>
                </c:pt>
                <c:pt idx="908">
                  <c:v>1444</c:v>
                </c:pt>
                <c:pt idx="909">
                  <c:v>481</c:v>
                </c:pt>
                <c:pt idx="910">
                  <c:v>500</c:v>
                </c:pt>
                <c:pt idx="911">
                  <c:v>1473</c:v>
                </c:pt>
                <c:pt idx="912">
                  <c:v>803</c:v>
                </c:pt>
                <c:pt idx="913">
                  <c:v>962</c:v>
                </c:pt>
                <c:pt idx="914">
                  <c:v>1000</c:v>
                </c:pt>
                <c:pt idx="915">
                  <c:v>600</c:v>
                </c:pt>
                <c:pt idx="916">
                  <c:v>450</c:v>
                </c:pt>
                <c:pt idx="917">
                  <c:v>629</c:v>
                </c:pt>
                <c:pt idx="918">
                  <c:v>492</c:v>
                </c:pt>
                <c:pt idx="919">
                  <c:v>1562</c:v>
                </c:pt>
                <c:pt idx="920">
                  <c:v>357</c:v>
                </c:pt>
                <c:pt idx="921">
                  <c:v>960</c:v>
                </c:pt>
                <c:pt idx="922">
                  <c:v>566</c:v>
                </c:pt>
                <c:pt idx="923">
                  <c:v>481</c:v>
                </c:pt>
                <c:pt idx="924">
                  <c:v>1442</c:v>
                </c:pt>
                <c:pt idx="925">
                  <c:v>645</c:v>
                </c:pt>
                <c:pt idx="926">
                  <c:v>788</c:v>
                </c:pt>
                <c:pt idx="927">
                  <c:v>644</c:v>
                </c:pt>
                <c:pt idx="928">
                  <c:v>477</c:v>
                </c:pt>
                <c:pt idx="929">
                  <c:v>664</c:v>
                </c:pt>
                <c:pt idx="930">
                  <c:v>520</c:v>
                </c:pt>
                <c:pt idx="931">
                  <c:v>1202</c:v>
                </c:pt>
                <c:pt idx="932">
                  <c:v>538</c:v>
                </c:pt>
                <c:pt idx="933">
                  <c:v>873</c:v>
                </c:pt>
                <c:pt idx="934">
                  <c:v>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78176"/>
        <c:axId val="100176640"/>
      </c:scatterChart>
      <c:valAx>
        <c:axId val="10017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76640"/>
        <c:crosses val="autoZero"/>
        <c:crossBetween val="midCat"/>
      </c:valAx>
      <c:valAx>
        <c:axId val="10017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78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939</xdr:row>
      <xdr:rowOff>147637</xdr:rowOff>
    </xdr:from>
    <xdr:to>
      <xdr:col>5</xdr:col>
      <xdr:colOff>619125</xdr:colOff>
      <xdr:row>954</xdr:row>
      <xdr:rowOff>33337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940</xdr:row>
      <xdr:rowOff>119062</xdr:rowOff>
    </xdr:from>
    <xdr:to>
      <xdr:col>12</xdr:col>
      <xdr:colOff>314325</xdr:colOff>
      <xdr:row>955</xdr:row>
      <xdr:rowOff>4762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A6" workbookViewId="0">
      <selection sqref="A1:I21"/>
    </sheetView>
  </sheetViews>
  <sheetFormatPr baseColWidth="10" defaultRowHeight="15" x14ac:dyDescent="0.25"/>
  <cols>
    <col min="1" max="1" width="38" customWidth="1"/>
    <col min="2" max="2" width="29" customWidth="1"/>
    <col min="3" max="3" width="28.42578125" customWidth="1"/>
    <col min="4" max="4" width="22.42578125" customWidth="1"/>
  </cols>
  <sheetData>
    <row r="1" spans="1:9" x14ac:dyDescent="0.25">
      <c r="A1" t="s">
        <v>72</v>
      </c>
    </row>
    <row r="2" spans="1:9" ht="15.75" thickBot="1" x14ac:dyDescent="0.3"/>
    <row r="3" spans="1:9" x14ac:dyDescent="0.25">
      <c r="A3" s="11" t="s">
        <v>73</v>
      </c>
      <c r="B3" s="11"/>
    </row>
    <row r="4" spans="1:9" x14ac:dyDescent="0.25">
      <c r="A4" s="8" t="s">
        <v>74</v>
      </c>
      <c r="B4" s="8">
        <v>0.30908782662502909</v>
      </c>
    </row>
    <row r="5" spans="1:9" x14ac:dyDescent="0.25">
      <c r="A5" s="8" t="s">
        <v>75</v>
      </c>
      <c r="B5" s="8">
        <v>9.5535284567784054E-2</v>
      </c>
    </row>
    <row r="6" spans="1:9" x14ac:dyDescent="0.25">
      <c r="A6" s="8" t="s">
        <v>76</v>
      </c>
      <c r="B6" s="8">
        <v>9.4565869009978903E-2</v>
      </c>
    </row>
    <row r="7" spans="1:9" x14ac:dyDescent="0.25">
      <c r="A7" s="8" t="s">
        <v>77</v>
      </c>
      <c r="B7" s="8">
        <v>384.76672075310177</v>
      </c>
    </row>
    <row r="8" spans="1:9" ht="15.75" thickBot="1" x14ac:dyDescent="0.3">
      <c r="A8" s="9" t="s">
        <v>78</v>
      </c>
      <c r="B8" s="9">
        <v>935</v>
      </c>
    </row>
    <row r="10" spans="1:9" ht="15.75" thickBot="1" x14ac:dyDescent="0.3">
      <c r="A10" t="s">
        <v>79</v>
      </c>
    </row>
    <row r="11" spans="1:9" x14ac:dyDescent="0.25">
      <c r="A11" s="10"/>
      <c r="B11" s="10" t="s">
        <v>84</v>
      </c>
      <c r="C11" s="10" t="s">
        <v>85</v>
      </c>
      <c r="D11" s="10" t="s">
        <v>86</v>
      </c>
      <c r="E11" s="10" t="s">
        <v>87</v>
      </c>
      <c r="F11" s="10" t="s">
        <v>88</v>
      </c>
    </row>
    <row r="12" spans="1:9" x14ac:dyDescent="0.25">
      <c r="A12" s="8" t="s">
        <v>80</v>
      </c>
      <c r="B12" s="8">
        <v>1</v>
      </c>
      <c r="C12" s="8">
        <v>14589782.588825554</v>
      </c>
      <c r="D12" s="8">
        <v>14589782.588825554</v>
      </c>
      <c r="E12" s="8">
        <v>98.549361827949156</v>
      </c>
      <c r="F12" s="8">
        <v>3.7949349660404635E-22</v>
      </c>
    </row>
    <row r="13" spans="1:9" x14ac:dyDescent="0.25">
      <c r="A13" s="8" t="s">
        <v>81</v>
      </c>
      <c r="B13" s="8">
        <v>933</v>
      </c>
      <c r="C13" s="8">
        <v>138126385.629356</v>
      </c>
      <c r="D13" s="8">
        <v>148045.42939909539</v>
      </c>
      <c r="E13" s="8"/>
      <c r="F13" s="8"/>
    </row>
    <row r="14" spans="1:9" ht="15.75" thickBot="1" x14ac:dyDescent="0.3">
      <c r="A14" s="9" t="s">
        <v>82</v>
      </c>
      <c r="B14" s="9">
        <v>934</v>
      </c>
      <c r="C14" s="9">
        <v>152716168.21818155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89</v>
      </c>
      <c r="C16" s="10" t="s">
        <v>77</v>
      </c>
      <c r="D16" s="10" t="s">
        <v>90</v>
      </c>
      <c r="E16" s="10" t="s">
        <v>91</v>
      </c>
      <c r="F16" s="10" t="s">
        <v>92</v>
      </c>
      <c r="G16" s="10" t="s">
        <v>93</v>
      </c>
      <c r="H16" s="10" t="s">
        <v>94</v>
      </c>
      <c r="I16" s="10" t="s">
        <v>95</v>
      </c>
    </row>
    <row r="17" spans="1:9" x14ac:dyDescent="0.25">
      <c r="A17" s="8" t="s">
        <v>83</v>
      </c>
      <c r="B17" s="8">
        <v>116.99156478556756</v>
      </c>
      <c r="C17" s="8">
        <v>85.641529332969071</v>
      </c>
      <c r="D17" s="8">
        <v>1.3660611352549703</v>
      </c>
      <c r="E17" s="8">
        <v>0.17224894792432685</v>
      </c>
      <c r="F17" s="8">
        <v>-51.080780731002989</v>
      </c>
      <c r="G17" s="8">
        <v>285.06391030213808</v>
      </c>
      <c r="H17" s="8">
        <v>-51.080780731002989</v>
      </c>
      <c r="I17" s="8">
        <v>285.06391030213808</v>
      </c>
    </row>
    <row r="18" spans="1:9" ht="15.75" thickBot="1" x14ac:dyDescent="0.3">
      <c r="A18" s="9" t="s">
        <v>96</v>
      </c>
      <c r="B18" s="9">
        <v>8.3030643082344522</v>
      </c>
      <c r="C18" s="9">
        <v>0.83639512620914125</v>
      </c>
      <c r="D18" s="9">
        <v>9.9272031221261141</v>
      </c>
      <c r="E18" s="9">
        <v>3.7949349660382564E-22</v>
      </c>
      <c r="F18" s="9">
        <v>6.6616306283891076</v>
      </c>
      <c r="G18" s="9">
        <v>9.9444979880797959</v>
      </c>
      <c r="H18" s="9">
        <v>6.6616306283891076</v>
      </c>
      <c r="I18" s="9">
        <v>9.9444979880797959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8"/>
  <sheetViews>
    <sheetView tabSelected="1" topLeftCell="D11" workbookViewId="0">
      <selection activeCell="M18" sqref="M18"/>
    </sheetView>
  </sheetViews>
  <sheetFormatPr baseColWidth="10" defaultRowHeight="15" x14ac:dyDescent="0.25"/>
  <cols>
    <col min="2" max="2" width="13.5703125" customWidth="1"/>
    <col min="7" max="7" width="11.85546875" bestFit="1" customWidth="1"/>
    <col min="13" max="13" width="11.85546875" bestFit="1" customWidth="1"/>
  </cols>
  <sheetData>
    <row r="1" spans="1:14" x14ac:dyDescent="0.25">
      <c r="A1" t="s">
        <v>3</v>
      </c>
      <c r="B1" t="s">
        <v>0</v>
      </c>
      <c r="C1" t="s">
        <v>15</v>
      </c>
    </row>
    <row r="2" spans="1:14" x14ac:dyDescent="0.25">
      <c r="A2" t="s">
        <v>2</v>
      </c>
      <c r="B2" t="s">
        <v>1</v>
      </c>
      <c r="C2" t="s">
        <v>16</v>
      </c>
      <c r="L2" t="s">
        <v>6</v>
      </c>
      <c r="M2">
        <f>AVERAGE(y)</f>
        <v>957.9454545454546</v>
      </c>
    </row>
    <row r="3" spans="1:14" x14ac:dyDescent="0.25">
      <c r="A3" t="s">
        <v>4</v>
      </c>
      <c r="B3" t="s">
        <v>5</v>
      </c>
      <c r="C3" t="s">
        <v>14</v>
      </c>
      <c r="D3" t="s">
        <v>17</v>
      </c>
      <c r="E3" t="s">
        <v>25</v>
      </c>
      <c r="F3" t="s">
        <v>35</v>
      </c>
      <c r="G3" t="s">
        <v>36</v>
      </c>
      <c r="H3" t="s">
        <v>42</v>
      </c>
      <c r="L3" t="s">
        <v>7</v>
      </c>
      <c r="M3">
        <f>AVERAGE(x)</f>
        <v>101.28235294117647</v>
      </c>
    </row>
    <row r="4" spans="1:14" x14ac:dyDescent="0.25">
      <c r="A4">
        <v>93</v>
      </c>
      <c r="B4">
        <v>769</v>
      </c>
      <c r="C4">
        <f t="shared" ref="C4:C67" si="0">a+(b*x)</f>
        <v>889.17654545137191</v>
      </c>
      <c r="D4">
        <f t="shared" ref="D4:D67" si="1">(y-yes)^2</f>
        <v>14442.402076625658</v>
      </c>
      <c r="E4">
        <f t="shared" ref="E4:E67" si="2">x^2/n</f>
        <v>9.2502673796791441</v>
      </c>
      <c r="F4">
        <f t="shared" ref="F4:F67" si="3">(y-yprom)^2</f>
        <v>35700.384793388446</v>
      </c>
      <c r="G4">
        <f t="shared" ref="G4:G67" si="4">(yes-yprom)^2</f>
        <v>4729.162857990209</v>
      </c>
      <c r="H4">
        <f t="shared" ref="H4:H67" si="5">LN(x)</f>
        <v>4.5325994931532563</v>
      </c>
      <c r="L4" t="s">
        <v>8</v>
      </c>
      <c r="M4">
        <f>_xlfn.VAR.S(x)</f>
        <v>226.58186169542827</v>
      </c>
    </row>
    <row r="5" spans="1:14" x14ac:dyDescent="0.25">
      <c r="A5">
        <v>119</v>
      </c>
      <c r="B5">
        <v>808</v>
      </c>
      <c r="C5">
        <f t="shared" si="0"/>
        <v>1105.0562174654667</v>
      </c>
      <c r="D5">
        <f t="shared" si="1"/>
        <v>88242.396334890655</v>
      </c>
      <c r="E5">
        <f t="shared" si="2"/>
        <v>15.145454545454545</v>
      </c>
      <c r="F5">
        <f t="shared" si="3"/>
        <v>22483.63933884299</v>
      </c>
      <c r="G5">
        <f t="shared" si="4"/>
        <v>21641.576566908014</v>
      </c>
      <c r="H5">
        <f t="shared" si="5"/>
        <v>4.7791234931115296</v>
      </c>
      <c r="L5" t="s">
        <v>9</v>
      </c>
      <c r="M5">
        <f>SQRT(M4)</f>
        <v>15.05263637026512</v>
      </c>
    </row>
    <row r="6" spans="1:14" x14ac:dyDescent="0.25">
      <c r="A6">
        <v>108</v>
      </c>
      <c r="B6">
        <v>825</v>
      </c>
      <c r="C6">
        <f t="shared" si="0"/>
        <v>1013.7225100748882</v>
      </c>
      <c r="D6">
        <f t="shared" si="1"/>
        <v>35616.185808966278</v>
      </c>
      <c r="E6">
        <f t="shared" si="2"/>
        <v>12.474866310160428</v>
      </c>
      <c r="F6">
        <f t="shared" si="3"/>
        <v>17674.493884297535</v>
      </c>
      <c r="G6">
        <f t="shared" si="4"/>
        <v>3111.0799235335189</v>
      </c>
      <c r="H6">
        <f t="shared" si="5"/>
        <v>4.6821312271242199</v>
      </c>
      <c r="K6" t="s">
        <v>10</v>
      </c>
    </row>
    <row r="7" spans="1:14" x14ac:dyDescent="0.25">
      <c r="A7">
        <v>96</v>
      </c>
      <c r="B7">
        <v>650</v>
      </c>
      <c r="C7">
        <f t="shared" si="0"/>
        <v>914.08573837607514</v>
      </c>
      <c r="D7">
        <f t="shared" si="1"/>
        <v>69741.2772136368</v>
      </c>
      <c r="E7">
        <f t="shared" si="2"/>
        <v>9.8566844919786103</v>
      </c>
      <c r="F7">
        <f t="shared" si="3"/>
        <v>94830.402975206642</v>
      </c>
      <c r="G7">
        <f t="shared" si="4"/>
        <v>1923.6747024585254</v>
      </c>
      <c r="H7">
        <f t="shared" si="5"/>
        <v>4.5643481914678361</v>
      </c>
      <c r="K7" t="s">
        <v>11</v>
      </c>
    </row>
    <row r="8" spans="1:14" x14ac:dyDescent="0.25">
      <c r="A8">
        <v>74</v>
      </c>
      <c r="B8">
        <v>562</v>
      </c>
      <c r="C8">
        <f t="shared" si="0"/>
        <v>731.41832359491798</v>
      </c>
      <c r="D8">
        <f t="shared" si="1"/>
        <v>28702.568369712342</v>
      </c>
      <c r="E8">
        <f t="shared" si="2"/>
        <v>5.8566844919786094</v>
      </c>
      <c r="F8">
        <f t="shared" si="3"/>
        <v>156772.80297520666</v>
      </c>
      <c r="G8">
        <f t="shared" si="4"/>
        <v>51314.541056681563</v>
      </c>
      <c r="H8">
        <f t="shared" si="5"/>
        <v>4.3040650932041702</v>
      </c>
      <c r="L8" t="s">
        <v>12</v>
      </c>
      <c r="M8">
        <f>yprom-(b*xprom)</f>
        <v>116.99156478557097</v>
      </c>
      <c r="N8" t="s">
        <v>31</v>
      </c>
    </row>
    <row r="9" spans="1:14" x14ac:dyDescent="0.25">
      <c r="A9">
        <v>116</v>
      </c>
      <c r="B9">
        <v>1400</v>
      </c>
      <c r="C9">
        <f t="shared" si="0"/>
        <v>1080.1470245407636</v>
      </c>
      <c r="D9">
        <f t="shared" si="1"/>
        <v>102305.92591012688</v>
      </c>
      <c r="E9">
        <f t="shared" si="2"/>
        <v>14.391443850267379</v>
      </c>
      <c r="F9">
        <f t="shared" si="3"/>
        <v>195412.22115702476</v>
      </c>
      <c r="G9">
        <f t="shared" si="4"/>
        <v>14933.223709318405</v>
      </c>
      <c r="H9">
        <f t="shared" si="5"/>
        <v>4.7535901911063645</v>
      </c>
      <c r="L9" t="s">
        <v>13</v>
      </c>
      <c r="M9">
        <f>_xlfn.COVARIANCE.S(x,y)/_xlfn.VAR.S(x)</f>
        <v>8.3030643082344184</v>
      </c>
      <c r="N9" t="s">
        <v>32</v>
      </c>
    </row>
    <row r="10" spans="1:14" x14ac:dyDescent="0.25">
      <c r="A10">
        <v>91</v>
      </c>
      <c r="B10">
        <v>600</v>
      </c>
      <c r="C10">
        <f t="shared" si="0"/>
        <v>872.57041683490309</v>
      </c>
      <c r="D10">
        <f t="shared" si="1"/>
        <v>74294.632133552819</v>
      </c>
      <c r="E10">
        <f t="shared" si="2"/>
        <v>8.8566844919786103</v>
      </c>
      <c r="F10">
        <f t="shared" si="3"/>
        <v>128124.9484297521</v>
      </c>
      <c r="G10">
        <f t="shared" si="4"/>
        <v>7288.8970640780926</v>
      </c>
      <c r="H10">
        <f t="shared" si="5"/>
        <v>4.5108595065168497</v>
      </c>
      <c r="L10" t="s">
        <v>18</v>
      </c>
      <c r="M10">
        <f>SUM(residuales)</f>
        <v>138126385.62935603</v>
      </c>
    </row>
    <row r="11" spans="1:14" x14ac:dyDescent="0.25">
      <c r="A11">
        <v>114</v>
      </c>
      <c r="B11">
        <v>1081</v>
      </c>
      <c r="C11">
        <f t="shared" si="0"/>
        <v>1063.5408959242945</v>
      </c>
      <c r="D11">
        <f t="shared" si="1"/>
        <v>304.82031512631482</v>
      </c>
      <c r="E11">
        <f t="shared" si="2"/>
        <v>13.899465240641712</v>
      </c>
      <c r="F11">
        <f t="shared" si="3"/>
        <v>15142.421157024781</v>
      </c>
      <c r="G11">
        <f t="shared" si="4"/>
        <v>11150.397239992024</v>
      </c>
      <c r="H11">
        <f t="shared" si="5"/>
        <v>4.7361984483944957</v>
      </c>
      <c r="K11" t="s">
        <v>19</v>
      </c>
    </row>
    <row r="12" spans="1:14" x14ac:dyDescent="0.25">
      <c r="A12">
        <v>111</v>
      </c>
      <c r="B12">
        <v>1154</v>
      </c>
      <c r="C12">
        <f t="shared" si="0"/>
        <v>1038.6317029995914</v>
      </c>
      <c r="D12">
        <f t="shared" si="1"/>
        <v>13309.843952774481</v>
      </c>
      <c r="E12">
        <f t="shared" si="2"/>
        <v>13.177540106951872</v>
      </c>
      <c r="F12">
        <f t="shared" si="3"/>
        <v>38437.38479338841</v>
      </c>
      <c r="G12">
        <f t="shared" si="4"/>
        <v>6510.2706896026984</v>
      </c>
      <c r="H12">
        <f t="shared" si="5"/>
        <v>4.7095302013123339</v>
      </c>
      <c r="L12" t="s">
        <v>21</v>
      </c>
      <c r="M12">
        <f>(sec/n-2)</f>
        <v>147726.75468380324</v>
      </c>
    </row>
    <row r="13" spans="1:14" x14ac:dyDescent="0.25">
      <c r="A13">
        <v>95</v>
      </c>
      <c r="B13">
        <v>1000</v>
      </c>
      <c r="C13">
        <f t="shared" si="0"/>
        <v>905.78267406784073</v>
      </c>
      <c r="D13">
        <f t="shared" si="1"/>
        <v>8876.9045058067313</v>
      </c>
      <c r="E13">
        <f t="shared" si="2"/>
        <v>9.6524064171122994</v>
      </c>
      <c r="F13">
        <f t="shared" si="3"/>
        <v>1768.5847933884256</v>
      </c>
      <c r="G13">
        <f t="shared" si="4"/>
        <v>2720.9556671557343</v>
      </c>
      <c r="H13">
        <f t="shared" si="5"/>
        <v>4.5538768916005408</v>
      </c>
      <c r="L13" t="s">
        <v>20</v>
      </c>
      <c r="M13">
        <f>SQRT(var.error)</f>
        <v>384.35238347615751</v>
      </c>
    </row>
    <row r="14" spans="1:14" x14ac:dyDescent="0.25">
      <c r="A14">
        <v>132</v>
      </c>
      <c r="B14">
        <v>930</v>
      </c>
      <c r="C14">
        <f t="shared" si="0"/>
        <v>1212.9960534725142</v>
      </c>
      <c r="D14">
        <f t="shared" si="1"/>
        <v>80086.766281018106</v>
      </c>
      <c r="E14">
        <f t="shared" si="2"/>
        <v>18.63529411764706</v>
      </c>
      <c r="F14">
        <f t="shared" si="3"/>
        <v>780.94842975206893</v>
      </c>
      <c r="G14">
        <f t="shared" si="4"/>
        <v>65050.808013051806</v>
      </c>
      <c r="H14">
        <f t="shared" si="5"/>
        <v>4.8828019225863706</v>
      </c>
      <c r="L14" t="s">
        <v>22</v>
      </c>
      <c r="M14">
        <f>COUNT(x)</f>
        <v>935</v>
      </c>
    </row>
    <row r="15" spans="1:14" x14ac:dyDescent="0.25">
      <c r="A15">
        <v>102</v>
      </c>
      <c r="B15">
        <v>921</v>
      </c>
      <c r="C15">
        <f t="shared" si="0"/>
        <v>963.90412422548161</v>
      </c>
      <c r="D15">
        <f t="shared" si="1"/>
        <v>1840.7638755555579</v>
      </c>
      <c r="E15">
        <f t="shared" si="2"/>
        <v>11.127272727272727</v>
      </c>
      <c r="F15">
        <f t="shared" si="3"/>
        <v>1364.9666115702516</v>
      </c>
      <c r="G15">
        <f t="shared" si="4"/>
        <v>35.505744355673244</v>
      </c>
      <c r="H15">
        <f t="shared" si="5"/>
        <v>4.6249728132842707</v>
      </c>
      <c r="L15" t="s">
        <v>26</v>
      </c>
      <c r="M15">
        <f>SUM(xcuad)</f>
        <v>10484.454545454533</v>
      </c>
    </row>
    <row r="16" spans="1:14" x14ac:dyDescent="0.25">
      <c r="A16">
        <v>125</v>
      </c>
      <c r="B16">
        <v>900</v>
      </c>
      <c r="C16">
        <f t="shared" si="0"/>
        <v>1154.8746033148732</v>
      </c>
      <c r="D16">
        <f t="shared" si="1"/>
        <v>64961.063414913966</v>
      </c>
      <c r="E16">
        <f t="shared" si="2"/>
        <v>16.711229946524064</v>
      </c>
      <c r="F16">
        <f t="shared" si="3"/>
        <v>3357.6757024793446</v>
      </c>
      <c r="G16">
        <f t="shared" si="4"/>
        <v>38781.0896350478</v>
      </c>
      <c r="H16">
        <f t="shared" si="5"/>
        <v>4.8283137373023015</v>
      </c>
      <c r="K16" t="s">
        <v>23</v>
      </c>
    </row>
    <row r="17" spans="1:15" x14ac:dyDescent="0.25">
      <c r="A17">
        <v>119</v>
      </c>
      <c r="B17">
        <v>1318</v>
      </c>
      <c r="C17">
        <f t="shared" si="0"/>
        <v>1105.0562174654667</v>
      </c>
      <c r="D17">
        <f t="shared" si="1"/>
        <v>45345.054520114601</v>
      </c>
      <c r="E17">
        <f t="shared" si="2"/>
        <v>15.145454545454545</v>
      </c>
      <c r="F17">
        <f t="shared" si="3"/>
        <v>129639.27570247931</v>
      </c>
      <c r="G17">
        <f t="shared" si="4"/>
        <v>21641.576566908014</v>
      </c>
      <c r="H17">
        <f t="shared" si="5"/>
        <v>4.7791234931115296</v>
      </c>
      <c r="L17" t="s">
        <v>24</v>
      </c>
      <c r="M17">
        <f>((var.error*M15)/(_xlfn.VAR.S(x)*(n-1)))</f>
        <v>7318.6837532334393</v>
      </c>
    </row>
    <row r="18" spans="1:15" x14ac:dyDescent="0.25">
      <c r="A18">
        <v>118</v>
      </c>
      <c r="B18">
        <v>1792</v>
      </c>
      <c r="C18">
        <f t="shared" si="0"/>
        <v>1096.7531531572322</v>
      </c>
      <c r="D18">
        <f t="shared" si="1"/>
        <v>483368.17804481107</v>
      </c>
      <c r="E18">
        <f t="shared" si="2"/>
        <v>14.891978609625669</v>
      </c>
      <c r="F18">
        <f t="shared" si="3"/>
        <v>695646.9847933884</v>
      </c>
      <c r="G18">
        <f t="shared" si="4"/>
        <v>19267.577193898083</v>
      </c>
      <c r="H18">
        <f t="shared" si="5"/>
        <v>4.7706846244656651</v>
      </c>
      <c r="L18" t="s">
        <v>27</v>
      </c>
      <c r="M18">
        <f>SQRT(var.a)</f>
        <v>85.549305977508894</v>
      </c>
    </row>
    <row r="19" spans="1:15" x14ac:dyDescent="0.25">
      <c r="A19">
        <v>105</v>
      </c>
      <c r="B19">
        <v>958</v>
      </c>
      <c r="C19">
        <f t="shared" si="0"/>
        <v>988.81331715018496</v>
      </c>
      <c r="D19">
        <f t="shared" si="1"/>
        <v>949.46051379788241</v>
      </c>
      <c r="E19">
        <f t="shared" si="2"/>
        <v>11.791443850267379</v>
      </c>
      <c r="F19">
        <f t="shared" si="3"/>
        <v>2.9752066115648359E-3</v>
      </c>
      <c r="G19">
        <f t="shared" si="4"/>
        <v>952.82494178451111</v>
      </c>
      <c r="H19">
        <f t="shared" si="5"/>
        <v>4.6539603501575231</v>
      </c>
      <c r="L19" t="s">
        <v>28</v>
      </c>
      <c r="M19">
        <f>var.error/(_xlfn.VAR.S(x)*(n-1))</f>
        <v>0.69805097837983443</v>
      </c>
    </row>
    <row r="20" spans="1:15" x14ac:dyDescent="0.25">
      <c r="A20">
        <v>109</v>
      </c>
      <c r="B20">
        <v>1360</v>
      </c>
      <c r="C20">
        <f t="shared" si="0"/>
        <v>1022.0255743831226</v>
      </c>
      <c r="D20">
        <f t="shared" si="1"/>
        <v>114226.71237105819</v>
      </c>
      <c r="E20">
        <f t="shared" si="2"/>
        <v>12.706951871657754</v>
      </c>
      <c r="F20">
        <f t="shared" si="3"/>
        <v>161647.85752066111</v>
      </c>
      <c r="G20">
        <f t="shared" si="4"/>
        <v>4106.2617584098925</v>
      </c>
      <c r="H20">
        <f t="shared" si="5"/>
        <v>4.6913478822291435</v>
      </c>
      <c r="L20" t="s">
        <v>29</v>
      </c>
      <c r="M20">
        <f>SQRT(var.b)</f>
        <v>0.8354944514356959</v>
      </c>
      <c r="N20" t="s">
        <v>30</v>
      </c>
    </row>
    <row r="21" spans="1:15" x14ac:dyDescent="0.25">
      <c r="A21">
        <v>72</v>
      </c>
      <c r="B21">
        <v>850</v>
      </c>
      <c r="C21">
        <f t="shared" si="0"/>
        <v>714.81219497844904</v>
      </c>
      <c r="D21">
        <f t="shared" si="1"/>
        <v>18275.742626544878</v>
      </c>
      <c r="E21">
        <f t="shared" si="2"/>
        <v>5.5443850267379675</v>
      </c>
      <c r="F21">
        <f t="shared" si="3"/>
        <v>11652.221157024804</v>
      </c>
      <c r="G21">
        <f t="shared" si="4"/>
        <v>59113.781907676894</v>
      </c>
      <c r="H21">
        <f t="shared" si="5"/>
        <v>4.2766661190160553</v>
      </c>
    </row>
    <row r="22" spans="1:15" x14ac:dyDescent="0.25">
      <c r="A22">
        <v>105</v>
      </c>
      <c r="B22">
        <v>830</v>
      </c>
      <c r="C22">
        <f t="shared" si="0"/>
        <v>988.81331715018496</v>
      </c>
      <c r="D22">
        <f t="shared" si="1"/>
        <v>25221.669704245232</v>
      </c>
      <c r="E22">
        <f t="shared" si="2"/>
        <v>11.791443850267379</v>
      </c>
      <c r="F22">
        <f t="shared" si="3"/>
        <v>16370.039338842987</v>
      </c>
      <c r="G22">
        <f t="shared" si="4"/>
        <v>952.82494178451111</v>
      </c>
      <c r="H22">
        <f t="shared" si="5"/>
        <v>4.6539603501575231</v>
      </c>
      <c r="L22" t="s">
        <v>33</v>
      </c>
      <c r="M22" t="s">
        <v>34</v>
      </c>
    </row>
    <row r="23" spans="1:15" x14ac:dyDescent="0.25">
      <c r="A23">
        <v>101</v>
      </c>
      <c r="B23">
        <v>471</v>
      </c>
      <c r="C23">
        <f t="shared" si="0"/>
        <v>955.6010599172472</v>
      </c>
      <c r="D23">
        <f t="shared" si="1"/>
        <v>234838.1872729194</v>
      </c>
      <c r="E23">
        <f t="shared" si="2"/>
        <v>10.910160427807487</v>
      </c>
      <c r="F23">
        <f t="shared" si="3"/>
        <v>237115.87570247939</v>
      </c>
      <c r="G23">
        <f t="shared" si="4"/>
        <v>5.4961861727676977</v>
      </c>
      <c r="H23">
        <f t="shared" si="5"/>
        <v>4.6151205168412597</v>
      </c>
      <c r="L23" t="s">
        <v>35</v>
      </c>
      <c r="M23">
        <f>SUM(desvy)</f>
        <v>152716168.21818155</v>
      </c>
    </row>
    <row r="24" spans="1:15" x14ac:dyDescent="0.25">
      <c r="A24">
        <v>123</v>
      </c>
      <c r="B24">
        <v>1275</v>
      </c>
      <c r="C24">
        <f t="shared" si="0"/>
        <v>1138.2684746984046</v>
      </c>
      <c r="D24">
        <f t="shared" si="1"/>
        <v>18695.510011300827</v>
      </c>
      <c r="E24">
        <f t="shared" si="2"/>
        <v>16.180748663101603</v>
      </c>
      <c r="F24">
        <f t="shared" si="3"/>
        <v>100523.58479338839</v>
      </c>
      <c r="G24">
        <f t="shared" si="4"/>
        <v>32516.391597081209</v>
      </c>
      <c r="H24">
        <f t="shared" si="5"/>
        <v>4.8121843553724171</v>
      </c>
      <c r="L24" t="s">
        <v>36</v>
      </c>
      <c r="M24">
        <f>SUM(desvyest)</f>
        <v>14589782.588825606</v>
      </c>
    </row>
    <row r="25" spans="1:15" x14ac:dyDescent="0.25">
      <c r="A25">
        <v>113</v>
      </c>
      <c r="B25">
        <v>1615</v>
      </c>
      <c r="C25">
        <f t="shared" si="0"/>
        <v>1055.2378316160602</v>
      </c>
      <c r="D25">
        <f t="shared" si="1"/>
        <v>313333.68515389011</v>
      </c>
      <c r="E25">
        <f t="shared" si="2"/>
        <v>13.656684491978609</v>
      </c>
      <c r="F25">
        <f t="shared" si="3"/>
        <v>431720.67570247926</v>
      </c>
      <c r="G25">
        <f t="shared" si="4"/>
        <v>9465.806636048912</v>
      </c>
      <c r="H25">
        <f t="shared" si="5"/>
        <v>4.7273878187123408</v>
      </c>
      <c r="L25" t="s">
        <v>33</v>
      </c>
      <c r="M25">
        <f>1-(sec/stc)</f>
        <v>9.5535284567783818E-2</v>
      </c>
      <c r="N25">
        <f>100*M25</f>
        <v>9.5535284567783822</v>
      </c>
      <c r="O25" t="s">
        <v>37</v>
      </c>
    </row>
    <row r="26" spans="1:15" x14ac:dyDescent="0.25">
      <c r="A26">
        <v>95</v>
      </c>
      <c r="B26">
        <v>873</v>
      </c>
      <c r="C26">
        <f t="shared" si="0"/>
        <v>905.78267406784073</v>
      </c>
      <c r="D26">
        <f t="shared" si="1"/>
        <v>1074.7037190382771</v>
      </c>
      <c r="E26">
        <f t="shared" si="2"/>
        <v>9.6524064171122994</v>
      </c>
      <c r="F26">
        <f t="shared" si="3"/>
        <v>7215.7302479338923</v>
      </c>
      <c r="G26">
        <f t="shared" si="4"/>
        <v>2720.9556671557343</v>
      </c>
      <c r="H26">
        <f t="shared" si="5"/>
        <v>4.5538768916005408</v>
      </c>
      <c r="L26" t="s">
        <v>33</v>
      </c>
      <c r="M26">
        <f>src/stc</f>
        <v>9.5535284567784401E-2</v>
      </c>
      <c r="O26" t="s">
        <v>38</v>
      </c>
    </row>
    <row r="27" spans="1:15" x14ac:dyDescent="0.25">
      <c r="A27">
        <v>145</v>
      </c>
      <c r="B27">
        <v>2137</v>
      </c>
      <c r="C27">
        <f t="shared" si="0"/>
        <v>1320.9358894795616</v>
      </c>
      <c r="D27">
        <f t="shared" si="1"/>
        <v>665960.63247951423</v>
      </c>
      <c r="E27">
        <f t="shared" si="2"/>
        <v>22.486631016042782</v>
      </c>
      <c r="F27">
        <f t="shared" si="3"/>
        <v>1390169.6211570248</v>
      </c>
      <c r="G27">
        <f t="shared" si="4"/>
        <v>131762.05585365219</v>
      </c>
      <c r="H27">
        <f t="shared" si="5"/>
        <v>4.9767337424205742</v>
      </c>
    </row>
    <row r="28" spans="1:15" x14ac:dyDescent="0.25">
      <c r="A28">
        <v>114</v>
      </c>
      <c r="B28">
        <v>1053</v>
      </c>
      <c r="C28">
        <f t="shared" si="0"/>
        <v>1063.5408959242945</v>
      </c>
      <c r="D28">
        <f t="shared" si="1"/>
        <v>111.11048688680937</v>
      </c>
      <c r="E28">
        <f t="shared" si="2"/>
        <v>13.899465240641712</v>
      </c>
      <c r="F28">
        <f t="shared" si="3"/>
        <v>9035.3666115702381</v>
      </c>
      <c r="G28">
        <f t="shared" si="4"/>
        <v>11150.397239992024</v>
      </c>
      <c r="H28">
        <f t="shared" si="5"/>
        <v>4.7361984483944957</v>
      </c>
      <c r="K28" t="s">
        <v>43</v>
      </c>
    </row>
    <row r="29" spans="1:15" x14ac:dyDescent="0.25">
      <c r="A29">
        <v>124</v>
      </c>
      <c r="B29">
        <v>1602</v>
      </c>
      <c r="C29">
        <f t="shared" si="0"/>
        <v>1146.5715390066389</v>
      </c>
      <c r="D29">
        <f t="shared" si="1"/>
        <v>207415.08308278144</v>
      </c>
      <c r="E29">
        <f t="shared" si="2"/>
        <v>16.444919786096257</v>
      </c>
      <c r="F29">
        <f t="shared" si="3"/>
        <v>414806.25752066111</v>
      </c>
      <c r="G29">
        <f t="shared" si="4"/>
        <v>35579.799739157832</v>
      </c>
      <c r="H29">
        <f t="shared" si="5"/>
        <v>4.8202815656050371</v>
      </c>
      <c r="K29" t="s">
        <v>39</v>
      </c>
    </row>
    <row r="30" spans="1:15" x14ac:dyDescent="0.25">
      <c r="A30">
        <v>93</v>
      </c>
      <c r="B30">
        <v>1188</v>
      </c>
      <c r="C30">
        <f t="shared" si="0"/>
        <v>889.17654545137191</v>
      </c>
      <c r="D30">
        <f t="shared" si="1"/>
        <v>89295.456988375998</v>
      </c>
      <c r="E30">
        <f t="shared" si="2"/>
        <v>9.2502673796791441</v>
      </c>
      <c r="F30">
        <f t="shared" si="3"/>
        <v>52925.093884297501</v>
      </c>
      <c r="G30">
        <f t="shared" si="4"/>
        <v>4729.162857990209</v>
      </c>
      <c r="H30">
        <f t="shared" si="5"/>
        <v>4.5325994931532563</v>
      </c>
      <c r="K30" t="s">
        <v>40</v>
      </c>
      <c r="L30" t="s">
        <v>41</v>
      </c>
    </row>
    <row r="31" spans="1:15" x14ac:dyDescent="0.25">
      <c r="A31">
        <v>115</v>
      </c>
      <c r="B31">
        <v>800</v>
      </c>
      <c r="C31">
        <f t="shared" si="0"/>
        <v>1071.8439602325291</v>
      </c>
      <c r="D31">
        <f t="shared" si="1"/>
        <v>73899.138714904853</v>
      </c>
      <c r="E31">
        <f t="shared" si="2"/>
        <v>14.144385026737968</v>
      </c>
      <c r="F31">
        <f t="shared" si="3"/>
        <v>24946.766611570263</v>
      </c>
      <c r="G31">
        <f t="shared" si="4"/>
        <v>12972.869597748537</v>
      </c>
      <c r="H31">
        <f t="shared" si="5"/>
        <v>4.7449321283632502</v>
      </c>
      <c r="K31" t="s">
        <v>44</v>
      </c>
      <c r="L31">
        <f>LN(a)</f>
        <v>4.7621018363489043</v>
      </c>
    </row>
    <row r="32" spans="1:15" x14ac:dyDescent="0.25">
      <c r="A32">
        <v>125</v>
      </c>
      <c r="B32">
        <v>1417</v>
      </c>
      <c r="C32">
        <f t="shared" si="0"/>
        <v>1154.8746033148732</v>
      </c>
      <c r="D32">
        <f t="shared" si="1"/>
        <v>68709.723587335087</v>
      </c>
      <c r="E32">
        <f t="shared" si="2"/>
        <v>16.711229946524064</v>
      </c>
      <c r="F32">
        <f t="shared" si="3"/>
        <v>210731.07570247928</v>
      </c>
      <c r="G32">
        <f t="shared" si="4"/>
        <v>38781.0896350478</v>
      </c>
      <c r="H32">
        <f t="shared" si="5"/>
        <v>4.8283137373023015</v>
      </c>
      <c r="K32" t="s">
        <v>45</v>
      </c>
    </row>
    <row r="33" spans="1:15" x14ac:dyDescent="0.25">
      <c r="A33">
        <v>128</v>
      </c>
      <c r="B33">
        <v>635</v>
      </c>
      <c r="C33">
        <f t="shared" si="0"/>
        <v>1179.7837962395765</v>
      </c>
      <c r="D33">
        <f t="shared" si="1"/>
        <v>296789.38464520447</v>
      </c>
      <c r="E33">
        <f t="shared" si="2"/>
        <v>17.522994652406418</v>
      </c>
      <c r="F33">
        <f t="shared" si="3"/>
        <v>104293.76661157027</v>
      </c>
      <c r="G33">
        <f t="shared" si="4"/>
        <v>49212.249845598002</v>
      </c>
      <c r="H33">
        <f t="shared" si="5"/>
        <v>4.8520302639196169</v>
      </c>
      <c r="K33" t="s">
        <v>46</v>
      </c>
      <c r="L33">
        <f>b</f>
        <v>8.3030643082344184</v>
      </c>
    </row>
    <row r="34" spans="1:15" x14ac:dyDescent="0.25">
      <c r="A34">
        <v>103</v>
      </c>
      <c r="B34">
        <v>1000</v>
      </c>
      <c r="C34">
        <f t="shared" si="0"/>
        <v>972.20718853371602</v>
      </c>
      <c r="D34">
        <f t="shared" si="1"/>
        <v>772.44036920040617</v>
      </c>
      <c r="E34">
        <f t="shared" si="2"/>
        <v>11.346524064171122</v>
      </c>
      <c r="F34">
        <f t="shared" si="3"/>
        <v>1768.5847933884256</v>
      </c>
      <c r="G34">
        <f t="shared" si="4"/>
        <v>203.39705635193116</v>
      </c>
      <c r="H34">
        <f t="shared" si="5"/>
        <v>4.6347289882296359</v>
      </c>
    </row>
    <row r="35" spans="1:15" x14ac:dyDescent="0.25">
      <c r="A35">
        <v>98</v>
      </c>
      <c r="B35">
        <v>1424</v>
      </c>
      <c r="C35">
        <f t="shared" si="0"/>
        <v>930.69186699254396</v>
      </c>
      <c r="D35">
        <f t="shared" si="1"/>
        <v>243352.91409130194</v>
      </c>
      <c r="E35">
        <f t="shared" si="2"/>
        <v>10.271657754010695</v>
      </c>
      <c r="F35">
        <f t="shared" si="3"/>
        <v>217206.83933884292</v>
      </c>
      <c r="G35">
        <f t="shared" si="4"/>
        <v>742.75803450416527</v>
      </c>
      <c r="H35">
        <f t="shared" si="5"/>
        <v>4.5849674786705723</v>
      </c>
      <c r="K35" s="1" t="s">
        <v>47</v>
      </c>
    </row>
    <row r="36" spans="1:15" x14ac:dyDescent="0.25">
      <c r="A36">
        <v>108</v>
      </c>
      <c r="B36">
        <v>2668</v>
      </c>
      <c r="C36">
        <f t="shared" si="0"/>
        <v>1013.7225100748882</v>
      </c>
      <c r="D36">
        <f t="shared" si="1"/>
        <v>2736634.0136729279</v>
      </c>
      <c r="E36">
        <f t="shared" si="2"/>
        <v>12.474866310160428</v>
      </c>
      <c r="F36">
        <f t="shared" si="3"/>
        <v>2924286.5484297518</v>
      </c>
      <c r="G36">
        <f t="shared" si="4"/>
        <v>3111.0799235335189</v>
      </c>
      <c r="H36">
        <f t="shared" si="5"/>
        <v>4.6821312271242199</v>
      </c>
      <c r="K36" t="s">
        <v>48</v>
      </c>
    </row>
    <row r="37" spans="1:15" x14ac:dyDescent="0.25">
      <c r="A37">
        <v>129</v>
      </c>
      <c r="B37">
        <v>666</v>
      </c>
      <c r="C37">
        <f t="shared" si="0"/>
        <v>1188.0868605478111</v>
      </c>
      <c r="D37">
        <f t="shared" si="1"/>
        <v>272574.68995666952</v>
      </c>
      <c r="E37">
        <f t="shared" si="2"/>
        <v>17.797860962566844</v>
      </c>
      <c r="F37">
        <f t="shared" si="3"/>
        <v>85232.148429752095</v>
      </c>
      <c r="G37">
        <f t="shared" si="4"/>
        <v>52965.066756741471</v>
      </c>
      <c r="H37">
        <f t="shared" si="5"/>
        <v>4.8598124043616719</v>
      </c>
    </row>
    <row r="38" spans="1:15" x14ac:dyDescent="0.25">
      <c r="A38">
        <v>132</v>
      </c>
      <c r="B38">
        <v>1779</v>
      </c>
      <c r="C38">
        <f t="shared" si="0"/>
        <v>1212.9960534725142</v>
      </c>
      <c r="D38">
        <f t="shared" si="1"/>
        <v>320360.46748468903</v>
      </c>
      <c r="E38">
        <f t="shared" si="2"/>
        <v>18.63529411764706</v>
      </c>
      <c r="F38">
        <f t="shared" si="3"/>
        <v>674130.56661157019</v>
      </c>
      <c r="G38">
        <f t="shared" si="4"/>
        <v>65050.808013051806</v>
      </c>
      <c r="H38">
        <f t="shared" si="5"/>
        <v>4.8828019225863706</v>
      </c>
      <c r="K38" s="2" t="s">
        <v>49</v>
      </c>
    </row>
    <row r="39" spans="1:15" x14ac:dyDescent="0.25">
      <c r="A39">
        <v>92</v>
      </c>
      <c r="B39">
        <v>782</v>
      </c>
      <c r="C39">
        <f t="shared" si="0"/>
        <v>880.8734811431375</v>
      </c>
      <c r="D39">
        <f t="shared" si="1"/>
        <v>9775.9652733623661</v>
      </c>
      <c r="E39">
        <f t="shared" si="2"/>
        <v>9.0524064171122998</v>
      </c>
      <c r="F39">
        <f t="shared" si="3"/>
        <v>30956.802975206629</v>
      </c>
      <c r="G39">
        <f t="shared" si="4"/>
        <v>5940.0890841274741</v>
      </c>
      <c r="H39">
        <f t="shared" si="5"/>
        <v>4.5217885770490405</v>
      </c>
      <c r="K39" s="2" t="s">
        <v>50</v>
      </c>
    </row>
    <row r="40" spans="1:15" x14ac:dyDescent="0.25">
      <c r="A40">
        <v>108</v>
      </c>
      <c r="B40">
        <v>1572</v>
      </c>
      <c r="C40">
        <f t="shared" si="0"/>
        <v>1013.7225100748882</v>
      </c>
      <c r="D40">
        <f t="shared" si="1"/>
        <v>311673.7557570833</v>
      </c>
      <c r="E40">
        <f t="shared" si="2"/>
        <v>12.474866310160428</v>
      </c>
      <c r="F40">
        <f t="shared" si="3"/>
        <v>377062.98479338834</v>
      </c>
      <c r="G40">
        <f t="shared" si="4"/>
        <v>3111.0799235335189</v>
      </c>
      <c r="H40">
        <f t="shared" si="5"/>
        <v>4.6821312271242199</v>
      </c>
      <c r="K40" s="2" t="s">
        <v>51</v>
      </c>
    </row>
    <row r="41" spans="1:15" x14ac:dyDescent="0.25">
      <c r="A41">
        <v>106</v>
      </c>
      <c r="B41">
        <v>1274</v>
      </c>
      <c r="C41">
        <f t="shared" si="0"/>
        <v>997.11638145841937</v>
      </c>
      <c r="D41">
        <f t="shared" si="1"/>
        <v>76664.538216679532</v>
      </c>
      <c r="E41">
        <f t="shared" si="2"/>
        <v>12.017112299465241</v>
      </c>
      <c r="F41">
        <f t="shared" si="3"/>
        <v>99890.475702479307</v>
      </c>
      <c r="G41">
        <f t="shared" si="4"/>
        <v>1534.3615152208281</v>
      </c>
      <c r="H41">
        <f t="shared" si="5"/>
        <v>4.6634390941120669</v>
      </c>
      <c r="K41" s="3">
        <f>AVERAGE(y)</f>
        <v>957.9454545454546</v>
      </c>
      <c r="L41" t="s">
        <v>53</v>
      </c>
    </row>
    <row r="42" spans="1:15" x14ac:dyDescent="0.25">
      <c r="A42">
        <v>105</v>
      </c>
      <c r="B42">
        <v>714</v>
      </c>
      <c r="C42">
        <f t="shared" si="0"/>
        <v>988.81331715018496</v>
      </c>
      <c r="D42">
        <f t="shared" si="1"/>
        <v>75522.359283088139</v>
      </c>
      <c r="E42">
        <f t="shared" si="2"/>
        <v>11.791443850267379</v>
      </c>
      <c r="F42">
        <f t="shared" si="3"/>
        <v>59509.384793388454</v>
      </c>
      <c r="G42">
        <f t="shared" si="4"/>
        <v>952.82494178451111</v>
      </c>
      <c r="H42">
        <f t="shared" si="5"/>
        <v>4.6539603501575231</v>
      </c>
      <c r="K42" s="4">
        <f>AVERAGE(x)</f>
        <v>101.28235294117647</v>
      </c>
      <c r="L42" t="s">
        <v>52</v>
      </c>
    </row>
    <row r="43" spans="1:15" x14ac:dyDescent="0.25">
      <c r="A43">
        <v>123</v>
      </c>
      <c r="B43">
        <v>1081</v>
      </c>
      <c r="C43">
        <f t="shared" si="0"/>
        <v>1138.2684746984046</v>
      </c>
      <c r="D43">
        <f t="shared" si="1"/>
        <v>3279.6781942818066</v>
      </c>
      <c r="E43">
        <f t="shared" si="2"/>
        <v>16.180748663101603</v>
      </c>
      <c r="F43">
        <f t="shared" si="3"/>
        <v>15142.421157024781</v>
      </c>
      <c r="G43">
        <f t="shared" si="4"/>
        <v>32516.391597081209</v>
      </c>
      <c r="H43">
        <f t="shared" si="5"/>
        <v>4.8121843553724171</v>
      </c>
    </row>
    <row r="44" spans="1:15" x14ac:dyDescent="0.25">
      <c r="A44">
        <v>108</v>
      </c>
      <c r="B44">
        <v>692</v>
      </c>
      <c r="C44">
        <f t="shared" si="0"/>
        <v>1013.7225100748882</v>
      </c>
      <c r="D44">
        <f t="shared" si="1"/>
        <v>103505.37348888653</v>
      </c>
      <c r="E44">
        <f t="shared" si="2"/>
        <v>12.474866310160428</v>
      </c>
      <c r="F44">
        <f t="shared" si="3"/>
        <v>70726.984793388459</v>
      </c>
      <c r="G44">
        <f t="shared" si="4"/>
        <v>3111.0799235335189</v>
      </c>
      <c r="H44">
        <f t="shared" si="5"/>
        <v>4.6821312271242199</v>
      </c>
      <c r="K44" s="2" t="s">
        <v>54</v>
      </c>
    </row>
    <row r="45" spans="1:15" x14ac:dyDescent="0.25">
      <c r="A45">
        <v>122</v>
      </c>
      <c r="B45">
        <v>1318</v>
      </c>
      <c r="C45">
        <f t="shared" si="0"/>
        <v>1129.9654103901701</v>
      </c>
      <c r="D45">
        <f t="shared" si="1"/>
        <v>35357.006889737168</v>
      </c>
      <c r="E45">
        <f t="shared" si="2"/>
        <v>15.918716577540106</v>
      </c>
      <c r="F45">
        <f t="shared" si="3"/>
        <v>129639.27570247931</v>
      </c>
      <c r="G45">
        <f t="shared" si="4"/>
        <v>29590.865208817861</v>
      </c>
      <c r="H45">
        <f t="shared" si="5"/>
        <v>4.8040210447332568</v>
      </c>
      <c r="K45" s="5" t="s">
        <v>55</v>
      </c>
    </row>
    <row r="46" spans="1:15" x14ac:dyDescent="0.25">
      <c r="A46">
        <v>109</v>
      </c>
      <c r="B46">
        <v>1239</v>
      </c>
      <c r="C46">
        <f t="shared" si="0"/>
        <v>1022.0255743831226</v>
      </c>
      <c r="D46">
        <f t="shared" si="1"/>
        <v>47077.901371773864</v>
      </c>
      <c r="E46">
        <f t="shared" si="2"/>
        <v>12.706951871657754</v>
      </c>
      <c r="F46">
        <f t="shared" si="3"/>
        <v>78991.657520661131</v>
      </c>
      <c r="G46">
        <f t="shared" si="4"/>
        <v>4106.2617584098925</v>
      </c>
      <c r="H46">
        <f t="shared" si="5"/>
        <v>4.6913478822291435</v>
      </c>
      <c r="K46" s="2" t="s">
        <v>56</v>
      </c>
    </row>
    <row r="47" spans="1:15" x14ac:dyDescent="0.25">
      <c r="A47">
        <v>100</v>
      </c>
      <c r="B47">
        <v>1027</v>
      </c>
      <c r="C47">
        <f t="shared" si="0"/>
        <v>947.29799560901279</v>
      </c>
      <c r="D47">
        <f t="shared" si="1"/>
        <v>6352.4095039409449</v>
      </c>
      <c r="E47">
        <f t="shared" si="2"/>
        <v>10.695187165775401</v>
      </c>
      <c r="F47">
        <f t="shared" si="3"/>
        <v>4768.530247933877</v>
      </c>
      <c r="G47">
        <f t="shared" si="4"/>
        <v>113.36838180321452</v>
      </c>
      <c r="H47">
        <f t="shared" si="5"/>
        <v>4.6051701859880918</v>
      </c>
      <c r="K47" s="2" t="s">
        <v>57</v>
      </c>
    </row>
    <row r="48" spans="1:15" x14ac:dyDescent="0.25">
      <c r="A48">
        <v>125</v>
      </c>
      <c r="B48">
        <v>1748</v>
      </c>
      <c r="C48">
        <f t="shared" si="0"/>
        <v>1154.8746033148732</v>
      </c>
      <c r="D48">
        <f t="shared" si="1"/>
        <v>351797.73619288905</v>
      </c>
      <c r="E48">
        <f t="shared" si="2"/>
        <v>16.711229946524064</v>
      </c>
      <c r="F48">
        <f t="shared" si="3"/>
        <v>624186.18479338835</v>
      </c>
      <c r="G48">
        <f t="shared" si="4"/>
        <v>38781.0896350478</v>
      </c>
      <c r="H48">
        <f t="shared" si="5"/>
        <v>4.8283137373023015</v>
      </c>
      <c r="K48" s="2" t="s">
        <v>58</v>
      </c>
      <c r="O48" t="s">
        <v>59</v>
      </c>
    </row>
    <row r="49" spans="1:14" x14ac:dyDescent="0.25">
      <c r="A49">
        <v>122</v>
      </c>
      <c r="B49">
        <v>981</v>
      </c>
      <c r="C49">
        <f t="shared" si="0"/>
        <v>1129.9654103901701</v>
      </c>
      <c r="D49">
        <f t="shared" si="1"/>
        <v>22190.693492711787</v>
      </c>
      <c r="E49">
        <f t="shared" si="2"/>
        <v>15.918716577540106</v>
      </c>
      <c r="F49">
        <f t="shared" si="3"/>
        <v>531.51206611570024</v>
      </c>
      <c r="G49">
        <f t="shared" si="4"/>
        <v>29590.865208817861</v>
      </c>
      <c r="H49">
        <f t="shared" si="5"/>
        <v>4.8040210447332568</v>
      </c>
      <c r="K49" t="s">
        <v>12</v>
      </c>
      <c r="L49" s="6">
        <f>yprom-(b*xprom)</f>
        <v>116.99156478557097</v>
      </c>
      <c r="M49" t="s">
        <v>63</v>
      </c>
      <c r="N49" t="s">
        <v>62</v>
      </c>
    </row>
    <row r="50" spans="1:14" x14ac:dyDescent="0.25">
      <c r="A50">
        <v>105</v>
      </c>
      <c r="B50">
        <v>770</v>
      </c>
      <c r="C50">
        <f t="shared" si="0"/>
        <v>988.81331715018496</v>
      </c>
      <c r="D50">
        <f t="shared" si="1"/>
        <v>47879.267762267424</v>
      </c>
      <c r="E50">
        <f t="shared" si="2"/>
        <v>11.791443850267379</v>
      </c>
      <c r="F50">
        <f t="shared" si="3"/>
        <v>35323.493884297539</v>
      </c>
      <c r="G50">
        <f t="shared" si="4"/>
        <v>952.82494178451111</v>
      </c>
      <c r="H50">
        <f t="shared" si="5"/>
        <v>4.6539603501575231</v>
      </c>
      <c r="K50" t="s">
        <v>13</v>
      </c>
      <c r="L50" s="6">
        <f>_xlfn.COVARIANCE.S(x,y)/_xlfn.VAR.S(x)</f>
        <v>8.3030643082344184</v>
      </c>
      <c r="M50" t="s">
        <v>64</v>
      </c>
    </row>
    <row r="51" spans="1:14" x14ac:dyDescent="0.25">
      <c r="A51">
        <v>94</v>
      </c>
      <c r="B51">
        <v>1154</v>
      </c>
      <c r="C51">
        <f t="shared" si="0"/>
        <v>897.47960975960632</v>
      </c>
      <c r="D51">
        <f t="shared" si="1"/>
        <v>65802.710609083864</v>
      </c>
      <c r="E51">
        <f t="shared" si="2"/>
        <v>9.4502673796791452</v>
      </c>
      <c r="F51">
        <f t="shared" si="3"/>
        <v>38437.38479338841</v>
      </c>
      <c r="G51">
        <f t="shared" si="4"/>
        <v>3656.1183856662951</v>
      </c>
      <c r="H51">
        <f t="shared" si="5"/>
        <v>4.5432947822700038</v>
      </c>
      <c r="K51" s="2" t="s">
        <v>60</v>
      </c>
    </row>
    <row r="52" spans="1:14" x14ac:dyDescent="0.25">
      <c r="A52">
        <v>102</v>
      </c>
      <c r="B52">
        <v>1155</v>
      </c>
      <c r="C52">
        <f t="shared" si="0"/>
        <v>963.90412422548161</v>
      </c>
      <c r="D52">
        <f t="shared" si="1"/>
        <v>36517.633738030163</v>
      </c>
      <c r="E52">
        <f t="shared" si="2"/>
        <v>11.127272727272727</v>
      </c>
      <c r="F52">
        <f t="shared" si="3"/>
        <v>38830.493884297503</v>
      </c>
      <c r="G52">
        <f t="shared" si="4"/>
        <v>35.505744355673244</v>
      </c>
      <c r="H52">
        <f t="shared" si="5"/>
        <v>4.6249728132842707</v>
      </c>
      <c r="K52">
        <f>a+(b*15)</f>
        <v>241.53752940908726</v>
      </c>
      <c r="L52" t="s">
        <v>61</v>
      </c>
    </row>
    <row r="53" spans="1:14" x14ac:dyDescent="0.25">
      <c r="A53">
        <v>109</v>
      </c>
      <c r="B53">
        <v>808</v>
      </c>
      <c r="C53">
        <f t="shared" si="0"/>
        <v>1022.0255743831226</v>
      </c>
      <c r="D53">
        <f t="shared" si="1"/>
        <v>45806.946490025548</v>
      </c>
      <c r="E53">
        <f t="shared" si="2"/>
        <v>12.706951871657754</v>
      </c>
      <c r="F53">
        <f t="shared" si="3"/>
        <v>22483.63933884299</v>
      </c>
      <c r="G53">
        <f t="shared" si="4"/>
        <v>4106.2617584098925</v>
      </c>
      <c r="H53">
        <f t="shared" si="5"/>
        <v>4.6913478822291435</v>
      </c>
      <c r="K53" t="s">
        <v>33</v>
      </c>
      <c r="L53">
        <f>1-(sec/stc)</f>
        <v>9.5535284567783818E-2</v>
      </c>
      <c r="M53" t="s">
        <v>65</v>
      </c>
    </row>
    <row r="54" spans="1:14" x14ac:dyDescent="0.25">
      <c r="A54">
        <v>105</v>
      </c>
      <c r="B54">
        <v>1100</v>
      </c>
      <c r="C54">
        <f t="shared" si="0"/>
        <v>988.81331715018496</v>
      </c>
      <c r="D54">
        <f t="shared" si="1"/>
        <v>12362.478443145355</v>
      </c>
      <c r="E54">
        <f t="shared" si="2"/>
        <v>11.791443850267379</v>
      </c>
      <c r="F54">
        <f t="shared" si="3"/>
        <v>20179.493884297506</v>
      </c>
      <c r="G54">
        <f t="shared" si="4"/>
        <v>952.82494178451111</v>
      </c>
      <c r="H54">
        <f t="shared" si="5"/>
        <v>4.6539603501575231</v>
      </c>
    </row>
    <row r="55" spans="1:14" x14ac:dyDescent="0.25">
      <c r="A55">
        <v>134</v>
      </c>
      <c r="B55">
        <v>1154</v>
      </c>
      <c r="C55">
        <f t="shared" si="0"/>
        <v>1229.602182088983</v>
      </c>
      <c r="D55">
        <f t="shared" si="1"/>
        <v>5715.6899366157422</v>
      </c>
      <c r="E55">
        <f t="shared" si="2"/>
        <v>19.204278074866309</v>
      </c>
      <c r="F55">
        <f t="shared" si="3"/>
        <v>38437.38479338841</v>
      </c>
      <c r="G55">
        <f t="shared" si="4"/>
        <v>73797.37761965883</v>
      </c>
      <c r="H55">
        <f t="shared" si="5"/>
        <v>4.8978397999509111</v>
      </c>
      <c r="K55" s="2" t="s">
        <v>66</v>
      </c>
    </row>
    <row r="56" spans="1:14" x14ac:dyDescent="0.25">
      <c r="A56">
        <v>108</v>
      </c>
      <c r="B56">
        <v>1749</v>
      </c>
      <c r="C56">
        <f t="shared" si="0"/>
        <v>1013.7225100748882</v>
      </c>
      <c r="D56">
        <f t="shared" si="1"/>
        <v>540632.98719057289</v>
      </c>
      <c r="E56">
        <f t="shared" si="2"/>
        <v>12.474866310160428</v>
      </c>
      <c r="F56">
        <f t="shared" si="3"/>
        <v>625767.29388429748</v>
      </c>
      <c r="G56">
        <f t="shared" si="4"/>
        <v>3111.0799235335189</v>
      </c>
      <c r="H56">
        <f t="shared" si="5"/>
        <v>4.6821312271242199</v>
      </c>
      <c r="K56" s="2" t="s">
        <v>67</v>
      </c>
    </row>
    <row r="57" spans="1:14" x14ac:dyDescent="0.25">
      <c r="A57">
        <v>104</v>
      </c>
      <c r="B57">
        <v>1000</v>
      </c>
      <c r="C57">
        <f t="shared" si="0"/>
        <v>980.51025284195043</v>
      </c>
      <c r="D57">
        <f t="shared" si="1"/>
        <v>379.8502442847012</v>
      </c>
      <c r="E57">
        <f t="shared" si="2"/>
        <v>11.567914438502674</v>
      </c>
      <c r="F57">
        <f t="shared" si="3"/>
        <v>1768.5847933884256</v>
      </c>
      <c r="G57">
        <f t="shared" si="4"/>
        <v>509.17012216154143</v>
      </c>
      <c r="H57">
        <f t="shared" si="5"/>
        <v>4.6443908991413725</v>
      </c>
      <c r="K57" s="2" t="s">
        <v>68</v>
      </c>
    </row>
    <row r="58" spans="1:14" x14ac:dyDescent="0.25">
      <c r="A58">
        <v>112</v>
      </c>
      <c r="B58">
        <v>462</v>
      </c>
      <c r="C58">
        <f t="shared" si="0"/>
        <v>1046.934767307826</v>
      </c>
      <c r="D58">
        <f t="shared" si="1"/>
        <v>342148.68200546049</v>
      </c>
      <c r="E58">
        <f t="shared" si="2"/>
        <v>13.416042780748663</v>
      </c>
      <c r="F58">
        <f t="shared" si="3"/>
        <v>245961.89388429758</v>
      </c>
      <c r="G58">
        <f t="shared" si="4"/>
        <v>7919.0977859191498</v>
      </c>
      <c r="H58">
        <f t="shared" si="5"/>
        <v>4.7184988712950942</v>
      </c>
      <c r="K58" t="s">
        <v>43</v>
      </c>
    </row>
    <row r="59" spans="1:14" x14ac:dyDescent="0.25">
      <c r="A59">
        <v>120</v>
      </c>
      <c r="B59">
        <v>769</v>
      </c>
      <c r="C59">
        <f t="shared" si="0"/>
        <v>1113.3592817737012</v>
      </c>
      <c r="D59">
        <f t="shared" si="1"/>
        <v>118583.31494369937</v>
      </c>
      <c r="E59">
        <f t="shared" si="2"/>
        <v>15.401069518716577</v>
      </c>
      <c r="F59">
        <f t="shared" si="3"/>
        <v>35700.384793388446</v>
      </c>
      <c r="G59">
        <f t="shared" si="4"/>
        <v>24153.4576937313</v>
      </c>
      <c r="H59">
        <f t="shared" si="5"/>
        <v>4.7874917427820458</v>
      </c>
      <c r="K59" t="s">
        <v>39</v>
      </c>
    </row>
    <row r="60" spans="1:14" x14ac:dyDescent="0.25">
      <c r="A60">
        <v>124</v>
      </c>
      <c r="B60">
        <v>875</v>
      </c>
      <c r="C60">
        <f t="shared" si="0"/>
        <v>1146.5715390066389</v>
      </c>
      <c r="D60">
        <f t="shared" si="1"/>
        <v>73751.100798434389</v>
      </c>
      <c r="E60">
        <f t="shared" si="2"/>
        <v>16.444919786096257</v>
      </c>
      <c r="F60">
        <f t="shared" si="3"/>
        <v>6879.9484297520739</v>
      </c>
      <c r="G60">
        <f t="shared" si="4"/>
        <v>35579.799739157832</v>
      </c>
      <c r="H60">
        <f t="shared" si="5"/>
        <v>4.8202815656050371</v>
      </c>
      <c r="K60" t="s">
        <v>40</v>
      </c>
      <c r="L60" t="s">
        <v>41</v>
      </c>
    </row>
    <row r="61" spans="1:14" x14ac:dyDescent="0.25">
      <c r="A61">
        <v>103</v>
      </c>
      <c r="B61">
        <v>1375</v>
      </c>
      <c r="C61">
        <f t="shared" si="0"/>
        <v>972.20718853371602</v>
      </c>
      <c r="D61">
        <f t="shared" si="1"/>
        <v>162242.04896891338</v>
      </c>
      <c r="E61">
        <f t="shared" si="2"/>
        <v>11.346524064171122</v>
      </c>
      <c r="F61">
        <f t="shared" si="3"/>
        <v>173934.49388429747</v>
      </c>
      <c r="G61">
        <f t="shared" si="4"/>
        <v>203.39705635193116</v>
      </c>
      <c r="H61">
        <f t="shared" si="5"/>
        <v>4.6347289882296359</v>
      </c>
      <c r="K61" t="s">
        <v>44</v>
      </c>
      <c r="L61">
        <f>LN(a)</f>
        <v>4.7621018363489043</v>
      </c>
    </row>
    <row r="62" spans="1:14" x14ac:dyDescent="0.25">
      <c r="A62">
        <v>115</v>
      </c>
      <c r="B62">
        <v>1452</v>
      </c>
      <c r="C62">
        <f t="shared" si="0"/>
        <v>1071.8439602325291</v>
      </c>
      <c r="D62">
        <f t="shared" si="1"/>
        <v>144518.61457168695</v>
      </c>
      <c r="E62">
        <f t="shared" si="2"/>
        <v>14.144385026737968</v>
      </c>
      <c r="F62">
        <f t="shared" si="3"/>
        <v>244089.89388429746</v>
      </c>
      <c r="G62">
        <f t="shared" si="4"/>
        <v>12972.869597748537</v>
      </c>
      <c r="H62">
        <f t="shared" si="5"/>
        <v>4.7449321283632502</v>
      </c>
      <c r="K62" t="s">
        <v>45</v>
      </c>
    </row>
    <row r="63" spans="1:14" x14ac:dyDescent="0.25">
      <c r="A63">
        <v>96</v>
      </c>
      <c r="B63">
        <v>800</v>
      </c>
      <c r="C63">
        <f t="shared" si="0"/>
        <v>914.08573837607514</v>
      </c>
      <c r="D63">
        <f t="shared" si="1"/>
        <v>13015.555700814264</v>
      </c>
      <c r="E63">
        <f t="shared" si="2"/>
        <v>9.8566844919786103</v>
      </c>
      <c r="F63">
        <f t="shared" si="3"/>
        <v>24946.766611570263</v>
      </c>
      <c r="G63">
        <f t="shared" si="4"/>
        <v>1923.6747024585254</v>
      </c>
      <c r="H63">
        <f t="shared" si="5"/>
        <v>4.5643481914678361</v>
      </c>
      <c r="K63" t="s">
        <v>46</v>
      </c>
      <c r="L63">
        <f>b</f>
        <v>8.3030643082344184</v>
      </c>
    </row>
    <row r="64" spans="1:14" x14ac:dyDescent="0.25">
      <c r="A64">
        <v>123</v>
      </c>
      <c r="B64">
        <v>1748</v>
      </c>
      <c r="C64">
        <f t="shared" si="0"/>
        <v>1138.2684746984046</v>
      </c>
      <c r="D64">
        <f t="shared" si="1"/>
        <v>371772.53294661007</v>
      </c>
      <c r="E64">
        <f t="shared" si="2"/>
        <v>16.180748663101603</v>
      </c>
      <c r="F64">
        <f t="shared" si="3"/>
        <v>624186.18479338835</v>
      </c>
      <c r="G64">
        <f t="shared" si="4"/>
        <v>32516.391597081209</v>
      </c>
      <c r="H64">
        <f t="shared" si="5"/>
        <v>4.8121843553724171</v>
      </c>
    </row>
    <row r="65" spans="1:12" x14ac:dyDescent="0.25">
      <c r="A65">
        <v>98</v>
      </c>
      <c r="B65">
        <v>1151</v>
      </c>
      <c r="C65">
        <f t="shared" si="0"/>
        <v>930.69186699254396</v>
      </c>
      <c r="D65">
        <f t="shared" si="1"/>
        <v>48535.67346923094</v>
      </c>
      <c r="E65">
        <f t="shared" si="2"/>
        <v>10.271657754010695</v>
      </c>
      <c r="F65">
        <f t="shared" si="3"/>
        <v>37270.057520661139</v>
      </c>
      <c r="G65">
        <f t="shared" si="4"/>
        <v>742.75803450416527</v>
      </c>
      <c r="H65">
        <f t="shared" si="5"/>
        <v>4.5849674786705723</v>
      </c>
      <c r="K65" s="1" t="s">
        <v>47</v>
      </c>
    </row>
    <row r="66" spans="1:12" x14ac:dyDescent="0.25">
      <c r="A66">
        <v>96</v>
      </c>
      <c r="B66">
        <v>840</v>
      </c>
      <c r="C66">
        <f t="shared" si="0"/>
        <v>914.08573837607514</v>
      </c>
      <c r="D66">
        <f t="shared" si="1"/>
        <v>5488.6966307282528</v>
      </c>
      <c r="E66">
        <f t="shared" si="2"/>
        <v>9.8566844919786103</v>
      </c>
      <c r="F66">
        <f t="shared" si="3"/>
        <v>13911.130247933896</v>
      </c>
      <c r="G66">
        <f t="shared" si="4"/>
        <v>1923.6747024585254</v>
      </c>
      <c r="H66">
        <f t="shared" si="5"/>
        <v>4.5643481914678361</v>
      </c>
      <c r="K66" t="s">
        <v>48</v>
      </c>
    </row>
    <row r="67" spans="1:12" x14ac:dyDescent="0.25">
      <c r="A67">
        <v>89</v>
      </c>
      <c r="B67">
        <v>978</v>
      </c>
      <c r="C67">
        <f t="shared" si="0"/>
        <v>855.96428821843426</v>
      </c>
      <c r="D67">
        <f t="shared" si="1"/>
        <v>14892.714950033382</v>
      </c>
      <c r="E67">
        <f t="shared" si="2"/>
        <v>8.4716577540106943</v>
      </c>
      <c r="F67">
        <f t="shared" si="3"/>
        <v>402.18479338842775</v>
      </c>
      <c r="G67">
        <f t="shared" si="4"/>
        <v>10400.158285419386</v>
      </c>
      <c r="H67">
        <f t="shared" si="5"/>
        <v>4.4886363697321396</v>
      </c>
      <c r="K67" t="s">
        <v>69</v>
      </c>
    </row>
    <row r="68" spans="1:12" x14ac:dyDescent="0.25">
      <c r="A68">
        <v>109</v>
      </c>
      <c r="B68">
        <v>963</v>
      </c>
      <c r="C68">
        <f t="shared" ref="C68:C131" si="6">a+(b*x)</f>
        <v>1022.0255743831226</v>
      </c>
      <c r="D68">
        <f t="shared" ref="D68:D131" si="7">(y-yes)^2</f>
        <v>3484.0184312575393</v>
      </c>
      <c r="E68">
        <f t="shared" ref="E68:E131" si="8">x^2/n</f>
        <v>12.706951871657754</v>
      </c>
      <c r="F68">
        <f t="shared" ref="F68:F131" si="9">(y-yprom)^2</f>
        <v>25.548429752065616</v>
      </c>
      <c r="G68">
        <f t="shared" ref="G68:G131" si="10">(yes-yprom)^2</f>
        <v>4106.2617584098925</v>
      </c>
      <c r="H68">
        <f t="shared" ref="H68:H131" si="11">LN(x)</f>
        <v>4.6913478822291435</v>
      </c>
      <c r="K68">
        <f>ina+(b*LN(15))</f>
        <v>27.247216806027705</v>
      </c>
      <c r="L68" s="7">
        <v>0.27</v>
      </c>
    </row>
    <row r="69" spans="1:12" x14ac:dyDescent="0.25">
      <c r="A69">
        <v>93</v>
      </c>
      <c r="B69">
        <v>619</v>
      </c>
      <c r="C69">
        <f t="shared" si="6"/>
        <v>889.17654545137191</v>
      </c>
      <c r="D69">
        <f t="shared" si="7"/>
        <v>72995.365712037237</v>
      </c>
      <c r="E69">
        <f t="shared" si="8"/>
        <v>9.2502673796791441</v>
      </c>
      <c r="F69">
        <f t="shared" si="9"/>
        <v>114884.02115702482</v>
      </c>
      <c r="G69">
        <f t="shared" si="10"/>
        <v>4729.162857990209</v>
      </c>
      <c r="H69">
        <f t="shared" si="11"/>
        <v>4.5325994931532563</v>
      </c>
      <c r="K69" t="s">
        <v>70</v>
      </c>
    </row>
    <row r="70" spans="1:12" x14ac:dyDescent="0.25">
      <c r="A70">
        <v>82</v>
      </c>
      <c r="B70">
        <v>442</v>
      </c>
      <c r="C70">
        <f t="shared" si="6"/>
        <v>797.84283806079327</v>
      </c>
      <c r="D70">
        <f t="shared" si="7"/>
        <v>126624.12539915994</v>
      </c>
      <c r="E70">
        <f t="shared" si="8"/>
        <v>7.1914438502673796</v>
      </c>
      <c r="F70">
        <f t="shared" si="9"/>
        <v>266199.71206611575</v>
      </c>
      <c r="G70">
        <f t="shared" si="10"/>
        <v>25632.847805234549</v>
      </c>
      <c r="H70">
        <f t="shared" si="11"/>
        <v>4.4067192472642533</v>
      </c>
      <c r="K70" t="s">
        <v>71</v>
      </c>
    </row>
    <row r="71" spans="1:12" x14ac:dyDescent="0.25">
      <c r="A71">
        <v>120</v>
      </c>
      <c r="B71">
        <v>600</v>
      </c>
      <c r="C71">
        <f t="shared" si="6"/>
        <v>1113.3592817737012</v>
      </c>
      <c r="D71">
        <f t="shared" si="7"/>
        <v>263537.7521832104</v>
      </c>
      <c r="E71">
        <f t="shared" si="8"/>
        <v>15.401069518716577</v>
      </c>
      <c r="F71">
        <f t="shared" si="9"/>
        <v>128124.9484297521</v>
      </c>
      <c r="G71">
        <f t="shared" si="10"/>
        <v>24153.4576937313</v>
      </c>
      <c r="H71">
        <f t="shared" si="11"/>
        <v>4.7874917427820458</v>
      </c>
    </row>
    <row r="72" spans="1:12" x14ac:dyDescent="0.25">
      <c r="A72">
        <v>122</v>
      </c>
      <c r="B72">
        <v>1366</v>
      </c>
      <c r="C72">
        <f t="shared" si="6"/>
        <v>1129.9654103901701</v>
      </c>
      <c r="D72">
        <f t="shared" si="7"/>
        <v>55712.327492280841</v>
      </c>
      <c r="E72">
        <f t="shared" si="8"/>
        <v>15.918716577540106</v>
      </c>
      <c r="F72">
        <f t="shared" si="9"/>
        <v>166508.51206611565</v>
      </c>
      <c r="G72">
        <f t="shared" si="10"/>
        <v>29590.865208817861</v>
      </c>
      <c r="H72">
        <f t="shared" si="11"/>
        <v>4.8040210447332568</v>
      </c>
    </row>
    <row r="73" spans="1:12" x14ac:dyDescent="0.25">
      <c r="A73">
        <v>117</v>
      </c>
      <c r="B73">
        <v>1643</v>
      </c>
      <c r="C73">
        <f t="shared" si="6"/>
        <v>1088.4500888489979</v>
      </c>
      <c r="D73">
        <f t="shared" si="7"/>
        <v>307525.6039575843</v>
      </c>
      <c r="E73">
        <f t="shared" si="8"/>
        <v>14.640641711229947</v>
      </c>
      <c r="F73">
        <f t="shared" si="9"/>
        <v>469299.73024793383</v>
      </c>
      <c r="G73">
        <f t="shared" si="10"/>
        <v>17031.45957470157</v>
      </c>
      <c r="H73">
        <f t="shared" si="11"/>
        <v>4.7621739347977563</v>
      </c>
    </row>
    <row r="74" spans="1:12" x14ac:dyDescent="0.25">
      <c r="A74">
        <v>109</v>
      </c>
      <c r="B74">
        <v>1455</v>
      </c>
      <c r="C74">
        <f t="shared" si="6"/>
        <v>1022.0255743831226</v>
      </c>
      <c r="D74">
        <f t="shared" si="7"/>
        <v>187466.85323826488</v>
      </c>
      <c r="E74">
        <f t="shared" si="8"/>
        <v>12.706951871657754</v>
      </c>
      <c r="F74">
        <f t="shared" si="9"/>
        <v>247063.22115702473</v>
      </c>
      <c r="G74">
        <f t="shared" si="10"/>
        <v>4106.2617584098925</v>
      </c>
      <c r="H74">
        <f t="shared" si="11"/>
        <v>4.6913478822291435</v>
      </c>
    </row>
    <row r="75" spans="1:12" x14ac:dyDescent="0.25">
      <c r="A75">
        <v>114</v>
      </c>
      <c r="B75">
        <v>2310</v>
      </c>
      <c r="C75">
        <f t="shared" si="6"/>
        <v>1063.5408959242945</v>
      </c>
      <c r="D75">
        <f t="shared" si="7"/>
        <v>1553660.2981332103</v>
      </c>
      <c r="E75">
        <f t="shared" si="8"/>
        <v>13.899465240641712</v>
      </c>
      <c r="F75">
        <f t="shared" si="9"/>
        <v>1828051.4938842973</v>
      </c>
      <c r="G75">
        <f t="shared" si="10"/>
        <v>11150.397239992024</v>
      </c>
      <c r="H75">
        <f t="shared" si="11"/>
        <v>4.7361984483944957</v>
      </c>
    </row>
    <row r="76" spans="1:12" x14ac:dyDescent="0.25">
      <c r="A76">
        <v>126</v>
      </c>
      <c r="B76">
        <v>1682</v>
      </c>
      <c r="C76">
        <f t="shared" si="6"/>
        <v>1163.1776676231077</v>
      </c>
      <c r="D76">
        <f t="shared" si="7"/>
        <v>269176.61257299851</v>
      </c>
      <c r="E76">
        <f t="shared" si="8"/>
        <v>16.979679144385027</v>
      </c>
      <c r="F76">
        <f t="shared" si="9"/>
        <v>524254.98479338834</v>
      </c>
      <c r="G76">
        <f t="shared" si="10"/>
        <v>42120.261284751206</v>
      </c>
      <c r="H76">
        <f t="shared" si="11"/>
        <v>4.836281906951478</v>
      </c>
    </row>
    <row r="77" spans="1:12" x14ac:dyDescent="0.25">
      <c r="A77">
        <v>82</v>
      </c>
      <c r="B77">
        <v>1235</v>
      </c>
      <c r="C77">
        <f t="shared" si="6"/>
        <v>797.84283806079327</v>
      </c>
      <c r="D77">
        <f t="shared" si="7"/>
        <v>191106.38423474182</v>
      </c>
      <c r="E77">
        <f t="shared" si="8"/>
        <v>7.1914438502673796</v>
      </c>
      <c r="F77">
        <f t="shared" si="9"/>
        <v>76759.22115702476</v>
      </c>
      <c r="G77">
        <f t="shared" si="10"/>
        <v>25632.847805234549</v>
      </c>
      <c r="H77">
        <f t="shared" si="11"/>
        <v>4.4067192472642533</v>
      </c>
    </row>
    <row r="78" spans="1:12" x14ac:dyDescent="0.25">
      <c r="A78">
        <v>119</v>
      </c>
      <c r="B78">
        <v>855</v>
      </c>
      <c r="C78">
        <f t="shared" si="6"/>
        <v>1105.0562174654667</v>
      </c>
      <c r="D78">
        <f t="shared" si="7"/>
        <v>62528.111893136782</v>
      </c>
      <c r="E78">
        <f t="shared" si="8"/>
        <v>15.145454545454545</v>
      </c>
      <c r="F78">
        <f t="shared" si="9"/>
        <v>10597.766611570258</v>
      </c>
      <c r="G78">
        <f t="shared" si="10"/>
        <v>21641.576566908014</v>
      </c>
      <c r="H78">
        <f t="shared" si="11"/>
        <v>4.7791234931115296</v>
      </c>
    </row>
    <row r="79" spans="1:12" x14ac:dyDescent="0.25">
      <c r="A79">
        <v>104</v>
      </c>
      <c r="B79">
        <v>1072</v>
      </c>
      <c r="C79">
        <f t="shared" si="6"/>
        <v>980.51025284195043</v>
      </c>
      <c r="D79">
        <f t="shared" si="7"/>
        <v>8370.3738350438398</v>
      </c>
      <c r="E79">
        <f t="shared" si="8"/>
        <v>11.567914438502674</v>
      </c>
      <c r="F79">
        <f t="shared" si="9"/>
        <v>13008.439338842963</v>
      </c>
      <c r="G79">
        <f t="shared" si="10"/>
        <v>509.17012216154143</v>
      </c>
      <c r="H79">
        <f t="shared" si="11"/>
        <v>4.6443908991413725</v>
      </c>
    </row>
    <row r="80" spans="1:12" x14ac:dyDescent="0.25">
      <c r="A80">
        <v>115</v>
      </c>
      <c r="B80">
        <v>1040</v>
      </c>
      <c r="C80">
        <f t="shared" si="6"/>
        <v>1071.8439602325291</v>
      </c>
      <c r="D80">
        <f t="shared" si="7"/>
        <v>1014.037803290893</v>
      </c>
      <c r="E80">
        <f t="shared" si="8"/>
        <v>14.144385026737968</v>
      </c>
      <c r="F80">
        <f t="shared" si="9"/>
        <v>6732.9484297520576</v>
      </c>
      <c r="G80">
        <f t="shared" si="10"/>
        <v>12972.869597748537</v>
      </c>
      <c r="H80">
        <f t="shared" si="11"/>
        <v>4.7449321283632502</v>
      </c>
    </row>
    <row r="81" spans="1:8" x14ac:dyDescent="0.25">
      <c r="A81">
        <v>97</v>
      </c>
      <c r="B81">
        <v>1000</v>
      </c>
      <c r="C81">
        <f t="shared" si="6"/>
        <v>922.38880268430955</v>
      </c>
      <c r="D81">
        <f t="shared" si="7"/>
        <v>6023.4979487750361</v>
      </c>
      <c r="E81">
        <f t="shared" si="8"/>
        <v>10.063101604278074</v>
      </c>
      <c r="F81">
        <f t="shared" si="9"/>
        <v>1768.5847933884256</v>
      </c>
      <c r="G81">
        <f t="shared" si="10"/>
        <v>1264.2754915746691</v>
      </c>
      <c r="H81">
        <f t="shared" si="11"/>
        <v>4.5747109785033828</v>
      </c>
    </row>
    <row r="82" spans="1:8" x14ac:dyDescent="0.25">
      <c r="A82">
        <v>105</v>
      </c>
      <c r="B82">
        <v>675</v>
      </c>
      <c r="C82">
        <f t="shared" si="6"/>
        <v>988.81331715018496</v>
      </c>
      <c r="D82">
        <f t="shared" si="7"/>
        <v>98478.798020802569</v>
      </c>
      <c r="E82">
        <f t="shared" si="8"/>
        <v>11.791443850267379</v>
      </c>
      <c r="F82">
        <f t="shared" si="9"/>
        <v>80058.130247933907</v>
      </c>
      <c r="G82">
        <f t="shared" si="10"/>
        <v>952.82494178451111</v>
      </c>
      <c r="H82">
        <f t="shared" si="11"/>
        <v>4.6539603501575231</v>
      </c>
    </row>
    <row r="83" spans="1:8" x14ac:dyDescent="0.25">
      <c r="A83">
        <v>100</v>
      </c>
      <c r="B83">
        <v>1100</v>
      </c>
      <c r="C83">
        <f t="shared" si="6"/>
        <v>947.29799560901279</v>
      </c>
      <c r="D83">
        <f t="shared" si="7"/>
        <v>23317.902145025077</v>
      </c>
      <c r="E83">
        <f t="shared" si="8"/>
        <v>10.695187165775401</v>
      </c>
      <c r="F83">
        <f t="shared" si="9"/>
        <v>20179.493884297506</v>
      </c>
      <c r="G83">
        <f t="shared" si="10"/>
        <v>113.36838180321452</v>
      </c>
      <c r="H83">
        <f t="shared" si="11"/>
        <v>4.6051701859880918</v>
      </c>
    </row>
    <row r="84" spans="1:8" x14ac:dyDescent="0.25">
      <c r="A84">
        <v>114</v>
      </c>
      <c r="B84">
        <v>996</v>
      </c>
      <c r="C84">
        <f t="shared" si="6"/>
        <v>1063.5408959242945</v>
      </c>
      <c r="D84">
        <f t="shared" si="7"/>
        <v>4561.7726222563879</v>
      </c>
      <c r="E84">
        <f t="shared" si="8"/>
        <v>13.899465240641712</v>
      </c>
      <c r="F84">
        <f t="shared" si="9"/>
        <v>1448.1484297520624</v>
      </c>
      <c r="G84">
        <f t="shared" si="10"/>
        <v>11150.397239992024</v>
      </c>
      <c r="H84">
        <f t="shared" si="11"/>
        <v>4.7361984483944957</v>
      </c>
    </row>
    <row r="85" spans="1:8" x14ac:dyDescent="0.25">
      <c r="A85">
        <v>73</v>
      </c>
      <c r="B85">
        <v>732</v>
      </c>
      <c r="C85">
        <f t="shared" si="6"/>
        <v>723.11525928668357</v>
      </c>
      <c r="D85">
        <f t="shared" si="7"/>
        <v>78.938617542862588</v>
      </c>
      <c r="E85">
        <f t="shared" si="8"/>
        <v>5.699465240641711</v>
      </c>
      <c r="F85">
        <f t="shared" si="9"/>
        <v>51051.348429752092</v>
      </c>
      <c r="G85">
        <f t="shared" si="10"/>
        <v>55145.220605272523</v>
      </c>
      <c r="H85">
        <f t="shared" si="11"/>
        <v>4.290459441148391</v>
      </c>
    </row>
    <row r="86" spans="1:8" x14ac:dyDescent="0.25">
      <c r="A86">
        <v>96</v>
      </c>
      <c r="B86">
        <v>1200</v>
      </c>
      <c r="C86">
        <f t="shared" si="6"/>
        <v>914.08573837607514</v>
      </c>
      <c r="D86">
        <f t="shared" si="7"/>
        <v>81746.964999954158</v>
      </c>
      <c r="E86">
        <f t="shared" si="8"/>
        <v>9.8566844919786103</v>
      </c>
      <c r="F86">
        <f t="shared" si="9"/>
        <v>58590.402975206591</v>
      </c>
      <c r="G86">
        <f t="shared" si="10"/>
        <v>1923.6747024585254</v>
      </c>
      <c r="H86">
        <f t="shared" si="11"/>
        <v>4.5643481914678361</v>
      </c>
    </row>
    <row r="87" spans="1:8" x14ac:dyDescent="0.25">
      <c r="A87">
        <v>113</v>
      </c>
      <c r="B87">
        <v>1694</v>
      </c>
      <c r="C87">
        <f t="shared" si="6"/>
        <v>1055.2378316160602</v>
      </c>
      <c r="D87">
        <f t="shared" si="7"/>
        <v>408017.10775855259</v>
      </c>
      <c r="E87">
        <f t="shared" si="8"/>
        <v>13.656684491978609</v>
      </c>
      <c r="F87">
        <f t="shared" si="9"/>
        <v>541776.29388429748</v>
      </c>
      <c r="G87">
        <f t="shared" si="10"/>
        <v>9465.806636048912</v>
      </c>
      <c r="H87">
        <f t="shared" si="11"/>
        <v>4.7273878187123408</v>
      </c>
    </row>
    <row r="88" spans="1:8" x14ac:dyDescent="0.25">
      <c r="A88">
        <v>106</v>
      </c>
      <c r="B88">
        <v>686</v>
      </c>
      <c r="C88">
        <f t="shared" si="6"/>
        <v>997.11638145841937</v>
      </c>
      <c r="D88">
        <f t="shared" si="7"/>
        <v>96793.402811780717</v>
      </c>
      <c r="E88">
        <f t="shared" si="8"/>
        <v>12.017112299465241</v>
      </c>
      <c r="F88">
        <f t="shared" si="9"/>
        <v>73954.330247933918</v>
      </c>
      <c r="G88">
        <f t="shared" si="10"/>
        <v>1534.3615152208281</v>
      </c>
      <c r="H88">
        <f t="shared" si="11"/>
        <v>4.6634390941120669</v>
      </c>
    </row>
    <row r="89" spans="1:8" x14ac:dyDescent="0.25">
      <c r="A89">
        <v>104</v>
      </c>
      <c r="B89">
        <v>754</v>
      </c>
      <c r="C89">
        <f t="shared" si="6"/>
        <v>980.51025284195043</v>
      </c>
      <c r="D89">
        <f t="shared" si="7"/>
        <v>51306.894642524312</v>
      </c>
      <c r="E89">
        <f t="shared" si="8"/>
        <v>11.567914438502674</v>
      </c>
      <c r="F89">
        <f t="shared" si="9"/>
        <v>41593.748429752086</v>
      </c>
      <c r="G89">
        <f t="shared" si="10"/>
        <v>509.17012216154143</v>
      </c>
      <c r="H89">
        <f t="shared" si="11"/>
        <v>4.6443908991413725</v>
      </c>
    </row>
    <row r="90" spans="1:8" x14ac:dyDescent="0.25">
      <c r="A90">
        <v>80</v>
      </c>
      <c r="B90">
        <v>857</v>
      </c>
      <c r="C90">
        <f t="shared" si="6"/>
        <v>781.23670944432445</v>
      </c>
      <c r="D90">
        <f t="shared" si="7"/>
        <v>5740.0761958237163</v>
      </c>
      <c r="E90">
        <f t="shared" si="8"/>
        <v>6.8449197860962565</v>
      </c>
      <c r="F90">
        <f t="shared" si="9"/>
        <v>10189.984793388439</v>
      </c>
      <c r="G90">
        <f t="shared" si="10"/>
        <v>31225.980595216188</v>
      </c>
      <c r="H90">
        <f t="shared" si="11"/>
        <v>4.3820266346738812</v>
      </c>
    </row>
    <row r="91" spans="1:8" x14ac:dyDescent="0.25">
      <c r="A91">
        <v>104</v>
      </c>
      <c r="B91">
        <v>832</v>
      </c>
      <c r="C91">
        <f t="shared" si="6"/>
        <v>980.51025284195043</v>
      </c>
      <c r="D91">
        <f t="shared" si="7"/>
        <v>22055.295199180047</v>
      </c>
      <c r="E91">
        <f t="shared" si="8"/>
        <v>11.567914438502674</v>
      </c>
      <c r="F91">
        <f t="shared" si="9"/>
        <v>15862.257520661169</v>
      </c>
      <c r="G91">
        <f t="shared" si="10"/>
        <v>509.17012216154143</v>
      </c>
      <c r="H91">
        <f t="shared" si="11"/>
        <v>4.6443908991413725</v>
      </c>
    </row>
    <row r="92" spans="1:8" x14ac:dyDescent="0.25">
      <c r="A92">
        <v>122</v>
      </c>
      <c r="B92">
        <v>579</v>
      </c>
      <c r="C92">
        <f t="shared" si="6"/>
        <v>1129.9654103901701</v>
      </c>
      <c r="D92">
        <f t="shared" si="7"/>
        <v>303562.88344640849</v>
      </c>
      <c r="E92">
        <f t="shared" si="8"/>
        <v>15.918716577540106</v>
      </c>
      <c r="F92">
        <f t="shared" si="9"/>
        <v>143599.65752066119</v>
      </c>
      <c r="G92">
        <f t="shared" si="10"/>
        <v>29590.865208817861</v>
      </c>
      <c r="H92">
        <f t="shared" si="11"/>
        <v>4.8040210447332568</v>
      </c>
    </row>
    <row r="93" spans="1:8" x14ac:dyDescent="0.25">
      <c r="A93">
        <v>96</v>
      </c>
      <c r="B93">
        <v>672</v>
      </c>
      <c r="C93">
        <f t="shared" si="6"/>
        <v>914.08573837607514</v>
      </c>
      <c r="D93">
        <f t="shared" si="7"/>
        <v>58605.5047250895</v>
      </c>
      <c r="E93">
        <f t="shared" si="8"/>
        <v>9.8566844919786103</v>
      </c>
      <c r="F93">
        <f t="shared" si="9"/>
        <v>81764.802975206636</v>
      </c>
      <c r="G93">
        <f t="shared" si="10"/>
        <v>1923.6747024585254</v>
      </c>
      <c r="H93">
        <f t="shared" si="11"/>
        <v>4.5643481914678361</v>
      </c>
    </row>
    <row r="94" spans="1:8" x14ac:dyDescent="0.25">
      <c r="A94">
        <v>95</v>
      </c>
      <c r="B94">
        <v>2500</v>
      </c>
      <c r="C94">
        <f t="shared" si="6"/>
        <v>905.78267406784073</v>
      </c>
      <c r="D94">
        <f t="shared" si="7"/>
        <v>2541528.8823022847</v>
      </c>
      <c r="E94">
        <f t="shared" si="8"/>
        <v>9.6524064171122994</v>
      </c>
      <c r="F94">
        <f t="shared" si="9"/>
        <v>2377932.2211570246</v>
      </c>
      <c r="G94">
        <f t="shared" si="10"/>
        <v>2720.9556671557343</v>
      </c>
      <c r="H94">
        <f t="shared" si="11"/>
        <v>4.5538768916005408</v>
      </c>
    </row>
    <row r="95" spans="1:8" x14ac:dyDescent="0.25">
      <c r="A95">
        <v>105</v>
      </c>
      <c r="B95">
        <v>1076</v>
      </c>
      <c r="C95">
        <f t="shared" si="6"/>
        <v>988.81331715018496</v>
      </c>
      <c r="D95">
        <f t="shared" si="7"/>
        <v>7601.5176663542325</v>
      </c>
      <c r="E95">
        <f t="shared" si="8"/>
        <v>11.791443850267379</v>
      </c>
      <c r="F95">
        <f t="shared" si="9"/>
        <v>13936.875702479327</v>
      </c>
      <c r="G95">
        <f t="shared" si="10"/>
        <v>952.82494178451111</v>
      </c>
      <c r="H95">
        <f t="shared" si="11"/>
        <v>4.6539603501575231</v>
      </c>
    </row>
    <row r="96" spans="1:8" x14ac:dyDescent="0.25">
      <c r="A96">
        <v>94</v>
      </c>
      <c r="B96">
        <v>750</v>
      </c>
      <c r="C96">
        <f t="shared" si="6"/>
        <v>897.47960975960632</v>
      </c>
      <c r="D96">
        <f t="shared" si="7"/>
        <v>21750.235294845766</v>
      </c>
      <c r="E96">
        <f t="shared" si="8"/>
        <v>9.4502673796791452</v>
      </c>
      <c r="F96">
        <f t="shared" si="9"/>
        <v>43241.312066115723</v>
      </c>
      <c r="G96">
        <f t="shared" si="10"/>
        <v>3656.1183856662951</v>
      </c>
      <c r="H96">
        <f t="shared" si="11"/>
        <v>4.5432947822700038</v>
      </c>
    </row>
    <row r="97" spans="1:8" x14ac:dyDescent="0.25">
      <c r="A97">
        <v>91</v>
      </c>
      <c r="B97">
        <v>1186</v>
      </c>
      <c r="C97">
        <f t="shared" si="6"/>
        <v>872.57041683490309</v>
      </c>
      <c r="D97">
        <f t="shared" si="7"/>
        <v>98238.103603046402</v>
      </c>
      <c r="E97">
        <f t="shared" si="8"/>
        <v>8.8566844919786103</v>
      </c>
      <c r="F97">
        <f t="shared" si="9"/>
        <v>52008.875702479316</v>
      </c>
      <c r="G97">
        <f t="shared" si="10"/>
        <v>7288.8970640780926</v>
      </c>
      <c r="H97">
        <f t="shared" si="11"/>
        <v>4.5108595065168497</v>
      </c>
    </row>
    <row r="98" spans="1:8" x14ac:dyDescent="0.25">
      <c r="A98">
        <v>96</v>
      </c>
      <c r="B98">
        <v>833</v>
      </c>
      <c r="C98">
        <f t="shared" si="6"/>
        <v>914.08573837607514</v>
      </c>
      <c r="D98">
        <f t="shared" si="7"/>
        <v>6574.8969679933052</v>
      </c>
      <c r="E98">
        <f t="shared" si="8"/>
        <v>9.8566844919786103</v>
      </c>
      <c r="F98">
        <f t="shared" si="9"/>
        <v>15611.36661157026</v>
      </c>
      <c r="G98">
        <f t="shared" si="10"/>
        <v>1923.6747024585254</v>
      </c>
      <c r="H98">
        <f t="shared" si="11"/>
        <v>4.5643481914678361</v>
      </c>
    </row>
    <row r="99" spans="1:8" x14ac:dyDescent="0.25">
      <c r="A99">
        <v>69</v>
      </c>
      <c r="B99">
        <v>650</v>
      </c>
      <c r="C99">
        <f t="shared" si="6"/>
        <v>689.90300205374581</v>
      </c>
      <c r="D99">
        <f t="shared" si="7"/>
        <v>1592.2495729012421</v>
      </c>
      <c r="E99">
        <f t="shared" si="8"/>
        <v>5.0919786096256683</v>
      </c>
      <c r="F99">
        <f t="shared" si="9"/>
        <v>94830.402975206642</v>
      </c>
      <c r="G99">
        <f t="shared" si="10"/>
        <v>71846.756337769955</v>
      </c>
      <c r="H99">
        <f t="shared" si="11"/>
        <v>4.2341065045972597</v>
      </c>
    </row>
    <row r="100" spans="1:8" x14ac:dyDescent="0.25">
      <c r="A100">
        <v>110</v>
      </c>
      <c r="B100">
        <v>1250</v>
      </c>
      <c r="C100">
        <f t="shared" si="6"/>
        <v>1030.3286386913569</v>
      </c>
      <c r="D100">
        <f t="shared" si="7"/>
        <v>48255.506979192418</v>
      </c>
      <c r="E100">
        <f t="shared" si="8"/>
        <v>12.941176470588236</v>
      </c>
      <c r="F100">
        <f t="shared" si="9"/>
        <v>85295.857520661128</v>
      </c>
      <c r="G100">
        <f t="shared" si="10"/>
        <v>5239.3253470996033</v>
      </c>
      <c r="H100">
        <f t="shared" si="11"/>
        <v>4.7004803657924166</v>
      </c>
    </row>
    <row r="101" spans="1:8" x14ac:dyDescent="0.25">
      <c r="A101">
        <v>111</v>
      </c>
      <c r="B101">
        <v>1122</v>
      </c>
      <c r="C101">
        <f t="shared" si="6"/>
        <v>1038.6317029995914</v>
      </c>
      <c r="D101">
        <f t="shared" si="7"/>
        <v>6950.2729447483334</v>
      </c>
      <c r="E101">
        <f t="shared" si="8"/>
        <v>13.177540106951872</v>
      </c>
      <c r="F101">
        <f t="shared" si="9"/>
        <v>26913.893884297504</v>
      </c>
      <c r="G101">
        <f t="shared" si="10"/>
        <v>6510.2706896026984</v>
      </c>
      <c r="H101">
        <f t="shared" si="11"/>
        <v>4.7095302013123339</v>
      </c>
    </row>
    <row r="102" spans="1:8" x14ac:dyDescent="0.25">
      <c r="A102">
        <v>110</v>
      </c>
      <c r="B102">
        <v>865</v>
      </c>
      <c r="C102">
        <f t="shared" si="6"/>
        <v>1030.3286386913569</v>
      </c>
      <c r="D102">
        <f t="shared" si="7"/>
        <v>27333.558771537235</v>
      </c>
      <c r="E102">
        <f t="shared" si="8"/>
        <v>12.941176470588236</v>
      </c>
      <c r="F102">
        <f t="shared" si="9"/>
        <v>8638.8575206611658</v>
      </c>
      <c r="G102">
        <f t="shared" si="10"/>
        <v>5239.3253470996033</v>
      </c>
      <c r="H102">
        <f t="shared" si="11"/>
        <v>4.7004803657924166</v>
      </c>
    </row>
    <row r="103" spans="1:8" x14ac:dyDescent="0.25">
      <c r="A103">
        <v>97</v>
      </c>
      <c r="B103">
        <v>808</v>
      </c>
      <c r="C103">
        <f t="shared" si="6"/>
        <v>922.38880268430955</v>
      </c>
      <c r="D103">
        <f t="shared" si="7"/>
        <v>13084.798179549904</v>
      </c>
      <c r="E103">
        <f t="shared" si="8"/>
        <v>10.063101604278074</v>
      </c>
      <c r="F103">
        <f t="shared" si="9"/>
        <v>22483.63933884299</v>
      </c>
      <c r="G103">
        <f t="shared" si="10"/>
        <v>1264.2754915746691</v>
      </c>
      <c r="H103">
        <f t="shared" si="11"/>
        <v>4.5747109785033828</v>
      </c>
    </row>
    <row r="104" spans="1:8" x14ac:dyDescent="0.25">
      <c r="A104">
        <v>125</v>
      </c>
      <c r="B104">
        <v>1299</v>
      </c>
      <c r="C104">
        <f t="shared" si="6"/>
        <v>1154.8746033148732</v>
      </c>
      <c r="D104">
        <f t="shared" si="7"/>
        <v>20772.129969645164</v>
      </c>
      <c r="E104">
        <f t="shared" si="8"/>
        <v>16.711229946524064</v>
      </c>
      <c r="F104">
        <f t="shared" si="9"/>
        <v>116318.20297520657</v>
      </c>
      <c r="G104">
        <f t="shared" si="10"/>
        <v>38781.0896350478</v>
      </c>
      <c r="H104">
        <f t="shared" si="11"/>
        <v>4.8283137373023015</v>
      </c>
    </row>
    <row r="105" spans="1:8" x14ac:dyDescent="0.25">
      <c r="A105">
        <v>91</v>
      </c>
      <c r="B105">
        <v>903</v>
      </c>
      <c r="C105">
        <f t="shared" si="6"/>
        <v>872.57041683490309</v>
      </c>
      <c r="D105">
        <f t="shared" si="7"/>
        <v>925.95953160154954</v>
      </c>
      <c r="E105">
        <f t="shared" si="8"/>
        <v>8.8566844919786103</v>
      </c>
      <c r="F105">
        <f t="shared" si="9"/>
        <v>3019.0029752066171</v>
      </c>
      <c r="G105">
        <f t="shared" si="10"/>
        <v>7288.8970640780926</v>
      </c>
      <c r="H105">
        <f t="shared" si="11"/>
        <v>4.5108595065168497</v>
      </c>
    </row>
    <row r="106" spans="1:8" x14ac:dyDescent="0.25">
      <c r="A106">
        <v>86</v>
      </c>
      <c r="B106">
        <v>900</v>
      </c>
      <c r="C106">
        <f t="shared" si="6"/>
        <v>831.05509529373091</v>
      </c>
      <c r="D106">
        <f t="shared" si="7"/>
        <v>4753.3998849565251</v>
      </c>
      <c r="E106">
        <f t="shared" si="8"/>
        <v>7.9101604278074866</v>
      </c>
      <c r="F106">
        <f t="shared" si="9"/>
        <v>3357.6757024793446</v>
      </c>
      <c r="G106">
        <f t="shared" si="10"/>
        <v>16101.163271031497</v>
      </c>
      <c r="H106">
        <f t="shared" si="11"/>
        <v>4.4543472962535073</v>
      </c>
    </row>
    <row r="107" spans="1:8" x14ac:dyDescent="0.25">
      <c r="A107">
        <v>110</v>
      </c>
      <c r="B107">
        <v>625</v>
      </c>
      <c r="C107">
        <f t="shared" si="6"/>
        <v>1030.3286386913569</v>
      </c>
      <c r="D107">
        <f t="shared" si="7"/>
        <v>164291.30534338855</v>
      </c>
      <c r="E107">
        <f t="shared" si="8"/>
        <v>12.941176470588236</v>
      </c>
      <c r="F107">
        <f t="shared" si="9"/>
        <v>110852.67570247938</v>
      </c>
      <c r="G107">
        <f t="shared" si="10"/>
        <v>5239.3253470996033</v>
      </c>
      <c r="H107">
        <f t="shared" si="11"/>
        <v>4.7004803657924166</v>
      </c>
    </row>
    <row r="108" spans="1:8" x14ac:dyDescent="0.25">
      <c r="A108">
        <v>92</v>
      </c>
      <c r="B108">
        <v>1586</v>
      </c>
      <c r="C108">
        <f t="shared" si="6"/>
        <v>880.8734811431375</v>
      </c>
      <c r="D108">
        <f t="shared" si="7"/>
        <v>497203.40759519726</v>
      </c>
      <c r="E108">
        <f t="shared" si="8"/>
        <v>9.0524064171122998</v>
      </c>
      <c r="F108">
        <f t="shared" si="9"/>
        <v>394452.51206611563</v>
      </c>
      <c r="G108">
        <f t="shared" si="10"/>
        <v>5940.0890841274741</v>
      </c>
      <c r="H108">
        <f t="shared" si="11"/>
        <v>4.5217885770490405</v>
      </c>
    </row>
    <row r="109" spans="1:8" x14ac:dyDescent="0.25">
      <c r="A109">
        <v>85</v>
      </c>
      <c r="B109">
        <v>962</v>
      </c>
      <c r="C109">
        <f t="shared" si="6"/>
        <v>822.7520309854965</v>
      </c>
      <c r="D109">
        <f t="shared" si="7"/>
        <v>19389.996874664124</v>
      </c>
      <c r="E109">
        <f t="shared" si="8"/>
        <v>7.7272727272727275</v>
      </c>
      <c r="F109">
        <f t="shared" si="9"/>
        <v>16.439338842974806</v>
      </c>
      <c r="G109">
        <f t="shared" si="10"/>
        <v>18277.261773862232</v>
      </c>
      <c r="H109">
        <f t="shared" si="11"/>
        <v>4.4426512564903167</v>
      </c>
    </row>
    <row r="110" spans="1:8" x14ac:dyDescent="0.25">
      <c r="A110">
        <v>120</v>
      </c>
      <c r="B110">
        <v>1539</v>
      </c>
      <c r="C110">
        <f t="shared" si="6"/>
        <v>1113.3592817737012</v>
      </c>
      <c r="D110">
        <f t="shared" si="7"/>
        <v>181170.02101219946</v>
      </c>
      <c r="E110">
        <f t="shared" si="8"/>
        <v>15.401069518716577</v>
      </c>
      <c r="F110">
        <f t="shared" si="9"/>
        <v>337624.38479338837</v>
      </c>
      <c r="G110">
        <f t="shared" si="10"/>
        <v>24153.4576937313</v>
      </c>
      <c r="H110">
        <f t="shared" si="11"/>
        <v>4.7874917427820458</v>
      </c>
    </row>
    <row r="111" spans="1:8" x14ac:dyDescent="0.25">
      <c r="A111">
        <v>106</v>
      </c>
      <c r="B111">
        <v>1110</v>
      </c>
      <c r="C111">
        <f t="shared" si="6"/>
        <v>997.11638145841937</v>
      </c>
      <c r="D111">
        <f t="shared" si="7"/>
        <v>12742.711335041087</v>
      </c>
      <c r="E111">
        <f t="shared" si="8"/>
        <v>12.017112299465241</v>
      </c>
      <c r="F111">
        <f t="shared" si="9"/>
        <v>23120.584793388414</v>
      </c>
      <c r="G111">
        <f t="shared" si="10"/>
        <v>1534.3615152208281</v>
      </c>
      <c r="H111">
        <f t="shared" si="11"/>
        <v>4.6634390941120669</v>
      </c>
    </row>
    <row r="112" spans="1:8" x14ac:dyDescent="0.25">
      <c r="A112">
        <v>112</v>
      </c>
      <c r="B112">
        <v>1282</v>
      </c>
      <c r="C112">
        <f t="shared" si="6"/>
        <v>1046.934767307826</v>
      </c>
      <c r="D112">
        <f t="shared" si="7"/>
        <v>55255.663620625928</v>
      </c>
      <c r="E112">
        <f t="shared" si="8"/>
        <v>13.416042780748663</v>
      </c>
      <c r="F112">
        <f t="shared" si="9"/>
        <v>105011.34842975203</v>
      </c>
      <c r="G112">
        <f t="shared" si="10"/>
        <v>7919.0977859191498</v>
      </c>
      <c r="H112">
        <f t="shared" si="11"/>
        <v>4.7184988712950942</v>
      </c>
    </row>
    <row r="113" spans="1:8" x14ac:dyDescent="0.25">
      <c r="A113">
        <v>91</v>
      </c>
      <c r="B113">
        <v>770</v>
      </c>
      <c r="C113">
        <f t="shared" si="6"/>
        <v>872.57041683490309</v>
      </c>
      <c r="D113">
        <f t="shared" si="7"/>
        <v>10520.690409685771</v>
      </c>
      <c r="E113">
        <f t="shared" si="8"/>
        <v>8.8566844919786103</v>
      </c>
      <c r="F113">
        <f t="shared" si="9"/>
        <v>35323.493884297539</v>
      </c>
      <c r="G113">
        <f t="shared" si="10"/>
        <v>7288.8970640780926</v>
      </c>
      <c r="H113">
        <f t="shared" si="11"/>
        <v>4.5108595065168497</v>
      </c>
    </row>
    <row r="114" spans="1:8" x14ac:dyDescent="0.25">
      <c r="A114">
        <v>90</v>
      </c>
      <c r="B114">
        <v>1000</v>
      </c>
      <c r="C114">
        <f t="shared" si="6"/>
        <v>864.26735252666867</v>
      </c>
      <c r="D114">
        <f t="shared" si="7"/>
        <v>18423.351590119637</v>
      </c>
      <c r="E114">
        <f t="shared" si="8"/>
        <v>8.6631016042780757</v>
      </c>
      <c r="F114">
        <f t="shared" si="9"/>
        <v>1768.5847933884256</v>
      </c>
      <c r="G114">
        <f t="shared" si="10"/>
        <v>8775.5867978420629</v>
      </c>
      <c r="H114">
        <f t="shared" si="11"/>
        <v>4.499809670330265</v>
      </c>
    </row>
    <row r="115" spans="1:8" x14ac:dyDescent="0.25">
      <c r="A115">
        <v>86</v>
      </c>
      <c r="B115">
        <v>895</v>
      </c>
      <c r="C115">
        <f t="shared" si="6"/>
        <v>831.05509529373091</v>
      </c>
      <c r="D115">
        <f t="shared" si="7"/>
        <v>4088.950837893834</v>
      </c>
      <c r="E115">
        <f t="shared" si="8"/>
        <v>7.9101604278074866</v>
      </c>
      <c r="F115">
        <f t="shared" si="9"/>
        <v>3962.1302479338906</v>
      </c>
      <c r="G115">
        <f t="shared" si="10"/>
        <v>16101.163271031497</v>
      </c>
      <c r="H115">
        <f t="shared" si="11"/>
        <v>4.4543472962535073</v>
      </c>
    </row>
    <row r="116" spans="1:8" x14ac:dyDescent="0.25">
      <c r="A116">
        <v>86</v>
      </c>
      <c r="B116">
        <v>1205</v>
      </c>
      <c r="C116">
        <f t="shared" si="6"/>
        <v>831.05509529373091</v>
      </c>
      <c r="D116">
        <f t="shared" si="7"/>
        <v>139834.79175578066</v>
      </c>
      <c r="E116">
        <f t="shared" si="8"/>
        <v>7.9101604278074866</v>
      </c>
      <c r="F116">
        <f t="shared" si="9"/>
        <v>61035.948429752039</v>
      </c>
      <c r="G116">
        <f t="shared" si="10"/>
        <v>16101.163271031497</v>
      </c>
      <c r="H116">
        <f t="shared" si="11"/>
        <v>4.4543472962535073</v>
      </c>
    </row>
    <row r="117" spans="1:8" x14ac:dyDescent="0.25">
      <c r="A117">
        <v>113</v>
      </c>
      <c r="B117">
        <v>750</v>
      </c>
      <c r="C117">
        <f t="shared" si="6"/>
        <v>1055.2378316160602</v>
      </c>
      <c r="D117">
        <f t="shared" si="7"/>
        <v>93170.133849674356</v>
      </c>
      <c r="E117">
        <f t="shared" si="8"/>
        <v>13.656684491978609</v>
      </c>
      <c r="F117">
        <f t="shared" si="9"/>
        <v>43241.312066115723</v>
      </c>
      <c r="G117">
        <f t="shared" si="10"/>
        <v>9465.806636048912</v>
      </c>
      <c r="H117">
        <f t="shared" si="11"/>
        <v>4.7273878187123408</v>
      </c>
    </row>
    <row r="118" spans="1:8" x14ac:dyDescent="0.25">
      <c r="A118">
        <v>111</v>
      </c>
      <c r="B118">
        <v>654</v>
      </c>
      <c r="C118">
        <f t="shared" si="6"/>
        <v>1038.6317029995914</v>
      </c>
      <c r="D118">
        <f t="shared" si="7"/>
        <v>147941.5469523659</v>
      </c>
      <c r="E118">
        <f t="shared" si="8"/>
        <v>13.177540106951872</v>
      </c>
      <c r="F118">
        <f t="shared" si="9"/>
        <v>92382.839338843012</v>
      </c>
      <c r="G118">
        <f t="shared" si="10"/>
        <v>6510.2706896026984</v>
      </c>
      <c r="H118">
        <f t="shared" si="11"/>
        <v>4.7095302013123339</v>
      </c>
    </row>
    <row r="119" spans="1:8" x14ac:dyDescent="0.25">
      <c r="A119">
        <v>111</v>
      </c>
      <c r="B119">
        <v>601</v>
      </c>
      <c r="C119">
        <f t="shared" si="6"/>
        <v>1038.6317029995914</v>
      </c>
      <c r="D119">
        <f t="shared" si="7"/>
        <v>191521.5074703226</v>
      </c>
      <c r="E119">
        <f t="shared" si="8"/>
        <v>13.177540106951872</v>
      </c>
      <c r="F119">
        <f t="shared" si="9"/>
        <v>127410.0575206612</v>
      </c>
      <c r="G119">
        <f t="shared" si="10"/>
        <v>6510.2706896026984</v>
      </c>
      <c r="H119">
        <f t="shared" si="11"/>
        <v>4.7095302013123339</v>
      </c>
    </row>
    <row r="120" spans="1:8" x14ac:dyDescent="0.25">
      <c r="A120">
        <v>106</v>
      </c>
      <c r="B120">
        <v>600</v>
      </c>
      <c r="C120">
        <f t="shared" si="6"/>
        <v>997.11638145841937</v>
      </c>
      <c r="D120">
        <f t="shared" si="7"/>
        <v>157701.42042262884</v>
      </c>
      <c r="E120">
        <f t="shared" si="8"/>
        <v>12.017112299465241</v>
      </c>
      <c r="F120">
        <f t="shared" si="9"/>
        <v>128124.9484297521</v>
      </c>
      <c r="G120">
        <f t="shared" si="10"/>
        <v>1534.3615152208281</v>
      </c>
      <c r="H120">
        <f t="shared" si="11"/>
        <v>4.6634390941120669</v>
      </c>
    </row>
    <row r="121" spans="1:8" x14ac:dyDescent="0.25">
      <c r="A121">
        <v>98</v>
      </c>
      <c r="B121">
        <v>433</v>
      </c>
      <c r="C121">
        <f t="shared" si="6"/>
        <v>930.69186699254396</v>
      </c>
      <c r="D121">
        <f t="shared" si="7"/>
        <v>247697.19447052406</v>
      </c>
      <c r="E121">
        <f t="shared" si="8"/>
        <v>10.271657754010695</v>
      </c>
      <c r="F121">
        <f t="shared" si="9"/>
        <v>275567.73024793394</v>
      </c>
      <c r="G121">
        <f t="shared" si="10"/>
        <v>742.75803450416527</v>
      </c>
      <c r="H121">
        <f t="shared" si="11"/>
        <v>4.5849674786705723</v>
      </c>
    </row>
    <row r="122" spans="1:8" x14ac:dyDescent="0.25">
      <c r="A122">
        <v>105</v>
      </c>
      <c r="B122">
        <v>1188</v>
      </c>
      <c r="C122">
        <f t="shared" si="6"/>
        <v>988.81331715018496</v>
      </c>
      <c r="D122">
        <f t="shared" si="7"/>
        <v>39675.334624712799</v>
      </c>
      <c r="E122">
        <f t="shared" si="8"/>
        <v>11.791443850267379</v>
      </c>
      <c r="F122">
        <f t="shared" si="9"/>
        <v>52925.093884297501</v>
      </c>
      <c r="G122">
        <f t="shared" si="10"/>
        <v>952.82494178451111</v>
      </c>
      <c r="H122">
        <f t="shared" si="11"/>
        <v>4.6539603501575231</v>
      </c>
    </row>
    <row r="123" spans="1:8" x14ac:dyDescent="0.25">
      <c r="A123">
        <v>105</v>
      </c>
      <c r="B123">
        <v>635</v>
      </c>
      <c r="C123">
        <f t="shared" si="6"/>
        <v>988.81331715018496</v>
      </c>
      <c r="D123">
        <f t="shared" si="7"/>
        <v>125183.86339281737</v>
      </c>
      <c r="E123">
        <f t="shared" si="8"/>
        <v>11.791443850267379</v>
      </c>
      <c r="F123">
        <f t="shared" si="9"/>
        <v>104293.76661157027</v>
      </c>
      <c r="G123">
        <f t="shared" si="10"/>
        <v>952.82494178451111</v>
      </c>
      <c r="H123">
        <f t="shared" si="11"/>
        <v>4.6539603501575231</v>
      </c>
    </row>
    <row r="124" spans="1:8" x14ac:dyDescent="0.25">
      <c r="A124">
        <v>118</v>
      </c>
      <c r="B124">
        <v>1225</v>
      </c>
      <c r="C124">
        <f t="shared" si="6"/>
        <v>1096.7531531572322</v>
      </c>
      <c r="D124">
        <f t="shared" si="7"/>
        <v>16447.253725112343</v>
      </c>
      <c r="E124">
        <f t="shared" si="8"/>
        <v>14.891978609625669</v>
      </c>
      <c r="F124">
        <f t="shared" si="9"/>
        <v>71318.130247933863</v>
      </c>
      <c r="G124">
        <f t="shared" si="10"/>
        <v>19267.577193898083</v>
      </c>
      <c r="H124">
        <f t="shared" si="11"/>
        <v>4.7706846244656651</v>
      </c>
    </row>
    <row r="125" spans="1:8" x14ac:dyDescent="0.25">
      <c r="A125">
        <v>90</v>
      </c>
      <c r="B125">
        <v>1151</v>
      </c>
      <c r="C125">
        <f t="shared" si="6"/>
        <v>864.26735252666867</v>
      </c>
      <c r="D125">
        <f t="shared" si="7"/>
        <v>82215.611127065698</v>
      </c>
      <c r="E125">
        <f t="shared" si="8"/>
        <v>8.6631016042780757</v>
      </c>
      <c r="F125">
        <f t="shared" si="9"/>
        <v>37270.057520661139</v>
      </c>
      <c r="G125">
        <f t="shared" si="10"/>
        <v>8775.5867978420629</v>
      </c>
      <c r="H125">
        <f t="shared" si="11"/>
        <v>4.499809670330265</v>
      </c>
    </row>
    <row r="126" spans="1:8" x14ac:dyDescent="0.25">
      <c r="A126">
        <v>95</v>
      </c>
      <c r="B126">
        <v>865</v>
      </c>
      <c r="C126">
        <f t="shared" si="6"/>
        <v>905.78267406784073</v>
      </c>
      <c r="D126">
        <f t="shared" si="7"/>
        <v>1663.2265041237288</v>
      </c>
      <c r="E126">
        <f t="shared" si="8"/>
        <v>9.6524064171122994</v>
      </c>
      <c r="F126">
        <f t="shared" si="9"/>
        <v>8638.8575206611658</v>
      </c>
      <c r="G126">
        <f t="shared" si="10"/>
        <v>2720.9556671557343</v>
      </c>
      <c r="H126">
        <f t="shared" si="11"/>
        <v>4.5538768916005408</v>
      </c>
    </row>
    <row r="127" spans="1:8" x14ac:dyDescent="0.25">
      <c r="A127">
        <v>112</v>
      </c>
      <c r="B127">
        <v>1031</v>
      </c>
      <c r="C127">
        <f t="shared" si="6"/>
        <v>1046.934767307826</v>
      </c>
      <c r="D127">
        <f t="shared" si="7"/>
        <v>253.91680915455868</v>
      </c>
      <c r="E127">
        <f t="shared" si="8"/>
        <v>13.416042780748663</v>
      </c>
      <c r="F127">
        <f t="shared" si="9"/>
        <v>5336.9666115702403</v>
      </c>
      <c r="G127">
        <f t="shared" si="10"/>
        <v>7919.0977859191498</v>
      </c>
      <c r="H127">
        <f t="shared" si="11"/>
        <v>4.7184988712950942</v>
      </c>
    </row>
    <row r="128" spans="1:8" x14ac:dyDescent="0.25">
      <c r="A128">
        <v>120</v>
      </c>
      <c r="B128">
        <v>1049</v>
      </c>
      <c r="C128">
        <f t="shared" si="6"/>
        <v>1113.3592817737012</v>
      </c>
      <c r="D128">
        <f t="shared" si="7"/>
        <v>4142.1171504266731</v>
      </c>
      <c r="E128">
        <f t="shared" si="8"/>
        <v>15.401069518716577</v>
      </c>
      <c r="F128">
        <f t="shared" si="9"/>
        <v>8290.9302479338749</v>
      </c>
      <c r="G128">
        <f t="shared" si="10"/>
        <v>24153.4576937313</v>
      </c>
      <c r="H128">
        <f t="shared" si="11"/>
        <v>4.7874917427820458</v>
      </c>
    </row>
    <row r="129" spans="1:8" x14ac:dyDescent="0.25">
      <c r="A129">
        <v>123</v>
      </c>
      <c r="B129">
        <v>1000</v>
      </c>
      <c r="C129">
        <f t="shared" si="6"/>
        <v>1138.2684746984046</v>
      </c>
      <c r="D129">
        <f t="shared" si="7"/>
        <v>19118.171095423349</v>
      </c>
      <c r="E129">
        <f t="shared" si="8"/>
        <v>16.180748663101603</v>
      </c>
      <c r="F129">
        <f t="shared" si="9"/>
        <v>1768.5847933884256</v>
      </c>
      <c r="G129">
        <f t="shared" si="10"/>
        <v>32516.391597081209</v>
      </c>
      <c r="H129">
        <f t="shared" si="11"/>
        <v>4.8121843553724171</v>
      </c>
    </row>
    <row r="130" spans="1:8" x14ac:dyDescent="0.25">
      <c r="A130">
        <v>103</v>
      </c>
      <c r="B130">
        <v>1105</v>
      </c>
      <c r="C130">
        <f t="shared" si="6"/>
        <v>972.20718853371602</v>
      </c>
      <c r="D130">
        <f t="shared" si="7"/>
        <v>17633.93077712004</v>
      </c>
      <c r="E130">
        <f t="shared" si="8"/>
        <v>11.346524064171122</v>
      </c>
      <c r="F130">
        <f t="shared" si="9"/>
        <v>21625.039338842962</v>
      </c>
      <c r="G130">
        <f t="shared" si="10"/>
        <v>203.39705635193116</v>
      </c>
      <c r="H130">
        <f t="shared" si="11"/>
        <v>4.6347289882296359</v>
      </c>
    </row>
    <row r="131" spans="1:8" x14ac:dyDescent="0.25">
      <c r="A131">
        <v>121</v>
      </c>
      <c r="B131">
        <v>1924</v>
      </c>
      <c r="C131">
        <f t="shared" si="6"/>
        <v>1121.6623460819355</v>
      </c>
      <c r="D131">
        <f t="shared" si="7"/>
        <v>643745.7108947438</v>
      </c>
      <c r="E131">
        <f t="shared" si="8"/>
        <v>15.658823529411764</v>
      </c>
      <c r="F131">
        <f t="shared" si="9"/>
        <v>933261.38479338831</v>
      </c>
      <c r="G131">
        <f t="shared" si="10"/>
        <v>26803.220574367864</v>
      </c>
      <c r="H131">
        <f t="shared" si="11"/>
        <v>4.7957905455967413</v>
      </c>
    </row>
    <row r="132" spans="1:8" x14ac:dyDescent="0.25">
      <c r="A132">
        <v>90</v>
      </c>
      <c r="B132">
        <v>1346</v>
      </c>
      <c r="C132">
        <f t="shared" ref="C132:C195" si="12">a+(b*x)</f>
        <v>864.26735252666867</v>
      </c>
      <c r="D132">
        <f t="shared" ref="D132:D195" si="13">(y-yes)^2</f>
        <v>232066.34364166492</v>
      </c>
      <c r="E132">
        <f t="shared" ref="E132:E195" si="14">x^2/n</f>
        <v>8.6631016042780757</v>
      </c>
      <c r="F132">
        <f t="shared" ref="F132:F195" si="15">(y-yprom)^2</f>
        <v>150586.33024793386</v>
      </c>
      <c r="G132">
        <f t="shared" ref="G132:G195" si="16">(yes-yprom)^2</f>
        <v>8775.5867978420629</v>
      </c>
      <c r="H132">
        <f t="shared" ref="H132:H195" si="17">LN(x)</f>
        <v>4.499809670330265</v>
      </c>
    </row>
    <row r="133" spans="1:8" x14ac:dyDescent="0.25">
      <c r="A133">
        <v>125</v>
      </c>
      <c r="B133">
        <v>809</v>
      </c>
      <c r="C133">
        <f t="shared" si="12"/>
        <v>1154.8746033148732</v>
      </c>
      <c r="D133">
        <f t="shared" si="13"/>
        <v>119629.24121822088</v>
      </c>
      <c r="E133">
        <f t="shared" si="14"/>
        <v>16.711229946524064</v>
      </c>
      <c r="F133">
        <f t="shared" si="15"/>
        <v>22184.748429752082</v>
      </c>
      <c r="G133">
        <f t="shared" si="16"/>
        <v>38781.0896350478</v>
      </c>
      <c r="H133">
        <f t="shared" si="17"/>
        <v>4.8283137373023015</v>
      </c>
    </row>
    <row r="134" spans="1:8" x14ac:dyDescent="0.25">
      <c r="A134">
        <v>109</v>
      </c>
      <c r="B134">
        <v>1495</v>
      </c>
      <c r="C134">
        <f t="shared" si="12"/>
        <v>1022.0255743831226</v>
      </c>
      <c r="D134">
        <f t="shared" si="13"/>
        <v>223704.80728761508</v>
      </c>
      <c r="E134">
        <f t="shared" si="14"/>
        <v>12.706951871657754</v>
      </c>
      <c r="F134">
        <f t="shared" si="15"/>
        <v>288427.58479338838</v>
      </c>
      <c r="G134">
        <f t="shared" si="16"/>
        <v>4106.2617584098925</v>
      </c>
      <c r="H134">
        <f t="shared" si="17"/>
        <v>4.6913478822291435</v>
      </c>
    </row>
    <row r="135" spans="1:8" x14ac:dyDescent="0.25">
      <c r="A135">
        <v>128</v>
      </c>
      <c r="B135">
        <v>1346</v>
      </c>
      <c r="C135">
        <f t="shared" si="12"/>
        <v>1179.7837962395765</v>
      </c>
      <c r="D135">
        <f t="shared" si="13"/>
        <v>27627.826392526611</v>
      </c>
      <c r="E135">
        <f t="shared" si="14"/>
        <v>17.522994652406418</v>
      </c>
      <c r="F135">
        <f t="shared" si="15"/>
        <v>150586.33024793386</v>
      </c>
      <c r="G135">
        <f t="shared" si="16"/>
        <v>49212.249845598002</v>
      </c>
      <c r="H135">
        <f t="shared" si="17"/>
        <v>4.8520302639196169</v>
      </c>
    </row>
    <row r="136" spans="1:8" x14ac:dyDescent="0.25">
      <c r="A136">
        <v>97</v>
      </c>
      <c r="B136">
        <v>1200</v>
      </c>
      <c r="C136">
        <f t="shared" si="12"/>
        <v>922.38880268430955</v>
      </c>
      <c r="D136">
        <f t="shared" si="13"/>
        <v>77067.976875051216</v>
      </c>
      <c r="E136">
        <f t="shared" si="14"/>
        <v>10.063101604278074</v>
      </c>
      <c r="F136">
        <f t="shared" si="15"/>
        <v>58590.402975206591</v>
      </c>
      <c r="G136">
        <f t="shared" si="16"/>
        <v>1264.2754915746691</v>
      </c>
      <c r="H136">
        <f t="shared" si="17"/>
        <v>4.5747109785033828</v>
      </c>
    </row>
    <row r="137" spans="1:8" x14ac:dyDescent="0.25">
      <c r="A137">
        <v>96</v>
      </c>
      <c r="B137">
        <v>500</v>
      </c>
      <c r="C137">
        <f t="shared" si="12"/>
        <v>914.08573837607514</v>
      </c>
      <c r="D137">
        <f t="shared" si="13"/>
        <v>171466.99872645934</v>
      </c>
      <c r="E137">
        <f t="shared" si="14"/>
        <v>9.8566844919786103</v>
      </c>
      <c r="F137">
        <f t="shared" si="15"/>
        <v>209714.03933884302</v>
      </c>
      <c r="G137">
        <f t="shared" si="16"/>
        <v>1923.6747024585254</v>
      </c>
      <c r="H137">
        <f t="shared" si="17"/>
        <v>4.5643481914678361</v>
      </c>
    </row>
    <row r="138" spans="1:8" x14ac:dyDescent="0.25">
      <c r="A138">
        <v>97</v>
      </c>
      <c r="B138">
        <v>1325</v>
      </c>
      <c r="C138">
        <f t="shared" si="12"/>
        <v>922.38880268430955</v>
      </c>
      <c r="D138">
        <f t="shared" si="13"/>
        <v>162095.77620397383</v>
      </c>
      <c r="E138">
        <f t="shared" si="14"/>
        <v>10.063101604278074</v>
      </c>
      <c r="F138">
        <f t="shared" si="15"/>
        <v>134729.03933884294</v>
      </c>
      <c r="G138">
        <f t="shared" si="16"/>
        <v>1264.2754915746691</v>
      </c>
      <c r="H138">
        <f t="shared" si="17"/>
        <v>4.5747109785033828</v>
      </c>
    </row>
    <row r="139" spans="1:8" x14ac:dyDescent="0.25">
      <c r="A139">
        <v>78</v>
      </c>
      <c r="B139">
        <v>900</v>
      </c>
      <c r="C139">
        <f t="shared" si="12"/>
        <v>764.63058082785562</v>
      </c>
      <c r="D139">
        <f t="shared" si="13"/>
        <v>18324.87964700373</v>
      </c>
      <c r="E139">
        <f t="shared" si="14"/>
        <v>6.5069518716577539</v>
      </c>
      <c r="F139">
        <f t="shared" si="15"/>
        <v>3357.6757024793446</v>
      </c>
      <c r="G139">
        <f t="shared" si="16"/>
        <v>37370.640400451237</v>
      </c>
      <c r="H139">
        <f t="shared" si="17"/>
        <v>4.3567088266895917</v>
      </c>
    </row>
    <row r="140" spans="1:8" x14ac:dyDescent="0.25">
      <c r="A140">
        <v>112</v>
      </c>
      <c r="B140">
        <v>800</v>
      </c>
      <c r="C140">
        <f t="shared" si="12"/>
        <v>1046.934767307826</v>
      </c>
      <c r="D140">
        <f t="shared" si="13"/>
        <v>60976.779305370146</v>
      </c>
      <c r="E140">
        <f t="shared" si="14"/>
        <v>13.416042780748663</v>
      </c>
      <c r="F140">
        <f t="shared" si="15"/>
        <v>24946.766611570263</v>
      </c>
      <c r="G140">
        <f t="shared" si="16"/>
        <v>7919.0977859191498</v>
      </c>
      <c r="H140">
        <f t="shared" si="17"/>
        <v>4.7184988712950942</v>
      </c>
    </row>
    <row r="141" spans="1:8" x14ac:dyDescent="0.25">
      <c r="A141">
        <v>88</v>
      </c>
      <c r="B141">
        <v>800</v>
      </c>
      <c r="C141">
        <f t="shared" si="12"/>
        <v>847.66122391019985</v>
      </c>
      <c r="D141">
        <f t="shared" si="13"/>
        <v>2271.5922646182062</v>
      </c>
      <c r="E141">
        <f t="shared" si="14"/>
        <v>8.2823529411764714</v>
      </c>
      <c r="F141">
        <f t="shared" si="15"/>
        <v>24946.766611570263</v>
      </c>
      <c r="G141">
        <f t="shared" si="16"/>
        <v>12162.61152681006</v>
      </c>
      <c r="H141">
        <f t="shared" si="17"/>
        <v>4.4773368144782069</v>
      </c>
    </row>
    <row r="142" spans="1:8" x14ac:dyDescent="0.25">
      <c r="A142">
        <v>97</v>
      </c>
      <c r="B142">
        <v>1034</v>
      </c>
      <c r="C142">
        <f t="shared" si="12"/>
        <v>922.38880268430955</v>
      </c>
      <c r="D142">
        <f t="shared" si="13"/>
        <v>12457.059366241987</v>
      </c>
      <c r="E142">
        <f t="shared" si="14"/>
        <v>10.063101604278074</v>
      </c>
      <c r="F142">
        <f t="shared" si="15"/>
        <v>5784.2938842975127</v>
      </c>
      <c r="G142">
        <f t="shared" si="16"/>
        <v>1264.2754915746691</v>
      </c>
      <c r="H142">
        <f t="shared" si="17"/>
        <v>4.5747109785033828</v>
      </c>
    </row>
    <row r="143" spans="1:8" x14ac:dyDescent="0.25">
      <c r="A143">
        <v>101</v>
      </c>
      <c r="B143">
        <v>980</v>
      </c>
      <c r="C143">
        <f t="shared" si="12"/>
        <v>955.6010599172472</v>
      </c>
      <c r="D143">
        <f t="shared" si="13"/>
        <v>595.30827716176134</v>
      </c>
      <c r="E143">
        <f t="shared" si="14"/>
        <v>10.910160427807487</v>
      </c>
      <c r="F143">
        <f t="shared" si="15"/>
        <v>486.40297520660937</v>
      </c>
      <c r="G143">
        <f t="shared" si="16"/>
        <v>5.4961861727676977</v>
      </c>
      <c r="H143">
        <f t="shared" si="17"/>
        <v>4.6151205168412597</v>
      </c>
    </row>
    <row r="144" spans="1:8" x14ac:dyDescent="0.25">
      <c r="A144">
        <v>106</v>
      </c>
      <c r="B144">
        <v>884</v>
      </c>
      <c r="C144">
        <f t="shared" si="12"/>
        <v>997.11638145841937</v>
      </c>
      <c r="D144">
        <f t="shared" si="13"/>
        <v>12795.315754246642</v>
      </c>
      <c r="E144">
        <f t="shared" si="14"/>
        <v>12.017112299465241</v>
      </c>
      <c r="F144">
        <f t="shared" si="15"/>
        <v>5467.9302479338912</v>
      </c>
      <c r="G144">
        <f t="shared" si="16"/>
        <v>1534.3615152208281</v>
      </c>
      <c r="H144">
        <f t="shared" si="17"/>
        <v>4.6634390941120669</v>
      </c>
    </row>
    <row r="145" spans="1:8" x14ac:dyDescent="0.25">
      <c r="A145">
        <v>59</v>
      </c>
      <c r="B145">
        <v>480</v>
      </c>
      <c r="C145">
        <f t="shared" si="12"/>
        <v>606.87235897140158</v>
      </c>
      <c r="D145">
        <f t="shared" si="13"/>
        <v>16096.595470968183</v>
      </c>
      <c r="E145">
        <f t="shared" si="14"/>
        <v>3.7229946524064172</v>
      </c>
      <c r="F145">
        <f t="shared" si="15"/>
        <v>228431.8575206612</v>
      </c>
      <c r="G145">
        <f t="shared" si="16"/>
        <v>123252.31843594817</v>
      </c>
      <c r="H145">
        <f t="shared" si="17"/>
        <v>4.0775374439057197</v>
      </c>
    </row>
    <row r="146" spans="1:8" x14ac:dyDescent="0.25">
      <c r="A146">
        <v>105</v>
      </c>
      <c r="B146">
        <v>923</v>
      </c>
      <c r="C146">
        <f t="shared" si="12"/>
        <v>988.81331715018496</v>
      </c>
      <c r="D146">
        <f t="shared" si="13"/>
        <v>4331.3927143108294</v>
      </c>
      <c r="E146">
        <f t="shared" si="14"/>
        <v>11.791443850267379</v>
      </c>
      <c r="F146">
        <f t="shared" si="15"/>
        <v>1221.1847933884333</v>
      </c>
      <c r="G146">
        <f t="shared" si="16"/>
        <v>952.82494178451111</v>
      </c>
      <c r="H146">
        <f t="shared" si="17"/>
        <v>4.6539603501575231</v>
      </c>
    </row>
    <row r="147" spans="1:8" x14ac:dyDescent="0.25">
      <c r="A147">
        <v>119</v>
      </c>
      <c r="B147">
        <v>513</v>
      </c>
      <c r="C147">
        <f t="shared" si="12"/>
        <v>1105.0562174654667</v>
      </c>
      <c r="D147">
        <f t="shared" si="13"/>
        <v>350530.564639516</v>
      </c>
      <c r="E147">
        <f t="shared" si="14"/>
        <v>15.145454545454545</v>
      </c>
      <c r="F147">
        <f t="shared" si="15"/>
        <v>197976.45752066121</v>
      </c>
      <c r="G147">
        <f t="shared" si="16"/>
        <v>21641.576566908014</v>
      </c>
      <c r="H147">
        <f t="shared" si="17"/>
        <v>4.7791234931115296</v>
      </c>
    </row>
    <row r="148" spans="1:8" x14ac:dyDescent="0.25">
      <c r="A148">
        <v>93</v>
      </c>
      <c r="B148">
        <v>1105</v>
      </c>
      <c r="C148">
        <f t="shared" si="12"/>
        <v>889.17654545137191</v>
      </c>
      <c r="D148">
        <f t="shared" si="13"/>
        <v>46579.763533303732</v>
      </c>
      <c r="E148">
        <f t="shared" si="14"/>
        <v>9.2502673796791441</v>
      </c>
      <c r="F148">
        <f t="shared" si="15"/>
        <v>21625.039338842962</v>
      </c>
      <c r="G148">
        <f t="shared" si="16"/>
        <v>4729.162857990209</v>
      </c>
      <c r="H148">
        <f t="shared" si="17"/>
        <v>4.5325994931532563</v>
      </c>
    </row>
    <row r="149" spans="1:8" x14ac:dyDescent="0.25">
      <c r="A149">
        <v>82</v>
      </c>
      <c r="B149">
        <v>1193</v>
      </c>
      <c r="C149">
        <f t="shared" si="12"/>
        <v>797.84283806079327</v>
      </c>
      <c r="D149">
        <f t="shared" si="13"/>
        <v>156149.18263184844</v>
      </c>
      <c r="E149">
        <f t="shared" si="14"/>
        <v>7.1914438502673796</v>
      </c>
      <c r="F149">
        <f t="shared" si="15"/>
        <v>55250.63933884295</v>
      </c>
      <c r="G149">
        <f t="shared" si="16"/>
        <v>25632.847805234549</v>
      </c>
      <c r="H149">
        <f t="shared" si="17"/>
        <v>4.4067192472642533</v>
      </c>
    </row>
    <row r="150" spans="1:8" x14ac:dyDescent="0.25">
      <c r="A150">
        <v>134</v>
      </c>
      <c r="B150">
        <v>2771</v>
      </c>
      <c r="C150">
        <f t="shared" si="12"/>
        <v>1229.602182088983</v>
      </c>
      <c r="D150">
        <f t="shared" si="13"/>
        <v>2375907.2330608447</v>
      </c>
      <c r="E150">
        <f t="shared" si="14"/>
        <v>19.204278074866309</v>
      </c>
      <c r="F150">
        <f t="shared" si="15"/>
        <v>3287166.7847933881</v>
      </c>
      <c r="G150">
        <f t="shared" si="16"/>
        <v>73797.37761965883</v>
      </c>
      <c r="H150">
        <f t="shared" si="17"/>
        <v>4.8978397999509111</v>
      </c>
    </row>
    <row r="151" spans="1:8" x14ac:dyDescent="0.25">
      <c r="A151">
        <v>84</v>
      </c>
      <c r="B151">
        <v>779</v>
      </c>
      <c r="C151">
        <f t="shared" si="12"/>
        <v>814.44896667726209</v>
      </c>
      <c r="D151">
        <f t="shared" si="13"/>
        <v>1256.6292384856383</v>
      </c>
      <c r="E151">
        <f t="shared" si="14"/>
        <v>7.5465240641711233</v>
      </c>
      <c r="F151">
        <f t="shared" si="15"/>
        <v>32021.475702479358</v>
      </c>
      <c r="G151">
        <f t="shared" si="16"/>
        <v>20591.242030506317</v>
      </c>
      <c r="H151">
        <f t="shared" si="17"/>
        <v>4.4308167988433134</v>
      </c>
    </row>
    <row r="152" spans="1:8" x14ac:dyDescent="0.25">
      <c r="A152">
        <v>98</v>
      </c>
      <c r="B152">
        <v>950</v>
      </c>
      <c r="C152">
        <f t="shared" si="12"/>
        <v>930.69186699254396</v>
      </c>
      <c r="D152">
        <f t="shared" si="13"/>
        <v>372.80400023361324</v>
      </c>
      <c r="E152">
        <f t="shared" si="14"/>
        <v>10.271657754010695</v>
      </c>
      <c r="F152">
        <f t="shared" si="15"/>
        <v>63.130247933885087</v>
      </c>
      <c r="G152">
        <f t="shared" si="16"/>
        <v>742.75803450416527</v>
      </c>
      <c r="H152">
        <f t="shared" si="17"/>
        <v>4.5849674786705723</v>
      </c>
    </row>
    <row r="153" spans="1:8" x14ac:dyDescent="0.25">
      <c r="A153">
        <v>118</v>
      </c>
      <c r="B153">
        <v>1394</v>
      </c>
      <c r="C153">
        <f t="shared" si="12"/>
        <v>1096.7531531572322</v>
      </c>
      <c r="D153">
        <f t="shared" si="13"/>
        <v>88355.687957967864</v>
      </c>
      <c r="E153">
        <f t="shared" si="14"/>
        <v>14.891978609625669</v>
      </c>
      <c r="F153">
        <f t="shared" si="15"/>
        <v>190143.56661157022</v>
      </c>
      <c r="G153">
        <f t="shared" si="16"/>
        <v>19267.577193898083</v>
      </c>
      <c r="H153">
        <f t="shared" si="17"/>
        <v>4.7706846244656651</v>
      </c>
    </row>
    <row r="154" spans="1:8" x14ac:dyDescent="0.25">
      <c r="A154">
        <v>113</v>
      </c>
      <c r="B154">
        <v>1495</v>
      </c>
      <c r="C154">
        <f t="shared" si="12"/>
        <v>1055.2378316160602</v>
      </c>
      <c r="D154">
        <f t="shared" si="13"/>
        <v>193390.76474174458</v>
      </c>
      <c r="E154">
        <f t="shared" si="14"/>
        <v>13.656684491978609</v>
      </c>
      <c r="F154">
        <f t="shared" si="15"/>
        <v>288427.58479338838</v>
      </c>
      <c r="G154">
        <f t="shared" si="16"/>
        <v>9465.806636048912</v>
      </c>
      <c r="H154">
        <f t="shared" si="17"/>
        <v>4.7273878187123408</v>
      </c>
    </row>
    <row r="155" spans="1:8" x14ac:dyDescent="0.25">
      <c r="A155">
        <v>100</v>
      </c>
      <c r="B155">
        <v>650</v>
      </c>
      <c r="C155">
        <f t="shared" si="12"/>
        <v>947.29799560901279</v>
      </c>
      <c r="D155">
        <f t="shared" si="13"/>
        <v>88386.098193136582</v>
      </c>
      <c r="E155">
        <f t="shared" si="14"/>
        <v>10.695187165775401</v>
      </c>
      <c r="F155">
        <f t="shared" si="15"/>
        <v>94830.402975206642</v>
      </c>
      <c r="G155">
        <f t="shared" si="16"/>
        <v>113.36838180321452</v>
      </c>
      <c r="H155">
        <f t="shared" si="17"/>
        <v>4.6051701859880918</v>
      </c>
    </row>
    <row r="156" spans="1:8" x14ac:dyDescent="0.25">
      <c r="A156">
        <v>93</v>
      </c>
      <c r="B156">
        <v>670</v>
      </c>
      <c r="C156">
        <f t="shared" si="12"/>
        <v>889.17654545137191</v>
      </c>
      <c r="D156">
        <f t="shared" si="13"/>
        <v>48038.358075997297</v>
      </c>
      <c r="E156">
        <f t="shared" si="14"/>
        <v>9.2502673796791441</v>
      </c>
      <c r="F156">
        <f t="shared" si="15"/>
        <v>82912.584793388465</v>
      </c>
      <c r="G156">
        <f t="shared" si="16"/>
        <v>4729.162857990209</v>
      </c>
      <c r="H156">
        <f t="shared" si="17"/>
        <v>4.5325994931532563</v>
      </c>
    </row>
    <row r="157" spans="1:8" x14ac:dyDescent="0.25">
      <c r="A157">
        <v>119</v>
      </c>
      <c r="B157">
        <v>1126</v>
      </c>
      <c r="C157">
        <f t="shared" si="12"/>
        <v>1105.0562174654667</v>
      </c>
      <c r="D157">
        <f t="shared" si="13"/>
        <v>438.64202685382145</v>
      </c>
      <c r="E157">
        <f t="shared" si="14"/>
        <v>15.145454545454545</v>
      </c>
      <c r="F157">
        <f t="shared" si="15"/>
        <v>28242.330247933867</v>
      </c>
      <c r="G157">
        <f t="shared" si="16"/>
        <v>21641.576566908014</v>
      </c>
      <c r="H157">
        <f t="shared" si="17"/>
        <v>4.7791234931115296</v>
      </c>
    </row>
    <row r="158" spans="1:8" x14ac:dyDescent="0.25">
      <c r="A158">
        <v>67</v>
      </c>
      <c r="B158">
        <v>450</v>
      </c>
      <c r="C158">
        <f t="shared" si="12"/>
        <v>673.29687343727699</v>
      </c>
      <c r="D158">
        <f t="shared" si="13"/>
        <v>49861.493686863294</v>
      </c>
      <c r="E158">
        <f t="shared" si="14"/>
        <v>4.8010695187165773</v>
      </c>
      <c r="F158">
        <f t="shared" si="15"/>
        <v>258008.58479338849</v>
      </c>
      <c r="G158">
        <f t="shared" si="16"/>
        <v>81024.814726898767</v>
      </c>
      <c r="H158">
        <f t="shared" si="17"/>
        <v>4.2046926193909657</v>
      </c>
    </row>
    <row r="159" spans="1:8" x14ac:dyDescent="0.25">
      <c r="A159">
        <v>111</v>
      </c>
      <c r="B159">
        <v>1028</v>
      </c>
      <c r="C159">
        <f t="shared" si="12"/>
        <v>1038.6317029995914</v>
      </c>
      <c r="D159">
        <f t="shared" si="13"/>
        <v>113.03310867152132</v>
      </c>
      <c r="E159">
        <f t="shared" si="14"/>
        <v>13.177540106951872</v>
      </c>
      <c r="F159">
        <f t="shared" si="15"/>
        <v>4907.6393388429678</v>
      </c>
      <c r="G159">
        <f t="shared" si="16"/>
        <v>6510.2706896026984</v>
      </c>
      <c r="H159">
        <f t="shared" si="17"/>
        <v>4.7095302013123339</v>
      </c>
    </row>
    <row r="160" spans="1:8" x14ac:dyDescent="0.25">
      <c r="A160">
        <v>106</v>
      </c>
      <c r="B160">
        <v>2404</v>
      </c>
      <c r="C160">
        <f t="shared" si="12"/>
        <v>997.11638145841937</v>
      </c>
      <c r="D160">
        <f t="shared" si="13"/>
        <v>1979321.516120652</v>
      </c>
      <c r="E160">
        <f t="shared" si="14"/>
        <v>12.017112299465241</v>
      </c>
      <c r="F160">
        <f t="shared" si="15"/>
        <v>2091073.748429752</v>
      </c>
      <c r="G160">
        <f t="shared" si="16"/>
        <v>1534.3615152208281</v>
      </c>
      <c r="H160">
        <f t="shared" si="17"/>
        <v>4.6634390941120669</v>
      </c>
    </row>
    <row r="161" spans="1:8" x14ac:dyDescent="0.25">
      <c r="A161">
        <v>127</v>
      </c>
      <c r="B161">
        <v>1899</v>
      </c>
      <c r="C161">
        <f t="shared" si="12"/>
        <v>1171.480731931342</v>
      </c>
      <c r="D161">
        <f t="shared" si="13"/>
        <v>529284.2854111559</v>
      </c>
      <c r="E161">
        <f t="shared" si="14"/>
        <v>17.250267379679144</v>
      </c>
      <c r="F161">
        <f t="shared" si="15"/>
        <v>885583.65752066101</v>
      </c>
      <c r="G161">
        <f t="shared" si="16"/>
        <v>45597.314688267878</v>
      </c>
      <c r="H161">
        <f t="shared" si="17"/>
        <v>4.8441870864585912</v>
      </c>
    </row>
    <row r="162" spans="1:8" x14ac:dyDescent="0.25">
      <c r="A162">
        <v>113</v>
      </c>
      <c r="B162">
        <v>757</v>
      </c>
      <c r="C162">
        <f t="shared" si="12"/>
        <v>1055.2378316160602</v>
      </c>
      <c r="D162">
        <f t="shared" si="13"/>
        <v>88945.804207049499</v>
      </c>
      <c r="E162">
        <f t="shared" si="14"/>
        <v>13.656684491978609</v>
      </c>
      <c r="F162">
        <f t="shared" si="15"/>
        <v>40379.075702479357</v>
      </c>
      <c r="G162">
        <f t="shared" si="16"/>
        <v>9465.806636048912</v>
      </c>
      <c r="H162">
        <f t="shared" si="17"/>
        <v>4.7273878187123408</v>
      </c>
    </row>
    <row r="163" spans="1:8" x14ac:dyDescent="0.25">
      <c r="A163">
        <v>115</v>
      </c>
      <c r="B163">
        <v>1250</v>
      </c>
      <c r="C163">
        <f t="shared" si="12"/>
        <v>1071.8439602325291</v>
      </c>
      <c r="D163">
        <f t="shared" si="13"/>
        <v>31739.574505628683</v>
      </c>
      <c r="E163">
        <f t="shared" si="14"/>
        <v>14.144385026737968</v>
      </c>
      <c r="F163">
        <f t="shared" si="15"/>
        <v>85295.857520661128</v>
      </c>
      <c r="G163">
        <f t="shared" si="16"/>
        <v>12972.869597748537</v>
      </c>
      <c r="H163">
        <f t="shared" si="17"/>
        <v>4.7449321283632502</v>
      </c>
    </row>
    <row r="164" spans="1:8" x14ac:dyDescent="0.25">
      <c r="A164">
        <v>102</v>
      </c>
      <c r="B164">
        <v>1162</v>
      </c>
      <c r="C164">
        <f t="shared" si="12"/>
        <v>963.90412422548161</v>
      </c>
      <c r="D164">
        <f t="shared" si="13"/>
        <v>39241.975998873422</v>
      </c>
      <c r="E164">
        <f t="shared" si="14"/>
        <v>11.127272727272727</v>
      </c>
      <c r="F164">
        <f t="shared" si="15"/>
        <v>41638.257520661136</v>
      </c>
      <c r="G164">
        <f t="shared" si="16"/>
        <v>35.505744355673244</v>
      </c>
      <c r="H164">
        <f t="shared" si="17"/>
        <v>4.6249728132842707</v>
      </c>
    </row>
    <row r="165" spans="1:8" x14ac:dyDescent="0.25">
      <c r="A165">
        <v>85</v>
      </c>
      <c r="B165">
        <v>1025</v>
      </c>
      <c r="C165">
        <f t="shared" si="12"/>
        <v>822.7520309854965</v>
      </c>
      <c r="D165">
        <f t="shared" si="13"/>
        <v>40904.24097049157</v>
      </c>
      <c r="E165">
        <f t="shared" si="14"/>
        <v>7.7272727272727275</v>
      </c>
      <c r="F165">
        <f t="shared" si="15"/>
        <v>4496.3120661156954</v>
      </c>
      <c r="G165">
        <f t="shared" si="16"/>
        <v>18277.261773862232</v>
      </c>
      <c r="H165">
        <f t="shared" si="17"/>
        <v>4.4426512564903167</v>
      </c>
    </row>
    <row r="166" spans="1:8" x14ac:dyDescent="0.25">
      <c r="A166">
        <v>117</v>
      </c>
      <c r="B166">
        <v>1100</v>
      </c>
      <c r="C166">
        <f t="shared" si="12"/>
        <v>1088.4500888489979</v>
      </c>
      <c r="D166">
        <f t="shared" si="13"/>
        <v>133.4004475960428</v>
      </c>
      <c r="E166">
        <f t="shared" si="14"/>
        <v>14.640641711229947</v>
      </c>
      <c r="F166">
        <f t="shared" si="15"/>
        <v>20179.493884297506</v>
      </c>
      <c r="G166">
        <f t="shared" si="16"/>
        <v>17031.45957470157</v>
      </c>
      <c r="H166">
        <f t="shared" si="17"/>
        <v>4.7621739347977563</v>
      </c>
    </row>
    <row r="167" spans="1:8" x14ac:dyDescent="0.25">
      <c r="A167">
        <v>125</v>
      </c>
      <c r="B167">
        <v>714</v>
      </c>
      <c r="C167">
        <f t="shared" si="12"/>
        <v>1154.8746033148732</v>
      </c>
      <c r="D167">
        <f t="shared" si="13"/>
        <v>194370.4158480468</v>
      </c>
      <c r="E167">
        <f t="shared" si="14"/>
        <v>16.711229946524064</v>
      </c>
      <c r="F167">
        <f t="shared" si="15"/>
        <v>59509.384793388454</v>
      </c>
      <c r="G167">
        <f t="shared" si="16"/>
        <v>38781.0896350478</v>
      </c>
      <c r="H167">
        <f t="shared" si="17"/>
        <v>4.8283137373023015</v>
      </c>
    </row>
    <row r="168" spans="1:8" x14ac:dyDescent="0.25">
      <c r="A168">
        <v>118</v>
      </c>
      <c r="B168">
        <v>1318</v>
      </c>
      <c r="C168">
        <f t="shared" si="12"/>
        <v>1096.7531531572322</v>
      </c>
      <c r="D168">
        <f t="shared" si="13"/>
        <v>48950.167237867157</v>
      </c>
      <c r="E168">
        <f t="shared" si="14"/>
        <v>14.891978609625669</v>
      </c>
      <c r="F168">
        <f t="shared" si="15"/>
        <v>129639.27570247931</v>
      </c>
      <c r="G168">
        <f t="shared" si="16"/>
        <v>19267.577193898083</v>
      </c>
      <c r="H168">
        <f t="shared" si="17"/>
        <v>4.7706846244656651</v>
      </c>
    </row>
    <row r="169" spans="1:8" x14ac:dyDescent="0.25">
      <c r="A169">
        <v>121</v>
      </c>
      <c r="B169">
        <v>1411</v>
      </c>
      <c r="C169">
        <f t="shared" si="12"/>
        <v>1121.6623460819355</v>
      </c>
      <c r="D169">
        <f t="shared" si="13"/>
        <v>83716.277974809636</v>
      </c>
      <c r="E169">
        <f t="shared" si="14"/>
        <v>15.658823529411764</v>
      </c>
      <c r="F169">
        <f t="shared" si="15"/>
        <v>205258.42115702474</v>
      </c>
      <c r="G169">
        <f t="shared" si="16"/>
        <v>26803.220574367864</v>
      </c>
      <c r="H169">
        <f t="shared" si="17"/>
        <v>4.7957905455967413</v>
      </c>
    </row>
    <row r="170" spans="1:8" x14ac:dyDescent="0.25">
      <c r="A170">
        <v>115</v>
      </c>
      <c r="B170">
        <v>2162</v>
      </c>
      <c r="C170">
        <f t="shared" si="12"/>
        <v>1071.8439602325291</v>
      </c>
      <c r="D170">
        <f t="shared" si="13"/>
        <v>1188440.1910414957</v>
      </c>
      <c r="E170">
        <f t="shared" si="14"/>
        <v>14.144385026737968</v>
      </c>
      <c r="F170">
        <f t="shared" si="15"/>
        <v>1449747.348429752</v>
      </c>
      <c r="G170">
        <f t="shared" si="16"/>
        <v>12972.869597748537</v>
      </c>
      <c r="H170">
        <f t="shared" si="17"/>
        <v>4.7449321283632502</v>
      </c>
    </row>
    <row r="171" spans="1:8" x14ac:dyDescent="0.25">
      <c r="A171">
        <v>120</v>
      </c>
      <c r="B171">
        <v>1273</v>
      </c>
      <c r="C171">
        <f t="shared" si="12"/>
        <v>1113.3592817737012</v>
      </c>
      <c r="D171">
        <f t="shared" si="13"/>
        <v>25485.158915808515</v>
      </c>
      <c r="E171">
        <f t="shared" si="14"/>
        <v>15.401069518716577</v>
      </c>
      <c r="F171">
        <f t="shared" si="15"/>
        <v>99259.366611570222</v>
      </c>
      <c r="G171">
        <f t="shared" si="16"/>
        <v>24153.4576937313</v>
      </c>
      <c r="H171">
        <f t="shared" si="17"/>
        <v>4.7874917427820458</v>
      </c>
    </row>
    <row r="172" spans="1:8" x14ac:dyDescent="0.25">
      <c r="A172">
        <v>109</v>
      </c>
      <c r="B172">
        <v>1140</v>
      </c>
      <c r="C172">
        <f t="shared" si="12"/>
        <v>1022.0255743831226</v>
      </c>
      <c r="D172">
        <f t="shared" si="13"/>
        <v>13917.965099632138</v>
      </c>
      <c r="E172">
        <f t="shared" si="14"/>
        <v>12.706951871657754</v>
      </c>
      <c r="F172">
        <f t="shared" si="15"/>
        <v>33143.857520661142</v>
      </c>
      <c r="G172">
        <f t="shared" si="16"/>
        <v>4106.2617584098925</v>
      </c>
      <c r="H172">
        <f t="shared" si="17"/>
        <v>4.6913478822291435</v>
      </c>
    </row>
    <row r="173" spans="1:8" x14ac:dyDescent="0.25">
      <c r="A173">
        <v>109</v>
      </c>
      <c r="B173">
        <v>578</v>
      </c>
      <c r="C173">
        <f t="shared" si="12"/>
        <v>1022.0255743831226</v>
      </c>
      <c r="D173">
        <f t="shared" si="13"/>
        <v>197158.71070626195</v>
      </c>
      <c r="E173">
        <f t="shared" si="14"/>
        <v>12.706951871657754</v>
      </c>
      <c r="F173">
        <f t="shared" si="15"/>
        <v>144358.54842975212</v>
      </c>
      <c r="G173">
        <f t="shared" si="16"/>
        <v>4106.2617584098925</v>
      </c>
      <c r="H173">
        <f t="shared" si="17"/>
        <v>4.6913478822291435</v>
      </c>
    </row>
    <row r="174" spans="1:8" x14ac:dyDescent="0.25">
      <c r="A174">
        <v>85</v>
      </c>
      <c r="B174">
        <v>942</v>
      </c>
      <c r="C174">
        <f t="shared" si="12"/>
        <v>822.7520309854965</v>
      </c>
      <c r="D174">
        <f t="shared" si="13"/>
        <v>14220.078114083986</v>
      </c>
      <c r="E174">
        <f t="shared" si="14"/>
        <v>7.7272727272727275</v>
      </c>
      <c r="F174">
        <f t="shared" si="15"/>
        <v>254.25752066115859</v>
      </c>
      <c r="G174">
        <f t="shared" si="16"/>
        <v>18277.261773862232</v>
      </c>
      <c r="H174">
        <f t="shared" si="17"/>
        <v>4.4426512564903167</v>
      </c>
    </row>
    <row r="175" spans="1:8" x14ac:dyDescent="0.25">
      <c r="A175">
        <v>85</v>
      </c>
      <c r="B175">
        <v>1058</v>
      </c>
      <c r="C175">
        <f t="shared" si="12"/>
        <v>822.7520309854965</v>
      </c>
      <c r="D175">
        <f t="shared" si="13"/>
        <v>55341.606925448796</v>
      </c>
      <c r="E175">
        <f t="shared" si="14"/>
        <v>7.7272727272727275</v>
      </c>
      <c r="F175">
        <f t="shared" si="15"/>
        <v>10010.912066115692</v>
      </c>
      <c r="G175">
        <f t="shared" si="16"/>
        <v>18277.261773862232</v>
      </c>
      <c r="H175">
        <f t="shared" si="17"/>
        <v>4.4426512564903167</v>
      </c>
    </row>
    <row r="176" spans="1:8" x14ac:dyDescent="0.25">
      <c r="A176">
        <v>106</v>
      </c>
      <c r="B176">
        <v>750</v>
      </c>
      <c r="C176">
        <f t="shared" si="12"/>
        <v>997.11638145841937</v>
      </c>
      <c r="D176">
        <f t="shared" si="13"/>
        <v>61066.505985103031</v>
      </c>
      <c r="E176">
        <f t="shared" si="14"/>
        <v>12.017112299465241</v>
      </c>
      <c r="F176">
        <f t="shared" si="15"/>
        <v>43241.312066115723</v>
      </c>
      <c r="G176">
        <f t="shared" si="16"/>
        <v>1534.3615152208281</v>
      </c>
      <c r="H176">
        <f t="shared" si="17"/>
        <v>4.6634390941120669</v>
      </c>
    </row>
    <row r="177" spans="1:8" x14ac:dyDescent="0.25">
      <c r="A177">
        <v>101</v>
      </c>
      <c r="B177">
        <v>1000</v>
      </c>
      <c r="C177">
        <f t="shared" si="12"/>
        <v>955.6010599172472</v>
      </c>
      <c r="D177">
        <f t="shared" si="13"/>
        <v>1971.2658804718733</v>
      </c>
      <c r="E177">
        <f t="shared" si="14"/>
        <v>10.910160427807487</v>
      </c>
      <c r="F177">
        <f t="shared" si="15"/>
        <v>1768.5847933884256</v>
      </c>
      <c r="G177">
        <f t="shared" si="16"/>
        <v>5.4961861727676977</v>
      </c>
      <c r="H177">
        <f t="shared" si="17"/>
        <v>4.6151205168412597</v>
      </c>
    </row>
    <row r="178" spans="1:8" x14ac:dyDescent="0.25">
      <c r="A178">
        <v>116</v>
      </c>
      <c r="B178">
        <v>951</v>
      </c>
      <c r="C178">
        <f t="shared" si="12"/>
        <v>1080.1470245407636</v>
      </c>
      <c r="D178">
        <f t="shared" si="13"/>
        <v>16678.953947732596</v>
      </c>
      <c r="E178">
        <f t="shared" si="14"/>
        <v>14.391443850267379</v>
      </c>
      <c r="F178">
        <f t="shared" si="15"/>
        <v>48.239338842975897</v>
      </c>
      <c r="G178">
        <f t="shared" si="16"/>
        <v>14933.223709318405</v>
      </c>
      <c r="H178">
        <f t="shared" si="17"/>
        <v>4.7535901911063645</v>
      </c>
    </row>
    <row r="179" spans="1:8" x14ac:dyDescent="0.25">
      <c r="A179">
        <v>91</v>
      </c>
      <c r="B179">
        <v>635</v>
      </c>
      <c r="C179">
        <f t="shared" si="12"/>
        <v>872.57041683490309</v>
      </c>
      <c r="D179">
        <f t="shared" si="13"/>
        <v>56439.702955109606</v>
      </c>
      <c r="E179">
        <f t="shared" si="14"/>
        <v>8.8566844919786103</v>
      </c>
      <c r="F179">
        <f t="shared" si="15"/>
        <v>104293.76661157027</v>
      </c>
      <c r="G179">
        <f t="shared" si="16"/>
        <v>7288.8970640780926</v>
      </c>
      <c r="H179">
        <f t="shared" si="17"/>
        <v>4.5108595065168497</v>
      </c>
    </row>
    <row r="180" spans="1:8" x14ac:dyDescent="0.25">
      <c r="A180">
        <v>91</v>
      </c>
      <c r="B180">
        <v>1250</v>
      </c>
      <c r="C180">
        <f t="shared" si="12"/>
        <v>872.57041683490309</v>
      </c>
      <c r="D180">
        <f t="shared" si="13"/>
        <v>142453.09024817881</v>
      </c>
      <c r="E180">
        <f t="shared" si="14"/>
        <v>8.8566844919786103</v>
      </c>
      <c r="F180">
        <f t="shared" si="15"/>
        <v>85295.857520661128</v>
      </c>
      <c r="G180">
        <f t="shared" si="16"/>
        <v>7288.8970640780926</v>
      </c>
      <c r="H180">
        <f t="shared" si="17"/>
        <v>4.5108595065168497</v>
      </c>
    </row>
    <row r="181" spans="1:8" x14ac:dyDescent="0.25">
      <c r="A181">
        <v>110</v>
      </c>
      <c r="B181">
        <v>675</v>
      </c>
      <c r="C181">
        <f t="shared" si="12"/>
        <v>1030.3286386913569</v>
      </c>
      <c r="D181">
        <f t="shared" si="13"/>
        <v>126258.44147425286</v>
      </c>
      <c r="E181">
        <f t="shared" si="14"/>
        <v>12.941176470588236</v>
      </c>
      <c r="F181">
        <f t="shared" si="15"/>
        <v>80058.130247933907</v>
      </c>
      <c r="G181">
        <f t="shared" si="16"/>
        <v>5239.3253470996033</v>
      </c>
      <c r="H181">
        <f t="shared" si="17"/>
        <v>4.7004803657924166</v>
      </c>
    </row>
    <row r="182" spans="1:8" x14ac:dyDescent="0.25">
      <c r="A182">
        <v>75</v>
      </c>
      <c r="B182">
        <v>400</v>
      </c>
      <c r="C182">
        <f t="shared" si="12"/>
        <v>739.72138790315239</v>
      </c>
      <c r="D182">
        <f t="shared" si="13"/>
        <v>115410.62139884413</v>
      </c>
      <c r="E182">
        <f t="shared" si="14"/>
        <v>6.0160427807486627</v>
      </c>
      <c r="F182">
        <f t="shared" si="15"/>
        <v>311303.13024793396</v>
      </c>
      <c r="G182">
        <f t="shared" si="16"/>
        <v>47621.743261903954</v>
      </c>
      <c r="H182">
        <f t="shared" si="17"/>
        <v>4.3174881135363101</v>
      </c>
    </row>
    <row r="183" spans="1:8" x14ac:dyDescent="0.25">
      <c r="A183">
        <v>94</v>
      </c>
      <c r="B183">
        <v>577</v>
      </c>
      <c r="C183">
        <f t="shared" si="12"/>
        <v>897.47960975960632</v>
      </c>
      <c r="D183">
        <f t="shared" si="13"/>
        <v>102707.18027166955</v>
      </c>
      <c r="E183">
        <f t="shared" si="14"/>
        <v>9.4502673796791452</v>
      </c>
      <c r="F183">
        <f t="shared" si="15"/>
        <v>145119.43933884302</v>
      </c>
      <c r="G183">
        <f t="shared" si="16"/>
        <v>3656.1183856662951</v>
      </c>
      <c r="H183">
        <f t="shared" si="17"/>
        <v>4.5432947822700038</v>
      </c>
    </row>
    <row r="184" spans="1:8" x14ac:dyDescent="0.25">
      <c r="A184">
        <v>109</v>
      </c>
      <c r="B184">
        <v>590</v>
      </c>
      <c r="C184">
        <f t="shared" si="12"/>
        <v>1022.0255743831226</v>
      </c>
      <c r="D184">
        <f t="shared" si="13"/>
        <v>186646.09692106699</v>
      </c>
      <c r="E184">
        <f t="shared" si="14"/>
        <v>12.706951871657754</v>
      </c>
      <c r="F184">
        <f t="shared" si="15"/>
        <v>135383.8575206612</v>
      </c>
      <c r="G184">
        <f t="shared" si="16"/>
        <v>4106.2617584098925</v>
      </c>
      <c r="H184">
        <f t="shared" si="17"/>
        <v>4.6913478822291435</v>
      </c>
    </row>
    <row r="185" spans="1:8" x14ac:dyDescent="0.25">
      <c r="A185">
        <v>122</v>
      </c>
      <c r="B185">
        <v>923</v>
      </c>
      <c r="C185">
        <f t="shared" si="12"/>
        <v>1129.9654103901701</v>
      </c>
      <c r="D185">
        <f t="shared" si="13"/>
        <v>42834.681097971516</v>
      </c>
      <c r="E185">
        <f t="shared" si="14"/>
        <v>15.918716577540106</v>
      </c>
      <c r="F185">
        <f t="shared" si="15"/>
        <v>1221.1847933884333</v>
      </c>
      <c r="G185">
        <f t="shared" si="16"/>
        <v>29590.865208817861</v>
      </c>
      <c r="H185">
        <f t="shared" si="17"/>
        <v>4.8040210447332568</v>
      </c>
    </row>
    <row r="186" spans="1:8" x14ac:dyDescent="0.25">
      <c r="A186">
        <v>102</v>
      </c>
      <c r="B186">
        <v>1250</v>
      </c>
      <c r="C186">
        <f t="shared" si="12"/>
        <v>963.90412422548161</v>
      </c>
      <c r="D186">
        <f t="shared" si="13"/>
        <v>81850.850135188652</v>
      </c>
      <c r="E186">
        <f t="shared" si="14"/>
        <v>11.127272727272727</v>
      </c>
      <c r="F186">
        <f t="shared" si="15"/>
        <v>85295.857520661128</v>
      </c>
      <c r="G186">
        <f t="shared" si="16"/>
        <v>35.505744355673244</v>
      </c>
      <c r="H186">
        <f t="shared" si="17"/>
        <v>4.6249728132842707</v>
      </c>
    </row>
    <row r="187" spans="1:8" x14ac:dyDescent="0.25">
      <c r="A187">
        <v>122</v>
      </c>
      <c r="B187">
        <v>1100</v>
      </c>
      <c r="C187">
        <f t="shared" si="12"/>
        <v>1129.9654103901701</v>
      </c>
      <c r="D187">
        <f t="shared" si="13"/>
        <v>897.92581985131199</v>
      </c>
      <c r="E187">
        <f t="shared" si="14"/>
        <v>15.918716577540106</v>
      </c>
      <c r="F187">
        <f t="shared" si="15"/>
        <v>20179.493884297506</v>
      </c>
      <c r="G187">
        <f t="shared" si="16"/>
        <v>29590.865208817861</v>
      </c>
      <c r="H187">
        <f t="shared" si="17"/>
        <v>4.8040210447332568</v>
      </c>
    </row>
    <row r="188" spans="1:8" x14ac:dyDescent="0.25">
      <c r="A188">
        <v>105</v>
      </c>
      <c r="B188">
        <v>1130</v>
      </c>
      <c r="C188">
        <f t="shared" si="12"/>
        <v>988.81331715018496</v>
      </c>
      <c r="D188">
        <f t="shared" si="13"/>
        <v>19933.679414134258</v>
      </c>
      <c r="E188">
        <f t="shared" si="14"/>
        <v>11.791443850267379</v>
      </c>
      <c r="F188">
        <f t="shared" si="15"/>
        <v>29602.76661157023</v>
      </c>
      <c r="G188">
        <f t="shared" si="16"/>
        <v>952.82494178451111</v>
      </c>
      <c r="H188">
        <f t="shared" si="17"/>
        <v>4.6539603501575231</v>
      </c>
    </row>
    <row r="189" spans="1:8" x14ac:dyDescent="0.25">
      <c r="A189">
        <v>113</v>
      </c>
      <c r="B189">
        <v>652</v>
      </c>
      <c r="C189">
        <f t="shared" si="12"/>
        <v>1055.2378316160602</v>
      </c>
      <c r="D189">
        <f t="shared" si="13"/>
        <v>162600.74884642215</v>
      </c>
      <c r="E189">
        <f t="shared" si="14"/>
        <v>13.656684491978609</v>
      </c>
      <c r="F189">
        <f t="shared" si="15"/>
        <v>93602.621157024827</v>
      </c>
      <c r="G189">
        <f t="shared" si="16"/>
        <v>9465.806636048912</v>
      </c>
      <c r="H189">
        <f t="shared" si="17"/>
        <v>4.7273878187123408</v>
      </c>
    </row>
    <row r="190" spans="1:8" x14ac:dyDescent="0.25">
      <c r="A190">
        <v>104</v>
      </c>
      <c r="B190">
        <v>618</v>
      </c>
      <c r="C190">
        <f t="shared" si="12"/>
        <v>980.51025284195043</v>
      </c>
      <c r="D190">
        <f t="shared" si="13"/>
        <v>131413.68341553482</v>
      </c>
      <c r="E190">
        <f t="shared" si="14"/>
        <v>11.567914438502674</v>
      </c>
      <c r="F190">
        <f t="shared" si="15"/>
        <v>115562.91206611574</v>
      </c>
      <c r="G190">
        <f t="shared" si="16"/>
        <v>509.17012216154143</v>
      </c>
      <c r="H190">
        <f t="shared" si="17"/>
        <v>4.6443908991413725</v>
      </c>
    </row>
    <row r="191" spans="1:8" x14ac:dyDescent="0.25">
      <c r="A191">
        <v>124</v>
      </c>
      <c r="B191">
        <v>962</v>
      </c>
      <c r="C191">
        <f t="shared" si="12"/>
        <v>1146.5715390066389</v>
      </c>
      <c r="D191">
        <f t="shared" si="13"/>
        <v>34066.653011279217</v>
      </c>
      <c r="E191">
        <f t="shared" si="14"/>
        <v>16.444919786096257</v>
      </c>
      <c r="F191">
        <f t="shared" si="15"/>
        <v>16.439338842974806</v>
      </c>
      <c r="G191">
        <f t="shared" si="16"/>
        <v>35579.799739157832</v>
      </c>
      <c r="H191">
        <f t="shared" si="17"/>
        <v>4.8202815656050371</v>
      </c>
    </row>
    <row r="192" spans="1:8" x14ac:dyDescent="0.25">
      <c r="A192">
        <v>110</v>
      </c>
      <c r="B192">
        <v>529</v>
      </c>
      <c r="C192">
        <f t="shared" si="12"/>
        <v>1030.3286386913569</v>
      </c>
      <c r="D192">
        <f t="shared" si="13"/>
        <v>251330.40397212908</v>
      </c>
      <c r="E192">
        <f t="shared" si="14"/>
        <v>12.941176470588236</v>
      </c>
      <c r="F192">
        <f t="shared" si="15"/>
        <v>183994.20297520666</v>
      </c>
      <c r="G192">
        <f t="shared" si="16"/>
        <v>5239.3253470996033</v>
      </c>
      <c r="H192">
        <f t="shared" si="17"/>
        <v>4.7004803657924166</v>
      </c>
    </row>
    <row r="193" spans="1:8" x14ac:dyDescent="0.25">
      <c r="A193">
        <v>95</v>
      </c>
      <c r="B193">
        <v>817</v>
      </c>
      <c r="C193">
        <f t="shared" si="12"/>
        <v>905.78267406784073</v>
      </c>
      <c r="D193">
        <f t="shared" si="13"/>
        <v>7882.3632146364389</v>
      </c>
      <c r="E193">
        <f t="shared" si="14"/>
        <v>9.6524064171122994</v>
      </c>
      <c r="F193">
        <f t="shared" si="15"/>
        <v>19865.621157024809</v>
      </c>
      <c r="G193">
        <f t="shared" si="16"/>
        <v>2720.9556671557343</v>
      </c>
      <c r="H193">
        <f t="shared" si="17"/>
        <v>4.5538768916005408</v>
      </c>
    </row>
    <row r="194" spans="1:8" x14ac:dyDescent="0.25">
      <c r="A194">
        <v>120</v>
      </c>
      <c r="B194">
        <v>962</v>
      </c>
      <c r="C194">
        <f t="shared" si="12"/>
        <v>1113.3592817737012</v>
      </c>
      <c r="D194">
        <f t="shared" si="13"/>
        <v>22909.632179050688</v>
      </c>
      <c r="E194">
        <f t="shared" si="14"/>
        <v>15.401069518716577</v>
      </c>
      <c r="F194">
        <f t="shared" si="15"/>
        <v>16.439338842974806</v>
      </c>
      <c r="G194">
        <f t="shared" si="16"/>
        <v>24153.4576937313</v>
      </c>
      <c r="H194">
        <f t="shared" si="17"/>
        <v>4.7874917427820458</v>
      </c>
    </row>
    <row r="195" spans="1:8" x14ac:dyDescent="0.25">
      <c r="A195">
        <v>105</v>
      </c>
      <c r="B195">
        <v>840</v>
      </c>
      <c r="C195">
        <f t="shared" si="12"/>
        <v>988.81331715018496</v>
      </c>
      <c r="D195">
        <f t="shared" si="13"/>
        <v>22145.403361241533</v>
      </c>
      <c r="E195">
        <f t="shared" si="14"/>
        <v>11.791443850267379</v>
      </c>
      <c r="F195">
        <f t="shared" si="15"/>
        <v>13911.130247933896</v>
      </c>
      <c r="G195">
        <f t="shared" si="16"/>
        <v>952.82494178451111</v>
      </c>
      <c r="H195">
        <f t="shared" si="17"/>
        <v>4.6539603501575231</v>
      </c>
    </row>
    <row r="196" spans="1:8" x14ac:dyDescent="0.25">
      <c r="A196">
        <v>121</v>
      </c>
      <c r="B196">
        <v>866</v>
      </c>
      <c r="C196">
        <f t="shared" ref="C196:C259" si="18">a+(b*x)</f>
        <v>1121.6623460819355</v>
      </c>
      <c r="D196">
        <f t="shared" ref="D196:D259" si="19">(y-yes)^2</f>
        <v>65363.235204119381</v>
      </c>
      <c r="E196">
        <f t="shared" ref="E196:E259" si="20">x^2/n</f>
        <v>15.658823529411764</v>
      </c>
      <c r="F196">
        <f t="shared" ref="F196:F259" si="21">(y-yprom)^2</f>
        <v>8453.9666115702566</v>
      </c>
      <c r="G196">
        <f t="shared" ref="G196:G259" si="22">(yes-yprom)^2</f>
        <v>26803.220574367864</v>
      </c>
      <c r="H196">
        <f t="shared" ref="H196:H259" si="23">LN(x)</f>
        <v>4.7957905455967413</v>
      </c>
    </row>
    <row r="197" spans="1:8" x14ac:dyDescent="0.25">
      <c r="A197">
        <v>96</v>
      </c>
      <c r="B197">
        <v>2404</v>
      </c>
      <c r="C197">
        <f t="shared" si="18"/>
        <v>914.08573837607514</v>
      </c>
      <c r="D197">
        <f t="shared" si="19"/>
        <v>2219844.5069903652</v>
      </c>
      <c r="E197">
        <f t="shared" si="20"/>
        <v>9.8566844919786103</v>
      </c>
      <c r="F197">
        <f t="shared" si="21"/>
        <v>2091073.748429752</v>
      </c>
      <c r="G197">
        <f t="shared" si="22"/>
        <v>1923.6747024585254</v>
      </c>
      <c r="H197">
        <f t="shared" si="23"/>
        <v>4.5643481914678361</v>
      </c>
    </row>
    <row r="198" spans="1:8" x14ac:dyDescent="0.25">
      <c r="A198">
        <v>110</v>
      </c>
      <c r="B198">
        <v>1126</v>
      </c>
      <c r="C198">
        <f t="shared" si="18"/>
        <v>1030.3286386913569</v>
      </c>
      <c r="D198">
        <f t="shared" si="19"/>
        <v>9153.009374648931</v>
      </c>
      <c r="E198">
        <f t="shared" si="20"/>
        <v>12.941176470588236</v>
      </c>
      <c r="F198">
        <f t="shared" si="21"/>
        <v>28242.330247933867</v>
      </c>
      <c r="G198">
        <f t="shared" si="22"/>
        <v>5239.3253470996033</v>
      </c>
      <c r="H198">
        <f t="shared" si="23"/>
        <v>4.7004803657924166</v>
      </c>
    </row>
    <row r="199" spans="1:8" x14ac:dyDescent="0.25">
      <c r="A199">
        <v>92</v>
      </c>
      <c r="B199">
        <v>1160</v>
      </c>
      <c r="C199">
        <f t="shared" si="18"/>
        <v>880.8734811431375</v>
      </c>
      <c r="D199">
        <f t="shared" si="19"/>
        <v>77911.613529150418</v>
      </c>
      <c r="E199">
        <f t="shared" si="20"/>
        <v>9.0524064171122998</v>
      </c>
      <c r="F199">
        <f t="shared" si="21"/>
        <v>40826.039338842958</v>
      </c>
      <c r="G199">
        <f t="shared" si="22"/>
        <v>5940.0890841274741</v>
      </c>
      <c r="H199">
        <f t="shared" si="23"/>
        <v>4.5217885770490405</v>
      </c>
    </row>
    <row r="200" spans="1:8" x14ac:dyDescent="0.25">
      <c r="A200">
        <v>98</v>
      </c>
      <c r="B200">
        <v>723</v>
      </c>
      <c r="C200">
        <f t="shared" si="18"/>
        <v>930.69186699254396</v>
      </c>
      <c r="D200">
        <f t="shared" si="19"/>
        <v>43135.91161484857</v>
      </c>
      <c r="E200">
        <f t="shared" si="20"/>
        <v>10.271657754010695</v>
      </c>
      <c r="F200">
        <f t="shared" si="21"/>
        <v>55199.366611570273</v>
      </c>
      <c r="G200">
        <f t="shared" si="22"/>
        <v>742.75803450416527</v>
      </c>
      <c r="H200">
        <f t="shared" si="23"/>
        <v>4.5849674786705723</v>
      </c>
    </row>
    <row r="201" spans="1:8" x14ac:dyDescent="0.25">
      <c r="A201">
        <v>109</v>
      </c>
      <c r="B201">
        <v>1778</v>
      </c>
      <c r="C201">
        <f t="shared" si="18"/>
        <v>1022.0255743831226</v>
      </c>
      <c r="D201">
        <f t="shared" si="19"/>
        <v>571497.33218676772</v>
      </c>
      <c r="E201">
        <f t="shared" si="20"/>
        <v>12.706951871657754</v>
      </c>
      <c r="F201">
        <f t="shared" si="21"/>
        <v>672489.45752066106</v>
      </c>
      <c r="G201">
        <f t="shared" si="22"/>
        <v>4106.2617584098925</v>
      </c>
      <c r="H201">
        <f t="shared" si="23"/>
        <v>4.6913478822291435</v>
      </c>
    </row>
    <row r="202" spans="1:8" x14ac:dyDescent="0.25">
      <c r="A202">
        <v>118</v>
      </c>
      <c r="B202">
        <v>1903</v>
      </c>
      <c r="C202">
        <f t="shared" si="18"/>
        <v>1096.7531531572322</v>
      </c>
      <c r="D202">
        <f t="shared" si="19"/>
        <v>650033.97804390546</v>
      </c>
      <c r="E202">
        <f t="shared" si="20"/>
        <v>14.891978609625669</v>
      </c>
      <c r="F202">
        <f t="shared" si="21"/>
        <v>893128.09388429741</v>
      </c>
      <c r="G202">
        <f t="shared" si="22"/>
        <v>19267.577193898083</v>
      </c>
      <c r="H202">
        <f t="shared" si="23"/>
        <v>4.7706846244656651</v>
      </c>
    </row>
    <row r="203" spans="1:8" x14ac:dyDescent="0.25">
      <c r="A203">
        <v>97</v>
      </c>
      <c r="B203">
        <v>1010</v>
      </c>
      <c r="C203">
        <f t="shared" si="18"/>
        <v>922.38880268430955</v>
      </c>
      <c r="D203">
        <f t="shared" si="19"/>
        <v>7675.7218950888446</v>
      </c>
      <c r="E203">
        <f t="shared" si="20"/>
        <v>10.063101604278074</v>
      </c>
      <c r="F203">
        <f t="shared" si="21"/>
        <v>2709.6757024793337</v>
      </c>
      <c r="G203">
        <f t="shared" si="22"/>
        <v>1264.2754915746691</v>
      </c>
      <c r="H203">
        <f t="shared" si="23"/>
        <v>4.5747109785033828</v>
      </c>
    </row>
    <row r="204" spans="1:8" x14ac:dyDescent="0.25">
      <c r="A204">
        <v>95</v>
      </c>
      <c r="B204">
        <v>971</v>
      </c>
      <c r="C204">
        <f t="shared" si="18"/>
        <v>905.78267406784073</v>
      </c>
      <c r="D204">
        <f t="shared" si="19"/>
        <v>4253.2996017414944</v>
      </c>
      <c r="E204">
        <f t="shared" si="20"/>
        <v>9.6524064171122994</v>
      </c>
      <c r="F204">
        <f t="shared" si="21"/>
        <v>170.42115702479208</v>
      </c>
      <c r="G204">
        <f t="shared" si="22"/>
        <v>2720.9556671557343</v>
      </c>
      <c r="H204">
        <f t="shared" si="23"/>
        <v>4.5538768916005408</v>
      </c>
    </row>
    <row r="205" spans="1:8" x14ac:dyDescent="0.25">
      <c r="A205">
        <v>99</v>
      </c>
      <c r="B205">
        <v>525</v>
      </c>
      <c r="C205">
        <f t="shared" si="18"/>
        <v>938.99493130077838</v>
      </c>
      <c r="D205">
        <f t="shared" si="19"/>
        <v>171391.8031427362</v>
      </c>
      <c r="E205">
        <f t="shared" si="20"/>
        <v>10.482352941176471</v>
      </c>
      <c r="F205">
        <f t="shared" si="21"/>
        <v>187441.76661157029</v>
      </c>
      <c r="G205">
        <f t="shared" si="22"/>
        <v>359.12233124701368</v>
      </c>
      <c r="H205">
        <f t="shared" si="23"/>
        <v>4.5951198501345898</v>
      </c>
    </row>
    <row r="206" spans="1:8" x14ac:dyDescent="0.25">
      <c r="A206">
        <v>106</v>
      </c>
      <c r="B206">
        <v>525</v>
      </c>
      <c r="C206">
        <f t="shared" si="18"/>
        <v>997.11638145841937</v>
      </c>
      <c r="D206">
        <f t="shared" si="19"/>
        <v>222893.87764139174</v>
      </c>
      <c r="E206">
        <f t="shared" si="20"/>
        <v>12.017112299465241</v>
      </c>
      <c r="F206">
        <f t="shared" si="21"/>
        <v>187441.76661157029</v>
      </c>
      <c r="G206">
        <f t="shared" si="22"/>
        <v>1534.3615152208281</v>
      </c>
      <c r="H206">
        <f t="shared" si="23"/>
        <v>4.6634390941120669</v>
      </c>
    </row>
    <row r="207" spans="1:8" x14ac:dyDescent="0.25">
      <c r="A207">
        <v>117</v>
      </c>
      <c r="B207">
        <v>670</v>
      </c>
      <c r="C207">
        <f t="shared" si="18"/>
        <v>1088.4500888489979</v>
      </c>
      <c r="D207">
        <f t="shared" si="19"/>
        <v>175100.47685773423</v>
      </c>
      <c r="E207">
        <f t="shared" si="20"/>
        <v>14.640641711229947</v>
      </c>
      <c r="F207">
        <f t="shared" si="21"/>
        <v>82912.584793388465</v>
      </c>
      <c r="G207">
        <f t="shared" si="22"/>
        <v>17031.45957470157</v>
      </c>
      <c r="H207">
        <f t="shared" si="23"/>
        <v>4.7621739347977563</v>
      </c>
    </row>
    <row r="208" spans="1:8" x14ac:dyDescent="0.25">
      <c r="A208">
        <v>90</v>
      </c>
      <c r="B208">
        <v>500</v>
      </c>
      <c r="C208">
        <f t="shared" si="18"/>
        <v>864.26735252666867</v>
      </c>
      <c r="D208">
        <f t="shared" si="19"/>
        <v>132690.70411678831</v>
      </c>
      <c r="E208">
        <f t="shared" si="20"/>
        <v>8.6631016042780757</v>
      </c>
      <c r="F208">
        <f t="shared" si="21"/>
        <v>209714.03933884302</v>
      </c>
      <c r="G208">
        <f t="shared" si="22"/>
        <v>8775.5867978420629</v>
      </c>
      <c r="H208">
        <f t="shared" si="23"/>
        <v>4.499809670330265</v>
      </c>
    </row>
    <row r="209" spans="1:8" x14ac:dyDescent="0.25">
      <c r="A209">
        <v>98</v>
      </c>
      <c r="B209">
        <v>1058</v>
      </c>
      <c r="C209">
        <f t="shared" si="18"/>
        <v>930.69186699254396</v>
      </c>
      <c r="D209">
        <f t="shared" si="19"/>
        <v>16207.360729844117</v>
      </c>
      <c r="E209">
        <f t="shared" si="20"/>
        <v>10.271657754010695</v>
      </c>
      <c r="F209">
        <f t="shared" si="21"/>
        <v>10010.912066115692</v>
      </c>
      <c r="G209">
        <f t="shared" si="22"/>
        <v>742.75803450416527</v>
      </c>
      <c r="H209">
        <f t="shared" si="23"/>
        <v>4.5849674786705723</v>
      </c>
    </row>
    <row r="210" spans="1:8" x14ac:dyDescent="0.25">
      <c r="A210">
        <v>95</v>
      </c>
      <c r="B210">
        <v>550</v>
      </c>
      <c r="C210">
        <f t="shared" si="18"/>
        <v>905.78267406784073</v>
      </c>
      <c r="D210">
        <f t="shared" si="19"/>
        <v>126581.31116686339</v>
      </c>
      <c r="E210">
        <f t="shared" si="20"/>
        <v>9.6524064171122994</v>
      </c>
      <c r="F210">
        <f t="shared" si="21"/>
        <v>166419.49388429755</v>
      </c>
      <c r="G210">
        <f t="shared" si="22"/>
        <v>2720.9556671557343</v>
      </c>
      <c r="H210">
        <f t="shared" si="23"/>
        <v>4.5538768916005408</v>
      </c>
    </row>
    <row r="211" spans="1:8" x14ac:dyDescent="0.25">
      <c r="A211">
        <v>115</v>
      </c>
      <c r="B211">
        <v>500</v>
      </c>
      <c r="C211">
        <f t="shared" si="18"/>
        <v>1071.8439602325291</v>
      </c>
      <c r="D211">
        <f t="shared" si="19"/>
        <v>327005.5148544223</v>
      </c>
      <c r="E211">
        <f t="shared" si="20"/>
        <v>14.144385026737968</v>
      </c>
      <c r="F211">
        <f t="shared" si="21"/>
        <v>209714.03933884302</v>
      </c>
      <c r="G211">
        <f t="shared" si="22"/>
        <v>12972.869597748537</v>
      </c>
      <c r="H211">
        <f t="shared" si="23"/>
        <v>4.7449321283632502</v>
      </c>
    </row>
    <row r="212" spans="1:8" x14ac:dyDescent="0.25">
      <c r="A212">
        <v>106</v>
      </c>
      <c r="B212">
        <v>727</v>
      </c>
      <c r="C212">
        <f t="shared" si="18"/>
        <v>997.11638145841937</v>
      </c>
      <c r="D212">
        <f t="shared" si="19"/>
        <v>72962.859532190327</v>
      </c>
      <c r="E212">
        <f t="shared" si="20"/>
        <v>12.017112299465241</v>
      </c>
      <c r="F212">
        <f t="shared" si="21"/>
        <v>53335.802975206636</v>
      </c>
      <c r="G212">
        <f t="shared" si="22"/>
        <v>1534.3615152208281</v>
      </c>
      <c r="H212">
        <f t="shared" si="23"/>
        <v>4.6634390941120669</v>
      </c>
    </row>
    <row r="213" spans="1:8" x14ac:dyDescent="0.25">
      <c r="A213">
        <v>114</v>
      </c>
      <c r="B213">
        <v>865</v>
      </c>
      <c r="C213">
        <f t="shared" si="18"/>
        <v>1063.5408959242945</v>
      </c>
      <c r="D213">
        <f t="shared" si="19"/>
        <v>39418.487354421559</v>
      </c>
      <c r="E213">
        <f t="shared" si="20"/>
        <v>13.899465240641712</v>
      </c>
      <c r="F213">
        <f t="shared" si="21"/>
        <v>8638.8575206611658</v>
      </c>
      <c r="G213">
        <f t="shared" si="22"/>
        <v>11150.397239992024</v>
      </c>
      <c r="H213">
        <f t="shared" si="23"/>
        <v>4.7361984483944957</v>
      </c>
    </row>
    <row r="214" spans="1:8" x14ac:dyDescent="0.25">
      <c r="A214">
        <v>92</v>
      </c>
      <c r="B214">
        <v>1081</v>
      </c>
      <c r="C214">
        <f t="shared" si="18"/>
        <v>880.8734811431375</v>
      </c>
      <c r="D214">
        <f t="shared" si="19"/>
        <v>40050.62354976614</v>
      </c>
      <c r="E214">
        <f t="shared" si="20"/>
        <v>9.0524064171122998</v>
      </c>
      <c r="F214">
        <f t="shared" si="21"/>
        <v>15142.421157024781</v>
      </c>
      <c r="G214">
        <f t="shared" si="22"/>
        <v>5940.0890841274741</v>
      </c>
      <c r="H214">
        <f t="shared" si="23"/>
        <v>4.5217885770490405</v>
      </c>
    </row>
    <row r="215" spans="1:8" x14ac:dyDescent="0.25">
      <c r="A215">
        <v>119</v>
      </c>
      <c r="B215">
        <v>1304</v>
      </c>
      <c r="C215">
        <f t="shared" si="18"/>
        <v>1105.0562174654667</v>
      </c>
      <c r="D215">
        <f t="shared" si="19"/>
        <v>39578.628609147672</v>
      </c>
      <c r="E215">
        <f t="shared" si="20"/>
        <v>15.145454545454545</v>
      </c>
      <c r="F215">
        <f t="shared" si="21"/>
        <v>119753.74842975203</v>
      </c>
      <c r="G215">
        <f t="shared" si="22"/>
        <v>21641.576566908014</v>
      </c>
      <c r="H215">
        <f t="shared" si="23"/>
        <v>4.7791234931115296</v>
      </c>
    </row>
    <row r="216" spans="1:8" x14ac:dyDescent="0.25">
      <c r="A216">
        <v>85</v>
      </c>
      <c r="B216">
        <v>575</v>
      </c>
      <c r="C216">
        <f t="shared" si="18"/>
        <v>822.7520309854965</v>
      </c>
      <c r="D216">
        <f t="shared" si="19"/>
        <v>61381.068857438418</v>
      </c>
      <c r="E216">
        <f t="shared" si="20"/>
        <v>7.7272727272727275</v>
      </c>
      <c r="F216">
        <f t="shared" si="21"/>
        <v>146647.22115702482</v>
      </c>
      <c r="G216">
        <f t="shared" si="22"/>
        <v>18277.261773862232</v>
      </c>
      <c r="H216">
        <f t="shared" si="23"/>
        <v>4.4426512564903167</v>
      </c>
    </row>
    <row r="217" spans="1:8" x14ac:dyDescent="0.25">
      <c r="A217">
        <v>98</v>
      </c>
      <c r="B217">
        <v>623</v>
      </c>
      <c r="C217">
        <f t="shared" si="18"/>
        <v>930.69186699254396</v>
      </c>
      <c r="D217">
        <f t="shared" si="19"/>
        <v>94674.285013357367</v>
      </c>
      <c r="E217">
        <f t="shared" si="20"/>
        <v>10.271657754010695</v>
      </c>
      <c r="F217">
        <f t="shared" si="21"/>
        <v>112188.45752066119</v>
      </c>
      <c r="G217">
        <f t="shared" si="22"/>
        <v>742.75803450416527</v>
      </c>
      <c r="H217">
        <f t="shared" si="23"/>
        <v>4.5849674786705723</v>
      </c>
    </row>
    <row r="218" spans="1:8" x14ac:dyDescent="0.25">
      <c r="A218">
        <v>114</v>
      </c>
      <c r="B218">
        <v>515</v>
      </c>
      <c r="C218">
        <f t="shared" si="18"/>
        <v>1063.5408959242945</v>
      </c>
      <c r="D218">
        <f t="shared" si="19"/>
        <v>300897.11450142774</v>
      </c>
      <c r="E218">
        <f t="shared" si="20"/>
        <v>13.899465240641712</v>
      </c>
      <c r="F218">
        <f t="shared" si="21"/>
        <v>196200.67570247938</v>
      </c>
      <c r="G218">
        <f t="shared" si="22"/>
        <v>11150.397239992024</v>
      </c>
      <c r="H218">
        <f t="shared" si="23"/>
        <v>4.7361984483944957</v>
      </c>
    </row>
    <row r="219" spans="1:8" x14ac:dyDescent="0.25">
      <c r="A219">
        <v>84</v>
      </c>
      <c r="B219">
        <v>1273</v>
      </c>
      <c r="C219">
        <f t="shared" si="18"/>
        <v>814.44896667726209</v>
      </c>
      <c r="D219">
        <f t="shared" si="19"/>
        <v>210269.05016135069</v>
      </c>
      <c r="E219">
        <f t="shared" si="20"/>
        <v>7.5465240641711233</v>
      </c>
      <c r="F219">
        <f t="shared" si="21"/>
        <v>99259.366611570222</v>
      </c>
      <c r="G219">
        <f t="shared" si="22"/>
        <v>20591.242030506317</v>
      </c>
      <c r="H219">
        <f t="shared" si="23"/>
        <v>4.4308167988433134</v>
      </c>
    </row>
    <row r="220" spans="1:8" x14ac:dyDescent="0.25">
      <c r="A220">
        <v>108</v>
      </c>
      <c r="B220">
        <v>990</v>
      </c>
      <c r="C220">
        <f t="shared" si="18"/>
        <v>1013.7225100748882</v>
      </c>
      <c r="D220">
        <f t="shared" si="19"/>
        <v>562.7574842531717</v>
      </c>
      <c r="E220">
        <f t="shared" si="20"/>
        <v>12.474866310160428</v>
      </c>
      <c r="F220">
        <f t="shared" si="21"/>
        <v>1027.4938842975175</v>
      </c>
      <c r="G220">
        <f t="shared" si="22"/>
        <v>3111.0799235335189</v>
      </c>
      <c r="H220">
        <f t="shared" si="23"/>
        <v>4.6821312271242199</v>
      </c>
    </row>
    <row r="221" spans="1:8" x14ac:dyDescent="0.25">
      <c r="A221">
        <v>107</v>
      </c>
      <c r="B221">
        <v>600</v>
      </c>
      <c r="C221">
        <f t="shared" si="18"/>
        <v>1005.4194457666538</v>
      </c>
      <c r="D221">
        <f t="shared" si="19"/>
        <v>164364.92700574073</v>
      </c>
      <c r="E221">
        <f t="shared" si="20"/>
        <v>12.244919786096256</v>
      </c>
      <c r="F221">
        <f t="shared" si="21"/>
        <v>128124.9484297521</v>
      </c>
      <c r="G221">
        <f t="shared" si="22"/>
        <v>2253.7798424704974</v>
      </c>
      <c r="H221">
        <f t="shared" si="23"/>
        <v>4.6728288344619058</v>
      </c>
    </row>
    <row r="222" spans="1:8" x14ac:dyDescent="0.25">
      <c r="A222">
        <v>84</v>
      </c>
      <c r="B222">
        <v>1160</v>
      </c>
      <c r="C222">
        <f t="shared" si="18"/>
        <v>814.44896667726209</v>
      </c>
      <c r="D222">
        <f t="shared" si="19"/>
        <v>119405.51663041192</v>
      </c>
      <c r="E222">
        <f t="shared" si="20"/>
        <v>7.5465240641711233</v>
      </c>
      <c r="F222">
        <f t="shared" si="21"/>
        <v>40826.039338842958</v>
      </c>
      <c r="G222">
        <f t="shared" si="22"/>
        <v>20591.242030506317</v>
      </c>
      <c r="H222">
        <f t="shared" si="23"/>
        <v>4.4308167988433134</v>
      </c>
    </row>
    <row r="223" spans="1:8" x14ac:dyDescent="0.25">
      <c r="A223">
        <v>86</v>
      </c>
      <c r="B223">
        <v>500</v>
      </c>
      <c r="C223">
        <f t="shared" si="18"/>
        <v>831.05509529373091</v>
      </c>
      <c r="D223">
        <f t="shared" si="19"/>
        <v>109597.47611994126</v>
      </c>
      <c r="E223">
        <f t="shared" si="20"/>
        <v>7.9101604278074866</v>
      </c>
      <c r="F223">
        <f t="shared" si="21"/>
        <v>209714.03933884302</v>
      </c>
      <c r="G223">
        <f t="shared" si="22"/>
        <v>16101.163271031497</v>
      </c>
      <c r="H223">
        <f t="shared" si="23"/>
        <v>4.4543472962535073</v>
      </c>
    </row>
    <row r="224" spans="1:8" x14ac:dyDescent="0.25">
      <c r="A224">
        <v>88</v>
      </c>
      <c r="B224">
        <v>795</v>
      </c>
      <c r="C224">
        <f t="shared" si="18"/>
        <v>847.66122391019985</v>
      </c>
      <c r="D224">
        <f t="shared" si="19"/>
        <v>2773.2045037202047</v>
      </c>
      <c r="E224">
        <f t="shared" si="20"/>
        <v>8.2823529411764714</v>
      </c>
      <c r="F224">
        <f t="shared" si="21"/>
        <v>26551.221157024811</v>
      </c>
      <c r="G224">
        <f t="shared" si="22"/>
        <v>12162.61152681006</v>
      </c>
      <c r="H224">
        <f t="shared" si="23"/>
        <v>4.4773368144782069</v>
      </c>
    </row>
    <row r="225" spans="1:8" x14ac:dyDescent="0.25">
      <c r="A225">
        <v>97</v>
      </c>
      <c r="B225">
        <v>500</v>
      </c>
      <c r="C225">
        <f t="shared" si="18"/>
        <v>922.38880268430955</v>
      </c>
      <c r="D225">
        <f t="shared" si="19"/>
        <v>178412.30063308458</v>
      </c>
      <c r="E225">
        <f t="shared" si="20"/>
        <v>10.063101604278074</v>
      </c>
      <c r="F225">
        <f t="shared" si="21"/>
        <v>209714.03933884302</v>
      </c>
      <c r="G225">
        <f t="shared" si="22"/>
        <v>1264.2754915746691</v>
      </c>
      <c r="H225">
        <f t="shared" si="23"/>
        <v>4.5747109785033828</v>
      </c>
    </row>
    <row r="226" spans="1:8" x14ac:dyDescent="0.25">
      <c r="A226">
        <v>84</v>
      </c>
      <c r="B226">
        <v>740</v>
      </c>
      <c r="C226">
        <f t="shared" si="18"/>
        <v>814.44896667726209</v>
      </c>
      <c r="D226">
        <f t="shared" si="19"/>
        <v>5542.6486393120813</v>
      </c>
      <c r="E226">
        <f t="shared" si="20"/>
        <v>7.5465240641711233</v>
      </c>
      <c r="F226">
        <f t="shared" si="21"/>
        <v>47500.221157024818</v>
      </c>
      <c r="G226">
        <f t="shared" si="22"/>
        <v>20591.242030506317</v>
      </c>
      <c r="H226">
        <f t="shared" si="23"/>
        <v>4.4308167988433134</v>
      </c>
    </row>
    <row r="227" spans="1:8" x14ac:dyDescent="0.25">
      <c r="A227">
        <v>117</v>
      </c>
      <c r="B227">
        <v>1250</v>
      </c>
      <c r="C227">
        <f t="shared" si="18"/>
        <v>1088.4500888489979</v>
      </c>
      <c r="D227">
        <f t="shared" si="19"/>
        <v>26098.373792896677</v>
      </c>
      <c r="E227">
        <f t="shared" si="20"/>
        <v>14.640641711229947</v>
      </c>
      <c r="F227">
        <f t="shared" si="21"/>
        <v>85295.857520661128</v>
      </c>
      <c r="G227">
        <f t="shared" si="22"/>
        <v>17031.45957470157</v>
      </c>
      <c r="H227">
        <f t="shared" si="23"/>
        <v>4.7621739347977563</v>
      </c>
    </row>
    <row r="228" spans="1:8" x14ac:dyDescent="0.25">
      <c r="A228">
        <v>110</v>
      </c>
      <c r="B228">
        <v>1014</v>
      </c>
      <c r="C228">
        <f t="shared" si="18"/>
        <v>1030.3286386913569</v>
      </c>
      <c r="D228">
        <f t="shared" si="19"/>
        <v>266.62444151287758</v>
      </c>
      <c r="E228">
        <f t="shared" si="20"/>
        <v>12.941176470588236</v>
      </c>
      <c r="F228">
        <f t="shared" si="21"/>
        <v>3142.112066115697</v>
      </c>
      <c r="G228">
        <f t="shared" si="22"/>
        <v>5239.3253470996033</v>
      </c>
      <c r="H228">
        <f t="shared" si="23"/>
        <v>4.7004803657924166</v>
      </c>
    </row>
    <row r="229" spans="1:8" x14ac:dyDescent="0.25">
      <c r="A229">
        <v>104</v>
      </c>
      <c r="B229">
        <v>1250</v>
      </c>
      <c r="C229">
        <f t="shared" si="18"/>
        <v>980.51025284195043</v>
      </c>
      <c r="D229">
        <f t="shared" si="19"/>
        <v>72624.723823309483</v>
      </c>
      <c r="E229">
        <f t="shared" si="20"/>
        <v>11.567914438502674</v>
      </c>
      <c r="F229">
        <f t="shared" si="21"/>
        <v>85295.857520661128</v>
      </c>
      <c r="G229">
        <f t="shared" si="22"/>
        <v>509.17012216154143</v>
      </c>
      <c r="H229">
        <f t="shared" si="23"/>
        <v>4.6443908991413725</v>
      </c>
    </row>
    <row r="230" spans="1:8" x14ac:dyDescent="0.25">
      <c r="A230">
        <v>110</v>
      </c>
      <c r="B230">
        <v>913</v>
      </c>
      <c r="C230">
        <f t="shared" si="18"/>
        <v>1030.3286386913569</v>
      </c>
      <c r="D230">
        <f t="shared" si="19"/>
        <v>13766.009457166971</v>
      </c>
      <c r="E230">
        <f t="shared" si="20"/>
        <v>12.941176470588236</v>
      </c>
      <c r="F230">
        <f t="shared" si="21"/>
        <v>2020.0938842975252</v>
      </c>
      <c r="G230">
        <f t="shared" si="22"/>
        <v>5239.3253470996033</v>
      </c>
      <c r="H230">
        <f t="shared" si="23"/>
        <v>4.7004803657924166</v>
      </c>
    </row>
    <row r="231" spans="1:8" x14ac:dyDescent="0.25">
      <c r="A231">
        <v>99</v>
      </c>
      <c r="B231">
        <v>1346</v>
      </c>
      <c r="C231">
        <f t="shared" si="18"/>
        <v>938.99493130077838</v>
      </c>
      <c r="D231">
        <f t="shared" si="19"/>
        <v>165653.12594685811</v>
      </c>
      <c r="E231">
        <f t="shared" si="20"/>
        <v>10.482352941176471</v>
      </c>
      <c r="F231">
        <f t="shared" si="21"/>
        <v>150586.33024793386</v>
      </c>
      <c r="G231">
        <f t="shared" si="22"/>
        <v>359.12233124701368</v>
      </c>
      <c r="H231">
        <f t="shared" si="23"/>
        <v>4.5951198501345898</v>
      </c>
    </row>
    <row r="232" spans="1:8" x14ac:dyDescent="0.25">
      <c r="A232">
        <v>80</v>
      </c>
      <c r="B232">
        <v>445</v>
      </c>
      <c r="C232">
        <f t="shared" si="18"/>
        <v>781.23670944432445</v>
      </c>
      <c r="D232">
        <f t="shared" si="19"/>
        <v>113055.12477794706</v>
      </c>
      <c r="E232">
        <f t="shared" si="20"/>
        <v>6.8449197860962565</v>
      </c>
      <c r="F232">
        <f t="shared" si="21"/>
        <v>263113.03933884302</v>
      </c>
      <c r="G232">
        <f t="shared" si="22"/>
        <v>31225.980595216188</v>
      </c>
      <c r="H232">
        <f t="shared" si="23"/>
        <v>4.3820266346738812</v>
      </c>
    </row>
    <row r="233" spans="1:8" x14ac:dyDescent="0.25">
      <c r="A233">
        <v>101</v>
      </c>
      <c r="B233">
        <v>265</v>
      </c>
      <c r="C233">
        <f t="shared" si="18"/>
        <v>955.6010599172472</v>
      </c>
      <c r="D233">
        <f t="shared" si="19"/>
        <v>476929.82395882526</v>
      </c>
      <c r="E233">
        <f t="shared" si="20"/>
        <v>10.910160427807487</v>
      </c>
      <c r="F233">
        <f t="shared" si="21"/>
        <v>480173.40297520667</v>
      </c>
      <c r="G233">
        <f t="shared" si="22"/>
        <v>5.4961861727676977</v>
      </c>
      <c r="H233">
        <f t="shared" si="23"/>
        <v>4.6151205168412597</v>
      </c>
    </row>
    <row r="234" spans="1:8" x14ac:dyDescent="0.25">
      <c r="A234">
        <v>117</v>
      </c>
      <c r="B234">
        <v>1250</v>
      </c>
      <c r="C234">
        <f t="shared" si="18"/>
        <v>1088.4500888489979</v>
      </c>
      <c r="D234">
        <f t="shared" si="19"/>
        <v>26098.373792896677</v>
      </c>
      <c r="E234">
        <f t="shared" si="20"/>
        <v>14.640641711229947</v>
      </c>
      <c r="F234">
        <f t="shared" si="21"/>
        <v>85295.857520661128</v>
      </c>
      <c r="G234">
        <f t="shared" si="22"/>
        <v>17031.45957470157</v>
      </c>
      <c r="H234">
        <f t="shared" si="23"/>
        <v>4.7621739347977563</v>
      </c>
    </row>
    <row r="235" spans="1:8" x14ac:dyDescent="0.25">
      <c r="A235">
        <v>108</v>
      </c>
      <c r="B235">
        <v>1607</v>
      </c>
      <c r="C235">
        <f t="shared" si="18"/>
        <v>1013.7225100748882</v>
      </c>
      <c r="D235">
        <f t="shared" si="19"/>
        <v>351978.18005184113</v>
      </c>
      <c r="E235">
        <f t="shared" si="20"/>
        <v>12.474866310160428</v>
      </c>
      <c r="F235">
        <f t="shared" si="21"/>
        <v>421271.80297520652</v>
      </c>
      <c r="G235">
        <f t="shared" si="22"/>
        <v>3111.0799235335189</v>
      </c>
      <c r="H235">
        <f t="shared" si="23"/>
        <v>4.6821312271242199</v>
      </c>
    </row>
    <row r="236" spans="1:8" x14ac:dyDescent="0.25">
      <c r="A236">
        <v>69</v>
      </c>
      <c r="B236">
        <v>1452</v>
      </c>
      <c r="C236">
        <f t="shared" si="18"/>
        <v>689.90300205374581</v>
      </c>
      <c r="D236">
        <f t="shared" si="19"/>
        <v>580791.83427869296</v>
      </c>
      <c r="E236">
        <f t="shared" si="20"/>
        <v>5.0919786096256683</v>
      </c>
      <c r="F236">
        <f t="shared" si="21"/>
        <v>244089.89388429746</v>
      </c>
      <c r="G236">
        <f t="shared" si="22"/>
        <v>71846.756337769955</v>
      </c>
      <c r="H236">
        <f t="shared" si="23"/>
        <v>4.2341065045972597</v>
      </c>
    </row>
    <row r="237" spans="1:8" x14ac:dyDescent="0.25">
      <c r="A237">
        <v>109</v>
      </c>
      <c r="B237">
        <v>1391</v>
      </c>
      <c r="C237">
        <f t="shared" si="18"/>
        <v>1022.0255743831226</v>
      </c>
      <c r="D237">
        <f t="shared" si="19"/>
        <v>136142.12675930458</v>
      </c>
      <c r="E237">
        <f t="shared" si="20"/>
        <v>12.706951871657754</v>
      </c>
      <c r="F237">
        <f t="shared" si="21"/>
        <v>187536.23933884292</v>
      </c>
      <c r="G237">
        <f t="shared" si="22"/>
        <v>4106.2617584098925</v>
      </c>
      <c r="H237">
        <f t="shared" si="23"/>
        <v>4.6913478822291435</v>
      </c>
    </row>
    <row r="238" spans="1:8" x14ac:dyDescent="0.25">
      <c r="A238">
        <v>85</v>
      </c>
      <c r="B238">
        <v>821</v>
      </c>
      <c r="C238">
        <f t="shared" si="18"/>
        <v>822.7520309854965</v>
      </c>
      <c r="D238">
        <f t="shared" si="19"/>
        <v>3.0696125741398492</v>
      </c>
      <c r="E238">
        <f t="shared" si="20"/>
        <v>7.7272727272727275</v>
      </c>
      <c r="F238">
        <f t="shared" si="21"/>
        <v>18754.057520661172</v>
      </c>
      <c r="G238">
        <f t="shared" si="22"/>
        <v>18277.261773862232</v>
      </c>
      <c r="H238">
        <f t="shared" si="23"/>
        <v>4.4426512564903167</v>
      </c>
    </row>
    <row r="239" spans="1:8" x14ac:dyDescent="0.25">
      <c r="A239">
        <v>114</v>
      </c>
      <c r="B239">
        <v>794</v>
      </c>
      <c r="C239">
        <f t="shared" si="18"/>
        <v>1063.5408959242945</v>
      </c>
      <c r="D239">
        <f t="shared" si="19"/>
        <v>72652.294575671389</v>
      </c>
      <c r="E239">
        <f t="shared" si="20"/>
        <v>13.899465240641712</v>
      </c>
      <c r="F239">
        <f t="shared" si="21"/>
        <v>26878.112066115718</v>
      </c>
      <c r="G239">
        <f t="shared" si="22"/>
        <v>11150.397239992024</v>
      </c>
      <c r="H239">
        <f t="shared" si="23"/>
        <v>4.7361984483944957</v>
      </c>
    </row>
    <row r="240" spans="1:8" x14ac:dyDescent="0.25">
      <c r="A240">
        <v>90</v>
      </c>
      <c r="B240">
        <v>500</v>
      </c>
      <c r="C240">
        <f t="shared" si="18"/>
        <v>864.26735252666867</v>
      </c>
      <c r="D240">
        <f t="shared" si="19"/>
        <v>132690.70411678831</v>
      </c>
      <c r="E240">
        <f t="shared" si="20"/>
        <v>8.6631016042780757</v>
      </c>
      <c r="F240">
        <f t="shared" si="21"/>
        <v>209714.03933884302</v>
      </c>
      <c r="G240">
        <f t="shared" si="22"/>
        <v>8775.5867978420629</v>
      </c>
      <c r="H240">
        <f t="shared" si="23"/>
        <v>4.499809670330265</v>
      </c>
    </row>
    <row r="241" spans="1:8" x14ac:dyDescent="0.25">
      <c r="A241">
        <v>107</v>
      </c>
      <c r="B241">
        <v>520</v>
      </c>
      <c r="C241">
        <f t="shared" si="18"/>
        <v>1005.4194457666538</v>
      </c>
      <c r="D241">
        <f t="shared" si="19"/>
        <v>235632.03832840532</v>
      </c>
      <c r="E241">
        <f t="shared" si="20"/>
        <v>12.244919786096256</v>
      </c>
      <c r="F241">
        <f t="shared" si="21"/>
        <v>191796.22115702485</v>
      </c>
      <c r="G241">
        <f t="shared" si="22"/>
        <v>2253.7798424704974</v>
      </c>
      <c r="H241">
        <f t="shared" si="23"/>
        <v>4.6728288344619058</v>
      </c>
    </row>
    <row r="242" spans="1:8" x14ac:dyDescent="0.25">
      <c r="A242">
        <v>117</v>
      </c>
      <c r="B242">
        <v>1730</v>
      </c>
      <c r="C242">
        <f t="shared" si="18"/>
        <v>1088.4500888489979</v>
      </c>
      <c r="D242">
        <f t="shared" si="19"/>
        <v>411586.28849785868</v>
      </c>
      <c r="E242">
        <f t="shared" si="20"/>
        <v>14.640641711229947</v>
      </c>
      <c r="F242">
        <f t="shared" si="21"/>
        <v>596068.22115702473</v>
      </c>
      <c r="G242">
        <f t="shared" si="22"/>
        <v>17031.45957470157</v>
      </c>
      <c r="H242">
        <f t="shared" si="23"/>
        <v>4.7621739347977563</v>
      </c>
    </row>
    <row r="243" spans="1:8" x14ac:dyDescent="0.25">
      <c r="A243">
        <v>112</v>
      </c>
      <c r="B243">
        <v>1924</v>
      </c>
      <c r="C243">
        <f t="shared" si="18"/>
        <v>1046.934767307826</v>
      </c>
      <c r="D243">
        <f t="shared" si="19"/>
        <v>769243.42239737744</v>
      </c>
      <c r="E243">
        <f t="shared" si="20"/>
        <v>13.416042780748663</v>
      </c>
      <c r="F243">
        <f t="shared" si="21"/>
        <v>933261.38479338831</v>
      </c>
      <c r="G243">
        <f t="shared" si="22"/>
        <v>7919.0977859191498</v>
      </c>
      <c r="H243">
        <f t="shared" si="23"/>
        <v>4.7184988712950942</v>
      </c>
    </row>
    <row r="244" spans="1:8" x14ac:dyDescent="0.25">
      <c r="A244">
        <v>106</v>
      </c>
      <c r="B244">
        <v>1155</v>
      </c>
      <c r="C244">
        <f t="shared" si="18"/>
        <v>997.11638145841937</v>
      </c>
      <c r="D244">
        <f t="shared" si="19"/>
        <v>24927.237003783343</v>
      </c>
      <c r="E244">
        <f t="shared" si="20"/>
        <v>12.017112299465241</v>
      </c>
      <c r="F244">
        <f t="shared" si="21"/>
        <v>38830.493884297503</v>
      </c>
      <c r="G244">
        <f t="shared" si="22"/>
        <v>1534.3615152208281</v>
      </c>
      <c r="H244">
        <f t="shared" si="23"/>
        <v>4.6634390941120669</v>
      </c>
    </row>
    <row r="245" spans="1:8" x14ac:dyDescent="0.25">
      <c r="A245">
        <v>116</v>
      </c>
      <c r="B245">
        <v>2162</v>
      </c>
      <c r="C245">
        <f t="shared" si="18"/>
        <v>1080.1470245407636</v>
      </c>
      <c r="D245">
        <f t="shared" si="19"/>
        <v>1170405.8605100031</v>
      </c>
      <c r="E245">
        <f t="shared" si="20"/>
        <v>14.391443850267379</v>
      </c>
      <c r="F245">
        <f t="shared" si="21"/>
        <v>1449747.348429752</v>
      </c>
      <c r="G245">
        <f t="shared" si="22"/>
        <v>14933.223709318405</v>
      </c>
      <c r="H245">
        <f t="shared" si="23"/>
        <v>4.7535901911063645</v>
      </c>
    </row>
    <row r="246" spans="1:8" x14ac:dyDescent="0.25">
      <c r="A246">
        <v>123</v>
      </c>
      <c r="B246">
        <v>923</v>
      </c>
      <c r="C246">
        <f t="shared" si="18"/>
        <v>1138.2684746984046</v>
      </c>
      <c r="D246">
        <f t="shared" si="19"/>
        <v>46340.516198977653</v>
      </c>
      <c r="E246">
        <f t="shared" si="20"/>
        <v>16.180748663101603</v>
      </c>
      <c r="F246">
        <f t="shared" si="21"/>
        <v>1221.1847933884333</v>
      </c>
      <c r="G246">
        <f t="shared" si="22"/>
        <v>32516.391597081209</v>
      </c>
      <c r="H246">
        <f t="shared" si="23"/>
        <v>4.8121843553724171</v>
      </c>
    </row>
    <row r="247" spans="1:8" x14ac:dyDescent="0.25">
      <c r="A247">
        <v>118</v>
      </c>
      <c r="B247">
        <v>1115</v>
      </c>
      <c r="C247">
        <f t="shared" si="18"/>
        <v>1096.7531531572322</v>
      </c>
      <c r="D247">
        <f t="shared" si="19"/>
        <v>332.94741970342557</v>
      </c>
      <c r="E247">
        <f t="shared" si="20"/>
        <v>14.891978609625669</v>
      </c>
      <c r="F247">
        <f t="shared" si="21"/>
        <v>24666.13024793387</v>
      </c>
      <c r="G247">
        <f t="shared" si="22"/>
        <v>19267.577193898083</v>
      </c>
      <c r="H247">
        <f t="shared" si="23"/>
        <v>4.7706846244656651</v>
      </c>
    </row>
    <row r="248" spans="1:8" x14ac:dyDescent="0.25">
      <c r="A248">
        <v>91</v>
      </c>
      <c r="B248">
        <v>449</v>
      </c>
      <c r="C248">
        <f t="shared" si="18"/>
        <v>872.57041683490309</v>
      </c>
      <c r="D248">
        <f t="shared" si="19"/>
        <v>179411.89801769354</v>
      </c>
      <c r="E248">
        <f t="shared" si="20"/>
        <v>8.8566844919786103</v>
      </c>
      <c r="F248">
        <f t="shared" si="21"/>
        <v>259025.47570247939</v>
      </c>
      <c r="G248">
        <f t="shared" si="22"/>
        <v>7288.8970640780926</v>
      </c>
      <c r="H248">
        <f t="shared" si="23"/>
        <v>4.5108595065168497</v>
      </c>
    </row>
    <row r="249" spans="1:8" x14ac:dyDescent="0.25">
      <c r="A249">
        <v>103</v>
      </c>
      <c r="B249">
        <v>1500</v>
      </c>
      <c r="C249">
        <f t="shared" si="18"/>
        <v>972.20718853371602</v>
      </c>
      <c r="D249">
        <f t="shared" si="19"/>
        <v>278565.25183548441</v>
      </c>
      <c r="E249">
        <f t="shared" si="20"/>
        <v>11.346524064171122</v>
      </c>
      <c r="F249">
        <f t="shared" si="21"/>
        <v>293823.13024793385</v>
      </c>
      <c r="G249">
        <f t="shared" si="22"/>
        <v>203.39705635193116</v>
      </c>
      <c r="H249">
        <f t="shared" si="23"/>
        <v>4.6347289882296359</v>
      </c>
    </row>
    <row r="250" spans="1:8" x14ac:dyDescent="0.25">
      <c r="A250">
        <v>114</v>
      </c>
      <c r="B250">
        <v>826</v>
      </c>
      <c r="C250">
        <f t="shared" si="18"/>
        <v>1063.5408959242945</v>
      </c>
      <c r="D250">
        <f t="shared" si="19"/>
        <v>56425.677236516531</v>
      </c>
      <c r="E250">
        <f t="shared" si="20"/>
        <v>13.899465240641712</v>
      </c>
      <c r="F250">
        <f t="shared" si="21"/>
        <v>17409.602975206624</v>
      </c>
      <c r="G250">
        <f t="shared" si="22"/>
        <v>11150.397239992024</v>
      </c>
      <c r="H250">
        <f t="shared" si="23"/>
        <v>4.7361984483944957</v>
      </c>
    </row>
    <row r="251" spans="1:8" x14ac:dyDescent="0.25">
      <c r="A251">
        <v>102</v>
      </c>
      <c r="B251">
        <v>937</v>
      </c>
      <c r="C251">
        <f t="shared" si="18"/>
        <v>963.90412422548161</v>
      </c>
      <c r="D251">
        <f t="shared" si="19"/>
        <v>723.83190034014638</v>
      </c>
      <c r="E251">
        <f t="shared" si="20"/>
        <v>11.127272727272727</v>
      </c>
      <c r="F251">
        <f t="shared" si="21"/>
        <v>438.71206611570454</v>
      </c>
      <c r="G251">
        <f t="shared" si="22"/>
        <v>35.505744355673244</v>
      </c>
      <c r="H251">
        <f t="shared" si="23"/>
        <v>4.6249728132842707</v>
      </c>
    </row>
    <row r="252" spans="1:8" x14ac:dyDescent="0.25">
      <c r="A252">
        <v>104</v>
      </c>
      <c r="B252">
        <v>978</v>
      </c>
      <c r="C252">
        <f t="shared" si="18"/>
        <v>980.51025284195043</v>
      </c>
      <c r="D252">
        <f t="shared" si="19"/>
        <v>6.301369330520223</v>
      </c>
      <c r="E252">
        <f t="shared" si="20"/>
        <v>11.567914438502674</v>
      </c>
      <c r="F252">
        <f t="shared" si="21"/>
        <v>402.18479338842775</v>
      </c>
      <c r="G252">
        <f t="shared" si="22"/>
        <v>509.17012216154143</v>
      </c>
      <c r="H252">
        <f t="shared" si="23"/>
        <v>4.6443908991413725</v>
      </c>
    </row>
    <row r="253" spans="1:8" x14ac:dyDescent="0.25">
      <c r="A253">
        <v>112</v>
      </c>
      <c r="B253">
        <v>1031</v>
      </c>
      <c r="C253">
        <f t="shared" si="18"/>
        <v>1046.934767307826</v>
      </c>
      <c r="D253">
        <f t="shared" si="19"/>
        <v>253.91680915455868</v>
      </c>
      <c r="E253">
        <f t="shared" si="20"/>
        <v>13.416042780748663</v>
      </c>
      <c r="F253">
        <f t="shared" si="21"/>
        <v>5336.9666115702403</v>
      </c>
      <c r="G253">
        <f t="shared" si="22"/>
        <v>7919.0977859191498</v>
      </c>
      <c r="H253">
        <f t="shared" si="23"/>
        <v>4.7184988712950942</v>
      </c>
    </row>
    <row r="254" spans="1:8" x14ac:dyDescent="0.25">
      <c r="A254">
        <v>107</v>
      </c>
      <c r="B254">
        <v>1272</v>
      </c>
      <c r="C254">
        <f t="shared" si="18"/>
        <v>1005.4194457666538</v>
      </c>
      <c r="D254">
        <f t="shared" si="19"/>
        <v>71065.191895358046</v>
      </c>
      <c r="E254">
        <f t="shared" si="20"/>
        <v>12.244919786096256</v>
      </c>
      <c r="F254">
        <f t="shared" si="21"/>
        <v>98630.257520661122</v>
      </c>
      <c r="G254">
        <f t="shared" si="22"/>
        <v>2253.7798424704974</v>
      </c>
      <c r="H254">
        <f t="shared" si="23"/>
        <v>4.6728288344619058</v>
      </c>
    </row>
    <row r="255" spans="1:8" x14ac:dyDescent="0.25">
      <c r="A255">
        <v>117</v>
      </c>
      <c r="B255">
        <v>1136</v>
      </c>
      <c r="C255">
        <f t="shared" si="18"/>
        <v>1088.4500888489979</v>
      </c>
      <c r="D255">
        <f t="shared" si="19"/>
        <v>2260.9940504681945</v>
      </c>
      <c r="E255">
        <f t="shared" si="20"/>
        <v>14.640641711229947</v>
      </c>
      <c r="F255">
        <f t="shared" si="21"/>
        <v>31703.421157024775</v>
      </c>
      <c r="G255">
        <f t="shared" si="22"/>
        <v>17031.45957470157</v>
      </c>
      <c r="H255">
        <f t="shared" si="23"/>
        <v>4.7621739347977563</v>
      </c>
    </row>
    <row r="256" spans="1:8" x14ac:dyDescent="0.25">
      <c r="A256">
        <v>110</v>
      </c>
      <c r="B256">
        <v>800</v>
      </c>
      <c r="C256">
        <f t="shared" si="18"/>
        <v>1030.3286386913569</v>
      </c>
      <c r="D256">
        <f t="shared" si="19"/>
        <v>53051.281801413628</v>
      </c>
      <c r="E256">
        <f t="shared" si="20"/>
        <v>12.941176470588236</v>
      </c>
      <c r="F256">
        <f t="shared" si="21"/>
        <v>24946.766611570263</v>
      </c>
      <c r="G256">
        <f t="shared" si="22"/>
        <v>5239.3253470996033</v>
      </c>
      <c r="H256">
        <f t="shared" si="23"/>
        <v>4.7004803657924166</v>
      </c>
    </row>
    <row r="257" spans="1:8" x14ac:dyDescent="0.25">
      <c r="A257">
        <v>96</v>
      </c>
      <c r="B257">
        <v>1339</v>
      </c>
      <c r="C257">
        <f t="shared" si="18"/>
        <v>914.08573837607514</v>
      </c>
      <c r="D257">
        <f t="shared" si="19"/>
        <v>180552.12973140526</v>
      </c>
      <c r="E257">
        <f t="shared" si="20"/>
        <v>9.8566844919786103</v>
      </c>
      <c r="F257">
        <f t="shared" si="21"/>
        <v>145202.56661157022</v>
      </c>
      <c r="G257">
        <f t="shared" si="22"/>
        <v>1923.6747024585254</v>
      </c>
      <c r="H257">
        <f t="shared" si="23"/>
        <v>4.5643481914678361</v>
      </c>
    </row>
    <row r="258" spans="1:8" x14ac:dyDescent="0.25">
      <c r="A258">
        <v>90</v>
      </c>
      <c r="B258">
        <v>1063</v>
      </c>
      <c r="C258">
        <f t="shared" si="18"/>
        <v>864.26735252666867</v>
      </c>
      <c r="D258">
        <f t="shared" si="19"/>
        <v>39494.665171759385</v>
      </c>
      <c r="E258">
        <f t="shared" si="20"/>
        <v>8.6631016042780757</v>
      </c>
      <c r="F258">
        <f t="shared" si="21"/>
        <v>11036.457520661146</v>
      </c>
      <c r="G258">
        <f t="shared" si="22"/>
        <v>8775.5867978420629</v>
      </c>
      <c r="H258">
        <f t="shared" si="23"/>
        <v>4.499809670330265</v>
      </c>
    </row>
    <row r="259" spans="1:8" x14ac:dyDescent="0.25">
      <c r="A259">
        <v>97</v>
      </c>
      <c r="B259">
        <v>935</v>
      </c>
      <c r="C259">
        <f t="shared" si="18"/>
        <v>922.38880268430955</v>
      </c>
      <c r="D259">
        <f t="shared" si="19"/>
        <v>159.04229773527794</v>
      </c>
      <c r="E259">
        <f t="shared" si="20"/>
        <v>10.063101604278074</v>
      </c>
      <c r="F259">
        <f t="shared" si="21"/>
        <v>526.49388429752298</v>
      </c>
      <c r="G259">
        <f t="shared" si="22"/>
        <v>1264.2754915746691</v>
      </c>
      <c r="H259">
        <f t="shared" si="23"/>
        <v>4.5747109785033828</v>
      </c>
    </row>
    <row r="260" spans="1:8" x14ac:dyDescent="0.25">
      <c r="A260">
        <v>99</v>
      </c>
      <c r="B260">
        <v>808</v>
      </c>
      <c r="C260">
        <f t="shared" ref="C260:C323" si="24">a+(b*x)</f>
        <v>938.99493130077838</v>
      </c>
      <c r="D260">
        <f t="shared" ref="D260:D323" si="25">(y-yes)^2</f>
        <v>17159.672026495646</v>
      </c>
      <c r="E260">
        <f t="shared" ref="E260:E323" si="26">x^2/n</f>
        <v>10.482352941176471</v>
      </c>
      <c r="F260">
        <f t="shared" ref="F260:F323" si="27">(y-yprom)^2</f>
        <v>22483.63933884299</v>
      </c>
      <c r="G260">
        <f t="shared" ref="G260:G323" si="28">(yes-yprom)^2</f>
        <v>359.12233124701368</v>
      </c>
      <c r="H260">
        <f t="shared" ref="H260:H323" si="29">LN(x)</f>
        <v>4.5951198501345898</v>
      </c>
    </row>
    <row r="261" spans="1:8" x14ac:dyDescent="0.25">
      <c r="A261">
        <v>99</v>
      </c>
      <c r="B261">
        <v>375</v>
      </c>
      <c r="C261">
        <f t="shared" si="24"/>
        <v>938.99493130077838</v>
      </c>
      <c r="D261">
        <f t="shared" si="25"/>
        <v>318090.28253296972</v>
      </c>
      <c r="E261">
        <f t="shared" si="26"/>
        <v>10.482352941176471</v>
      </c>
      <c r="F261">
        <f t="shared" si="27"/>
        <v>339825.40297520667</v>
      </c>
      <c r="G261">
        <f t="shared" si="28"/>
        <v>359.12233124701368</v>
      </c>
      <c r="H261">
        <f t="shared" si="29"/>
        <v>4.5951198501345898</v>
      </c>
    </row>
    <row r="262" spans="1:8" x14ac:dyDescent="0.25">
      <c r="A262">
        <v>97</v>
      </c>
      <c r="B262">
        <v>537</v>
      </c>
      <c r="C262">
        <f t="shared" si="24"/>
        <v>922.38880268430955</v>
      </c>
      <c r="D262">
        <f t="shared" si="25"/>
        <v>148524.52923444568</v>
      </c>
      <c r="E262">
        <f t="shared" si="26"/>
        <v>10.063101604278074</v>
      </c>
      <c r="F262">
        <f t="shared" si="27"/>
        <v>177195.07570247937</v>
      </c>
      <c r="G262">
        <f t="shared" si="28"/>
        <v>1264.2754915746691</v>
      </c>
      <c r="H262">
        <f t="shared" si="29"/>
        <v>4.5747109785033828</v>
      </c>
    </row>
    <row r="263" spans="1:8" x14ac:dyDescent="0.25">
      <c r="A263">
        <v>95</v>
      </c>
      <c r="B263">
        <v>1082</v>
      </c>
      <c r="C263">
        <f t="shared" si="24"/>
        <v>905.78267406784073</v>
      </c>
      <c r="D263">
        <f t="shared" si="25"/>
        <v>31052.54595868085</v>
      </c>
      <c r="E263">
        <f t="shared" si="26"/>
        <v>9.6524064171122994</v>
      </c>
      <c r="F263">
        <f t="shared" si="27"/>
        <v>15389.530247933872</v>
      </c>
      <c r="G263">
        <f t="shared" si="28"/>
        <v>2720.9556671557343</v>
      </c>
      <c r="H263">
        <f t="shared" si="29"/>
        <v>4.5538768916005408</v>
      </c>
    </row>
    <row r="264" spans="1:8" x14ac:dyDescent="0.25">
      <c r="A264">
        <v>126</v>
      </c>
      <c r="B264">
        <v>930</v>
      </c>
      <c r="C264">
        <f t="shared" si="24"/>
        <v>1163.1776676231077</v>
      </c>
      <c r="D264">
        <f t="shared" si="25"/>
        <v>54371.824678152494</v>
      </c>
      <c r="E264">
        <f t="shared" si="26"/>
        <v>16.979679144385027</v>
      </c>
      <c r="F264">
        <f t="shared" si="27"/>
        <v>780.94842975206893</v>
      </c>
      <c r="G264">
        <f t="shared" si="28"/>
        <v>42120.261284751206</v>
      </c>
      <c r="H264">
        <f t="shared" si="29"/>
        <v>4.836281906951478</v>
      </c>
    </row>
    <row r="265" spans="1:8" x14ac:dyDescent="0.25">
      <c r="A265">
        <v>109</v>
      </c>
      <c r="B265">
        <v>1155</v>
      </c>
      <c r="C265">
        <f t="shared" si="24"/>
        <v>1022.0255743831226</v>
      </c>
      <c r="D265">
        <f t="shared" si="25"/>
        <v>17682.197868138461</v>
      </c>
      <c r="E265">
        <f t="shared" si="26"/>
        <v>12.706951871657754</v>
      </c>
      <c r="F265">
        <f t="shared" si="27"/>
        <v>38830.493884297503</v>
      </c>
      <c r="G265">
        <f t="shared" si="28"/>
        <v>4106.2617584098925</v>
      </c>
      <c r="H265">
        <f t="shared" si="29"/>
        <v>4.6913478822291435</v>
      </c>
    </row>
    <row r="266" spans="1:8" x14ac:dyDescent="0.25">
      <c r="A266">
        <v>86</v>
      </c>
      <c r="B266">
        <v>548</v>
      </c>
      <c r="C266">
        <f t="shared" si="24"/>
        <v>831.05509529373091</v>
      </c>
      <c r="D266">
        <f t="shared" si="25"/>
        <v>80120.186971743082</v>
      </c>
      <c r="E266">
        <f t="shared" si="26"/>
        <v>7.9101604278074866</v>
      </c>
      <c r="F266">
        <f t="shared" si="27"/>
        <v>168055.27570247938</v>
      </c>
      <c r="G266">
        <f t="shared" si="28"/>
        <v>16101.163271031497</v>
      </c>
      <c r="H266">
        <f t="shared" si="29"/>
        <v>4.4543472962535073</v>
      </c>
    </row>
    <row r="267" spans="1:8" x14ac:dyDescent="0.25">
      <c r="A267">
        <v>119</v>
      </c>
      <c r="B267">
        <v>622</v>
      </c>
      <c r="C267">
        <f t="shared" si="24"/>
        <v>1105.0562174654667</v>
      </c>
      <c r="D267">
        <f t="shared" si="25"/>
        <v>233343.30923204427</v>
      </c>
      <c r="E267">
        <f t="shared" si="26"/>
        <v>15.145454545454545</v>
      </c>
      <c r="F267">
        <f t="shared" si="27"/>
        <v>112859.34842975211</v>
      </c>
      <c r="G267">
        <f t="shared" si="28"/>
        <v>21641.576566908014</v>
      </c>
      <c r="H267">
        <f t="shared" si="29"/>
        <v>4.7791234931115296</v>
      </c>
    </row>
    <row r="268" spans="1:8" x14ac:dyDescent="0.25">
      <c r="A268">
        <v>102</v>
      </c>
      <c r="B268">
        <v>841</v>
      </c>
      <c r="C268">
        <f t="shared" si="24"/>
        <v>963.90412422548161</v>
      </c>
      <c r="D268">
        <f t="shared" si="25"/>
        <v>15105.423751632616</v>
      </c>
      <c r="E268">
        <f t="shared" si="26"/>
        <v>11.127272727272727</v>
      </c>
      <c r="F268">
        <f t="shared" si="27"/>
        <v>13676.239338842986</v>
      </c>
      <c r="G268">
        <f t="shared" si="28"/>
        <v>35.505744355673244</v>
      </c>
      <c r="H268">
        <f t="shared" si="29"/>
        <v>4.6249728132842707</v>
      </c>
    </row>
    <row r="269" spans="1:8" x14ac:dyDescent="0.25">
      <c r="A269">
        <v>105</v>
      </c>
      <c r="B269">
        <v>769</v>
      </c>
      <c r="C269">
        <f t="shared" si="24"/>
        <v>988.81331715018496</v>
      </c>
      <c r="D269">
        <f t="shared" si="25"/>
        <v>48317.894396567797</v>
      </c>
      <c r="E269">
        <f t="shared" si="26"/>
        <v>11.791443850267379</v>
      </c>
      <c r="F269">
        <f t="shared" si="27"/>
        <v>35700.384793388446</v>
      </c>
      <c r="G269">
        <f t="shared" si="28"/>
        <v>952.82494178451111</v>
      </c>
      <c r="H269">
        <f t="shared" si="29"/>
        <v>4.6539603501575231</v>
      </c>
    </row>
    <row r="270" spans="1:8" x14ac:dyDescent="0.25">
      <c r="A270">
        <v>117</v>
      </c>
      <c r="B270">
        <v>587</v>
      </c>
      <c r="C270">
        <f t="shared" si="24"/>
        <v>1088.4500888489979</v>
      </c>
      <c r="D270">
        <f t="shared" si="25"/>
        <v>251452.19160666788</v>
      </c>
      <c r="E270">
        <f t="shared" si="26"/>
        <v>14.640641711229947</v>
      </c>
      <c r="F270">
        <f t="shared" si="27"/>
        <v>137600.53024793393</v>
      </c>
      <c r="G270">
        <f t="shared" si="28"/>
        <v>17031.45957470157</v>
      </c>
      <c r="H270">
        <f t="shared" si="29"/>
        <v>4.7621739347977563</v>
      </c>
    </row>
    <row r="271" spans="1:8" x14ac:dyDescent="0.25">
      <c r="A271">
        <v>112</v>
      </c>
      <c r="B271">
        <v>1924</v>
      </c>
      <c r="C271">
        <f t="shared" si="24"/>
        <v>1046.934767307826</v>
      </c>
      <c r="D271">
        <f t="shared" si="25"/>
        <v>769243.42239737744</v>
      </c>
      <c r="E271">
        <f t="shared" si="26"/>
        <v>13.416042780748663</v>
      </c>
      <c r="F271">
        <f t="shared" si="27"/>
        <v>933261.38479338831</v>
      </c>
      <c r="G271">
        <f t="shared" si="28"/>
        <v>7919.0977859191498</v>
      </c>
      <c r="H271">
        <f t="shared" si="29"/>
        <v>4.7184988712950942</v>
      </c>
    </row>
    <row r="272" spans="1:8" x14ac:dyDescent="0.25">
      <c r="A272">
        <v>89</v>
      </c>
      <c r="B272">
        <v>1058</v>
      </c>
      <c r="C272">
        <f t="shared" si="24"/>
        <v>855.96428821843426</v>
      </c>
      <c r="D272">
        <f t="shared" si="25"/>
        <v>40818.428835083898</v>
      </c>
      <c r="E272">
        <f t="shared" si="26"/>
        <v>8.4716577540106943</v>
      </c>
      <c r="F272">
        <f t="shared" si="27"/>
        <v>10010.912066115692</v>
      </c>
      <c r="G272">
        <f t="shared" si="28"/>
        <v>10400.158285419386</v>
      </c>
      <c r="H272">
        <f t="shared" si="29"/>
        <v>4.4886363697321396</v>
      </c>
    </row>
    <row r="273" spans="1:8" x14ac:dyDescent="0.25">
      <c r="A273">
        <v>131</v>
      </c>
      <c r="B273">
        <v>417</v>
      </c>
      <c r="C273">
        <f t="shared" si="24"/>
        <v>1204.6929891642799</v>
      </c>
      <c r="D273">
        <f t="shared" si="25"/>
        <v>620460.24517855828</v>
      </c>
      <c r="E273">
        <f t="shared" si="26"/>
        <v>18.354010695187167</v>
      </c>
      <c r="F273">
        <f t="shared" si="27"/>
        <v>292621.98479338846</v>
      </c>
      <c r="G273">
        <f t="shared" si="28"/>
        <v>60884.345840468384</v>
      </c>
      <c r="H273">
        <f t="shared" si="29"/>
        <v>4.8751973232011512</v>
      </c>
    </row>
    <row r="274" spans="1:8" x14ac:dyDescent="0.25">
      <c r="A274">
        <v>114</v>
      </c>
      <c r="B274">
        <v>1202</v>
      </c>
      <c r="C274">
        <f t="shared" si="24"/>
        <v>1063.5408959242945</v>
      </c>
      <c r="D274">
        <f t="shared" si="25"/>
        <v>19170.923501447036</v>
      </c>
      <c r="E274">
        <f t="shared" si="26"/>
        <v>13.899465240641712</v>
      </c>
      <c r="F274">
        <f t="shared" si="27"/>
        <v>59562.621157024769</v>
      </c>
      <c r="G274">
        <f t="shared" si="28"/>
        <v>11150.397239992024</v>
      </c>
      <c r="H274">
        <f t="shared" si="29"/>
        <v>4.7361984483944957</v>
      </c>
    </row>
    <row r="275" spans="1:8" x14ac:dyDescent="0.25">
      <c r="A275">
        <v>98</v>
      </c>
      <c r="B275">
        <v>1154</v>
      </c>
      <c r="C275">
        <f t="shared" si="24"/>
        <v>930.69186699254396</v>
      </c>
      <c r="D275">
        <f t="shared" si="25"/>
        <v>49866.522267275679</v>
      </c>
      <c r="E275">
        <f t="shared" si="26"/>
        <v>10.271657754010695</v>
      </c>
      <c r="F275">
        <f t="shared" si="27"/>
        <v>38437.38479338841</v>
      </c>
      <c r="G275">
        <f t="shared" si="28"/>
        <v>742.75803450416527</v>
      </c>
      <c r="H275">
        <f t="shared" si="29"/>
        <v>4.5849674786705723</v>
      </c>
    </row>
    <row r="276" spans="1:8" x14ac:dyDescent="0.25">
      <c r="A276">
        <v>124</v>
      </c>
      <c r="B276">
        <v>1070</v>
      </c>
      <c r="C276">
        <f t="shared" si="24"/>
        <v>1146.5715390066389</v>
      </c>
      <c r="D276">
        <f t="shared" si="25"/>
        <v>5863.2005858452203</v>
      </c>
      <c r="E276">
        <f t="shared" si="26"/>
        <v>16.444919786096257</v>
      </c>
      <c r="F276">
        <f t="shared" si="27"/>
        <v>12556.221157024782</v>
      </c>
      <c r="G276">
        <f t="shared" si="28"/>
        <v>35579.799739157832</v>
      </c>
      <c r="H276">
        <f t="shared" si="29"/>
        <v>4.8202815656050371</v>
      </c>
    </row>
    <row r="277" spans="1:8" x14ac:dyDescent="0.25">
      <c r="A277">
        <v>125</v>
      </c>
      <c r="B277">
        <v>1202</v>
      </c>
      <c r="C277">
        <f t="shared" si="24"/>
        <v>1154.8746033148732</v>
      </c>
      <c r="D277">
        <f t="shared" si="25"/>
        <v>2220.8030127305615</v>
      </c>
      <c r="E277">
        <f t="shared" si="26"/>
        <v>16.711229946524064</v>
      </c>
      <c r="F277">
        <f t="shared" si="27"/>
        <v>59562.621157024769</v>
      </c>
      <c r="G277">
        <f t="shared" si="28"/>
        <v>38781.0896350478</v>
      </c>
      <c r="H277">
        <f t="shared" si="29"/>
        <v>4.8283137373023015</v>
      </c>
    </row>
    <row r="278" spans="1:8" x14ac:dyDescent="0.25">
      <c r="A278">
        <v>100</v>
      </c>
      <c r="B278">
        <v>711</v>
      </c>
      <c r="C278">
        <f t="shared" si="24"/>
        <v>947.29799560901279</v>
      </c>
      <c r="D278">
        <f t="shared" si="25"/>
        <v>55836.742728837024</v>
      </c>
      <c r="E278">
        <f t="shared" si="26"/>
        <v>10.695187165775401</v>
      </c>
      <c r="F278">
        <f t="shared" si="27"/>
        <v>60982.057520661183</v>
      </c>
      <c r="G278">
        <f t="shared" si="28"/>
        <v>113.36838180321452</v>
      </c>
      <c r="H278">
        <f t="shared" si="29"/>
        <v>4.6051701859880918</v>
      </c>
    </row>
    <row r="279" spans="1:8" x14ac:dyDescent="0.25">
      <c r="A279">
        <v>84</v>
      </c>
      <c r="B279">
        <v>1202</v>
      </c>
      <c r="C279">
        <f t="shared" si="24"/>
        <v>814.44896667726209</v>
      </c>
      <c r="D279">
        <f t="shared" si="25"/>
        <v>150195.80342952191</v>
      </c>
      <c r="E279">
        <f t="shared" si="26"/>
        <v>7.5465240641711233</v>
      </c>
      <c r="F279">
        <f t="shared" si="27"/>
        <v>59562.621157024769</v>
      </c>
      <c r="G279">
        <f t="shared" si="28"/>
        <v>20591.242030506317</v>
      </c>
      <c r="H279">
        <f t="shared" si="29"/>
        <v>4.4308167988433134</v>
      </c>
    </row>
    <row r="280" spans="1:8" x14ac:dyDescent="0.25">
      <c r="A280">
        <v>113</v>
      </c>
      <c r="B280">
        <v>850</v>
      </c>
      <c r="C280">
        <f t="shared" si="24"/>
        <v>1055.2378316160602</v>
      </c>
      <c r="D280">
        <f t="shared" si="25"/>
        <v>42122.567526462299</v>
      </c>
      <c r="E280">
        <f t="shared" si="26"/>
        <v>13.656684491978609</v>
      </c>
      <c r="F280">
        <f t="shared" si="27"/>
        <v>11652.221157024804</v>
      </c>
      <c r="G280">
        <f t="shared" si="28"/>
        <v>9465.806636048912</v>
      </c>
      <c r="H280">
        <f t="shared" si="29"/>
        <v>4.7273878187123408</v>
      </c>
    </row>
    <row r="281" spans="1:8" x14ac:dyDescent="0.25">
      <c r="A281">
        <v>102</v>
      </c>
      <c r="B281">
        <v>1000</v>
      </c>
      <c r="C281">
        <f t="shared" si="24"/>
        <v>963.90412422548161</v>
      </c>
      <c r="D281">
        <f t="shared" si="25"/>
        <v>1302.9122479294635</v>
      </c>
      <c r="E281">
        <f t="shared" si="26"/>
        <v>11.127272727272727</v>
      </c>
      <c r="F281">
        <f t="shared" si="27"/>
        <v>1768.5847933884256</v>
      </c>
      <c r="G281">
        <f t="shared" si="28"/>
        <v>35.505744355673244</v>
      </c>
      <c r="H281">
        <f t="shared" si="29"/>
        <v>4.6249728132842707</v>
      </c>
    </row>
    <row r="282" spans="1:8" x14ac:dyDescent="0.25">
      <c r="A282">
        <v>82</v>
      </c>
      <c r="B282">
        <v>490</v>
      </c>
      <c r="C282">
        <f t="shared" si="24"/>
        <v>797.84283806079327</v>
      </c>
      <c r="D282">
        <f t="shared" si="25"/>
        <v>94767.212945323787</v>
      </c>
      <c r="E282">
        <f t="shared" si="26"/>
        <v>7.1914438502673796</v>
      </c>
      <c r="F282">
        <f t="shared" si="27"/>
        <v>218972.94842975211</v>
      </c>
      <c r="G282">
        <f t="shared" si="28"/>
        <v>25632.847805234549</v>
      </c>
      <c r="H282">
        <f t="shared" si="29"/>
        <v>4.4067192472642533</v>
      </c>
    </row>
    <row r="283" spans="1:8" x14ac:dyDescent="0.25">
      <c r="A283">
        <v>112</v>
      </c>
      <c r="B283">
        <v>1000</v>
      </c>
      <c r="C283">
        <f t="shared" si="24"/>
        <v>1046.934767307826</v>
      </c>
      <c r="D283">
        <f t="shared" si="25"/>
        <v>2202.8723822397678</v>
      </c>
      <c r="E283">
        <f t="shared" si="26"/>
        <v>13.416042780748663</v>
      </c>
      <c r="F283">
        <f t="shared" si="27"/>
        <v>1768.5847933884256</v>
      </c>
      <c r="G283">
        <f t="shared" si="28"/>
        <v>7919.0977859191498</v>
      </c>
      <c r="H283">
        <f t="shared" si="29"/>
        <v>4.7184988712950942</v>
      </c>
    </row>
    <row r="284" spans="1:8" x14ac:dyDescent="0.25">
      <c r="A284">
        <v>111</v>
      </c>
      <c r="B284">
        <v>865</v>
      </c>
      <c r="C284">
        <f t="shared" si="24"/>
        <v>1038.6317029995914</v>
      </c>
      <c r="D284">
        <f t="shared" si="25"/>
        <v>30147.968286538326</v>
      </c>
      <c r="E284">
        <f t="shared" si="26"/>
        <v>13.177540106951872</v>
      </c>
      <c r="F284">
        <f t="shared" si="27"/>
        <v>8638.8575206611658</v>
      </c>
      <c r="G284">
        <f t="shared" si="28"/>
        <v>6510.2706896026984</v>
      </c>
      <c r="H284">
        <f t="shared" si="29"/>
        <v>4.7095302013123339</v>
      </c>
    </row>
    <row r="285" spans="1:8" x14ac:dyDescent="0.25">
      <c r="A285">
        <v>96</v>
      </c>
      <c r="B285">
        <v>1375</v>
      </c>
      <c r="C285">
        <f t="shared" si="24"/>
        <v>914.08573837607514</v>
      </c>
      <c r="D285">
        <f t="shared" si="25"/>
        <v>212441.95656832785</v>
      </c>
      <c r="E285">
        <f t="shared" si="26"/>
        <v>9.8566844919786103</v>
      </c>
      <c r="F285">
        <f t="shared" si="27"/>
        <v>173934.49388429747</v>
      </c>
      <c r="G285">
        <f t="shared" si="28"/>
        <v>1923.6747024585254</v>
      </c>
      <c r="H285">
        <f t="shared" si="29"/>
        <v>4.5643481914678361</v>
      </c>
    </row>
    <row r="286" spans="1:8" x14ac:dyDescent="0.25">
      <c r="A286">
        <v>127</v>
      </c>
      <c r="B286">
        <v>1586</v>
      </c>
      <c r="C286">
        <f t="shared" si="24"/>
        <v>1171.480731931342</v>
      </c>
      <c r="D286">
        <f t="shared" si="25"/>
        <v>171826.22360017596</v>
      </c>
      <c r="E286">
        <f t="shared" si="26"/>
        <v>17.250267379679144</v>
      </c>
      <c r="F286">
        <f t="shared" si="27"/>
        <v>394452.51206611563</v>
      </c>
      <c r="G286">
        <f t="shared" si="28"/>
        <v>45597.314688267878</v>
      </c>
      <c r="H286">
        <f t="shared" si="29"/>
        <v>4.8441870864585912</v>
      </c>
    </row>
    <row r="287" spans="1:8" x14ac:dyDescent="0.25">
      <c r="A287">
        <v>97</v>
      </c>
      <c r="B287">
        <v>1602</v>
      </c>
      <c r="C287">
        <f t="shared" si="24"/>
        <v>922.38880268430955</v>
      </c>
      <c r="D287">
        <f t="shared" si="25"/>
        <v>461871.37951686635</v>
      </c>
      <c r="E287">
        <f t="shared" si="26"/>
        <v>10.063101604278074</v>
      </c>
      <c r="F287">
        <f t="shared" si="27"/>
        <v>414806.25752066111</v>
      </c>
      <c r="G287">
        <f t="shared" si="28"/>
        <v>1264.2754915746691</v>
      </c>
      <c r="H287">
        <f t="shared" si="29"/>
        <v>4.5747109785033828</v>
      </c>
    </row>
    <row r="288" spans="1:8" x14ac:dyDescent="0.25">
      <c r="A288">
        <v>120</v>
      </c>
      <c r="B288">
        <v>3078</v>
      </c>
      <c r="C288">
        <f t="shared" si="24"/>
        <v>1113.3592817737012</v>
      </c>
      <c r="D288">
        <f t="shared" si="25"/>
        <v>3859813.1517127468</v>
      </c>
      <c r="E288">
        <f t="shared" si="26"/>
        <v>15.401069518716577</v>
      </c>
      <c r="F288">
        <f t="shared" si="27"/>
        <v>4494631.2757024793</v>
      </c>
      <c r="G288">
        <f t="shared" si="28"/>
        <v>24153.4576937313</v>
      </c>
      <c r="H288">
        <f t="shared" si="29"/>
        <v>4.7874917427820458</v>
      </c>
    </row>
    <row r="289" spans="1:8" x14ac:dyDescent="0.25">
      <c r="A289">
        <v>101</v>
      </c>
      <c r="B289">
        <v>898</v>
      </c>
      <c r="C289">
        <f t="shared" si="24"/>
        <v>955.6010599172472</v>
      </c>
      <c r="D289">
        <f t="shared" si="25"/>
        <v>3317.882103590302</v>
      </c>
      <c r="E289">
        <f t="shared" si="26"/>
        <v>10.910160427807487</v>
      </c>
      <c r="F289">
        <f t="shared" si="27"/>
        <v>3593.457520661163</v>
      </c>
      <c r="G289">
        <f t="shared" si="28"/>
        <v>5.4961861727676977</v>
      </c>
      <c r="H289">
        <f t="shared" si="29"/>
        <v>4.6151205168412597</v>
      </c>
    </row>
    <row r="290" spans="1:8" x14ac:dyDescent="0.25">
      <c r="A290">
        <v>120</v>
      </c>
      <c r="B290">
        <v>906</v>
      </c>
      <c r="C290">
        <f t="shared" si="24"/>
        <v>1113.3592817737012</v>
      </c>
      <c r="D290">
        <f t="shared" si="25"/>
        <v>42997.871737705231</v>
      </c>
      <c r="E290">
        <f t="shared" si="26"/>
        <v>15.401069518716577</v>
      </c>
      <c r="F290">
        <f t="shared" si="27"/>
        <v>2698.3302479338895</v>
      </c>
      <c r="G290">
        <f t="shared" si="28"/>
        <v>24153.4576937313</v>
      </c>
      <c r="H290">
        <f t="shared" si="29"/>
        <v>4.7874917427820458</v>
      </c>
    </row>
    <row r="291" spans="1:8" x14ac:dyDescent="0.25">
      <c r="A291">
        <v>99</v>
      </c>
      <c r="B291">
        <v>952</v>
      </c>
      <c r="C291">
        <f t="shared" si="24"/>
        <v>938.99493130077838</v>
      </c>
      <c r="D291">
        <f t="shared" si="25"/>
        <v>169.13181187147404</v>
      </c>
      <c r="E291">
        <f t="shared" si="26"/>
        <v>10.482352941176471</v>
      </c>
      <c r="F291">
        <f t="shared" si="27"/>
        <v>35.348429752066707</v>
      </c>
      <c r="G291">
        <f t="shared" si="28"/>
        <v>359.12233124701368</v>
      </c>
      <c r="H291">
        <f t="shared" si="29"/>
        <v>4.5951198501345898</v>
      </c>
    </row>
    <row r="292" spans="1:8" x14ac:dyDescent="0.25">
      <c r="A292">
        <v>78</v>
      </c>
      <c r="B292">
        <v>571</v>
      </c>
      <c r="C292">
        <f t="shared" si="24"/>
        <v>764.63058082785562</v>
      </c>
      <c r="D292">
        <f t="shared" si="25"/>
        <v>37492.80183173273</v>
      </c>
      <c r="E292">
        <f t="shared" si="26"/>
        <v>6.5069518716577539</v>
      </c>
      <c r="F292">
        <f t="shared" si="27"/>
        <v>149726.78479338848</v>
      </c>
      <c r="G292">
        <f t="shared" si="28"/>
        <v>37370.640400451237</v>
      </c>
      <c r="H292">
        <f t="shared" si="29"/>
        <v>4.3567088266895917</v>
      </c>
    </row>
    <row r="293" spans="1:8" x14ac:dyDescent="0.25">
      <c r="A293">
        <v>110</v>
      </c>
      <c r="B293">
        <v>445</v>
      </c>
      <c r="C293">
        <f t="shared" si="24"/>
        <v>1030.3286386913569</v>
      </c>
      <c r="D293">
        <f t="shared" si="25"/>
        <v>342609.61527227703</v>
      </c>
      <c r="E293">
        <f t="shared" si="26"/>
        <v>12.941176470588236</v>
      </c>
      <c r="F293">
        <f t="shared" si="27"/>
        <v>263113.03933884302</v>
      </c>
      <c r="G293">
        <f t="shared" si="28"/>
        <v>5239.3253470996033</v>
      </c>
      <c r="H293">
        <f t="shared" si="29"/>
        <v>4.7004803657924166</v>
      </c>
    </row>
    <row r="294" spans="1:8" x14ac:dyDescent="0.25">
      <c r="A294">
        <v>94</v>
      </c>
      <c r="B294">
        <v>289</v>
      </c>
      <c r="C294">
        <f t="shared" si="24"/>
        <v>897.47960975960632</v>
      </c>
      <c r="D294">
        <f t="shared" si="25"/>
        <v>370247.43549320282</v>
      </c>
      <c r="E294">
        <f t="shared" si="26"/>
        <v>9.4502673796791452</v>
      </c>
      <c r="F294">
        <f t="shared" si="27"/>
        <v>447488.02115702484</v>
      </c>
      <c r="G294">
        <f t="shared" si="28"/>
        <v>3656.1183856662951</v>
      </c>
      <c r="H294">
        <f t="shared" si="29"/>
        <v>4.5432947822700038</v>
      </c>
    </row>
    <row r="295" spans="1:8" x14ac:dyDescent="0.25">
      <c r="A295">
        <v>120</v>
      </c>
      <c r="B295">
        <v>1444</v>
      </c>
      <c r="C295">
        <f t="shared" si="24"/>
        <v>1113.3592817737012</v>
      </c>
      <c r="D295">
        <f t="shared" si="25"/>
        <v>109323.2845492027</v>
      </c>
      <c r="E295">
        <f t="shared" si="26"/>
        <v>15.401069518716577</v>
      </c>
      <c r="F295">
        <f t="shared" si="27"/>
        <v>236249.02115702475</v>
      </c>
      <c r="G295">
        <f t="shared" si="28"/>
        <v>24153.4576937313</v>
      </c>
      <c r="H295">
        <f t="shared" si="29"/>
        <v>4.7874917427820458</v>
      </c>
    </row>
    <row r="296" spans="1:8" x14ac:dyDescent="0.25">
      <c r="A296">
        <v>108</v>
      </c>
      <c r="B296">
        <v>962</v>
      </c>
      <c r="C296">
        <f t="shared" si="24"/>
        <v>1013.7225100748882</v>
      </c>
      <c r="D296">
        <f t="shared" si="25"/>
        <v>2675.2180484469104</v>
      </c>
      <c r="E296">
        <f t="shared" si="26"/>
        <v>12.474866310160428</v>
      </c>
      <c r="F296">
        <f t="shared" si="27"/>
        <v>16.439338842974806</v>
      </c>
      <c r="G296">
        <f t="shared" si="28"/>
        <v>3111.0799235335189</v>
      </c>
      <c r="H296">
        <f t="shared" si="29"/>
        <v>4.6821312271242199</v>
      </c>
    </row>
    <row r="297" spans="1:8" x14ac:dyDescent="0.25">
      <c r="A297">
        <v>103</v>
      </c>
      <c r="B297">
        <v>1075</v>
      </c>
      <c r="C297">
        <f t="shared" si="24"/>
        <v>972.20718853371602</v>
      </c>
      <c r="D297">
        <f t="shared" si="25"/>
        <v>10566.362089143004</v>
      </c>
      <c r="E297">
        <f t="shared" si="26"/>
        <v>11.346524064171122</v>
      </c>
      <c r="F297">
        <f t="shared" si="27"/>
        <v>13701.766611570236</v>
      </c>
      <c r="G297">
        <f t="shared" si="28"/>
        <v>203.39705635193116</v>
      </c>
      <c r="H297">
        <f t="shared" si="29"/>
        <v>4.6347289882296359</v>
      </c>
    </row>
    <row r="298" spans="1:8" x14ac:dyDescent="0.25">
      <c r="A298">
        <v>97</v>
      </c>
      <c r="B298">
        <v>909</v>
      </c>
      <c r="C298">
        <f t="shared" si="24"/>
        <v>922.38880268430955</v>
      </c>
      <c r="D298">
        <f t="shared" si="25"/>
        <v>179.2600373193747</v>
      </c>
      <c r="E298">
        <f t="shared" si="26"/>
        <v>10.063101604278074</v>
      </c>
      <c r="F298">
        <f t="shared" si="27"/>
        <v>2395.6575206611619</v>
      </c>
      <c r="G298">
        <f t="shared" si="28"/>
        <v>1264.2754915746691</v>
      </c>
      <c r="H298">
        <f t="shared" si="29"/>
        <v>4.5747109785033828</v>
      </c>
    </row>
    <row r="299" spans="1:8" x14ac:dyDescent="0.25">
      <c r="A299">
        <v>106</v>
      </c>
      <c r="B299">
        <v>1250</v>
      </c>
      <c r="C299">
        <f t="shared" si="24"/>
        <v>997.11638145841937</v>
      </c>
      <c r="D299">
        <f t="shared" si="25"/>
        <v>63950.124526683663</v>
      </c>
      <c r="E299">
        <f t="shared" si="26"/>
        <v>12.017112299465241</v>
      </c>
      <c r="F299">
        <f t="shared" si="27"/>
        <v>85295.857520661128</v>
      </c>
      <c r="G299">
        <f t="shared" si="28"/>
        <v>1534.3615152208281</v>
      </c>
      <c r="H299">
        <f t="shared" si="29"/>
        <v>4.6634390941120669</v>
      </c>
    </row>
    <row r="300" spans="1:8" x14ac:dyDescent="0.25">
      <c r="A300">
        <v>99</v>
      </c>
      <c r="B300">
        <v>620</v>
      </c>
      <c r="C300">
        <f t="shared" si="24"/>
        <v>938.99493130077838</v>
      </c>
      <c r="D300">
        <f t="shared" si="25"/>
        <v>101757.76619558831</v>
      </c>
      <c r="E300">
        <f t="shared" si="26"/>
        <v>10.482352941176471</v>
      </c>
      <c r="F300">
        <f t="shared" si="27"/>
        <v>114207.13024793392</v>
      </c>
      <c r="G300">
        <f t="shared" si="28"/>
        <v>359.12233124701368</v>
      </c>
      <c r="H300">
        <f t="shared" si="29"/>
        <v>4.5951198501345898</v>
      </c>
    </row>
    <row r="301" spans="1:8" x14ac:dyDescent="0.25">
      <c r="A301">
        <v>72</v>
      </c>
      <c r="B301">
        <v>1016</v>
      </c>
      <c r="C301">
        <f t="shared" si="24"/>
        <v>714.81219497844904</v>
      </c>
      <c r="D301">
        <f t="shared" si="25"/>
        <v>90714.093893699799</v>
      </c>
      <c r="E301">
        <f t="shared" si="26"/>
        <v>5.5443850267379675</v>
      </c>
      <c r="F301">
        <f t="shared" si="27"/>
        <v>3370.3302479338786</v>
      </c>
      <c r="G301">
        <f t="shared" si="28"/>
        <v>59113.781907676894</v>
      </c>
      <c r="H301">
        <f t="shared" si="29"/>
        <v>4.2766661190160553</v>
      </c>
    </row>
    <row r="302" spans="1:8" x14ac:dyDescent="0.25">
      <c r="A302">
        <v>88</v>
      </c>
      <c r="B302">
        <v>800</v>
      </c>
      <c r="C302">
        <f t="shared" si="24"/>
        <v>847.66122391019985</v>
      </c>
      <c r="D302">
        <f t="shared" si="25"/>
        <v>2271.5922646182062</v>
      </c>
      <c r="E302">
        <f t="shared" si="26"/>
        <v>8.2823529411764714</v>
      </c>
      <c r="F302">
        <f t="shared" si="27"/>
        <v>24946.766611570263</v>
      </c>
      <c r="G302">
        <f t="shared" si="28"/>
        <v>12162.61152681006</v>
      </c>
      <c r="H302">
        <f t="shared" si="29"/>
        <v>4.4773368144782069</v>
      </c>
    </row>
    <row r="303" spans="1:8" x14ac:dyDescent="0.25">
      <c r="A303">
        <v>119</v>
      </c>
      <c r="B303">
        <v>1050</v>
      </c>
      <c r="C303">
        <f t="shared" si="24"/>
        <v>1105.0562174654667</v>
      </c>
      <c r="D303">
        <f t="shared" si="25"/>
        <v>3031.1870816047622</v>
      </c>
      <c r="E303">
        <f t="shared" si="26"/>
        <v>15.145454545454545</v>
      </c>
      <c r="F303">
        <f t="shared" si="27"/>
        <v>8474.0393388429657</v>
      </c>
      <c r="G303">
        <f t="shared" si="28"/>
        <v>21641.576566908014</v>
      </c>
      <c r="H303">
        <f t="shared" si="29"/>
        <v>4.7791234931115296</v>
      </c>
    </row>
    <row r="304" spans="1:8" x14ac:dyDescent="0.25">
      <c r="A304">
        <v>87</v>
      </c>
      <c r="B304">
        <v>1079</v>
      </c>
      <c r="C304">
        <f t="shared" si="24"/>
        <v>839.35815960196533</v>
      </c>
      <c r="D304">
        <f t="shared" si="25"/>
        <v>57428.211669357122</v>
      </c>
      <c r="E304">
        <f t="shared" si="26"/>
        <v>8.0951871657754015</v>
      </c>
      <c r="F304">
        <f t="shared" si="27"/>
        <v>14654.202975206599</v>
      </c>
      <c r="G304">
        <f t="shared" si="28"/>
        <v>14062.946522014116</v>
      </c>
      <c r="H304">
        <f t="shared" si="29"/>
        <v>4.4659081186545837</v>
      </c>
    </row>
    <row r="305" spans="1:8" x14ac:dyDescent="0.25">
      <c r="A305">
        <v>121</v>
      </c>
      <c r="B305">
        <v>654</v>
      </c>
      <c r="C305">
        <f t="shared" si="24"/>
        <v>1121.6623460819355</v>
      </c>
      <c r="D305">
        <f t="shared" si="25"/>
        <v>218708.06994286005</v>
      </c>
      <c r="E305">
        <f t="shared" si="26"/>
        <v>15.658823529411764</v>
      </c>
      <c r="F305">
        <f t="shared" si="27"/>
        <v>92382.839338843012</v>
      </c>
      <c r="G305">
        <f t="shared" si="28"/>
        <v>26803.220574367864</v>
      </c>
      <c r="H305">
        <f t="shared" si="29"/>
        <v>4.7957905455967413</v>
      </c>
    </row>
    <row r="306" spans="1:8" x14ac:dyDescent="0.25">
      <c r="A306">
        <v>112</v>
      </c>
      <c r="B306">
        <v>781</v>
      </c>
      <c r="C306">
        <f t="shared" si="24"/>
        <v>1046.934767307826</v>
      </c>
      <c r="D306">
        <f t="shared" si="25"/>
        <v>70721.300463067528</v>
      </c>
      <c r="E306">
        <f t="shared" si="26"/>
        <v>13.416042780748663</v>
      </c>
      <c r="F306">
        <f t="shared" si="27"/>
        <v>31309.69388429754</v>
      </c>
      <c r="G306">
        <f t="shared" si="28"/>
        <v>7919.0977859191498</v>
      </c>
      <c r="H306">
        <f t="shared" si="29"/>
        <v>4.7184988712950942</v>
      </c>
    </row>
    <row r="307" spans="1:8" x14ac:dyDescent="0.25">
      <c r="A307">
        <v>103</v>
      </c>
      <c r="B307">
        <v>1038</v>
      </c>
      <c r="C307">
        <f t="shared" si="24"/>
        <v>972.20718853371602</v>
      </c>
      <c r="D307">
        <f t="shared" si="25"/>
        <v>4328.694040637989</v>
      </c>
      <c r="E307">
        <f t="shared" si="26"/>
        <v>11.346524064171122</v>
      </c>
      <c r="F307">
        <f t="shared" si="27"/>
        <v>6408.7302479338759</v>
      </c>
      <c r="G307">
        <f t="shared" si="28"/>
        <v>203.39705635193116</v>
      </c>
      <c r="H307">
        <f t="shared" si="29"/>
        <v>4.6347289882296359</v>
      </c>
    </row>
    <row r="308" spans="1:8" x14ac:dyDescent="0.25">
      <c r="A308">
        <v>99</v>
      </c>
      <c r="B308">
        <v>1924</v>
      </c>
      <c r="C308">
        <f t="shared" si="24"/>
        <v>938.99493130077838</v>
      </c>
      <c r="D308">
        <f t="shared" si="25"/>
        <v>970234.98536315828</v>
      </c>
      <c r="E308">
        <f t="shared" si="26"/>
        <v>10.482352941176471</v>
      </c>
      <c r="F308">
        <f t="shared" si="27"/>
        <v>933261.38479338831</v>
      </c>
      <c r="G308">
        <f t="shared" si="28"/>
        <v>359.12233124701368</v>
      </c>
      <c r="H308">
        <f t="shared" si="29"/>
        <v>4.5951198501345898</v>
      </c>
    </row>
    <row r="309" spans="1:8" x14ac:dyDescent="0.25">
      <c r="A309">
        <v>101</v>
      </c>
      <c r="B309">
        <v>1202</v>
      </c>
      <c r="C309">
        <f t="shared" si="24"/>
        <v>955.6010599172472</v>
      </c>
      <c r="D309">
        <f t="shared" si="25"/>
        <v>60712.437673904002</v>
      </c>
      <c r="E309">
        <f t="shared" si="26"/>
        <v>10.910160427807487</v>
      </c>
      <c r="F309">
        <f t="shared" si="27"/>
        <v>59562.621157024769</v>
      </c>
      <c r="G309">
        <f t="shared" si="28"/>
        <v>5.4961861727676977</v>
      </c>
      <c r="H309">
        <f t="shared" si="29"/>
        <v>4.6151205168412597</v>
      </c>
    </row>
    <row r="310" spans="1:8" x14ac:dyDescent="0.25">
      <c r="A310">
        <v>117</v>
      </c>
      <c r="B310">
        <v>666</v>
      </c>
      <c r="C310">
        <f t="shared" si="24"/>
        <v>1088.4500888489979</v>
      </c>
      <c r="D310">
        <f t="shared" si="25"/>
        <v>178464.07756852621</v>
      </c>
      <c r="E310">
        <f t="shared" si="26"/>
        <v>14.640641711229947</v>
      </c>
      <c r="F310">
        <f t="shared" si="27"/>
        <v>85232.148429752095</v>
      </c>
      <c r="G310">
        <f t="shared" si="28"/>
        <v>17031.45957470157</v>
      </c>
      <c r="H310">
        <f t="shared" si="29"/>
        <v>4.7621739347977563</v>
      </c>
    </row>
    <row r="311" spans="1:8" x14ac:dyDescent="0.25">
      <c r="A311">
        <v>109</v>
      </c>
      <c r="B311">
        <v>905</v>
      </c>
      <c r="C311">
        <f t="shared" si="24"/>
        <v>1022.0255743831226</v>
      </c>
      <c r="D311">
        <f t="shared" si="25"/>
        <v>13694.98505969976</v>
      </c>
      <c r="E311">
        <f t="shared" si="26"/>
        <v>12.706951871657754</v>
      </c>
      <c r="F311">
        <f t="shared" si="27"/>
        <v>2803.2211570247987</v>
      </c>
      <c r="G311">
        <f t="shared" si="28"/>
        <v>4106.2617584098925</v>
      </c>
      <c r="H311">
        <f t="shared" si="29"/>
        <v>4.6913478822291435</v>
      </c>
    </row>
    <row r="312" spans="1:8" x14ac:dyDescent="0.25">
      <c r="A312">
        <v>73</v>
      </c>
      <c r="B312">
        <v>890</v>
      </c>
      <c r="C312">
        <f t="shared" si="24"/>
        <v>723.11525928668357</v>
      </c>
      <c r="D312">
        <f t="shared" si="25"/>
        <v>27850.516682950856</v>
      </c>
      <c r="E312">
        <f t="shared" si="26"/>
        <v>5.699465240641711</v>
      </c>
      <c r="F312">
        <f t="shared" si="27"/>
        <v>4616.5847933884361</v>
      </c>
      <c r="G312">
        <f t="shared" si="28"/>
        <v>55145.220605272523</v>
      </c>
      <c r="H312">
        <f t="shared" si="29"/>
        <v>4.290459441148391</v>
      </c>
    </row>
    <row r="313" spans="1:8" x14ac:dyDescent="0.25">
      <c r="A313">
        <v>116</v>
      </c>
      <c r="B313">
        <v>817</v>
      </c>
      <c r="C313">
        <f t="shared" si="24"/>
        <v>1080.1470245407636</v>
      </c>
      <c r="D313">
        <f t="shared" si="25"/>
        <v>69246.35652465724</v>
      </c>
      <c r="E313">
        <f t="shared" si="26"/>
        <v>14.391443850267379</v>
      </c>
      <c r="F313">
        <f t="shared" si="27"/>
        <v>19865.621157024809</v>
      </c>
      <c r="G313">
        <f t="shared" si="28"/>
        <v>14933.223709318405</v>
      </c>
      <c r="H313">
        <f t="shared" si="29"/>
        <v>4.7535901911063645</v>
      </c>
    </row>
    <row r="314" spans="1:8" x14ac:dyDescent="0.25">
      <c r="A314">
        <v>98</v>
      </c>
      <c r="B314">
        <v>812</v>
      </c>
      <c r="C314">
        <f t="shared" si="24"/>
        <v>930.69186699254396</v>
      </c>
      <c r="D314">
        <f t="shared" si="25"/>
        <v>14087.759290175747</v>
      </c>
      <c r="E314">
        <f t="shared" si="26"/>
        <v>10.271657754010695</v>
      </c>
      <c r="F314">
        <f t="shared" si="27"/>
        <v>21300.075702479353</v>
      </c>
      <c r="G314">
        <f t="shared" si="28"/>
        <v>742.75803450416527</v>
      </c>
      <c r="H314">
        <f t="shared" si="29"/>
        <v>4.5849674786705723</v>
      </c>
    </row>
    <row r="315" spans="1:8" x14ac:dyDescent="0.25">
      <c r="A315">
        <v>104</v>
      </c>
      <c r="B315">
        <v>577</v>
      </c>
      <c r="C315">
        <f t="shared" si="24"/>
        <v>980.51025284195043</v>
      </c>
      <c r="D315">
        <f t="shared" si="25"/>
        <v>162820.52414857477</v>
      </c>
      <c r="E315">
        <f t="shared" si="26"/>
        <v>11.567914438502674</v>
      </c>
      <c r="F315">
        <f t="shared" si="27"/>
        <v>145119.43933884302</v>
      </c>
      <c r="G315">
        <f t="shared" si="28"/>
        <v>509.17012216154143</v>
      </c>
      <c r="H315">
        <f t="shared" si="29"/>
        <v>4.6443908991413725</v>
      </c>
    </row>
    <row r="316" spans="1:8" x14ac:dyDescent="0.25">
      <c r="A316">
        <v>78</v>
      </c>
      <c r="B316">
        <v>756</v>
      </c>
      <c r="C316">
        <f t="shared" si="24"/>
        <v>764.63058082785562</v>
      </c>
      <c r="D316">
        <f t="shared" si="25"/>
        <v>74.486925426149071</v>
      </c>
      <c r="E316">
        <f t="shared" si="26"/>
        <v>6.5069518716577539</v>
      </c>
      <c r="F316">
        <f t="shared" si="27"/>
        <v>40781.966611570271</v>
      </c>
      <c r="G316">
        <f t="shared" si="28"/>
        <v>37370.640400451237</v>
      </c>
      <c r="H316">
        <f t="shared" si="29"/>
        <v>4.3567088266895917</v>
      </c>
    </row>
    <row r="317" spans="1:8" x14ac:dyDescent="0.25">
      <c r="A317">
        <v>104</v>
      </c>
      <c r="B317">
        <v>1011</v>
      </c>
      <c r="C317">
        <f t="shared" si="24"/>
        <v>980.51025284195043</v>
      </c>
      <c r="D317">
        <f t="shared" si="25"/>
        <v>929.62468176179163</v>
      </c>
      <c r="E317">
        <f t="shared" si="26"/>
        <v>11.567914438502674</v>
      </c>
      <c r="F317">
        <f t="shared" si="27"/>
        <v>2814.7847933884245</v>
      </c>
      <c r="G317">
        <f t="shared" si="28"/>
        <v>509.17012216154143</v>
      </c>
      <c r="H317">
        <f t="shared" si="29"/>
        <v>4.6443908991413725</v>
      </c>
    </row>
    <row r="318" spans="1:8" x14ac:dyDescent="0.25">
      <c r="A318">
        <v>85</v>
      </c>
      <c r="B318">
        <v>1155</v>
      </c>
      <c r="C318">
        <f t="shared" si="24"/>
        <v>822.7520309854965</v>
      </c>
      <c r="D318">
        <f t="shared" si="25"/>
        <v>110388.71291426248</v>
      </c>
      <c r="E318">
        <f t="shared" si="26"/>
        <v>7.7272727272727275</v>
      </c>
      <c r="F318">
        <f t="shared" si="27"/>
        <v>38830.493884297503</v>
      </c>
      <c r="G318">
        <f t="shared" si="28"/>
        <v>18277.261773862232</v>
      </c>
      <c r="H318">
        <f t="shared" si="29"/>
        <v>4.4426512564903167</v>
      </c>
    </row>
    <row r="319" spans="1:8" x14ac:dyDescent="0.25">
      <c r="A319">
        <v>104</v>
      </c>
      <c r="B319">
        <v>1025</v>
      </c>
      <c r="C319">
        <f t="shared" si="24"/>
        <v>980.51025284195043</v>
      </c>
      <c r="D319">
        <f t="shared" si="25"/>
        <v>1979.3376021871795</v>
      </c>
      <c r="E319">
        <f t="shared" si="26"/>
        <v>11.567914438502674</v>
      </c>
      <c r="F319">
        <f t="shared" si="27"/>
        <v>4496.3120661156954</v>
      </c>
      <c r="G319">
        <f t="shared" si="28"/>
        <v>509.17012216154143</v>
      </c>
      <c r="H319">
        <f t="shared" si="29"/>
        <v>4.6443908991413725</v>
      </c>
    </row>
    <row r="320" spans="1:8" x14ac:dyDescent="0.25">
      <c r="A320">
        <v>107</v>
      </c>
      <c r="B320">
        <v>1350</v>
      </c>
      <c r="C320">
        <f t="shared" si="24"/>
        <v>1005.4194457666538</v>
      </c>
      <c r="D320">
        <f t="shared" si="25"/>
        <v>118735.75835576006</v>
      </c>
      <c r="E320">
        <f t="shared" si="26"/>
        <v>12.244919786096256</v>
      </c>
      <c r="F320">
        <f t="shared" si="27"/>
        <v>153706.7666115702</v>
      </c>
      <c r="G320">
        <f t="shared" si="28"/>
        <v>2253.7798424704974</v>
      </c>
      <c r="H320">
        <f t="shared" si="29"/>
        <v>4.6728288344619058</v>
      </c>
    </row>
    <row r="321" spans="1:8" x14ac:dyDescent="0.25">
      <c r="A321">
        <v>109</v>
      </c>
      <c r="B321">
        <v>1001</v>
      </c>
      <c r="C321">
        <f t="shared" si="24"/>
        <v>1022.0255743831226</v>
      </c>
      <c r="D321">
        <f t="shared" si="25"/>
        <v>442.07477814022144</v>
      </c>
      <c r="E321">
        <f t="shared" si="26"/>
        <v>12.706951871657754</v>
      </c>
      <c r="F321">
        <f t="shared" si="27"/>
        <v>1853.6938842975164</v>
      </c>
      <c r="G321">
        <f t="shared" si="28"/>
        <v>4106.2617584098925</v>
      </c>
      <c r="H321">
        <f t="shared" si="29"/>
        <v>4.6913478822291435</v>
      </c>
    </row>
    <row r="322" spans="1:8" x14ac:dyDescent="0.25">
      <c r="A322">
        <v>119</v>
      </c>
      <c r="B322">
        <v>796</v>
      </c>
      <c r="C322">
        <f t="shared" si="24"/>
        <v>1105.0562174654667</v>
      </c>
      <c r="D322">
        <f t="shared" si="25"/>
        <v>95515.745554061854</v>
      </c>
      <c r="E322">
        <f t="shared" si="26"/>
        <v>15.145454545454545</v>
      </c>
      <c r="F322">
        <f t="shared" si="27"/>
        <v>26226.3302479339</v>
      </c>
      <c r="G322">
        <f t="shared" si="28"/>
        <v>21641.576566908014</v>
      </c>
      <c r="H322">
        <f t="shared" si="29"/>
        <v>4.7791234931115296</v>
      </c>
    </row>
    <row r="323" spans="1:8" x14ac:dyDescent="0.25">
      <c r="A323">
        <v>96</v>
      </c>
      <c r="B323">
        <v>1230</v>
      </c>
      <c r="C323">
        <f t="shared" si="24"/>
        <v>914.08573837607514</v>
      </c>
      <c r="D323">
        <f t="shared" si="25"/>
        <v>99801.820697389645</v>
      </c>
      <c r="E323">
        <f t="shared" si="26"/>
        <v>9.8566844919786103</v>
      </c>
      <c r="F323">
        <f t="shared" si="27"/>
        <v>74013.675702479319</v>
      </c>
      <c r="G323">
        <f t="shared" si="28"/>
        <v>1923.6747024585254</v>
      </c>
      <c r="H323">
        <f t="shared" si="29"/>
        <v>4.5643481914678361</v>
      </c>
    </row>
    <row r="324" spans="1:8" x14ac:dyDescent="0.25">
      <c r="A324">
        <v>93</v>
      </c>
      <c r="B324">
        <v>754</v>
      </c>
      <c r="C324">
        <f t="shared" ref="C324:C387" si="30">a+(b*x)</f>
        <v>889.17654545137191</v>
      </c>
      <c r="D324">
        <f t="shared" ref="D324:D387" si="31">(y-yes)^2</f>
        <v>18272.698440166816</v>
      </c>
      <c r="E324">
        <f t="shared" ref="E324:E387" si="32">x^2/n</f>
        <v>9.2502673796791441</v>
      </c>
      <c r="F324">
        <f t="shared" ref="F324:F387" si="33">(y-yprom)^2</f>
        <v>41593.748429752086</v>
      </c>
      <c r="G324">
        <f t="shared" ref="G324:G387" si="34">(yes-yprom)^2</f>
        <v>4729.162857990209</v>
      </c>
      <c r="H324">
        <f t="shared" ref="H324:H387" si="35">LN(x)</f>
        <v>4.5325994931532563</v>
      </c>
    </row>
    <row r="325" spans="1:8" x14ac:dyDescent="0.25">
      <c r="A325">
        <v>90</v>
      </c>
      <c r="B325">
        <v>714</v>
      </c>
      <c r="C325">
        <f t="shared" si="30"/>
        <v>864.26735252666867</v>
      </c>
      <c r="D325">
        <f t="shared" si="31"/>
        <v>22580.277235374117</v>
      </c>
      <c r="E325">
        <f t="shared" si="32"/>
        <v>8.6631016042780757</v>
      </c>
      <c r="F325">
        <f t="shared" si="33"/>
        <v>59509.384793388454</v>
      </c>
      <c r="G325">
        <f t="shared" si="34"/>
        <v>8775.5867978420629</v>
      </c>
      <c r="H325">
        <f t="shared" si="35"/>
        <v>4.499809670330265</v>
      </c>
    </row>
    <row r="326" spans="1:8" x14ac:dyDescent="0.25">
      <c r="A326">
        <v>103</v>
      </c>
      <c r="B326">
        <v>1000</v>
      </c>
      <c r="C326">
        <f t="shared" si="30"/>
        <v>972.20718853371602</v>
      </c>
      <c r="D326">
        <f t="shared" si="31"/>
        <v>772.44036920040617</v>
      </c>
      <c r="E326">
        <f t="shared" si="32"/>
        <v>11.346524064171122</v>
      </c>
      <c r="F326">
        <f t="shared" si="33"/>
        <v>1768.5847933884256</v>
      </c>
      <c r="G326">
        <f t="shared" si="34"/>
        <v>203.39705635193116</v>
      </c>
      <c r="H326">
        <f t="shared" si="35"/>
        <v>4.6347289882296359</v>
      </c>
    </row>
    <row r="327" spans="1:8" x14ac:dyDescent="0.25">
      <c r="A327">
        <v>106</v>
      </c>
      <c r="B327">
        <v>2067</v>
      </c>
      <c r="C327">
        <f t="shared" si="30"/>
        <v>997.11638145841937</v>
      </c>
      <c r="D327">
        <f t="shared" si="31"/>
        <v>1144650.9572236266</v>
      </c>
      <c r="E327">
        <f t="shared" si="32"/>
        <v>12.017112299465241</v>
      </c>
      <c r="F327">
        <f t="shared" si="33"/>
        <v>1230001.9847933883</v>
      </c>
      <c r="G327">
        <f t="shared" si="34"/>
        <v>1534.3615152208281</v>
      </c>
      <c r="H327">
        <f t="shared" si="35"/>
        <v>4.6634390941120669</v>
      </c>
    </row>
    <row r="328" spans="1:8" x14ac:dyDescent="0.25">
      <c r="A328">
        <v>96</v>
      </c>
      <c r="B328">
        <v>912</v>
      </c>
      <c r="C328">
        <f t="shared" si="30"/>
        <v>914.08573837607514</v>
      </c>
      <c r="D328">
        <f t="shared" si="31"/>
        <v>4.3503045734325694</v>
      </c>
      <c r="E328">
        <f t="shared" si="32"/>
        <v>9.8566844919786103</v>
      </c>
      <c r="F328">
        <f t="shared" si="33"/>
        <v>2110.9847933884344</v>
      </c>
      <c r="G328">
        <f t="shared" si="34"/>
        <v>1923.6747024585254</v>
      </c>
      <c r="H328">
        <f t="shared" si="35"/>
        <v>4.5643481914678361</v>
      </c>
    </row>
    <row r="329" spans="1:8" x14ac:dyDescent="0.25">
      <c r="A329">
        <v>114</v>
      </c>
      <c r="B329">
        <v>600</v>
      </c>
      <c r="C329">
        <f t="shared" si="30"/>
        <v>1063.5408959242945</v>
      </c>
      <c r="D329">
        <f t="shared" si="31"/>
        <v>214870.16219429768</v>
      </c>
      <c r="E329">
        <f t="shared" si="32"/>
        <v>13.899465240641712</v>
      </c>
      <c r="F329">
        <f t="shared" si="33"/>
        <v>128124.9484297521</v>
      </c>
      <c r="G329">
        <f t="shared" si="34"/>
        <v>11150.397239992024</v>
      </c>
      <c r="H329">
        <f t="shared" si="35"/>
        <v>4.7361984483944957</v>
      </c>
    </row>
    <row r="330" spans="1:8" x14ac:dyDescent="0.25">
      <c r="A330">
        <v>86</v>
      </c>
      <c r="B330">
        <v>951</v>
      </c>
      <c r="C330">
        <f t="shared" si="30"/>
        <v>831.05509529373091</v>
      </c>
      <c r="D330">
        <f t="shared" si="31"/>
        <v>14386.780164995971</v>
      </c>
      <c r="E330">
        <f t="shared" si="32"/>
        <v>7.9101604278074866</v>
      </c>
      <c r="F330">
        <f t="shared" si="33"/>
        <v>48.239338842975897</v>
      </c>
      <c r="G330">
        <f t="shared" si="34"/>
        <v>16101.163271031497</v>
      </c>
      <c r="H330">
        <f t="shared" si="35"/>
        <v>4.4543472962535073</v>
      </c>
    </row>
    <row r="331" spans="1:8" x14ac:dyDescent="0.25">
      <c r="A331">
        <v>110</v>
      </c>
      <c r="B331">
        <v>711</v>
      </c>
      <c r="C331">
        <f t="shared" si="30"/>
        <v>1030.3286386913569</v>
      </c>
      <c r="D331">
        <f t="shared" si="31"/>
        <v>101970.77948847516</v>
      </c>
      <c r="E331">
        <f t="shared" si="32"/>
        <v>12.941176470588236</v>
      </c>
      <c r="F331">
        <f t="shared" si="33"/>
        <v>60982.057520661183</v>
      </c>
      <c r="G331">
        <f t="shared" si="34"/>
        <v>5239.3253470996033</v>
      </c>
      <c r="H331">
        <f t="shared" si="35"/>
        <v>4.7004803657924166</v>
      </c>
    </row>
    <row r="332" spans="1:8" x14ac:dyDescent="0.25">
      <c r="A332">
        <v>87</v>
      </c>
      <c r="B332">
        <v>1151</v>
      </c>
      <c r="C332">
        <f t="shared" si="30"/>
        <v>839.35815960196533</v>
      </c>
      <c r="D332">
        <f t="shared" si="31"/>
        <v>97120.636686674115</v>
      </c>
      <c r="E332">
        <f t="shared" si="32"/>
        <v>8.0951871657754015</v>
      </c>
      <c r="F332">
        <f t="shared" si="33"/>
        <v>37270.057520661139</v>
      </c>
      <c r="G332">
        <f t="shared" si="34"/>
        <v>14062.946522014116</v>
      </c>
      <c r="H332">
        <f t="shared" si="35"/>
        <v>4.4659081186545837</v>
      </c>
    </row>
    <row r="333" spans="1:8" x14ac:dyDescent="0.25">
      <c r="A333">
        <v>89</v>
      </c>
      <c r="B333">
        <v>1000</v>
      </c>
      <c r="C333">
        <f t="shared" si="30"/>
        <v>855.96428821843426</v>
      </c>
      <c r="D333">
        <f t="shared" si="31"/>
        <v>20746.286268422275</v>
      </c>
      <c r="E333">
        <f t="shared" si="32"/>
        <v>8.4716577540106943</v>
      </c>
      <c r="F333">
        <f t="shared" si="33"/>
        <v>1768.5847933884256</v>
      </c>
      <c r="G333">
        <f t="shared" si="34"/>
        <v>10400.158285419386</v>
      </c>
      <c r="H333">
        <f t="shared" si="35"/>
        <v>4.4886363697321396</v>
      </c>
    </row>
    <row r="334" spans="1:8" x14ac:dyDescent="0.25">
      <c r="A334">
        <v>106</v>
      </c>
      <c r="B334">
        <v>841</v>
      </c>
      <c r="C334">
        <f t="shared" si="30"/>
        <v>997.11638145841937</v>
      </c>
      <c r="D334">
        <f t="shared" si="31"/>
        <v>24372.324559670706</v>
      </c>
      <c r="E334">
        <f t="shared" si="32"/>
        <v>12.017112299465241</v>
      </c>
      <c r="F334">
        <f t="shared" si="33"/>
        <v>13676.239338842986</v>
      </c>
      <c r="G334">
        <f t="shared" si="34"/>
        <v>1534.3615152208281</v>
      </c>
      <c r="H334">
        <f t="shared" si="35"/>
        <v>4.6634390941120669</v>
      </c>
    </row>
    <row r="335" spans="1:8" x14ac:dyDescent="0.25">
      <c r="A335">
        <v>100</v>
      </c>
      <c r="B335">
        <v>400</v>
      </c>
      <c r="C335">
        <f t="shared" si="30"/>
        <v>947.29799560901279</v>
      </c>
      <c r="D335">
        <f t="shared" si="31"/>
        <v>299535.09599764296</v>
      </c>
      <c r="E335">
        <f t="shared" si="32"/>
        <v>10.695187165775401</v>
      </c>
      <c r="F335">
        <f t="shared" si="33"/>
        <v>311303.13024793396</v>
      </c>
      <c r="G335">
        <f t="shared" si="34"/>
        <v>113.36838180321452</v>
      </c>
      <c r="H335">
        <f t="shared" si="35"/>
        <v>4.6051701859880918</v>
      </c>
    </row>
    <row r="336" spans="1:8" x14ac:dyDescent="0.25">
      <c r="A336">
        <v>111</v>
      </c>
      <c r="B336">
        <v>1175</v>
      </c>
      <c r="C336">
        <f t="shared" si="30"/>
        <v>1038.6317029995914</v>
      </c>
      <c r="D336">
        <f t="shared" si="31"/>
        <v>18596.312426791643</v>
      </c>
      <c r="E336">
        <f t="shared" si="32"/>
        <v>13.177540106951872</v>
      </c>
      <c r="F336">
        <f t="shared" si="33"/>
        <v>47112.675702479319</v>
      </c>
      <c r="G336">
        <f t="shared" si="34"/>
        <v>6510.2706896026984</v>
      </c>
      <c r="H336">
        <f t="shared" si="35"/>
        <v>4.7095302013123339</v>
      </c>
    </row>
    <row r="337" spans="1:8" x14ac:dyDescent="0.25">
      <c r="A337">
        <v>100</v>
      </c>
      <c r="B337">
        <v>1202</v>
      </c>
      <c r="C337">
        <f t="shared" si="30"/>
        <v>947.29799560901279</v>
      </c>
      <c r="D337">
        <f t="shared" si="31"/>
        <v>64873.111040786469</v>
      </c>
      <c r="E337">
        <f t="shared" si="32"/>
        <v>10.695187165775401</v>
      </c>
      <c r="F337">
        <f t="shared" si="33"/>
        <v>59562.621157024769</v>
      </c>
      <c r="G337">
        <f t="shared" si="34"/>
        <v>113.36838180321452</v>
      </c>
      <c r="H337">
        <f t="shared" si="35"/>
        <v>4.6051701859880918</v>
      </c>
    </row>
    <row r="338" spans="1:8" x14ac:dyDescent="0.25">
      <c r="A338">
        <v>114</v>
      </c>
      <c r="B338">
        <v>1442</v>
      </c>
      <c r="C338">
        <f t="shared" si="30"/>
        <v>1063.5408959242945</v>
      </c>
      <c r="D338">
        <f t="shared" si="31"/>
        <v>143231.29345778565</v>
      </c>
      <c r="E338">
        <f t="shared" si="32"/>
        <v>13.899465240641712</v>
      </c>
      <c r="F338">
        <f t="shared" si="33"/>
        <v>234308.80297520658</v>
      </c>
      <c r="G338">
        <f t="shared" si="34"/>
        <v>11150.397239992024</v>
      </c>
      <c r="H338">
        <f t="shared" si="35"/>
        <v>4.7361984483944957</v>
      </c>
    </row>
    <row r="339" spans="1:8" x14ac:dyDescent="0.25">
      <c r="A339">
        <v>98</v>
      </c>
      <c r="B339">
        <v>538</v>
      </c>
      <c r="C339">
        <f t="shared" si="30"/>
        <v>930.69186699254396</v>
      </c>
      <c r="D339">
        <f t="shared" si="31"/>
        <v>154206.90240208985</v>
      </c>
      <c r="E339">
        <f t="shared" si="32"/>
        <v>10.271657754010695</v>
      </c>
      <c r="F339">
        <f t="shared" si="33"/>
        <v>176354.18479338847</v>
      </c>
      <c r="G339">
        <f t="shared" si="34"/>
        <v>742.75803450416527</v>
      </c>
      <c r="H339">
        <f t="shared" si="35"/>
        <v>4.5849674786705723</v>
      </c>
    </row>
    <row r="340" spans="1:8" x14ac:dyDescent="0.25">
      <c r="A340">
        <v>89</v>
      </c>
      <c r="B340">
        <v>781</v>
      </c>
      <c r="C340">
        <f t="shared" si="30"/>
        <v>855.96428821843426</v>
      </c>
      <c r="D340">
        <f t="shared" si="31"/>
        <v>5619.6445080964822</v>
      </c>
      <c r="E340">
        <f t="shared" si="32"/>
        <v>8.4716577540106943</v>
      </c>
      <c r="F340">
        <f t="shared" si="33"/>
        <v>31309.69388429754</v>
      </c>
      <c r="G340">
        <f t="shared" si="34"/>
        <v>10400.158285419386</v>
      </c>
      <c r="H340">
        <f t="shared" si="35"/>
        <v>4.4886363697321396</v>
      </c>
    </row>
    <row r="341" spans="1:8" x14ac:dyDescent="0.25">
      <c r="A341">
        <v>74</v>
      </c>
      <c r="B341">
        <v>750</v>
      </c>
      <c r="C341">
        <f t="shared" si="30"/>
        <v>731.41832359491798</v>
      </c>
      <c r="D341">
        <f t="shared" si="31"/>
        <v>345.2786980231819</v>
      </c>
      <c r="E341">
        <f t="shared" si="32"/>
        <v>5.8566844919786094</v>
      </c>
      <c r="F341">
        <f t="shared" si="33"/>
        <v>43241.312066115723</v>
      </c>
      <c r="G341">
        <f t="shared" si="34"/>
        <v>51314.541056681563</v>
      </c>
      <c r="H341">
        <f t="shared" si="35"/>
        <v>4.3040650932041702</v>
      </c>
    </row>
    <row r="342" spans="1:8" x14ac:dyDescent="0.25">
      <c r="A342">
        <v>110</v>
      </c>
      <c r="B342">
        <v>841</v>
      </c>
      <c r="C342">
        <f t="shared" si="30"/>
        <v>1030.3286386913569</v>
      </c>
      <c r="D342">
        <f t="shared" si="31"/>
        <v>35845.333428722362</v>
      </c>
      <c r="E342">
        <f t="shared" si="32"/>
        <v>12.941176470588236</v>
      </c>
      <c r="F342">
        <f t="shared" si="33"/>
        <v>13676.239338842986</v>
      </c>
      <c r="G342">
        <f t="shared" si="34"/>
        <v>5239.3253470996033</v>
      </c>
      <c r="H342">
        <f t="shared" si="35"/>
        <v>4.7004803657924166</v>
      </c>
    </row>
    <row r="343" spans="1:8" x14ac:dyDescent="0.25">
      <c r="A343">
        <v>130</v>
      </c>
      <c r="B343">
        <v>700</v>
      </c>
      <c r="C343">
        <f t="shared" si="30"/>
        <v>1196.3899248560454</v>
      </c>
      <c r="D343">
        <f t="shared" si="31"/>
        <v>246402.95749859035</v>
      </c>
      <c r="E343">
        <f t="shared" si="32"/>
        <v>18.074866310160427</v>
      </c>
      <c r="F343">
        <f t="shared" si="33"/>
        <v>66535.857520661186</v>
      </c>
      <c r="G343">
        <f t="shared" si="34"/>
        <v>56855.765421698197</v>
      </c>
      <c r="H343">
        <f t="shared" si="35"/>
        <v>4.8675344504555822</v>
      </c>
    </row>
    <row r="344" spans="1:8" x14ac:dyDescent="0.25">
      <c r="A344">
        <v>108</v>
      </c>
      <c r="B344">
        <v>1346</v>
      </c>
      <c r="C344">
        <f t="shared" si="30"/>
        <v>1013.7225100748882</v>
      </c>
      <c r="D344">
        <f t="shared" si="31"/>
        <v>110408.33031093278</v>
      </c>
      <c r="E344">
        <f t="shared" si="32"/>
        <v>12.474866310160428</v>
      </c>
      <c r="F344">
        <f t="shared" si="33"/>
        <v>150586.33024793386</v>
      </c>
      <c r="G344">
        <f t="shared" si="34"/>
        <v>3111.0799235335189</v>
      </c>
      <c r="H344">
        <f t="shared" si="35"/>
        <v>4.6821312271242199</v>
      </c>
    </row>
    <row r="345" spans="1:8" x14ac:dyDescent="0.25">
      <c r="A345">
        <v>98</v>
      </c>
      <c r="B345">
        <v>800</v>
      </c>
      <c r="C345">
        <f t="shared" si="30"/>
        <v>930.69186699254396</v>
      </c>
      <c r="D345">
        <f t="shared" si="31"/>
        <v>17080.364097996804</v>
      </c>
      <c r="E345">
        <f t="shared" si="32"/>
        <v>10.271657754010695</v>
      </c>
      <c r="F345">
        <f t="shared" si="33"/>
        <v>24946.766611570263</v>
      </c>
      <c r="G345">
        <f t="shared" si="34"/>
        <v>742.75803450416527</v>
      </c>
      <c r="H345">
        <f t="shared" si="35"/>
        <v>4.5849674786705723</v>
      </c>
    </row>
    <row r="346" spans="1:8" x14ac:dyDescent="0.25">
      <c r="A346">
        <v>125</v>
      </c>
      <c r="B346">
        <v>1250</v>
      </c>
      <c r="C346">
        <f t="shared" si="30"/>
        <v>1154.8746033148732</v>
      </c>
      <c r="D346">
        <f t="shared" si="31"/>
        <v>9048.8410945027354</v>
      </c>
      <c r="E346">
        <f t="shared" si="32"/>
        <v>16.711229946524064</v>
      </c>
      <c r="F346">
        <f t="shared" si="33"/>
        <v>85295.857520661128</v>
      </c>
      <c r="G346">
        <f t="shared" si="34"/>
        <v>38781.0896350478</v>
      </c>
      <c r="H346">
        <f t="shared" si="35"/>
        <v>4.8283137373023015</v>
      </c>
    </row>
    <row r="347" spans="1:8" x14ac:dyDescent="0.25">
      <c r="A347">
        <v>104</v>
      </c>
      <c r="B347">
        <v>1105</v>
      </c>
      <c r="C347">
        <f t="shared" si="30"/>
        <v>980.51025284195043</v>
      </c>
      <c r="D347">
        <f t="shared" si="31"/>
        <v>15497.69714747511</v>
      </c>
      <c r="E347">
        <f t="shared" si="32"/>
        <v>11.567914438502674</v>
      </c>
      <c r="F347">
        <f t="shared" si="33"/>
        <v>21625.039338842962</v>
      </c>
      <c r="G347">
        <f t="shared" si="34"/>
        <v>509.17012216154143</v>
      </c>
      <c r="H347">
        <f t="shared" si="35"/>
        <v>4.6443908991413725</v>
      </c>
    </row>
    <row r="348" spans="1:8" x14ac:dyDescent="0.25">
      <c r="A348">
        <v>98</v>
      </c>
      <c r="B348">
        <v>475</v>
      </c>
      <c r="C348">
        <f t="shared" si="30"/>
        <v>930.69186699254396</v>
      </c>
      <c r="D348">
        <f t="shared" si="31"/>
        <v>207655.07764315038</v>
      </c>
      <c r="E348">
        <f t="shared" si="32"/>
        <v>10.271657754010695</v>
      </c>
      <c r="F348">
        <f t="shared" si="33"/>
        <v>233236.31206611576</v>
      </c>
      <c r="G348">
        <f t="shared" si="34"/>
        <v>742.75803450416527</v>
      </c>
      <c r="H348">
        <f t="shared" si="35"/>
        <v>4.5849674786705723</v>
      </c>
    </row>
    <row r="349" spans="1:8" x14ac:dyDescent="0.25">
      <c r="A349">
        <v>104</v>
      </c>
      <c r="B349">
        <v>762</v>
      </c>
      <c r="C349">
        <f t="shared" si="30"/>
        <v>980.51025284195043</v>
      </c>
      <c r="D349">
        <f t="shared" si="31"/>
        <v>47746.730597053109</v>
      </c>
      <c r="E349">
        <f t="shared" si="32"/>
        <v>11.567914438502674</v>
      </c>
      <c r="F349">
        <f t="shared" si="33"/>
        <v>38394.621157024812</v>
      </c>
      <c r="G349">
        <f t="shared" si="34"/>
        <v>509.17012216154143</v>
      </c>
      <c r="H349">
        <f t="shared" si="35"/>
        <v>4.6443908991413725</v>
      </c>
    </row>
    <row r="350" spans="1:8" x14ac:dyDescent="0.25">
      <c r="A350">
        <v>120</v>
      </c>
      <c r="B350">
        <v>962</v>
      </c>
      <c r="C350">
        <f t="shared" si="30"/>
        <v>1113.3592817737012</v>
      </c>
      <c r="D350">
        <f t="shared" si="31"/>
        <v>22909.632179050688</v>
      </c>
      <c r="E350">
        <f t="shared" si="32"/>
        <v>15.401069518716577</v>
      </c>
      <c r="F350">
        <f t="shared" si="33"/>
        <v>16.439338842974806</v>
      </c>
      <c r="G350">
        <f t="shared" si="34"/>
        <v>24153.4576937313</v>
      </c>
      <c r="H350">
        <f t="shared" si="35"/>
        <v>4.7874917427820458</v>
      </c>
    </row>
    <row r="351" spans="1:8" x14ac:dyDescent="0.25">
      <c r="A351">
        <v>134</v>
      </c>
      <c r="B351">
        <v>721</v>
      </c>
      <c r="C351">
        <f t="shared" si="30"/>
        <v>1229.602182088983</v>
      </c>
      <c r="D351">
        <f t="shared" si="31"/>
        <v>258676.17962567502</v>
      </c>
      <c r="E351">
        <f t="shared" si="32"/>
        <v>19.204278074866309</v>
      </c>
      <c r="F351">
        <f t="shared" si="33"/>
        <v>56143.148429752087</v>
      </c>
      <c r="G351">
        <f t="shared" si="34"/>
        <v>73797.37761965883</v>
      </c>
      <c r="H351">
        <f t="shared" si="35"/>
        <v>4.8978397999509111</v>
      </c>
    </row>
    <row r="352" spans="1:8" x14ac:dyDescent="0.25">
      <c r="A352">
        <v>92</v>
      </c>
      <c r="B352">
        <v>800</v>
      </c>
      <c r="C352">
        <f t="shared" si="30"/>
        <v>880.8734811431375</v>
      </c>
      <c r="D352">
        <f t="shared" si="31"/>
        <v>6540.5199522094163</v>
      </c>
      <c r="E352">
        <f t="shared" si="32"/>
        <v>9.0524064171122998</v>
      </c>
      <c r="F352">
        <f t="shared" si="33"/>
        <v>24946.766611570263</v>
      </c>
      <c r="G352">
        <f t="shared" si="34"/>
        <v>5940.0890841274741</v>
      </c>
      <c r="H352">
        <f t="shared" si="35"/>
        <v>4.5217885770490405</v>
      </c>
    </row>
    <row r="353" spans="1:8" x14ac:dyDescent="0.25">
      <c r="A353">
        <v>129</v>
      </c>
      <c r="B353">
        <v>658</v>
      </c>
      <c r="C353">
        <f t="shared" si="30"/>
        <v>1188.0868605478111</v>
      </c>
      <c r="D353">
        <f t="shared" si="31"/>
        <v>280992.07972543448</v>
      </c>
      <c r="E353">
        <f t="shared" si="32"/>
        <v>17.797860962566844</v>
      </c>
      <c r="F353">
        <f t="shared" si="33"/>
        <v>89967.275702479368</v>
      </c>
      <c r="G353">
        <f t="shared" si="34"/>
        <v>52965.066756741471</v>
      </c>
      <c r="H353">
        <f t="shared" si="35"/>
        <v>4.8598124043616719</v>
      </c>
    </row>
    <row r="354" spans="1:8" x14ac:dyDescent="0.25">
      <c r="A354">
        <v>118</v>
      </c>
      <c r="B354">
        <v>1270</v>
      </c>
      <c r="C354">
        <f t="shared" si="30"/>
        <v>1096.7531531572322</v>
      </c>
      <c r="D354">
        <f t="shared" si="31"/>
        <v>30014.469940961448</v>
      </c>
      <c r="E354">
        <f t="shared" si="32"/>
        <v>14.891978609625669</v>
      </c>
      <c r="F354">
        <f t="shared" si="33"/>
        <v>97378.039338842951</v>
      </c>
      <c r="G354">
        <f t="shared" si="34"/>
        <v>19267.577193898083</v>
      </c>
      <c r="H354">
        <f t="shared" si="35"/>
        <v>4.7706846244656651</v>
      </c>
    </row>
    <row r="355" spans="1:8" x14ac:dyDescent="0.25">
      <c r="A355">
        <v>107</v>
      </c>
      <c r="B355">
        <v>1313</v>
      </c>
      <c r="C355">
        <f t="shared" si="30"/>
        <v>1005.4194457666538</v>
      </c>
      <c r="D355">
        <f t="shared" si="31"/>
        <v>94605.797342492442</v>
      </c>
      <c r="E355">
        <f t="shared" si="32"/>
        <v>12.244919786096256</v>
      </c>
      <c r="F355">
        <f t="shared" si="33"/>
        <v>126063.73024793385</v>
      </c>
      <c r="G355">
        <f t="shared" si="34"/>
        <v>2253.7798424704974</v>
      </c>
      <c r="H355">
        <f t="shared" si="35"/>
        <v>4.6728288344619058</v>
      </c>
    </row>
    <row r="356" spans="1:8" x14ac:dyDescent="0.25">
      <c r="A356">
        <v>92</v>
      </c>
      <c r="B356">
        <v>824</v>
      </c>
      <c r="C356">
        <f t="shared" si="30"/>
        <v>880.8734811431375</v>
      </c>
      <c r="D356">
        <f t="shared" si="31"/>
        <v>3234.5928573388164</v>
      </c>
      <c r="E356">
        <f t="shared" si="32"/>
        <v>9.0524064171122998</v>
      </c>
      <c r="F356">
        <f t="shared" si="33"/>
        <v>17941.384793388443</v>
      </c>
      <c r="G356">
        <f t="shared" si="34"/>
        <v>5940.0890841274741</v>
      </c>
      <c r="H356">
        <f t="shared" si="35"/>
        <v>4.5217885770490405</v>
      </c>
    </row>
    <row r="357" spans="1:8" x14ac:dyDescent="0.25">
      <c r="A357">
        <v>118</v>
      </c>
      <c r="B357">
        <v>1442</v>
      </c>
      <c r="C357">
        <f t="shared" si="30"/>
        <v>1096.7531531572322</v>
      </c>
      <c r="D357">
        <f t="shared" si="31"/>
        <v>119195.38525487357</v>
      </c>
      <c r="E357">
        <f t="shared" si="32"/>
        <v>14.891978609625669</v>
      </c>
      <c r="F357">
        <f t="shared" si="33"/>
        <v>234308.80297520658</v>
      </c>
      <c r="G357">
        <f t="shared" si="34"/>
        <v>19267.577193898083</v>
      </c>
      <c r="H357">
        <f t="shared" si="35"/>
        <v>4.7706846244656651</v>
      </c>
    </row>
    <row r="358" spans="1:8" x14ac:dyDescent="0.25">
      <c r="A358">
        <v>108</v>
      </c>
      <c r="B358">
        <v>1400</v>
      </c>
      <c r="C358">
        <f t="shared" si="30"/>
        <v>1013.7225100748882</v>
      </c>
      <c r="D358">
        <f t="shared" si="31"/>
        <v>149210.29922284486</v>
      </c>
      <c r="E358">
        <f t="shared" si="32"/>
        <v>12.474866310160428</v>
      </c>
      <c r="F358">
        <f t="shared" si="33"/>
        <v>195412.22115702476</v>
      </c>
      <c r="G358">
        <f t="shared" si="34"/>
        <v>3111.0799235335189</v>
      </c>
      <c r="H358">
        <f t="shared" si="35"/>
        <v>4.6821312271242199</v>
      </c>
    </row>
    <row r="359" spans="1:8" x14ac:dyDescent="0.25">
      <c r="A359">
        <v>119</v>
      </c>
      <c r="B359">
        <v>1038</v>
      </c>
      <c r="C359">
        <f t="shared" si="30"/>
        <v>1105.0562174654667</v>
      </c>
      <c r="D359">
        <f t="shared" si="31"/>
        <v>4496.5363007759634</v>
      </c>
      <c r="E359">
        <f t="shared" si="32"/>
        <v>15.145454545454545</v>
      </c>
      <c r="F359">
        <f t="shared" si="33"/>
        <v>6408.7302479338759</v>
      </c>
      <c r="G359">
        <f t="shared" si="34"/>
        <v>21641.576566908014</v>
      </c>
      <c r="H359">
        <f t="shared" si="35"/>
        <v>4.7791234931115296</v>
      </c>
    </row>
    <row r="360" spans="1:8" x14ac:dyDescent="0.25">
      <c r="A360">
        <v>109</v>
      </c>
      <c r="B360">
        <v>668</v>
      </c>
      <c r="C360">
        <f t="shared" si="30"/>
        <v>1022.0255743831226</v>
      </c>
      <c r="D360">
        <f t="shared" si="31"/>
        <v>125334.10731729987</v>
      </c>
      <c r="E360">
        <f t="shared" si="32"/>
        <v>12.706951871657754</v>
      </c>
      <c r="F360">
        <f t="shared" si="33"/>
        <v>84068.36661157028</v>
      </c>
      <c r="G360">
        <f t="shared" si="34"/>
        <v>4106.2617584098925</v>
      </c>
      <c r="H360">
        <f t="shared" si="35"/>
        <v>4.6913478822291435</v>
      </c>
    </row>
    <row r="361" spans="1:8" x14ac:dyDescent="0.25">
      <c r="A361">
        <v>91</v>
      </c>
      <c r="B361">
        <v>1100</v>
      </c>
      <c r="C361">
        <f t="shared" si="30"/>
        <v>872.57041683490309</v>
      </c>
      <c r="D361">
        <f t="shared" si="31"/>
        <v>51724.215298649731</v>
      </c>
      <c r="E361">
        <f t="shared" si="32"/>
        <v>8.8566844919786103</v>
      </c>
      <c r="F361">
        <f t="shared" si="33"/>
        <v>20179.493884297506</v>
      </c>
      <c r="G361">
        <f t="shared" si="34"/>
        <v>7288.8970640780926</v>
      </c>
      <c r="H361">
        <f t="shared" si="35"/>
        <v>4.5108595065168497</v>
      </c>
    </row>
    <row r="362" spans="1:8" x14ac:dyDescent="0.25">
      <c r="A362">
        <v>118</v>
      </c>
      <c r="B362">
        <v>1000</v>
      </c>
      <c r="C362">
        <f t="shared" si="30"/>
        <v>1096.7531531572322</v>
      </c>
      <c r="D362">
        <f t="shared" si="31"/>
        <v>9361.172645866829</v>
      </c>
      <c r="E362">
        <f t="shared" si="32"/>
        <v>14.891978609625669</v>
      </c>
      <c r="F362">
        <f t="shared" si="33"/>
        <v>1768.5847933884256</v>
      </c>
      <c r="G362">
        <f t="shared" si="34"/>
        <v>19267.577193898083</v>
      </c>
      <c r="H362">
        <f t="shared" si="35"/>
        <v>4.7706846244656651</v>
      </c>
    </row>
    <row r="363" spans="1:8" x14ac:dyDescent="0.25">
      <c r="A363">
        <v>119</v>
      </c>
      <c r="B363">
        <v>523</v>
      </c>
      <c r="C363">
        <f t="shared" si="30"/>
        <v>1105.0562174654667</v>
      </c>
      <c r="D363">
        <f t="shared" si="31"/>
        <v>338789.44029020669</v>
      </c>
      <c r="E363">
        <f t="shared" si="32"/>
        <v>15.145454545454545</v>
      </c>
      <c r="F363">
        <f t="shared" si="33"/>
        <v>189177.54842975212</v>
      </c>
      <c r="G363">
        <f t="shared" si="34"/>
        <v>21641.576566908014</v>
      </c>
      <c r="H363">
        <f t="shared" si="35"/>
        <v>4.7791234931115296</v>
      </c>
    </row>
    <row r="364" spans="1:8" x14ac:dyDescent="0.25">
      <c r="A364">
        <v>103</v>
      </c>
      <c r="B364">
        <v>1111</v>
      </c>
      <c r="C364">
        <f t="shared" si="30"/>
        <v>972.20718853371602</v>
      </c>
      <c r="D364">
        <f t="shared" si="31"/>
        <v>19263.444514715451</v>
      </c>
      <c r="E364">
        <f t="shared" si="32"/>
        <v>11.346524064171122</v>
      </c>
      <c r="F364">
        <f t="shared" si="33"/>
        <v>23425.693884297507</v>
      </c>
      <c r="G364">
        <f t="shared" si="34"/>
        <v>203.39705635193116</v>
      </c>
      <c r="H364">
        <f t="shared" si="35"/>
        <v>4.6347289882296359</v>
      </c>
    </row>
    <row r="365" spans="1:8" x14ac:dyDescent="0.25">
      <c r="A365">
        <v>120</v>
      </c>
      <c r="B365">
        <v>962</v>
      </c>
      <c r="C365">
        <f t="shared" si="30"/>
        <v>1113.3592817737012</v>
      </c>
      <c r="D365">
        <f t="shared" si="31"/>
        <v>22909.632179050688</v>
      </c>
      <c r="E365">
        <f t="shared" si="32"/>
        <v>15.401069518716577</v>
      </c>
      <c r="F365">
        <f t="shared" si="33"/>
        <v>16.439338842974806</v>
      </c>
      <c r="G365">
        <f t="shared" si="34"/>
        <v>24153.4576937313</v>
      </c>
      <c r="H365">
        <f t="shared" si="35"/>
        <v>4.7874917427820458</v>
      </c>
    </row>
    <row r="366" spans="1:8" x14ac:dyDescent="0.25">
      <c r="A366">
        <v>122</v>
      </c>
      <c r="B366">
        <v>729</v>
      </c>
      <c r="C366">
        <f t="shared" si="30"/>
        <v>1129.9654103901701</v>
      </c>
      <c r="D366">
        <f t="shared" si="31"/>
        <v>160773.26032935749</v>
      </c>
      <c r="E366">
        <f t="shared" si="32"/>
        <v>15.918716577540106</v>
      </c>
      <c r="F366">
        <f t="shared" si="33"/>
        <v>52416.021157024814</v>
      </c>
      <c r="G366">
        <f t="shared" si="34"/>
        <v>29590.865208817861</v>
      </c>
      <c r="H366">
        <f t="shared" si="35"/>
        <v>4.8040210447332568</v>
      </c>
    </row>
    <row r="367" spans="1:8" x14ac:dyDescent="0.25">
      <c r="A367">
        <v>119</v>
      </c>
      <c r="B367">
        <v>690</v>
      </c>
      <c r="C367">
        <f t="shared" si="30"/>
        <v>1105.0562174654667</v>
      </c>
      <c r="D367">
        <f t="shared" si="31"/>
        <v>172271.6636567408</v>
      </c>
      <c r="E367">
        <f t="shared" si="32"/>
        <v>15.145454545454545</v>
      </c>
      <c r="F367">
        <f t="shared" si="33"/>
        <v>71794.766611570274</v>
      </c>
      <c r="G367">
        <f t="shared" si="34"/>
        <v>21641.576566908014</v>
      </c>
      <c r="H367">
        <f t="shared" si="35"/>
        <v>4.7791234931115296</v>
      </c>
    </row>
    <row r="368" spans="1:8" x14ac:dyDescent="0.25">
      <c r="A368">
        <v>104</v>
      </c>
      <c r="B368">
        <v>1010</v>
      </c>
      <c r="C368">
        <f t="shared" si="30"/>
        <v>980.51025284195043</v>
      </c>
      <c r="D368">
        <f t="shared" si="31"/>
        <v>869.6451874456925</v>
      </c>
      <c r="E368">
        <f t="shared" si="32"/>
        <v>11.567914438502674</v>
      </c>
      <c r="F368">
        <f t="shared" si="33"/>
        <v>2709.6757024793337</v>
      </c>
      <c r="G368">
        <f t="shared" si="34"/>
        <v>509.17012216154143</v>
      </c>
      <c r="H368">
        <f t="shared" si="35"/>
        <v>4.6443908991413725</v>
      </c>
    </row>
    <row r="369" spans="1:8" x14ac:dyDescent="0.25">
      <c r="A369">
        <v>96</v>
      </c>
      <c r="B369">
        <v>600</v>
      </c>
      <c r="C369">
        <f t="shared" si="30"/>
        <v>914.08573837607514</v>
      </c>
      <c r="D369">
        <f t="shared" si="31"/>
        <v>98649.851051244317</v>
      </c>
      <c r="E369">
        <f t="shared" si="32"/>
        <v>9.8566844919786103</v>
      </c>
      <c r="F369">
        <f t="shared" si="33"/>
        <v>128124.9484297521</v>
      </c>
      <c r="G369">
        <f t="shared" si="34"/>
        <v>1923.6747024585254</v>
      </c>
      <c r="H369">
        <f t="shared" si="35"/>
        <v>4.5643481914678361</v>
      </c>
    </row>
    <row r="370" spans="1:8" x14ac:dyDescent="0.25">
      <c r="A370">
        <v>83</v>
      </c>
      <c r="B370">
        <v>596</v>
      </c>
      <c r="C370">
        <f t="shared" si="30"/>
        <v>806.14590236902768</v>
      </c>
      <c r="D370">
        <f t="shared" si="31"/>
        <v>44161.300282492914</v>
      </c>
      <c r="E370">
        <f t="shared" si="32"/>
        <v>7.367914438502674</v>
      </c>
      <c r="F370">
        <f t="shared" si="33"/>
        <v>131004.51206611574</v>
      </c>
      <c r="G370">
        <f t="shared" si="34"/>
        <v>23043.104040963757</v>
      </c>
      <c r="H370">
        <f t="shared" si="35"/>
        <v>4.4188406077965983</v>
      </c>
    </row>
    <row r="371" spans="1:8" x14ac:dyDescent="0.25">
      <c r="A371">
        <v>115</v>
      </c>
      <c r="B371">
        <v>850</v>
      </c>
      <c r="C371">
        <f t="shared" si="30"/>
        <v>1071.8439602325291</v>
      </c>
      <c r="D371">
        <f t="shared" si="31"/>
        <v>49214.74269165194</v>
      </c>
      <c r="E371">
        <f t="shared" si="32"/>
        <v>14.144385026737968</v>
      </c>
      <c r="F371">
        <f t="shared" si="33"/>
        <v>11652.221157024804</v>
      </c>
      <c r="G371">
        <f t="shared" si="34"/>
        <v>12972.869597748537</v>
      </c>
      <c r="H371">
        <f t="shared" si="35"/>
        <v>4.7449321283632502</v>
      </c>
    </row>
    <row r="372" spans="1:8" x14ac:dyDescent="0.25">
      <c r="A372">
        <v>88</v>
      </c>
      <c r="B372">
        <v>670</v>
      </c>
      <c r="C372">
        <f t="shared" si="30"/>
        <v>847.66122391019985</v>
      </c>
      <c r="D372">
        <f t="shared" si="31"/>
        <v>31563.510481270168</v>
      </c>
      <c r="E372">
        <f t="shared" si="32"/>
        <v>8.2823529411764714</v>
      </c>
      <c r="F372">
        <f t="shared" si="33"/>
        <v>82912.584793388465</v>
      </c>
      <c r="G372">
        <f t="shared" si="34"/>
        <v>12162.61152681006</v>
      </c>
      <c r="H372">
        <f t="shared" si="35"/>
        <v>4.4773368144782069</v>
      </c>
    </row>
    <row r="373" spans="1:8" x14ac:dyDescent="0.25">
      <c r="A373">
        <v>96</v>
      </c>
      <c r="B373">
        <v>793</v>
      </c>
      <c r="C373">
        <f t="shared" si="30"/>
        <v>914.08573837607514</v>
      </c>
      <c r="D373">
        <f t="shared" si="31"/>
        <v>14661.756038079317</v>
      </c>
      <c r="E373">
        <f t="shared" si="32"/>
        <v>9.8566844919786103</v>
      </c>
      <c r="F373">
        <f t="shared" si="33"/>
        <v>27207.002975206629</v>
      </c>
      <c r="G373">
        <f t="shared" si="34"/>
        <v>1923.6747024585254</v>
      </c>
      <c r="H373">
        <f t="shared" si="35"/>
        <v>4.5643481914678361</v>
      </c>
    </row>
    <row r="374" spans="1:8" x14ac:dyDescent="0.25">
      <c r="A374">
        <v>123</v>
      </c>
      <c r="B374">
        <v>1442</v>
      </c>
      <c r="C374">
        <f t="shared" si="30"/>
        <v>1138.2684746984046</v>
      </c>
      <c r="D374">
        <f t="shared" si="31"/>
        <v>92252.839462033691</v>
      </c>
      <c r="E374">
        <f t="shared" si="32"/>
        <v>16.180748663101603</v>
      </c>
      <c r="F374">
        <f t="shared" si="33"/>
        <v>234308.80297520658</v>
      </c>
      <c r="G374">
        <f t="shared" si="34"/>
        <v>32516.391597081209</v>
      </c>
      <c r="H374">
        <f t="shared" si="35"/>
        <v>4.8121843553724171</v>
      </c>
    </row>
    <row r="375" spans="1:8" x14ac:dyDescent="0.25">
      <c r="A375">
        <v>108</v>
      </c>
      <c r="B375">
        <v>670</v>
      </c>
      <c r="C375">
        <f t="shared" si="30"/>
        <v>1013.7225100748882</v>
      </c>
      <c r="D375">
        <f t="shared" si="31"/>
        <v>118145.16393218162</v>
      </c>
      <c r="E375">
        <f t="shared" si="32"/>
        <v>12.474866310160428</v>
      </c>
      <c r="F375">
        <f t="shared" si="33"/>
        <v>82912.584793388465</v>
      </c>
      <c r="G375">
        <f t="shared" si="34"/>
        <v>3111.0799235335189</v>
      </c>
      <c r="H375">
        <f t="shared" si="35"/>
        <v>4.6821312271242199</v>
      </c>
    </row>
    <row r="376" spans="1:8" x14ac:dyDescent="0.25">
      <c r="A376">
        <v>116</v>
      </c>
      <c r="B376">
        <v>876</v>
      </c>
      <c r="C376">
        <f t="shared" si="30"/>
        <v>1080.1470245407636</v>
      </c>
      <c r="D376">
        <f t="shared" si="31"/>
        <v>41676.007628847132</v>
      </c>
      <c r="E376">
        <f t="shared" si="32"/>
        <v>14.391443850267379</v>
      </c>
      <c r="F376">
        <f t="shared" si="33"/>
        <v>6715.0575206611647</v>
      </c>
      <c r="G376">
        <f t="shared" si="34"/>
        <v>14933.223709318405</v>
      </c>
      <c r="H376">
        <f t="shared" si="35"/>
        <v>4.7535901911063645</v>
      </c>
    </row>
    <row r="377" spans="1:8" x14ac:dyDescent="0.25">
      <c r="A377">
        <v>109</v>
      </c>
      <c r="B377">
        <v>841</v>
      </c>
      <c r="C377">
        <f t="shared" si="30"/>
        <v>1022.0255743831226</v>
      </c>
      <c r="D377">
        <f t="shared" si="31"/>
        <v>32770.258580739457</v>
      </c>
      <c r="E377">
        <f t="shared" si="32"/>
        <v>12.706951871657754</v>
      </c>
      <c r="F377">
        <f t="shared" si="33"/>
        <v>13676.239338842986</v>
      </c>
      <c r="G377">
        <f t="shared" si="34"/>
        <v>4106.2617584098925</v>
      </c>
      <c r="H377">
        <f t="shared" si="35"/>
        <v>4.6913478822291435</v>
      </c>
    </row>
    <row r="378" spans="1:8" x14ac:dyDescent="0.25">
      <c r="A378">
        <v>97</v>
      </c>
      <c r="B378">
        <v>975</v>
      </c>
      <c r="C378">
        <f t="shared" si="30"/>
        <v>922.38880268430955</v>
      </c>
      <c r="D378">
        <f t="shared" si="31"/>
        <v>2767.9380829905135</v>
      </c>
      <c r="E378">
        <f t="shared" si="32"/>
        <v>10.063101604278074</v>
      </c>
      <c r="F378">
        <f t="shared" si="33"/>
        <v>290.85752066115532</v>
      </c>
      <c r="G378">
        <f t="shared" si="34"/>
        <v>1264.2754915746691</v>
      </c>
      <c r="H378">
        <f t="shared" si="35"/>
        <v>4.5747109785033828</v>
      </c>
    </row>
    <row r="379" spans="1:8" x14ac:dyDescent="0.25">
      <c r="A379">
        <v>107</v>
      </c>
      <c r="B379">
        <v>1223</v>
      </c>
      <c r="C379">
        <f t="shared" si="30"/>
        <v>1005.4194457666538</v>
      </c>
      <c r="D379">
        <f t="shared" si="31"/>
        <v>47341.297580490114</v>
      </c>
      <c r="E379">
        <f t="shared" si="32"/>
        <v>12.244919786096256</v>
      </c>
      <c r="F379">
        <f t="shared" si="33"/>
        <v>70253.912066115678</v>
      </c>
      <c r="G379">
        <f t="shared" si="34"/>
        <v>2253.7798424704974</v>
      </c>
      <c r="H379">
        <f t="shared" si="35"/>
        <v>4.6728288344619058</v>
      </c>
    </row>
    <row r="380" spans="1:8" x14ac:dyDescent="0.25">
      <c r="A380">
        <v>95</v>
      </c>
      <c r="B380">
        <v>910</v>
      </c>
      <c r="C380">
        <f t="shared" si="30"/>
        <v>905.78267406784073</v>
      </c>
      <c r="D380">
        <f t="shared" si="31"/>
        <v>17.785838018063053</v>
      </c>
      <c r="E380">
        <f t="shared" si="32"/>
        <v>9.6524064171122994</v>
      </c>
      <c r="F380">
        <f t="shared" si="33"/>
        <v>2298.7666115702527</v>
      </c>
      <c r="G380">
        <f t="shared" si="34"/>
        <v>2720.9556671557343</v>
      </c>
      <c r="H380">
        <f t="shared" si="35"/>
        <v>4.5538768916005408</v>
      </c>
    </row>
    <row r="381" spans="1:8" x14ac:dyDescent="0.25">
      <c r="A381">
        <v>109</v>
      </c>
      <c r="B381">
        <v>533</v>
      </c>
      <c r="C381">
        <f t="shared" si="30"/>
        <v>1022.0255743831226</v>
      </c>
      <c r="D381">
        <f t="shared" si="31"/>
        <v>239146.01240074297</v>
      </c>
      <c r="E381">
        <f t="shared" si="32"/>
        <v>12.706951871657754</v>
      </c>
      <c r="F381">
        <f t="shared" si="33"/>
        <v>180578.63933884303</v>
      </c>
      <c r="G381">
        <f t="shared" si="34"/>
        <v>4106.2617584098925</v>
      </c>
      <c r="H381">
        <f t="shared" si="35"/>
        <v>4.6913478822291435</v>
      </c>
    </row>
    <row r="382" spans="1:8" x14ac:dyDescent="0.25">
      <c r="A382">
        <v>104</v>
      </c>
      <c r="B382">
        <v>750</v>
      </c>
      <c r="C382">
        <f t="shared" si="30"/>
        <v>980.51025284195043</v>
      </c>
      <c r="D382">
        <f t="shared" si="31"/>
        <v>53134.976665259921</v>
      </c>
      <c r="E382">
        <f t="shared" si="32"/>
        <v>11.567914438502674</v>
      </c>
      <c r="F382">
        <f t="shared" si="33"/>
        <v>43241.312066115723</v>
      </c>
      <c r="G382">
        <f t="shared" si="34"/>
        <v>509.17012216154143</v>
      </c>
      <c r="H382">
        <f t="shared" si="35"/>
        <v>4.6443908991413725</v>
      </c>
    </row>
    <row r="383" spans="1:8" x14ac:dyDescent="0.25">
      <c r="A383">
        <v>110</v>
      </c>
      <c r="B383">
        <v>1206</v>
      </c>
      <c r="C383">
        <f t="shared" si="30"/>
        <v>1030.3286386913569</v>
      </c>
      <c r="D383">
        <f t="shared" si="31"/>
        <v>30860.427184031829</v>
      </c>
      <c r="E383">
        <f t="shared" si="32"/>
        <v>12.941176470588236</v>
      </c>
      <c r="F383">
        <f t="shared" si="33"/>
        <v>61531.057520661132</v>
      </c>
      <c r="G383">
        <f t="shared" si="34"/>
        <v>5239.3253470996033</v>
      </c>
      <c r="H383">
        <f t="shared" si="35"/>
        <v>4.7004803657924166</v>
      </c>
    </row>
    <row r="384" spans="1:8" x14ac:dyDescent="0.25">
      <c r="A384">
        <v>94</v>
      </c>
      <c r="B384">
        <v>745</v>
      </c>
      <c r="C384">
        <f t="shared" si="30"/>
        <v>897.47960975960632</v>
      </c>
      <c r="D384">
        <f t="shared" si="31"/>
        <v>23250.03139244183</v>
      </c>
      <c r="E384">
        <f t="shared" si="32"/>
        <v>9.4502673796791452</v>
      </c>
      <c r="F384">
        <f t="shared" si="33"/>
        <v>45345.766611570267</v>
      </c>
      <c r="G384">
        <f t="shared" si="34"/>
        <v>3656.1183856662951</v>
      </c>
      <c r="H384">
        <f t="shared" si="35"/>
        <v>4.5432947822700038</v>
      </c>
    </row>
    <row r="385" spans="1:8" x14ac:dyDescent="0.25">
      <c r="A385">
        <v>103</v>
      </c>
      <c r="B385">
        <v>900</v>
      </c>
      <c r="C385">
        <f t="shared" si="30"/>
        <v>972.20718853371602</v>
      </c>
      <c r="D385">
        <f t="shared" si="31"/>
        <v>5213.8780759436104</v>
      </c>
      <c r="E385">
        <f t="shared" si="32"/>
        <v>11.346524064171122</v>
      </c>
      <c r="F385">
        <f t="shared" si="33"/>
        <v>3357.6757024793446</v>
      </c>
      <c r="G385">
        <f t="shared" si="34"/>
        <v>203.39705635193116</v>
      </c>
      <c r="H385">
        <f t="shared" si="35"/>
        <v>4.6347289882296359</v>
      </c>
    </row>
    <row r="386" spans="1:8" x14ac:dyDescent="0.25">
      <c r="A386">
        <v>123</v>
      </c>
      <c r="B386">
        <v>1170</v>
      </c>
      <c r="C386">
        <f t="shared" si="30"/>
        <v>1138.2684746984046</v>
      </c>
      <c r="D386">
        <f t="shared" si="31"/>
        <v>1006.8896979657898</v>
      </c>
      <c r="E386">
        <f t="shared" si="32"/>
        <v>16.180748663101603</v>
      </c>
      <c r="F386">
        <f t="shared" si="33"/>
        <v>44967.130247933863</v>
      </c>
      <c r="G386">
        <f t="shared" si="34"/>
        <v>32516.391597081209</v>
      </c>
      <c r="H386">
        <f t="shared" si="35"/>
        <v>4.8121843553724171</v>
      </c>
    </row>
    <row r="387" spans="1:8" x14ac:dyDescent="0.25">
      <c r="A387">
        <v>113</v>
      </c>
      <c r="B387">
        <v>540</v>
      </c>
      <c r="C387">
        <f t="shared" si="30"/>
        <v>1055.2378316160602</v>
      </c>
      <c r="D387">
        <f t="shared" si="31"/>
        <v>265470.02312841965</v>
      </c>
      <c r="E387">
        <f t="shared" si="32"/>
        <v>13.656684491978609</v>
      </c>
      <c r="F387">
        <f t="shared" si="33"/>
        <v>174678.40297520664</v>
      </c>
      <c r="G387">
        <f t="shared" si="34"/>
        <v>9465.806636048912</v>
      </c>
      <c r="H387">
        <f t="shared" si="35"/>
        <v>4.7273878187123408</v>
      </c>
    </row>
    <row r="388" spans="1:8" x14ac:dyDescent="0.25">
      <c r="A388">
        <v>110</v>
      </c>
      <c r="B388">
        <v>550</v>
      </c>
      <c r="C388">
        <f t="shared" ref="C388:C451" si="36">a+(b*x)</f>
        <v>1030.3286386913569</v>
      </c>
      <c r="D388">
        <f t="shared" ref="D388:D451" si="37">(y-yes)^2</f>
        <v>230715.60114709209</v>
      </c>
      <c r="E388">
        <f t="shared" ref="E388:E451" si="38">x^2/n</f>
        <v>12.941176470588236</v>
      </c>
      <c r="F388">
        <f t="shared" ref="F388:F451" si="39">(y-yprom)^2</f>
        <v>166419.49388429755</v>
      </c>
      <c r="G388">
        <f t="shared" ref="G388:G451" si="40">(yes-yprom)^2</f>
        <v>5239.3253470996033</v>
      </c>
      <c r="H388">
        <f t="shared" ref="H388:H451" si="41">LN(x)</f>
        <v>4.7004803657924166</v>
      </c>
    </row>
    <row r="389" spans="1:8" x14ac:dyDescent="0.25">
      <c r="A389">
        <v>100</v>
      </c>
      <c r="B389">
        <v>615</v>
      </c>
      <c r="C389">
        <f t="shared" si="36"/>
        <v>947.29799560901279</v>
      </c>
      <c r="D389">
        <f t="shared" si="37"/>
        <v>110421.95788576748</v>
      </c>
      <c r="E389">
        <f t="shared" si="38"/>
        <v>10.695187165775401</v>
      </c>
      <c r="F389">
        <f t="shared" si="39"/>
        <v>117611.58479338847</v>
      </c>
      <c r="G389">
        <f t="shared" si="40"/>
        <v>113.36838180321452</v>
      </c>
      <c r="H389">
        <f t="shared" si="41"/>
        <v>4.6051701859880918</v>
      </c>
    </row>
    <row r="390" spans="1:8" x14ac:dyDescent="0.25">
      <c r="A390">
        <v>95</v>
      </c>
      <c r="B390">
        <v>909</v>
      </c>
      <c r="C390">
        <f t="shared" si="36"/>
        <v>905.78267406784073</v>
      </c>
      <c r="D390">
        <f t="shared" si="37"/>
        <v>10.351186153744512</v>
      </c>
      <c r="E390">
        <f t="shared" si="38"/>
        <v>9.6524064171122994</v>
      </c>
      <c r="F390">
        <f t="shared" si="39"/>
        <v>2395.6575206611619</v>
      </c>
      <c r="G390">
        <f t="shared" si="40"/>
        <v>2720.9556671557343</v>
      </c>
      <c r="H390">
        <f t="shared" si="41"/>
        <v>4.5538768916005408</v>
      </c>
    </row>
    <row r="391" spans="1:8" x14ac:dyDescent="0.25">
      <c r="A391">
        <v>100</v>
      </c>
      <c r="B391">
        <v>769</v>
      </c>
      <c r="C391">
        <f t="shared" si="36"/>
        <v>947.29799560901279</v>
      </c>
      <c r="D391">
        <f t="shared" si="37"/>
        <v>31790.175238191543</v>
      </c>
      <c r="E391">
        <f t="shared" si="38"/>
        <v>10.695187165775401</v>
      </c>
      <c r="F391">
        <f t="shared" si="39"/>
        <v>35700.384793388446</v>
      </c>
      <c r="G391">
        <f t="shared" si="40"/>
        <v>113.36838180321452</v>
      </c>
      <c r="H391">
        <f t="shared" si="41"/>
        <v>4.6051701859880918</v>
      </c>
    </row>
    <row r="392" spans="1:8" x14ac:dyDescent="0.25">
      <c r="A392">
        <v>108</v>
      </c>
      <c r="B392">
        <v>984</v>
      </c>
      <c r="C392">
        <f t="shared" si="36"/>
        <v>1013.7225100748882</v>
      </c>
      <c r="D392">
        <f t="shared" si="37"/>
        <v>883.42760515182999</v>
      </c>
      <c r="E392">
        <f t="shared" si="38"/>
        <v>12.474866310160428</v>
      </c>
      <c r="F392">
        <f t="shared" si="39"/>
        <v>678.83933884297267</v>
      </c>
      <c r="G392">
        <f t="shared" si="40"/>
        <v>3111.0799235335189</v>
      </c>
      <c r="H392">
        <f t="shared" si="41"/>
        <v>4.6821312271242199</v>
      </c>
    </row>
    <row r="393" spans="1:8" x14ac:dyDescent="0.25">
      <c r="A393">
        <v>101</v>
      </c>
      <c r="B393">
        <v>833</v>
      </c>
      <c r="C393">
        <f t="shared" si="36"/>
        <v>955.6010599172472</v>
      </c>
      <c r="D393">
        <f t="shared" si="37"/>
        <v>15031.019892832437</v>
      </c>
      <c r="E393">
        <f t="shared" si="38"/>
        <v>10.910160427807487</v>
      </c>
      <c r="F393">
        <f t="shared" si="39"/>
        <v>15611.36661157026</v>
      </c>
      <c r="G393">
        <f t="shared" si="40"/>
        <v>5.4961861727676977</v>
      </c>
      <c r="H393">
        <f t="shared" si="41"/>
        <v>4.6151205168412597</v>
      </c>
    </row>
    <row r="394" spans="1:8" x14ac:dyDescent="0.25">
      <c r="A394">
        <v>90</v>
      </c>
      <c r="B394">
        <v>879</v>
      </c>
      <c r="C394">
        <f t="shared" si="36"/>
        <v>864.26735252666867</v>
      </c>
      <c r="D394">
        <f t="shared" si="37"/>
        <v>217.05090157345592</v>
      </c>
      <c r="E394">
        <f t="shared" si="38"/>
        <v>8.6631016042780757</v>
      </c>
      <c r="F394">
        <f t="shared" si="39"/>
        <v>6232.3847933884372</v>
      </c>
      <c r="G394">
        <f t="shared" si="40"/>
        <v>8775.5867978420629</v>
      </c>
      <c r="H394">
        <f t="shared" si="41"/>
        <v>4.499809670330265</v>
      </c>
    </row>
    <row r="395" spans="1:8" x14ac:dyDescent="0.25">
      <c r="A395">
        <v>115</v>
      </c>
      <c r="B395">
        <v>1027</v>
      </c>
      <c r="C395">
        <f t="shared" si="36"/>
        <v>1071.8439602325291</v>
      </c>
      <c r="D395">
        <f t="shared" si="37"/>
        <v>2010.9807693366488</v>
      </c>
      <c r="E395">
        <f t="shared" si="38"/>
        <v>14.144385026737968</v>
      </c>
      <c r="F395">
        <f t="shared" si="39"/>
        <v>4768.530247933877</v>
      </c>
      <c r="G395">
        <f t="shared" si="40"/>
        <v>12972.869597748537</v>
      </c>
      <c r="H395">
        <f t="shared" si="41"/>
        <v>4.7449321283632502</v>
      </c>
    </row>
    <row r="396" spans="1:8" x14ac:dyDescent="0.25">
      <c r="A396">
        <v>114</v>
      </c>
      <c r="B396">
        <v>1000</v>
      </c>
      <c r="C396">
        <f t="shared" si="36"/>
        <v>1063.5408959242945</v>
      </c>
      <c r="D396">
        <f t="shared" si="37"/>
        <v>4037.4454548620311</v>
      </c>
      <c r="E396">
        <f t="shared" si="38"/>
        <v>13.899465240641712</v>
      </c>
      <c r="F396">
        <f t="shared" si="39"/>
        <v>1768.5847933884256</v>
      </c>
      <c r="G396">
        <f t="shared" si="40"/>
        <v>11150.397239992024</v>
      </c>
      <c r="H396">
        <f t="shared" si="41"/>
        <v>4.7361984483944957</v>
      </c>
    </row>
    <row r="397" spans="1:8" x14ac:dyDescent="0.25">
      <c r="A397">
        <v>84</v>
      </c>
      <c r="B397">
        <v>465</v>
      </c>
      <c r="C397">
        <f t="shared" si="36"/>
        <v>814.44896667726209</v>
      </c>
      <c r="D397">
        <f t="shared" si="37"/>
        <v>122114.58031180623</v>
      </c>
      <c r="E397">
        <f t="shared" si="38"/>
        <v>7.5465240641711233</v>
      </c>
      <c r="F397">
        <f t="shared" si="39"/>
        <v>242995.22115702485</v>
      </c>
      <c r="G397">
        <f t="shared" si="40"/>
        <v>20591.242030506317</v>
      </c>
      <c r="H397">
        <f t="shared" si="41"/>
        <v>4.4308167988433134</v>
      </c>
    </row>
    <row r="398" spans="1:8" x14ac:dyDescent="0.25">
      <c r="A398">
        <v>92</v>
      </c>
      <c r="B398">
        <v>1100</v>
      </c>
      <c r="C398">
        <f t="shared" si="36"/>
        <v>880.8734811431375</v>
      </c>
      <c r="D398">
        <f t="shared" si="37"/>
        <v>48016.431266326916</v>
      </c>
      <c r="E398">
        <f t="shared" si="38"/>
        <v>9.0524064171122998</v>
      </c>
      <c r="F398">
        <f t="shared" si="39"/>
        <v>20179.493884297506</v>
      </c>
      <c r="G398">
        <f t="shared" si="40"/>
        <v>5940.0890841274741</v>
      </c>
      <c r="H398">
        <f t="shared" si="41"/>
        <v>4.5217885770490405</v>
      </c>
    </row>
    <row r="399" spans="1:8" x14ac:dyDescent="0.25">
      <c r="A399">
        <v>125</v>
      </c>
      <c r="B399">
        <v>641</v>
      </c>
      <c r="C399">
        <f t="shared" si="36"/>
        <v>1154.8746033148732</v>
      </c>
      <c r="D399">
        <f t="shared" si="37"/>
        <v>264067.10793201829</v>
      </c>
      <c r="E399">
        <f t="shared" si="38"/>
        <v>16.711229946524064</v>
      </c>
      <c r="F399">
        <f t="shared" si="39"/>
        <v>100454.42115702483</v>
      </c>
      <c r="G399">
        <f t="shared" si="40"/>
        <v>38781.0896350478</v>
      </c>
      <c r="H399">
        <f t="shared" si="41"/>
        <v>4.8283137373023015</v>
      </c>
    </row>
    <row r="400" spans="1:8" x14ac:dyDescent="0.25">
      <c r="A400">
        <v>107</v>
      </c>
      <c r="B400">
        <v>1035</v>
      </c>
      <c r="C400">
        <f t="shared" si="36"/>
        <v>1005.4194457666538</v>
      </c>
      <c r="D400">
        <f t="shared" si="37"/>
        <v>875.00918875193702</v>
      </c>
      <c r="E400">
        <f t="shared" si="38"/>
        <v>12.244919786096256</v>
      </c>
      <c r="F400">
        <f t="shared" si="39"/>
        <v>5937.4029752066035</v>
      </c>
      <c r="G400">
        <f t="shared" si="40"/>
        <v>2253.7798424704974</v>
      </c>
      <c r="H400">
        <f t="shared" si="41"/>
        <v>4.6728288344619058</v>
      </c>
    </row>
    <row r="401" spans="1:8" x14ac:dyDescent="0.25">
      <c r="A401">
        <v>129</v>
      </c>
      <c r="B401">
        <v>1212</v>
      </c>
      <c r="C401">
        <f t="shared" si="36"/>
        <v>1188.0868605478111</v>
      </c>
      <c r="D401">
        <f t="shared" si="37"/>
        <v>571.83823845983534</v>
      </c>
      <c r="E401">
        <f t="shared" si="38"/>
        <v>17.797860962566844</v>
      </c>
      <c r="F401">
        <f t="shared" si="39"/>
        <v>64543.71206611568</v>
      </c>
      <c r="G401">
        <f t="shared" si="40"/>
        <v>52965.066756741471</v>
      </c>
      <c r="H401">
        <f t="shared" si="41"/>
        <v>4.8598124043616719</v>
      </c>
    </row>
    <row r="402" spans="1:8" x14ac:dyDescent="0.25">
      <c r="A402">
        <v>98</v>
      </c>
      <c r="B402">
        <v>950</v>
      </c>
      <c r="C402">
        <f t="shared" si="36"/>
        <v>930.69186699254396</v>
      </c>
      <c r="D402">
        <f t="shared" si="37"/>
        <v>372.80400023361324</v>
      </c>
      <c r="E402">
        <f t="shared" si="38"/>
        <v>10.271657754010695</v>
      </c>
      <c r="F402">
        <f t="shared" si="39"/>
        <v>63.130247933885087</v>
      </c>
      <c r="G402">
        <f t="shared" si="40"/>
        <v>742.75803450416527</v>
      </c>
      <c r="H402">
        <f t="shared" si="41"/>
        <v>4.5849674786705723</v>
      </c>
    </row>
    <row r="403" spans="1:8" x14ac:dyDescent="0.25">
      <c r="A403">
        <v>108</v>
      </c>
      <c r="B403">
        <v>938</v>
      </c>
      <c r="C403">
        <f t="shared" si="36"/>
        <v>1013.7225100748882</v>
      </c>
      <c r="D403">
        <f t="shared" si="37"/>
        <v>5733.8985320415441</v>
      </c>
      <c r="E403">
        <f t="shared" si="38"/>
        <v>12.474866310160428</v>
      </c>
      <c r="F403">
        <f t="shared" si="39"/>
        <v>397.82115702479535</v>
      </c>
      <c r="G403">
        <f t="shared" si="40"/>
        <v>3111.0799235335189</v>
      </c>
      <c r="H403">
        <f t="shared" si="41"/>
        <v>4.6821312271242199</v>
      </c>
    </row>
    <row r="404" spans="1:8" x14ac:dyDescent="0.25">
      <c r="A404">
        <v>114</v>
      </c>
      <c r="B404">
        <v>1250</v>
      </c>
      <c r="C404">
        <f t="shared" si="36"/>
        <v>1063.5408959242945</v>
      </c>
      <c r="D404">
        <f t="shared" si="37"/>
        <v>34766.997492714756</v>
      </c>
      <c r="E404">
        <f t="shared" si="38"/>
        <v>13.899465240641712</v>
      </c>
      <c r="F404">
        <f t="shared" si="39"/>
        <v>85295.857520661128</v>
      </c>
      <c r="G404">
        <f t="shared" si="40"/>
        <v>11150.397239992024</v>
      </c>
      <c r="H404">
        <f t="shared" si="41"/>
        <v>4.7361984483944957</v>
      </c>
    </row>
    <row r="405" spans="1:8" x14ac:dyDescent="0.25">
      <c r="A405">
        <v>111</v>
      </c>
      <c r="B405">
        <v>586</v>
      </c>
      <c r="C405">
        <f t="shared" si="36"/>
        <v>1038.6317029995914</v>
      </c>
      <c r="D405">
        <f t="shared" si="37"/>
        <v>204875.45856031033</v>
      </c>
      <c r="E405">
        <f t="shared" si="38"/>
        <v>13.177540106951872</v>
      </c>
      <c r="F405">
        <f t="shared" si="39"/>
        <v>138343.42115702483</v>
      </c>
      <c r="G405">
        <f t="shared" si="40"/>
        <v>6510.2706896026984</v>
      </c>
      <c r="H405">
        <f t="shared" si="41"/>
        <v>4.7095302013123339</v>
      </c>
    </row>
    <row r="406" spans="1:8" x14ac:dyDescent="0.25">
      <c r="A406">
        <v>101</v>
      </c>
      <c r="B406">
        <v>693</v>
      </c>
      <c r="C406">
        <f t="shared" si="36"/>
        <v>955.6010599172472</v>
      </c>
      <c r="D406">
        <f t="shared" si="37"/>
        <v>68959.316669661654</v>
      </c>
      <c r="E406">
        <f t="shared" si="38"/>
        <v>10.910160427807487</v>
      </c>
      <c r="F406">
        <f t="shared" si="39"/>
        <v>70196.093884297545</v>
      </c>
      <c r="G406">
        <f t="shared" si="40"/>
        <v>5.4961861727676977</v>
      </c>
      <c r="H406">
        <f t="shared" si="41"/>
        <v>4.6151205168412597</v>
      </c>
    </row>
    <row r="407" spans="1:8" x14ac:dyDescent="0.25">
      <c r="A407">
        <v>99</v>
      </c>
      <c r="B407">
        <v>562</v>
      </c>
      <c r="C407">
        <f t="shared" si="36"/>
        <v>938.99493130077838</v>
      </c>
      <c r="D407">
        <f t="shared" si="37"/>
        <v>142125.1782264786</v>
      </c>
      <c r="E407">
        <f t="shared" si="38"/>
        <v>10.482352941176471</v>
      </c>
      <c r="F407">
        <f t="shared" si="39"/>
        <v>156772.80297520666</v>
      </c>
      <c r="G407">
        <f t="shared" si="40"/>
        <v>359.12233124701368</v>
      </c>
      <c r="H407">
        <f t="shared" si="41"/>
        <v>4.5951198501345898</v>
      </c>
    </row>
    <row r="408" spans="1:8" x14ac:dyDescent="0.25">
      <c r="A408">
        <v>75</v>
      </c>
      <c r="B408">
        <v>375</v>
      </c>
      <c r="C408">
        <f t="shared" si="36"/>
        <v>739.72138790315239</v>
      </c>
      <c r="D408">
        <f t="shared" si="37"/>
        <v>133021.69079400174</v>
      </c>
      <c r="E408">
        <f t="shared" si="38"/>
        <v>6.0160427807486627</v>
      </c>
      <c r="F408">
        <f t="shared" si="39"/>
        <v>339825.40297520667</v>
      </c>
      <c r="G408">
        <f t="shared" si="40"/>
        <v>47621.743261903954</v>
      </c>
      <c r="H408">
        <f t="shared" si="41"/>
        <v>4.3174881135363101</v>
      </c>
    </row>
    <row r="409" spans="1:8" x14ac:dyDescent="0.25">
      <c r="A409">
        <v>91</v>
      </c>
      <c r="B409">
        <v>673</v>
      </c>
      <c r="C409">
        <f t="shared" si="36"/>
        <v>872.57041683490309</v>
      </c>
      <c r="D409">
        <f t="shared" si="37"/>
        <v>39828.351275656969</v>
      </c>
      <c r="E409">
        <f t="shared" si="38"/>
        <v>8.8566844919786103</v>
      </c>
      <c r="F409">
        <f t="shared" si="39"/>
        <v>81193.912066115736</v>
      </c>
      <c r="G409">
        <f t="shared" si="40"/>
        <v>7288.8970640780926</v>
      </c>
      <c r="H409">
        <f t="shared" si="41"/>
        <v>4.5108595065168497</v>
      </c>
    </row>
    <row r="410" spans="1:8" x14ac:dyDescent="0.25">
      <c r="A410">
        <v>113</v>
      </c>
      <c r="B410">
        <v>654</v>
      </c>
      <c r="C410">
        <f t="shared" si="36"/>
        <v>1055.2378316160602</v>
      </c>
      <c r="D410">
        <f t="shared" si="37"/>
        <v>160991.79751995791</v>
      </c>
      <c r="E410">
        <f t="shared" si="38"/>
        <v>13.656684491978609</v>
      </c>
      <c r="F410">
        <f t="shared" si="39"/>
        <v>92382.839338843012</v>
      </c>
      <c r="G410">
        <f t="shared" si="40"/>
        <v>9465.806636048912</v>
      </c>
      <c r="H410">
        <f t="shared" si="41"/>
        <v>4.7273878187123408</v>
      </c>
    </row>
    <row r="411" spans="1:8" x14ac:dyDescent="0.25">
      <c r="A411">
        <v>120</v>
      </c>
      <c r="B411">
        <v>692</v>
      </c>
      <c r="C411">
        <f t="shared" si="36"/>
        <v>1113.3592817737012</v>
      </c>
      <c r="D411">
        <f t="shared" si="37"/>
        <v>177543.64433684936</v>
      </c>
      <c r="E411">
        <f t="shared" si="38"/>
        <v>15.401069518716577</v>
      </c>
      <c r="F411">
        <f t="shared" si="39"/>
        <v>70726.984793388459</v>
      </c>
      <c r="G411">
        <f t="shared" si="40"/>
        <v>24153.4576937313</v>
      </c>
      <c r="H411">
        <f t="shared" si="41"/>
        <v>4.7874917427820458</v>
      </c>
    </row>
    <row r="412" spans="1:8" x14ac:dyDescent="0.25">
      <c r="A412">
        <v>98</v>
      </c>
      <c r="B412">
        <v>1111</v>
      </c>
      <c r="C412">
        <f t="shared" si="36"/>
        <v>930.69186699254396</v>
      </c>
      <c r="D412">
        <f t="shared" si="37"/>
        <v>32511.022828634457</v>
      </c>
      <c r="E412">
        <f t="shared" si="38"/>
        <v>10.271657754010695</v>
      </c>
      <c r="F412">
        <f t="shared" si="39"/>
        <v>23425.693884297507</v>
      </c>
      <c r="G412">
        <f t="shared" si="40"/>
        <v>742.75803450416527</v>
      </c>
      <c r="H412">
        <f t="shared" si="41"/>
        <v>4.5849674786705723</v>
      </c>
    </row>
    <row r="413" spans="1:8" x14ac:dyDescent="0.25">
      <c r="A413">
        <v>107</v>
      </c>
      <c r="B413">
        <v>1368</v>
      </c>
      <c r="C413">
        <f t="shared" si="36"/>
        <v>1005.4194457666538</v>
      </c>
      <c r="D413">
        <f t="shared" si="37"/>
        <v>131464.65830816052</v>
      </c>
      <c r="E413">
        <f t="shared" si="38"/>
        <v>12.244919786096256</v>
      </c>
      <c r="F413">
        <f t="shared" si="39"/>
        <v>168144.73024793385</v>
      </c>
      <c r="G413">
        <f t="shared" si="40"/>
        <v>2253.7798424704974</v>
      </c>
      <c r="H413">
        <f t="shared" si="41"/>
        <v>4.6728288344619058</v>
      </c>
    </row>
    <row r="414" spans="1:8" x14ac:dyDescent="0.25">
      <c r="A414">
        <v>121</v>
      </c>
      <c r="B414">
        <v>1282</v>
      </c>
      <c r="C414">
        <f t="shared" si="36"/>
        <v>1121.6623460819355</v>
      </c>
      <c r="D414">
        <f t="shared" si="37"/>
        <v>25708.163263949013</v>
      </c>
      <c r="E414">
        <f t="shared" si="38"/>
        <v>15.658823529411764</v>
      </c>
      <c r="F414">
        <f t="shared" si="39"/>
        <v>105011.34842975203</v>
      </c>
      <c r="G414">
        <f t="shared" si="40"/>
        <v>26803.220574367864</v>
      </c>
      <c r="H414">
        <f t="shared" si="41"/>
        <v>4.7957905455967413</v>
      </c>
    </row>
    <row r="415" spans="1:8" x14ac:dyDescent="0.25">
      <c r="A415">
        <v>115</v>
      </c>
      <c r="B415">
        <v>1250</v>
      </c>
      <c r="C415">
        <f t="shared" si="36"/>
        <v>1071.8439602325291</v>
      </c>
      <c r="D415">
        <f t="shared" si="37"/>
        <v>31739.574505628683</v>
      </c>
      <c r="E415">
        <f t="shared" si="38"/>
        <v>14.144385026737968</v>
      </c>
      <c r="F415">
        <f t="shared" si="39"/>
        <v>85295.857520661128</v>
      </c>
      <c r="G415">
        <f t="shared" si="40"/>
        <v>12972.869597748537</v>
      </c>
      <c r="H415">
        <f t="shared" si="41"/>
        <v>4.7449321283632502</v>
      </c>
    </row>
    <row r="416" spans="1:8" x14ac:dyDescent="0.25">
      <c r="A416">
        <v>134</v>
      </c>
      <c r="B416">
        <v>1346</v>
      </c>
      <c r="C416">
        <f t="shared" si="36"/>
        <v>1229.602182088983</v>
      </c>
      <c r="D416">
        <f t="shared" si="37"/>
        <v>13548.452014446269</v>
      </c>
      <c r="E416">
        <f t="shared" si="38"/>
        <v>19.204278074866309</v>
      </c>
      <c r="F416">
        <f t="shared" si="39"/>
        <v>150586.33024793386</v>
      </c>
      <c r="G416">
        <f t="shared" si="40"/>
        <v>73797.37761965883</v>
      </c>
      <c r="H416">
        <f t="shared" si="41"/>
        <v>4.8978397999509111</v>
      </c>
    </row>
    <row r="417" spans="1:8" x14ac:dyDescent="0.25">
      <c r="A417">
        <v>96</v>
      </c>
      <c r="B417">
        <v>1424</v>
      </c>
      <c r="C417">
        <f t="shared" si="36"/>
        <v>914.08573837607514</v>
      </c>
      <c r="D417">
        <f t="shared" si="37"/>
        <v>260012.55420747248</v>
      </c>
      <c r="E417">
        <f t="shared" si="38"/>
        <v>9.8566844919786103</v>
      </c>
      <c r="F417">
        <f t="shared" si="39"/>
        <v>217206.83933884292</v>
      </c>
      <c r="G417">
        <f t="shared" si="40"/>
        <v>1923.6747024585254</v>
      </c>
      <c r="H417">
        <f t="shared" si="41"/>
        <v>4.5643481914678361</v>
      </c>
    </row>
    <row r="418" spans="1:8" x14ac:dyDescent="0.25">
      <c r="A418">
        <v>120</v>
      </c>
      <c r="B418">
        <v>854</v>
      </c>
      <c r="C418">
        <f t="shared" si="36"/>
        <v>1113.3592817737012</v>
      </c>
      <c r="D418">
        <f t="shared" si="37"/>
        <v>67267.237042170163</v>
      </c>
      <c r="E418">
        <f t="shared" si="38"/>
        <v>15.401069518716577</v>
      </c>
      <c r="F418">
        <f t="shared" si="39"/>
        <v>10804.657520661167</v>
      </c>
      <c r="G418">
        <f t="shared" si="40"/>
        <v>24153.4576937313</v>
      </c>
      <c r="H418">
        <f t="shared" si="41"/>
        <v>4.7874917427820458</v>
      </c>
    </row>
    <row r="419" spans="1:8" x14ac:dyDescent="0.25">
      <c r="A419">
        <v>105</v>
      </c>
      <c r="B419">
        <v>888</v>
      </c>
      <c r="C419">
        <f t="shared" si="36"/>
        <v>988.81331715018496</v>
      </c>
      <c r="D419">
        <f t="shared" si="37"/>
        <v>10163.324914823777</v>
      </c>
      <c r="E419">
        <f t="shared" si="38"/>
        <v>11.791443850267379</v>
      </c>
      <c r="F419">
        <f t="shared" si="39"/>
        <v>4892.3666115702545</v>
      </c>
      <c r="G419">
        <f t="shared" si="40"/>
        <v>952.82494178451111</v>
      </c>
      <c r="H419">
        <f t="shared" si="41"/>
        <v>4.6539603501575231</v>
      </c>
    </row>
    <row r="420" spans="1:8" x14ac:dyDescent="0.25">
      <c r="A420">
        <v>121</v>
      </c>
      <c r="B420">
        <v>1161</v>
      </c>
      <c r="C420">
        <f t="shared" si="36"/>
        <v>1121.6623460819355</v>
      </c>
      <c r="D420">
        <f t="shared" si="37"/>
        <v>1547.4510157774123</v>
      </c>
      <c r="E420">
        <f t="shared" si="38"/>
        <v>15.658823529411764</v>
      </c>
      <c r="F420">
        <f t="shared" si="39"/>
        <v>41231.148429752044</v>
      </c>
      <c r="G420">
        <f t="shared" si="40"/>
        <v>26803.220574367864</v>
      </c>
      <c r="H420">
        <f t="shared" si="41"/>
        <v>4.7957905455967413</v>
      </c>
    </row>
    <row r="421" spans="1:8" x14ac:dyDescent="0.25">
      <c r="A421">
        <v>113</v>
      </c>
      <c r="B421">
        <v>583</v>
      </c>
      <c r="C421">
        <f t="shared" si="36"/>
        <v>1055.2378316160602</v>
      </c>
      <c r="D421">
        <f t="shared" si="37"/>
        <v>223008.56960943848</v>
      </c>
      <c r="E421">
        <f t="shared" si="38"/>
        <v>13.656684491978609</v>
      </c>
      <c r="F421">
        <f t="shared" si="39"/>
        <v>140584.09388429756</v>
      </c>
      <c r="G421">
        <f t="shared" si="40"/>
        <v>9465.806636048912</v>
      </c>
      <c r="H421">
        <f t="shared" si="41"/>
        <v>4.7273878187123408</v>
      </c>
    </row>
    <row r="422" spans="1:8" x14ac:dyDescent="0.25">
      <c r="A422">
        <v>106</v>
      </c>
      <c r="B422">
        <v>1260</v>
      </c>
      <c r="C422">
        <f t="shared" si="36"/>
        <v>997.11638145841937</v>
      </c>
      <c r="D422">
        <f t="shared" si="37"/>
        <v>69107.796897515276</v>
      </c>
      <c r="E422">
        <f t="shared" si="38"/>
        <v>12.017112299465241</v>
      </c>
      <c r="F422">
        <f t="shared" si="39"/>
        <v>91236.948429752039</v>
      </c>
      <c r="G422">
        <f t="shared" si="40"/>
        <v>1534.3615152208281</v>
      </c>
      <c r="H422">
        <f t="shared" si="41"/>
        <v>4.6634390941120669</v>
      </c>
    </row>
    <row r="423" spans="1:8" x14ac:dyDescent="0.25">
      <c r="A423">
        <v>104</v>
      </c>
      <c r="B423">
        <v>947</v>
      </c>
      <c r="C423">
        <f t="shared" si="36"/>
        <v>980.51025284195043</v>
      </c>
      <c r="D423">
        <f t="shared" si="37"/>
        <v>1122.937045531447</v>
      </c>
      <c r="E423">
        <f t="shared" si="38"/>
        <v>11.567914438502674</v>
      </c>
      <c r="F423">
        <f t="shared" si="39"/>
        <v>119.80297520661266</v>
      </c>
      <c r="G423">
        <f t="shared" si="40"/>
        <v>509.17012216154143</v>
      </c>
      <c r="H423">
        <f t="shared" si="41"/>
        <v>4.6443908991413725</v>
      </c>
    </row>
    <row r="424" spans="1:8" x14ac:dyDescent="0.25">
      <c r="A424">
        <v>80</v>
      </c>
      <c r="B424">
        <v>1850</v>
      </c>
      <c r="C424">
        <f t="shared" si="36"/>
        <v>781.23670944432445</v>
      </c>
      <c r="D424">
        <f t="shared" si="37"/>
        <v>1142254.9712393957</v>
      </c>
      <c r="E424">
        <f t="shared" si="38"/>
        <v>6.8449197860962565</v>
      </c>
      <c r="F424">
        <f t="shared" si="39"/>
        <v>795761.31206611567</v>
      </c>
      <c r="G424">
        <f t="shared" si="40"/>
        <v>31225.980595216188</v>
      </c>
      <c r="H424">
        <f t="shared" si="41"/>
        <v>4.3820266346738812</v>
      </c>
    </row>
    <row r="425" spans="1:8" x14ac:dyDescent="0.25">
      <c r="A425">
        <v>117</v>
      </c>
      <c r="B425">
        <v>1575</v>
      </c>
      <c r="C425">
        <f t="shared" si="36"/>
        <v>1088.4500888489979</v>
      </c>
      <c r="D425">
        <f t="shared" si="37"/>
        <v>236730.81604104803</v>
      </c>
      <c r="E425">
        <f t="shared" si="38"/>
        <v>14.640641711229947</v>
      </c>
      <c r="F425">
        <f t="shared" si="39"/>
        <v>380756.31206611561</v>
      </c>
      <c r="G425">
        <f t="shared" si="40"/>
        <v>17031.45957470157</v>
      </c>
      <c r="H425">
        <f t="shared" si="41"/>
        <v>4.7621739347977563</v>
      </c>
    </row>
    <row r="426" spans="1:8" x14ac:dyDescent="0.25">
      <c r="A426">
        <v>126</v>
      </c>
      <c r="B426">
        <v>758</v>
      </c>
      <c r="C426">
        <f t="shared" si="36"/>
        <v>1163.1776676231077</v>
      </c>
      <c r="D426">
        <f t="shared" si="37"/>
        <v>164168.94234050156</v>
      </c>
      <c r="E426">
        <f t="shared" si="38"/>
        <v>16.979679144385027</v>
      </c>
      <c r="F426">
        <f t="shared" si="39"/>
        <v>39978.184793388449</v>
      </c>
      <c r="G426">
        <f t="shared" si="40"/>
        <v>42120.261284751206</v>
      </c>
      <c r="H426">
        <f t="shared" si="41"/>
        <v>4.836281906951478</v>
      </c>
    </row>
    <row r="427" spans="1:8" x14ac:dyDescent="0.25">
      <c r="A427">
        <v>112</v>
      </c>
      <c r="B427">
        <v>1442</v>
      </c>
      <c r="C427">
        <f t="shared" si="36"/>
        <v>1046.934767307826</v>
      </c>
      <c r="D427">
        <f t="shared" si="37"/>
        <v>156076.53808212164</v>
      </c>
      <c r="E427">
        <f t="shared" si="38"/>
        <v>13.416042780748663</v>
      </c>
      <c r="F427">
        <f t="shared" si="39"/>
        <v>234308.80297520658</v>
      </c>
      <c r="G427">
        <f t="shared" si="40"/>
        <v>7919.0977859191498</v>
      </c>
      <c r="H427">
        <f t="shared" si="41"/>
        <v>4.7184988712950942</v>
      </c>
    </row>
    <row r="428" spans="1:8" x14ac:dyDescent="0.25">
      <c r="A428">
        <v>104</v>
      </c>
      <c r="B428">
        <v>489</v>
      </c>
      <c r="C428">
        <f t="shared" si="36"/>
        <v>980.51025284195043</v>
      </c>
      <c r="D428">
        <f t="shared" si="37"/>
        <v>241582.32864875803</v>
      </c>
      <c r="E428">
        <f t="shared" si="38"/>
        <v>11.567914438502674</v>
      </c>
      <c r="F428">
        <f t="shared" si="39"/>
        <v>219909.83933884301</v>
      </c>
      <c r="G428">
        <f t="shared" si="40"/>
        <v>509.17012216154143</v>
      </c>
      <c r="H428">
        <f t="shared" si="41"/>
        <v>4.6443908991413725</v>
      </c>
    </row>
    <row r="429" spans="1:8" x14ac:dyDescent="0.25">
      <c r="A429">
        <v>116</v>
      </c>
      <c r="B429">
        <v>1126</v>
      </c>
      <c r="C429">
        <f t="shared" si="36"/>
        <v>1080.1470245407636</v>
      </c>
      <c r="D429">
        <f t="shared" si="37"/>
        <v>2102.4953584653358</v>
      </c>
      <c r="E429">
        <f t="shared" si="38"/>
        <v>14.391443850267379</v>
      </c>
      <c r="F429">
        <f t="shared" si="39"/>
        <v>28242.330247933867</v>
      </c>
      <c r="G429">
        <f t="shared" si="40"/>
        <v>14933.223709318405</v>
      </c>
      <c r="H429">
        <f t="shared" si="41"/>
        <v>4.7535901911063645</v>
      </c>
    </row>
    <row r="430" spans="1:8" x14ac:dyDescent="0.25">
      <c r="A430">
        <v>70</v>
      </c>
      <c r="B430">
        <v>1000</v>
      </c>
      <c r="C430">
        <f t="shared" si="36"/>
        <v>698.20606636198022</v>
      </c>
      <c r="D430">
        <f t="shared" si="37"/>
        <v>91079.578380709485</v>
      </c>
      <c r="E430">
        <f t="shared" si="38"/>
        <v>5.2406417112299462</v>
      </c>
      <c r="F430">
        <f t="shared" si="39"/>
        <v>1768.5847933884256</v>
      </c>
      <c r="G430">
        <f t="shared" si="40"/>
        <v>67464.549773925581</v>
      </c>
      <c r="H430">
        <f t="shared" si="41"/>
        <v>4.2484952420493594</v>
      </c>
    </row>
    <row r="431" spans="1:8" x14ac:dyDescent="0.25">
      <c r="A431">
        <v>83</v>
      </c>
      <c r="B431">
        <v>500</v>
      </c>
      <c r="C431">
        <f t="shared" si="36"/>
        <v>806.14590236902768</v>
      </c>
      <c r="D431">
        <f t="shared" si="37"/>
        <v>93725.313537346228</v>
      </c>
      <c r="E431">
        <f t="shared" si="38"/>
        <v>7.367914438502674</v>
      </c>
      <c r="F431">
        <f t="shared" si="39"/>
        <v>209714.03933884302</v>
      </c>
      <c r="G431">
        <f t="shared" si="40"/>
        <v>23043.104040963757</v>
      </c>
      <c r="H431">
        <f t="shared" si="41"/>
        <v>4.4188406077965983</v>
      </c>
    </row>
    <row r="432" spans="1:8" x14ac:dyDescent="0.25">
      <c r="A432">
        <v>84</v>
      </c>
      <c r="B432">
        <v>1200</v>
      </c>
      <c r="C432">
        <f t="shared" si="36"/>
        <v>814.44896667726209</v>
      </c>
      <c r="D432">
        <f t="shared" si="37"/>
        <v>148649.59929623097</v>
      </c>
      <c r="E432">
        <f t="shared" si="38"/>
        <v>7.5465240641711233</v>
      </c>
      <c r="F432">
        <f t="shared" si="39"/>
        <v>58590.402975206591</v>
      </c>
      <c r="G432">
        <f t="shared" si="40"/>
        <v>20591.242030506317</v>
      </c>
      <c r="H432">
        <f t="shared" si="41"/>
        <v>4.4308167988433134</v>
      </c>
    </row>
    <row r="433" spans="1:8" x14ac:dyDescent="0.25">
      <c r="A433">
        <v>82</v>
      </c>
      <c r="B433">
        <v>565</v>
      </c>
      <c r="C433">
        <f t="shared" si="36"/>
        <v>797.84283806079327</v>
      </c>
      <c r="D433">
        <f t="shared" si="37"/>
        <v>54215.7872362048</v>
      </c>
      <c r="E433">
        <f t="shared" si="38"/>
        <v>7.1914438502673796</v>
      </c>
      <c r="F433">
        <f t="shared" si="39"/>
        <v>154406.13024793394</v>
      </c>
      <c r="G433">
        <f t="shared" si="40"/>
        <v>25632.847805234549</v>
      </c>
      <c r="H433">
        <f t="shared" si="41"/>
        <v>4.4067192472642533</v>
      </c>
    </row>
    <row r="434" spans="1:8" x14ac:dyDescent="0.25">
      <c r="A434">
        <v>109</v>
      </c>
      <c r="B434">
        <v>1920</v>
      </c>
      <c r="C434">
        <f t="shared" si="36"/>
        <v>1022.0255743831226</v>
      </c>
      <c r="D434">
        <f t="shared" si="37"/>
        <v>806358.06906196091</v>
      </c>
      <c r="E434">
        <f t="shared" si="38"/>
        <v>12.706951871657754</v>
      </c>
      <c r="F434">
        <f t="shared" si="39"/>
        <v>925548.94842975202</v>
      </c>
      <c r="G434">
        <f t="shared" si="40"/>
        <v>4106.2617584098925</v>
      </c>
      <c r="H434">
        <f t="shared" si="41"/>
        <v>4.6913478822291435</v>
      </c>
    </row>
    <row r="435" spans="1:8" x14ac:dyDescent="0.25">
      <c r="A435">
        <v>111</v>
      </c>
      <c r="B435">
        <v>684</v>
      </c>
      <c r="C435">
        <f t="shared" si="36"/>
        <v>1038.6317029995914</v>
      </c>
      <c r="D435">
        <f t="shared" si="37"/>
        <v>125763.64477239043</v>
      </c>
      <c r="E435">
        <f t="shared" si="38"/>
        <v>13.177540106951872</v>
      </c>
      <c r="F435">
        <f t="shared" si="39"/>
        <v>75046.112066115733</v>
      </c>
      <c r="G435">
        <f t="shared" si="40"/>
        <v>6510.2706896026984</v>
      </c>
      <c r="H435">
        <f t="shared" si="41"/>
        <v>4.7095302013123339</v>
      </c>
    </row>
    <row r="436" spans="1:8" x14ac:dyDescent="0.25">
      <c r="A436">
        <v>94</v>
      </c>
      <c r="B436">
        <v>774</v>
      </c>
      <c r="C436">
        <f t="shared" si="36"/>
        <v>897.47960975960632</v>
      </c>
      <c r="D436">
        <f t="shared" si="37"/>
        <v>15247.214026384665</v>
      </c>
      <c r="E436">
        <f t="shared" si="38"/>
        <v>9.4502673796791452</v>
      </c>
      <c r="F436">
        <f t="shared" si="39"/>
        <v>33835.930247933902</v>
      </c>
      <c r="G436">
        <f t="shared" si="40"/>
        <v>3656.1183856662951</v>
      </c>
      <c r="H436">
        <f t="shared" si="41"/>
        <v>4.5432947822700038</v>
      </c>
    </row>
    <row r="437" spans="1:8" x14ac:dyDescent="0.25">
      <c r="A437">
        <v>96</v>
      </c>
      <c r="B437">
        <v>233</v>
      </c>
      <c r="C437">
        <f t="shared" si="36"/>
        <v>914.08573837607514</v>
      </c>
      <c r="D437">
        <f t="shared" si="37"/>
        <v>463877.7830192835</v>
      </c>
      <c r="E437">
        <f t="shared" si="38"/>
        <v>9.8566844919786103</v>
      </c>
      <c r="F437">
        <f t="shared" si="39"/>
        <v>525545.91206611576</v>
      </c>
      <c r="G437">
        <f t="shared" si="40"/>
        <v>1923.6747024585254</v>
      </c>
      <c r="H437">
        <f t="shared" si="41"/>
        <v>4.5643481914678361</v>
      </c>
    </row>
    <row r="438" spans="1:8" x14ac:dyDescent="0.25">
      <c r="A438">
        <v>101</v>
      </c>
      <c r="B438">
        <v>975</v>
      </c>
      <c r="C438">
        <f t="shared" si="36"/>
        <v>955.6010599172472</v>
      </c>
      <c r="D438">
        <f t="shared" si="37"/>
        <v>376.31887633423327</v>
      </c>
      <c r="E438">
        <f t="shared" si="38"/>
        <v>10.910160427807487</v>
      </c>
      <c r="F438">
        <f t="shared" si="39"/>
        <v>290.85752066115532</v>
      </c>
      <c r="G438">
        <f t="shared" si="40"/>
        <v>5.4961861727676977</v>
      </c>
      <c r="H438">
        <f t="shared" si="41"/>
        <v>4.6151205168412597</v>
      </c>
    </row>
    <row r="439" spans="1:8" x14ac:dyDescent="0.25">
      <c r="A439">
        <v>90</v>
      </c>
      <c r="B439">
        <v>1366</v>
      </c>
      <c r="C439">
        <f t="shared" si="36"/>
        <v>864.26735252666867</v>
      </c>
      <c r="D439">
        <f t="shared" si="37"/>
        <v>251735.64954059815</v>
      </c>
      <c r="E439">
        <f t="shared" si="38"/>
        <v>8.6631016042780757</v>
      </c>
      <c r="F439">
        <f t="shared" si="39"/>
        <v>166508.51206611565</v>
      </c>
      <c r="G439">
        <f t="shared" si="40"/>
        <v>8775.5867978420629</v>
      </c>
      <c r="H439">
        <f t="shared" si="41"/>
        <v>4.499809670330265</v>
      </c>
    </row>
    <row r="440" spans="1:8" x14ac:dyDescent="0.25">
      <c r="A440">
        <v>120</v>
      </c>
      <c r="B440">
        <v>2137</v>
      </c>
      <c r="C440">
        <f t="shared" si="36"/>
        <v>1113.3592817737012</v>
      </c>
      <c r="D440">
        <f t="shared" si="37"/>
        <v>1047840.3200108528</v>
      </c>
      <c r="E440">
        <f t="shared" si="38"/>
        <v>15.401069518716577</v>
      </c>
      <c r="F440">
        <f t="shared" si="39"/>
        <v>1390169.6211570248</v>
      </c>
      <c r="G440">
        <f t="shared" si="40"/>
        <v>24153.4576937313</v>
      </c>
      <c r="H440">
        <f t="shared" si="41"/>
        <v>4.7874917427820458</v>
      </c>
    </row>
    <row r="441" spans="1:8" x14ac:dyDescent="0.25">
      <c r="A441">
        <v>120</v>
      </c>
      <c r="B441">
        <v>700</v>
      </c>
      <c r="C441">
        <f t="shared" si="36"/>
        <v>1113.3592817737012</v>
      </c>
      <c r="D441">
        <f t="shared" si="37"/>
        <v>170865.89582847015</v>
      </c>
      <c r="E441">
        <f t="shared" si="38"/>
        <v>15.401069518716577</v>
      </c>
      <c r="F441">
        <f t="shared" si="39"/>
        <v>66535.857520661186</v>
      </c>
      <c r="G441">
        <f t="shared" si="40"/>
        <v>24153.4576937313</v>
      </c>
      <c r="H441">
        <f t="shared" si="41"/>
        <v>4.7874917427820458</v>
      </c>
    </row>
    <row r="442" spans="1:8" x14ac:dyDescent="0.25">
      <c r="A442">
        <v>108</v>
      </c>
      <c r="B442">
        <v>1200</v>
      </c>
      <c r="C442">
        <f t="shared" si="36"/>
        <v>1013.7225100748882</v>
      </c>
      <c r="D442">
        <f t="shared" si="37"/>
        <v>34699.303252800135</v>
      </c>
      <c r="E442">
        <f t="shared" si="38"/>
        <v>12.474866310160428</v>
      </c>
      <c r="F442">
        <f t="shared" si="39"/>
        <v>58590.402975206591</v>
      </c>
      <c r="G442">
        <f t="shared" si="40"/>
        <v>3111.0799235335189</v>
      </c>
      <c r="H442">
        <f t="shared" si="41"/>
        <v>4.6821312271242199</v>
      </c>
    </row>
    <row r="443" spans="1:8" x14ac:dyDescent="0.25">
      <c r="A443">
        <v>99</v>
      </c>
      <c r="B443">
        <v>1161</v>
      </c>
      <c r="C443">
        <f t="shared" si="36"/>
        <v>938.99493130077838</v>
      </c>
      <c r="D443">
        <f t="shared" si="37"/>
        <v>49286.250528146113</v>
      </c>
      <c r="E443">
        <f t="shared" si="38"/>
        <v>10.482352941176471</v>
      </c>
      <c r="F443">
        <f t="shared" si="39"/>
        <v>41231.148429752044</v>
      </c>
      <c r="G443">
        <f t="shared" si="40"/>
        <v>359.12233124701368</v>
      </c>
      <c r="H443">
        <f t="shared" si="41"/>
        <v>4.5951198501345898</v>
      </c>
    </row>
    <row r="444" spans="1:8" x14ac:dyDescent="0.25">
      <c r="A444">
        <v>80</v>
      </c>
      <c r="B444">
        <v>729</v>
      </c>
      <c r="C444">
        <f t="shared" si="36"/>
        <v>781.23670944432445</v>
      </c>
      <c r="D444">
        <f t="shared" si="37"/>
        <v>2728.6738135707747</v>
      </c>
      <c r="E444">
        <f t="shared" si="38"/>
        <v>6.8449197860962565</v>
      </c>
      <c r="F444">
        <f t="shared" si="39"/>
        <v>52416.021157024814</v>
      </c>
      <c r="G444">
        <f t="shared" si="40"/>
        <v>31225.980595216188</v>
      </c>
      <c r="H444">
        <f t="shared" si="41"/>
        <v>4.3820266346738812</v>
      </c>
    </row>
    <row r="445" spans="1:8" x14ac:dyDescent="0.25">
      <c r="A445">
        <v>93</v>
      </c>
      <c r="B445">
        <v>750</v>
      </c>
      <c r="C445">
        <f t="shared" si="36"/>
        <v>889.17654545137191</v>
      </c>
      <c r="D445">
        <f t="shared" si="37"/>
        <v>19370.110803777792</v>
      </c>
      <c r="E445">
        <f t="shared" si="38"/>
        <v>9.2502673796791441</v>
      </c>
      <c r="F445">
        <f t="shared" si="39"/>
        <v>43241.312066115723</v>
      </c>
      <c r="G445">
        <f t="shared" si="40"/>
        <v>4729.162857990209</v>
      </c>
      <c r="H445">
        <f t="shared" si="41"/>
        <v>4.5325994931532563</v>
      </c>
    </row>
    <row r="446" spans="1:8" x14ac:dyDescent="0.25">
      <c r="A446">
        <v>85</v>
      </c>
      <c r="B446">
        <v>1026</v>
      </c>
      <c r="C446">
        <f t="shared" si="36"/>
        <v>822.7520309854965</v>
      </c>
      <c r="D446">
        <f t="shared" si="37"/>
        <v>41309.736908520572</v>
      </c>
      <c r="E446">
        <f t="shared" si="38"/>
        <v>7.7272727272727275</v>
      </c>
      <c r="F446">
        <f t="shared" si="39"/>
        <v>4631.4211570247862</v>
      </c>
      <c r="G446">
        <f t="shared" si="40"/>
        <v>18277.261773862232</v>
      </c>
      <c r="H446">
        <f t="shared" si="41"/>
        <v>4.4426512564903167</v>
      </c>
    </row>
    <row r="447" spans="1:8" x14ac:dyDescent="0.25">
      <c r="A447">
        <v>118</v>
      </c>
      <c r="B447">
        <v>1111</v>
      </c>
      <c r="C447">
        <f t="shared" si="36"/>
        <v>1096.7531531572322</v>
      </c>
      <c r="D447">
        <f t="shared" si="37"/>
        <v>202.97264496128309</v>
      </c>
      <c r="E447">
        <f t="shared" si="38"/>
        <v>14.891978609625669</v>
      </c>
      <c r="F447">
        <f t="shared" si="39"/>
        <v>23425.693884297507</v>
      </c>
      <c r="G447">
        <f t="shared" si="40"/>
        <v>19267.577193898083</v>
      </c>
      <c r="H447">
        <f t="shared" si="41"/>
        <v>4.7706846244656651</v>
      </c>
    </row>
    <row r="448" spans="1:8" x14ac:dyDescent="0.25">
      <c r="A448">
        <v>115</v>
      </c>
      <c r="B448">
        <v>625</v>
      </c>
      <c r="C448">
        <f t="shared" si="36"/>
        <v>1071.8439602325291</v>
      </c>
      <c r="D448">
        <f t="shared" si="37"/>
        <v>199669.52479629003</v>
      </c>
      <c r="E448">
        <f t="shared" si="38"/>
        <v>14.144385026737968</v>
      </c>
      <c r="F448">
        <f t="shared" si="39"/>
        <v>110852.67570247938</v>
      </c>
      <c r="G448">
        <f t="shared" si="40"/>
        <v>12972.869597748537</v>
      </c>
      <c r="H448">
        <f t="shared" si="41"/>
        <v>4.7449321283632502</v>
      </c>
    </row>
    <row r="449" spans="1:8" x14ac:dyDescent="0.25">
      <c r="A449">
        <v>119</v>
      </c>
      <c r="B449">
        <v>1200</v>
      </c>
      <c r="C449">
        <f t="shared" si="36"/>
        <v>1105.0562174654667</v>
      </c>
      <c r="D449">
        <f t="shared" si="37"/>
        <v>9014.3218419647474</v>
      </c>
      <c r="E449">
        <f t="shared" si="38"/>
        <v>15.145454545454545</v>
      </c>
      <c r="F449">
        <f t="shared" si="39"/>
        <v>58590.402975206591</v>
      </c>
      <c r="G449">
        <f t="shared" si="40"/>
        <v>21641.576566908014</v>
      </c>
      <c r="H449">
        <f t="shared" si="41"/>
        <v>4.7791234931115296</v>
      </c>
    </row>
    <row r="450" spans="1:8" x14ac:dyDescent="0.25">
      <c r="A450">
        <v>94</v>
      </c>
      <c r="B450">
        <v>1541</v>
      </c>
      <c r="C450">
        <f t="shared" si="36"/>
        <v>897.47960975960632</v>
      </c>
      <c r="D450">
        <f t="shared" si="37"/>
        <v>414118.49265514856</v>
      </c>
      <c r="E450">
        <f t="shared" si="38"/>
        <v>9.4502673796791452</v>
      </c>
      <c r="F450">
        <f t="shared" si="39"/>
        <v>339952.60297520657</v>
      </c>
      <c r="G450">
        <f t="shared" si="40"/>
        <v>3656.1183856662951</v>
      </c>
      <c r="H450">
        <f t="shared" si="41"/>
        <v>4.5432947822700038</v>
      </c>
    </row>
    <row r="451" spans="1:8" x14ac:dyDescent="0.25">
      <c r="A451">
        <v>109</v>
      </c>
      <c r="B451">
        <v>1154</v>
      </c>
      <c r="C451">
        <f t="shared" si="36"/>
        <v>1022.0255743831226</v>
      </c>
      <c r="D451">
        <f t="shared" si="37"/>
        <v>17417.249016904705</v>
      </c>
      <c r="E451">
        <f t="shared" si="38"/>
        <v>12.706951871657754</v>
      </c>
      <c r="F451">
        <f t="shared" si="39"/>
        <v>38437.38479338841</v>
      </c>
      <c r="G451">
        <f t="shared" si="40"/>
        <v>4106.2617584098925</v>
      </c>
      <c r="H451">
        <f t="shared" si="41"/>
        <v>4.6913478822291435</v>
      </c>
    </row>
    <row r="452" spans="1:8" x14ac:dyDescent="0.25">
      <c r="A452">
        <v>104</v>
      </c>
      <c r="B452">
        <v>310</v>
      </c>
      <c r="C452">
        <f t="shared" ref="C452:C515" si="42">a+(b*x)</f>
        <v>980.51025284195043</v>
      </c>
      <c r="D452">
        <f t="shared" ref="D452:D515" si="43">(y-yes)^2</f>
        <v>449583.99916617631</v>
      </c>
      <c r="E452">
        <f t="shared" ref="E452:E515" si="44">x^2/n</f>
        <v>11.567914438502674</v>
      </c>
      <c r="F452">
        <f t="shared" ref="F452:F515" si="45">(y-yprom)^2</f>
        <v>419833.31206611579</v>
      </c>
      <c r="G452">
        <f t="shared" ref="G452:G515" si="46">(yes-yprom)^2</f>
        <v>509.17012216154143</v>
      </c>
      <c r="H452">
        <f t="shared" ref="H452:H515" si="47">LN(x)</f>
        <v>4.6443908991413725</v>
      </c>
    </row>
    <row r="453" spans="1:8" x14ac:dyDescent="0.25">
      <c r="A453">
        <v>89</v>
      </c>
      <c r="B453">
        <v>610</v>
      </c>
      <c r="C453">
        <f t="shared" si="42"/>
        <v>855.96428821843426</v>
      </c>
      <c r="D453">
        <f t="shared" si="43"/>
        <v>60498.431078800997</v>
      </c>
      <c r="E453">
        <f t="shared" si="44"/>
        <v>8.4716577540106943</v>
      </c>
      <c r="F453">
        <f t="shared" si="45"/>
        <v>121066.03933884301</v>
      </c>
      <c r="G453">
        <f t="shared" si="46"/>
        <v>10400.158285419386</v>
      </c>
      <c r="H453">
        <f t="shared" si="47"/>
        <v>4.4886363697321396</v>
      </c>
    </row>
    <row r="454" spans="1:8" x14ac:dyDescent="0.25">
      <c r="A454">
        <v>101</v>
      </c>
      <c r="B454">
        <v>1749</v>
      </c>
      <c r="C454">
        <f t="shared" si="42"/>
        <v>955.6010599172472</v>
      </c>
      <c r="D454">
        <f t="shared" si="43"/>
        <v>629481.87812443555</v>
      </c>
      <c r="E454">
        <f t="shared" si="44"/>
        <v>10.910160427807487</v>
      </c>
      <c r="F454">
        <f t="shared" si="45"/>
        <v>625767.29388429748</v>
      </c>
      <c r="G454">
        <f t="shared" si="46"/>
        <v>5.4961861727676977</v>
      </c>
      <c r="H454">
        <f t="shared" si="47"/>
        <v>4.6151205168412597</v>
      </c>
    </row>
    <row r="455" spans="1:8" x14ac:dyDescent="0.25">
      <c r="A455">
        <v>96</v>
      </c>
      <c r="B455">
        <v>1000</v>
      </c>
      <c r="C455">
        <f t="shared" si="42"/>
        <v>914.08573837607514</v>
      </c>
      <c r="D455">
        <f t="shared" si="43"/>
        <v>7381.2603503842074</v>
      </c>
      <c r="E455">
        <f t="shared" si="44"/>
        <v>9.8566844919786103</v>
      </c>
      <c r="F455">
        <f t="shared" si="45"/>
        <v>1768.5847933884256</v>
      </c>
      <c r="G455">
        <f t="shared" si="46"/>
        <v>1923.6747024585254</v>
      </c>
      <c r="H455">
        <f t="shared" si="47"/>
        <v>4.5643481914678361</v>
      </c>
    </row>
    <row r="456" spans="1:8" x14ac:dyDescent="0.25">
      <c r="A456">
        <v>109</v>
      </c>
      <c r="B456">
        <v>350</v>
      </c>
      <c r="C456">
        <f t="shared" si="42"/>
        <v>1022.0255743831226</v>
      </c>
      <c r="D456">
        <f t="shared" si="43"/>
        <v>451618.37262496585</v>
      </c>
      <c r="E456">
        <f t="shared" si="44"/>
        <v>12.706951871657754</v>
      </c>
      <c r="F456">
        <f t="shared" si="45"/>
        <v>369597.67570247938</v>
      </c>
      <c r="G456">
        <f t="shared" si="46"/>
        <v>4106.2617584098925</v>
      </c>
      <c r="H456">
        <f t="shared" si="47"/>
        <v>4.6913478822291435</v>
      </c>
    </row>
    <row r="457" spans="1:8" x14ac:dyDescent="0.25">
      <c r="A457">
        <v>94</v>
      </c>
      <c r="B457">
        <v>765</v>
      </c>
      <c r="C457">
        <f t="shared" si="42"/>
        <v>897.47960975960632</v>
      </c>
      <c r="D457">
        <f t="shared" si="43"/>
        <v>17550.847002057577</v>
      </c>
      <c r="E457">
        <f t="shared" si="44"/>
        <v>9.4502673796791452</v>
      </c>
      <c r="F457">
        <f t="shared" si="45"/>
        <v>37227.948429752083</v>
      </c>
      <c r="G457">
        <f t="shared" si="46"/>
        <v>3656.1183856662951</v>
      </c>
      <c r="H457">
        <f t="shared" si="47"/>
        <v>4.5432947822700038</v>
      </c>
    </row>
    <row r="458" spans="1:8" x14ac:dyDescent="0.25">
      <c r="A458">
        <v>115</v>
      </c>
      <c r="B458">
        <v>790</v>
      </c>
      <c r="C458">
        <f t="shared" si="42"/>
        <v>1071.8439602325291</v>
      </c>
      <c r="D458">
        <f t="shared" si="43"/>
        <v>79436.017919555423</v>
      </c>
      <c r="E458">
        <f t="shared" si="44"/>
        <v>14.144385026737968</v>
      </c>
      <c r="F458">
        <f t="shared" si="45"/>
        <v>28205.675702479355</v>
      </c>
      <c r="G458">
        <f t="shared" si="46"/>
        <v>12972.869597748537</v>
      </c>
      <c r="H458">
        <f t="shared" si="47"/>
        <v>4.7449321283632502</v>
      </c>
    </row>
    <row r="459" spans="1:8" x14ac:dyDescent="0.25">
      <c r="A459">
        <v>92</v>
      </c>
      <c r="B459">
        <v>818</v>
      </c>
      <c r="C459">
        <f t="shared" si="42"/>
        <v>880.8734811431375</v>
      </c>
      <c r="D459">
        <f t="shared" si="43"/>
        <v>3953.0746310564664</v>
      </c>
      <c r="E459">
        <f t="shared" si="44"/>
        <v>9.0524064171122998</v>
      </c>
      <c r="F459">
        <f t="shared" si="45"/>
        <v>19584.730247933898</v>
      </c>
      <c r="G459">
        <f t="shared" si="46"/>
        <v>5940.0890841274741</v>
      </c>
      <c r="H459">
        <f t="shared" si="47"/>
        <v>4.5217885770490405</v>
      </c>
    </row>
    <row r="460" spans="1:8" x14ac:dyDescent="0.25">
      <c r="A460">
        <v>71</v>
      </c>
      <c r="B460">
        <v>477</v>
      </c>
      <c r="C460">
        <f t="shared" si="42"/>
        <v>706.50913067021463</v>
      </c>
      <c r="D460">
        <f t="shared" si="43"/>
        <v>52674.441060997655</v>
      </c>
      <c r="E460">
        <f t="shared" si="44"/>
        <v>5.3914438502673798</v>
      </c>
      <c r="F460">
        <f t="shared" si="45"/>
        <v>231308.53024793393</v>
      </c>
      <c r="G460">
        <f t="shared" si="46"/>
        <v>63220.224963894565</v>
      </c>
      <c r="H460">
        <f t="shared" si="47"/>
        <v>4.2626798770413155</v>
      </c>
    </row>
    <row r="461" spans="1:8" x14ac:dyDescent="0.25">
      <c r="A461">
        <v>130</v>
      </c>
      <c r="B461">
        <v>938</v>
      </c>
      <c r="C461">
        <f t="shared" si="42"/>
        <v>1196.3899248560454</v>
      </c>
      <c r="D461">
        <f t="shared" si="43"/>
        <v>66765.353267112761</v>
      </c>
      <c r="E461">
        <f t="shared" si="44"/>
        <v>18.074866310160427</v>
      </c>
      <c r="F461">
        <f t="shared" si="45"/>
        <v>397.82115702479535</v>
      </c>
      <c r="G461">
        <f t="shared" si="46"/>
        <v>56855.765421698197</v>
      </c>
      <c r="H461">
        <f t="shared" si="47"/>
        <v>4.8675344504555822</v>
      </c>
    </row>
    <row r="462" spans="1:8" x14ac:dyDescent="0.25">
      <c r="A462">
        <v>119</v>
      </c>
      <c r="B462">
        <v>2099</v>
      </c>
      <c r="C462">
        <f t="shared" si="42"/>
        <v>1105.0562174654667</v>
      </c>
      <c r="D462">
        <f t="shared" si="43"/>
        <v>987924.2428390556</v>
      </c>
      <c r="E462">
        <f t="shared" si="44"/>
        <v>15.145454545454545</v>
      </c>
      <c r="F462">
        <f t="shared" si="45"/>
        <v>1302005.4757024792</v>
      </c>
      <c r="G462">
        <f t="shared" si="46"/>
        <v>21641.576566908014</v>
      </c>
      <c r="H462">
        <f t="shared" si="47"/>
        <v>4.7791234931115296</v>
      </c>
    </row>
    <row r="463" spans="1:8" x14ac:dyDescent="0.25">
      <c r="A463">
        <v>74</v>
      </c>
      <c r="B463">
        <v>350</v>
      </c>
      <c r="C463">
        <f t="shared" si="42"/>
        <v>731.41832359491798</v>
      </c>
      <c r="D463">
        <f t="shared" si="43"/>
        <v>145479.93757395758</v>
      </c>
      <c r="E463">
        <f t="shared" si="44"/>
        <v>5.8566844919786094</v>
      </c>
      <c r="F463">
        <f t="shared" si="45"/>
        <v>369597.67570247938</v>
      </c>
      <c r="G463">
        <f t="shared" si="46"/>
        <v>51314.541056681563</v>
      </c>
      <c r="H463">
        <f t="shared" si="47"/>
        <v>4.3040650932041702</v>
      </c>
    </row>
    <row r="464" spans="1:8" x14ac:dyDescent="0.25">
      <c r="A464">
        <v>104</v>
      </c>
      <c r="B464">
        <v>940</v>
      </c>
      <c r="C464">
        <f t="shared" si="42"/>
        <v>980.51025284195043</v>
      </c>
      <c r="D464">
        <f t="shared" si="43"/>
        <v>1641.080585318753</v>
      </c>
      <c r="E464">
        <f t="shared" si="44"/>
        <v>11.567914438502674</v>
      </c>
      <c r="F464">
        <f t="shared" si="45"/>
        <v>322.03933884297697</v>
      </c>
      <c r="G464">
        <f t="shared" si="46"/>
        <v>509.17012216154143</v>
      </c>
      <c r="H464">
        <f t="shared" si="47"/>
        <v>4.6443908991413725</v>
      </c>
    </row>
    <row r="465" spans="1:8" x14ac:dyDescent="0.25">
      <c r="A465">
        <v>124</v>
      </c>
      <c r="B465">
        <v>1202</v>
      </c>
      <c r="C465">
        <f t="shared" si="42"/>
        <v>1146.5715390066389</v>
      </c>
      <c r="D465">
        <f t="shared" si="43"/>
        <v>3072.3142880925543</v>
      </c>
      <c r="E465">
        <f t="shared" si="44"/>
        <v>16.444919786096257</v>
      </c>
      <c r="F465">
        <f t="shared" si="45"/>
        <v>59562.621157024769</v>
      </c>
      <c r="G465">
        <f t="shared" si="46"/>
        <v>35579.799739157832</v>
      </c>
      <c r="H465">
        <f t="shared" si="47"/>
        <v>4.8202815656050371</v>
      </c>
    </row>
    <row r="466" spans="1:8" x14ac:dyDescent="0.25">
      <c r="A466">
        <v>94</v>
      </c>
      <c r="B466">
        <v>450</v>
      </c>
      <c r="C466">
        <f t="shared" si="42"/>
        <v>897.47960975960632</v>
      </c>
      <c r="D466">
        <f t="shared" si="43"/>
        <v>200238.00115060955</v>
      </c>
      <c r="E466">
        <f t="shared" si="44"/>
        <v>9.4502673796791452</v>
      </c>
      <c r="F466">
        <f t="shared" si="45"/>
        <v>258008.58479338849</v>
      </c>
      <c r="G466">
        <f t="shared" si="46"/>
        <v>3656.1183856662951</v>
      </c>
      <c r="H466">
        <f t="shared" si="47"/>
        <v>4.5432947822700038</v>
      </c>
    </row>
    <row r="467" spans="1:8" x14ac:dyDescent="0.25">
      <c r="A467">
        <v>120</v>
      </c>
      <c r="B467">
        <v>1058</v>
      </c>
      <c r="C467">
        <f t="shared" si="42"/>
        <v>1113.3592817737012</v>
      </c>
      <c r="D467">
        <f t="shared" si="43"/>
        <v>3064.6500785000503</v>
      </c>
      <c r="E467">
        <f t="shared" si="44"/>
        <v>15.401069518716577</v>
      </c>
      <c r="F467">
        <f t="shared" si="45"/>
        <v>10010.912066115692</v>
      </c>
      <c r="G467">
        <f t="shared" si="46"/>
        <v>24153.4576937313</v>
      </c>
      <c r="H467">
        <f t="shared" si="47"/>
        <v>4.7874917427820458</v>
      </c>
    </row>
    <row r="468" spans="1:8" x14ac:dyDescent="0.25">
      <c r="A468">
        <v>96</v>
      </c>
      <c r="B468">
        <v>1000</v>
      </c>
      <c r="C468">
        <f t="shared" si="42"/>
        <v>914.08573837607514</v>
      </c>
      <c r="D468">
        <f t="shared" si="43"/>
        <v>7381.2603503842074</v>
      </c>
      <c r="E468">
        <f t="shared" si="44"/>
        <v>9.8566844919786103</v>
      </c>
      <c r="F468">
        <f t="shared" si="45"/>
        <v>1768.5847933884256</v>
      </c>
      <c r="G468">
        <f t="shared" si="46"/>
        <v>1923.6747024585254</v>
      </c>
      <c r="H468">
        <f t="shared" si="47"/>
        <v>4.5643481914678361</v>
      </c>
    </row>
    <row r="469" spans="1:8" x14ac:dyDescent="0.25">
      <c r="A469">
        <v>67</v>
      </c>
      <c r="B469">
        <v>318</v>
      </c>
      <c r="C469">
        <f t="shared" si="42"/>
        <v>673.29687343727699</v>
      </c>
      <c r="D469">
        <f t="shared" si="43"/>
        <v>126235.86827430442</v>
      </c>
      <c r="E469">
        <f t="shared" si="44"/>
        <v>4.8010695187165773</v>
      </c>
      <c r="F469">
        <f t="shared" si="45"/>
        <v>409530.18479338847</v>
      </c>
      <c r="G469">
        <f t="shared" si="46"/>
        <v>81024.814726898767</v>
      </c>
      <c r="H469">
        <f t="shared" si="47"/>
        <v>4.2046926193909657</v>
      </c>
    </row>
    <row r="470" spans="1:8" x14ac:dyDescent="0.25">
      <c r="A470">
        <v>69</v>
      </c>
      <c r="B470">
        <v>556</v>
      </c>
      <c r="C470">
        <f t="shared" si="42"/>
        <v>689.90300205374581</v>
      </c>
      <c r="D470">
        <f t="shared" si="43"/>
        <v>17930.013959005453</v>
      </c>
      <c r="E470">
        <f t="shared" si="44"/>
        <v>5.0919786096256683</v>
      </c>
      <c r="F470">
        <f t="shared" si="45"/>
        <v>161560.14842975209</v>
      </c>
      <c r="G470">
        <f t="shared" si="46"/>
        <v>71846.756337769955</v>
      </c>
      <c r="H470">
        <f t="shared" si="47"/>
        <v>4.2341065045972597</v>
      </c>
    </row>
    <row r="471" spans="1:8" x14ac:dyDescent="0.25">
      <c r="A471">
        <v>98</v>
      </c>
      <c r="B471">
        <v>958</v>
      </c>
      <c r="C471">
        <f t="shared" si="42"/>
        <v>930.69186699254396</v>
      </c>
      <c r="D471">
        <f t="shared" si="43"/>
        <v>745.73412835290981</v>
      </c>
      <c r="E471">
        <f t="shared" si="44"/>
        <v>10.271657754010695</v>
      </c>
      <c r="F471">
        <f t="shared" si="45"/>
        <v>2.9752066115648359E-3</v>
      </c>
      <c r="G471">
        <f t="shared" si="46"/>
        <v>742.75803450416527</v>
      </c>
      <c r="H471">
        <f t="shared" si="47"/>
        <v>4.5849674786705723</v>
      </c>
    </row>
    <row r="472" spans="1:8" x14ac:dyDescent="0.25">
      <c r="A472">
        <v>92</v>
      </c>
      <c r="B472">
        <v>995</v>
      </c>
      <c r="C472">
        <f t="shared" si="42"/>
        <v>880.8734811431375</v>
      </c>
      <c r="D472">
        <f t="shared" si="43"/>
        <v>13024.862306385792</v>
      </c>
      <c r="E472">
        <f t="shared" si="44"/>
        <v>9.0524064171122998</v>
      </c>
      <c r="F472">
        <f t="shared" si="45"/>
        <v>1373.0393388429716</v>
      </c>
      <c r="G472">
        <f t="shared" si="46"/>
        <v>5940.0890841274741</v>
      </c>
      <c r="H472">
        <f t="shared" si="47"/>
        <v>4.5217885770490405</v>
      </c>
    </row>
    <row r="473" spans="1:8" x14ac:dyDescent="0.25">
      <c r="A473">
        <v>109</v>
      </c>
      <c r="B473">
        <v>1600</v>
      </c>
      <c r="C473">
        <f t="shared" si="42"/>
        <v>1022.0255743831226</v>
      </c>
      <c r="D473">
        <f t="shared" si="43"/>
        <v>334054.43666715932</v>
      </c>
      <c r="E473">
        <f t="shared" si="44"/>
        <v>12.706951871657754</v>
      </c>
      <c r="F473">
        <f t="shared" si="45"/>
        <v>412234.03933884291</v>
      </c>
      <c r="G473">
        <f t="shared" si="46"/>
        <v>4106.2617584098925</v>
      </c>
      <c r="H473">
        <f t="shared" si="47"/>
        <v>4.6913478822291435</v>
      </c>
    </row>
    <row r="474" spans="1:8" x14ac:dyDescent="0.25">
      <c r="A474">
        <v>100</v>
      </c>
      <c r="B474">
        <v>606</v>
      </c>
      <c r="C474">
        <f t="shared" si="42"/>
        <v>947.29799560901279</v>
      </c>
      <c r="D474">
        <f t="shared" si="43"/>
        <v>116484.32180672971</v>
      </c>
      <c r="E474">
        <f t="shared" si="44"/>
        <v>10.695187165775401</v>
      </c>
      <c r="F474">
        <f t="shared" si="45"/>
        <v>123865.60297520665</v>
      </c>
      <c r="G474">
        <f t="shared" si="46"/>
        <v>113.36838180321452</v>
      </c>
      <c r="H474">
        <f t="shared" si="47"/>
        <v>4.6051701859880918</v>
      </c>
    </row>
    <row r="475" spans="1:8" x14ac:dyDescent="0.25">
      <c r="A475">
        <v>101</v>
      </c>
      <c r="B475">
        <v>511</v>
      </c>
      <c r="C475">
        <f t="shared" si="42"/>
        <v>955.6010599172472</v>
      </c>
      <c r="D475">
        <f t="shared" si="43"/>
        <v>197670.10247953964</v>
      </c>
      <c r="E475">
        <f t="shared" si="44"/>
        <v>10.910160427807487</v>
      </c>
      <c r="F475">
        <f t="shared" si="45"/>
        <v>199760.23933884301</v>
      </c>
      <c r="G475">
        <f t="shared" si="46"/>
        <v>5.4961861727676977</v>
      </c>
      <c r="H475">
        <f t="shared" si="47"/>
        <v>4.6151205168412597</v>
      </c>
    </row>
    <row r="476" spans="1:8" x14ac:dyDescent="0.25">
      <c r="A476">
        <v>111</v>
      </c>
      <c r="B476">
        <v>1411</v>
      </c>
      <c r="C476">
        <f t="shared" si="42"/>
        <v>1038.6317029995914</v>
      </c>
      <c r="D476">
        <f t="shared" si="43"/>
        <v>138658.1486109845</v>
      </c>
      <c r="E476">
        <f t="shared" si="44"/>
        <v>13.177540106951872</v>
      </c>
      <c r="F476">
        <f t="shared" si="45"/>
        <v>205258.42115702474</v>
      </c>
      <c r="G476">
        <f t="shared" si="46"/>
        <v>6510.2706896026984</v>
      </c>
      <c r="H476">
        <f t="shared" si="47"/>
        <v>4.7095302013123339</v>
      </c>
    </row>
    <row r="477" spans="1:8" x14ac:dyDescent="0.25">
      <c r="A477">
        <v>106</v>
      </c>
      <c r="B477">
        <v>1346</v>
      </c>
      <c r="C477">
        <f t="shared" si="42"/>
        <v>997.11638145841937</v>
      </c>
      <c r="D477">
        <f t="shared" si="43"/>
        <v>121719.77928666715</v>
      </c>
      <c r="E477">
        <f t="shared" si="44"/>
        <v>12.017112299465241</v>
      </c>
      <c r="F477">
        <f t="shared" si="45"/>
        <v>150586.33024793386</v>
      </c>
      <c r="G477">
        <f t="shared" si="46"/>
        <v>1534.3615152208281</v>
      </c>
      <c r="H477">
        <f t="shared" si="47"/>
        <v>4.6634390941120669</v>
      </c>
    </row>
    <row r="478" spans="1:8" x14ac:dyDescent="0.25">
      <c r="A478">
        <v>102</v>
      </c>
      <c r="B478">
        <v>1522</v>
      </c>
      <c r="C478">
        <f t="shared" si="42"/>
        <v>963.90412422548161</v>
      </c>
      <c r="D478">
        <f t="shared" si="43"/>
        <v>311471.00655652664</v>
      </c>
      <c r="E478">
        <f t="shared" si="44"/>
        <v>11.127272727272727</v>
      </c>
      <c r="F478">
        <f t="shared" si="45"/>
        <v>318157.53024793381</v>
      </c>
      <c r="G478">
        <f t="shared" si="46"/>
        <v>35.505744355673244</v>
      </c>
      <c r="H478">
        <f t="shared" si="47"/>
        <v>4.6249728132842707</v>
      </c>
    </row>
    <row r="479" spans="1:8" x14ac:dyDescent="0.25">
      <c r="A479">
        <v>115</v>
      </c>
      <c r="B479">
        <v>1075</v>
      </c>
      <c r="C479">
        <f t="shared" si="42"/>
        <v>1071.8439602325291</v>
      </c>
      <c r="D479">
        <f t="shared" si="43"/>
        <v>9.9605870138579569</v>
      </c>
      <c r="E479">
        <f t="shared" si="44"/>
        <v>14.144385026737968</v>
      </c>
      <c r="F479">
        <f t="shared" si="45"/>
        <v>13701.766611570236</v>
      </c>
      <c r="G479">
        <f t="shared" si="46"/>
        <v>12972.869597748537</v>
      </c>
      <c r="H479">
        <f t="shared" si="47"/>
        <v>4.7449321283632502</v>
      </c>
    </row>
    <row r="480" spans="1:8" x14ac:dyDescent="0.25">
      <c r="A480">
        <v>99</v>
      </c>
      <c r="B480">
        <v>1200</v>
      </c>
      <c r="C480">
        <f t="shared" si="42"/>
        <v>938.99493130077838</v>
      </c>
      <c r="D480">
        <f t="shared" si="43"/>
        <v>68123.645886685394</v>
      </c>
      <c r="E480">
        <f t="shared" si="44"/>
        <v>10.482352941176471</v>
      </c>
      <c r="F480">
        <f t="shared" si="45"/>
        <v>58590.402975206591</v>
      </c>
      <c r="G480">
        <f t="shared" si="46"/>
        <v>359.12233124701368</v>
      </c>
      <c r="H480">
        <f t="shared" si="47"/>
        <v>4.5951198501345898</v>
      </c>
    </row>
    <row r="481" spans="1:8" x14ac:dyDescent="0.25">
      <c r="A481">
        <v>118</v>
      </c>
      <c r="B481">
        <v>1377</v>
      </c>
      <c r="C481">
        <f t="shared" si="42"/>
        <v>1096.7531531572322</v>
      </c>
      <c r="D481">
        <f t="shared" si="43"/>
        <v>78538.295165313757</v>
      </c>
      <c r="E481">
        <f t="shared" si="44"/>
        <v>14.891978609625669</v>
      </c>
      <c r="F481">
        <f t="shared" si="45"/>
        <v>175606.71206611567</v>
      </c>
      <c r="G481">
        <f t="shared" si="46"/>
        <v>19267.577193898083</v>
      </c>
      <c r="H481">
        <f t="shared" si="47"/>
        <v>4.7706846244656651</v>
      </c>
    </row>
    <row r="482" spans="1:8" x14ac:dyDescent="0.25">
      <c r="A482">
        <v>132</v>
      </c>
      <c r="B482">
        <v>874</v>
      </c>
      <c r="C482">
        <f t="shared" si="42"/>
        <v>1212.9960534725142</v>
      </c>
      <c r="D482">
        <f t="shared" si="43"/>
        <v>114918.32426993969</v>
      </c>
      <c r="E482">
        <f t="shared" si="44"/>
        <v>18.63529411764706</v>
      </c>
      <c r="F482">
        <f t="shared" si="45"/>
        <v>7046.8393388429831</v>
      </c>
      <c r="G482">
        <f t="shared" si="46"/>
        <v>65050.808013051806</v>
      </c>
      <c r="H482">
        <f t="shared" si="47"/>
        <v>4.8828019225863706</v>
      </c>
    </row>
    <row r="483" spans="1:8" x14ac:dyDescent="0.25">
      <c r="A483">
        <v>108</v>
      </c>
      <c r="B483">
        <v>625</v>
      </c>
      <c r="C483">
        <f t="shared" si="42"/>
        <v>1013.7225100748882</v>
      </c>
      <c r="D483">
        <f t="shared" si="43"/>
        <v>151105.18983892156</v>
      </c>
      <c r="E483">
        <f t="shared" si="44"/>
        <v>12.474866310160428</v>
      </c>
      <c r="F483">
        <f t="shared" si="45"/>
        <v>110852.67570247938</v>
      </c>
      <c r="G483">
        <f t="shared" si="46"/>
        <v>3111.0799235335189</v>
      </c>
      <c r="H483">
        <f t="shared" si="47"/>
        <v>4.6821312271242199</v>
      </c>
    </row>
    <row r="484" spans="1:8" x14ac:dyDescent="0.25">
      <c r="A484">
        <v>98</v>
      </c>
      <c r="B484">
        <v>1250</v>
      </c>
      <c r="C484">
        <f t="shared" si="42"/>
        <v>930.69186699254396</v>
      </c>
      <c r="D484">
        <f t="shared" si="43"/>
        <v>101957.68380470724</v>
      </c>
      <c r="E484">
        <f t="shared" si="44"/>
        <v>10.271657754010695</v>
      </c>
      <c r="F484">
        <f t="shared" si="45"/>
        <v>85295.857520661128</v>
      </c>
      <c r="G484">
        <f t="shared" si="46"/>
        <v>742.75803450416527</v>
      </c>
      <c r="H484">
        <f t="shared" si="47"/>
        <v>4.5849674786705723</v>
      </c>
    </row>
    <row r="485" spans="1:8" x14ac:dyDescent="0.25">
      <c r="A485">
        <v>111</v>
      </c>
      <c r="B485">
        <v>1082</v>
      </c>
      <c r="C485">
        <f t="shared" si="42"/>
        <v>1038.6317029995914</v>
      </c>
      <c r="D485">
        <f t="shared" si="43"/>
        <v>1880.8091847156475</v>
      </c>
      <c r="E485">
        <f t="shared" si="44"/>
        <v>13.177540106951872</v>
      </c>
      <c r="F485">
        <f t="shared" si="45"/>
        <v>15389.530247933872</v>
      </c>
      <c r="G485">
        <f t="shared" si="46"/>
        <v>6510.2706896026984</v>
      </c>
      <c r="H485">
        <f t="shared" si="47"/>
        <v>4.7095302013123339</v>
      </c>
    </row>
    <row r="486" spans="1:8" x14ac:dyDescent="0.25">
      <c r="A486">
        <v>79</v>
      </c>
      <c r="B486">
        <v>693</v>
      </c>
      <c r="C486">
        <f t="shared" si="42"/>
        <v>772.93364513609004</v>
      </c>
      <c r="D486">
        <f t="shared" si="43"/>
        <v>6389.3876247423705</v>
      </c>
      <c r="E486">
        <f t="shared" si="44"/>
        <v>6.6748663101604278</v>
      </c>
      <c r="F486">
        <f t="shared" si="45"/>
        <v>70196.093884297545</v>
      </c>
      <c r="G486">
        <f t="shared" si="46"/>
        <v>34229.369620927035</v>
      </c>
      <c r="H486">
        <f t="shared" si="47"/>
        <v>4.3694478524670215</v>
      </c>
    </row>
    <row r="487" spans="1:8" x14ac:dyDescent="0.25">
      <c r="A487">
        <v>97</v>
      </c>
      <c r="B487">
        <v>727</v>
      </c>
      <c r="C487">
        <f t="shared" si="42"/>
        <v>922.38880268430955</v>
      </c>
      <c r="D487">
        <f t="shared" si="43"/>
        <v>38176.78421440805</v>
      </c>
      <c r="E487">
        <f t="shared" si="44"/>
        <v>10.063101604278074</v>
      </c>
      <c r="F487">
        <f t="shared" si="45"/>
        <v>53335.802975206636</v>
      </c>
      <c r="G487">
        <f t="shared" si="46"/>
        <v>1264.2754915746691</v>
      </c>
      <c r="H487">
        <f t="shared" si="47"/>
        <v>4.5747109785033828</v>
      </c>
    </row>
    <row r="488" spans="1:8" x14ac:dyDescent="0.25">
      <c r="A488">
        <v>99</v>
      </c>
      <c r="B488">
        <v>615</v>
      </c>
      <c r="C488">
        <f t="shared" si="42"/>
        <v>938.99493130077838</v>
      </c>
      <c r="D488">
        <f t="shared" si="43"/>
        <v>104972.7155085961</v>
      </c>
      <c r="E488">
        <f t="shared" si="44"/>
        <v>10.482352941176471</v>
      </c>
      <c r="F488">
        <f t="shared" si="45"/>
        <v>117611.58479338847</v>
      </c>
      <c r="G488">
        <f t="shared" si="46"/>
        <v>359.12233124701368</v>
      </c>
      <c r="H488">
        <f t="shared" si="47"/>
        <v>4.5951198501345898</v>
      </c>
    </row>
    <row r="489" spans="1:8" x14ac:dyDescent="0.25">
      <c r="A489">
        <v>101</v>
      </c>
      <c r="B489">
        <v>913</v>
      </c>
      <c r="C489">
        <f t="shared" si="42"/>
        <v>955.6010599172472</v>
      </c>
      <c r="D489">
        <f t="shared" si="43"/>
        <v>1814.8503060728858</v>
      </c>
      <c r="E489">
        <f t="shared" si="44"/>
        <v>10.910160427807487</v>
      </c>
      <c r="F489">
        <f t="shared" si="45"/>
        <v>2020.0938842975252</v>
      </c>
      <c r="G489">
        <f t="shared" si="46"/>
        <v>5.4961861727676977</v>
      </c>
      <c r="H489">
        <f t="shared" si="47"/>
        <v>4.6151205168412597</v>
      </c>
    </row>
    <row r="490" spans="1:8" x14ac:dyDescent="0.25">
      <c r="A490">
        <v>120</v>
      </c>
      <c r="B490">
        <v>884</v>
      </c>
      <c r="C490">
        <f t="shared" si="42"/>
        <v>1113.3592817737012</v>
      </c>
      <c r="D490">
        <f t="shared" si="43"/>
        <v>52605.68013574808</v>
      </c>
      <c r="E490">
        <f t="shared" si="44"/>
        <v>15.401069518716577</v>
      </c>
      <c r="F490">
        <f t="shared" si="45"/>
        <v>5467.9302479338912</v>
      </c>
      <c r="G490">
        <f t="shared" si="46"/>
        <v>24153.4576937313</v>
      </c>
      <c r="H490">
        <f t="shared" si="47"/>
        <v>4.7874917427820458</v>
      </c>
    </row>
    <row r="491" spans="1:8" x14ac:dyDescent="0.25">
      <c r="A491">
        <v>97</v>
      </c>
      <c r="B491">
        <v>698</v>
      </c>
      <c r="C491">
        <f t="shared" si="42"/>
        <v>922.38880268430955</v>
      </c>
      <c r="D491">
        <f t="shared" si="43"/>
        <v>50350.334770098008</v>
      </c>
      <c r="E491">
        <f t="shared" si="44"/>
        <v>10.063101604278074</v>
      </c>
      <c r="F491">
        <f t="shared" si="45"/>
        <v>67571.639338843001</v>
      </c>
      <c r="G491">
        <f t="shared" si="46"/>
        <v>1264.2754915746691</v>
      </c>
      <c r="H491">
        <f t="shared" si="47"/>
        <v>4.5747109785033828</v>
      </c>
    </row>
    <row r="492" spans="1:8" x14ac:dyDescent="0.25">
      <c r="A492">
        <v>106</v>
      </c>
      <c r="B492">
        <v>800</v>
      </c>
      <c r="C492">
        <f t="shared" si="42"/>
        <v>997.11638145841937</v>
      </c>
      <c r="D492">
        <f t="shared" si="43"/>
        <v>38854.867839261096</v>
      </c>
      <c r="E492">
        <f t="shared" si="44"/>
        <v>12.017112299465241</v>
      </c>
      <c r="F492">
        <f t="shared" si="45"/>
        <v>24946.766611570263</v>
      </c>
      <c r="G492">
        <f t="shared" si="46"/>
        <v>1534.3615152208281</v>
      </c>
      <c r="H492">
        <f t="shared" si="47"/>
        <v>4.6634390941120669</v>
      </c>
    </row>
    <row r="493" spans="1:8" x14ac:dyDescent="0.25">
      <c r="A493">
        <v>131</v>
      </c>
      <c r="B493">
        <v>812</v>
      </c>
      <c r="C493">
        <f t="shared" si="42"/>
        <v>1204.6929891642799</v>
      </c>
      <c r="D493">
        <f t="shared" si="43"/>
        <v>154207.78373877725</v>
      </c>
      <c r="E493">
        <f t="shared" si="44"/>
        <v>18.354010695187167</v>
      </c>
      <c r="F493">
        <f t="shared" si="45"/>
        <v>21300.075702479353</v>
      </c>
      <c r="G493">
        <f t="shared" si="46"/>
        <v>60884.345840468384</v>
      </c>
      <c r="H493">
        <f t="shared" si="47"/>
        <v>4.8751973232011512</v>
      </c>
    </row>
    <row r="494" spans="1:8" x14ac:dyDescent="0.25">
      <c r="A494">
        <v>93</v>
      </c>
      <c r="B494">
        <v>1000</v>
      </c>
      <c r="C494">
        <f t="shared" si="42"/>
        <v>889.17654545137191</v>
      </c>
      <c r="D494">
        <f t="shared" si="43"/>
        <v>12281.838078091836</v>
      </c>
      <c r="E494">
        <f t="shared" si="44"/>
        <v>9.2502673796791441</v>
      </c>
      <c r="F494">
        <f t="shared" si="45"/>
        <v>1768.5847933884256</v>
      </c>
      <c r="G494">
        <f t="shared" si="46"/>
        <v>4729.162857990209</v>
      </c>
      <c r="H494">
        <f t="shared" si="47"/>
        <v>4.5325994931532563</v>
      </c>
    </row>
    <row r="495" spans="1:8" x14ac:dyDescent="0.25">
      <c r="A495">
        <v>79</v>
      </c>
      <c r="B495">
        <v>549</v>
      </c>
      <c r="C495">
        <f t="shared" si="42"/>
        <v>772.93364513609004</v>
      </c>
      <c r="D495">
        <f t="shared" si="43"/>
        <v>50146.277423936299</v>
      </c>
      <c r="E495">
        <f t="shared" si="44"/>
        <v>6.6748663101604278</v>
      </c>
      <c r="F495">
        <f t="shared" si="45"/>
        <v>167236.38479338848</v>
      </c>
      <c r="G495">
        <f t="shared" si="46"/>
        <v>34229.369620927035</v>
      </c>
      <c r="H495">
        <f t="shared" si="47"/>
        <v>4.3694478524670215</v>
      </c>
    </row>
    <row r="496" spans="1:8" x14ac:dyDescent="0.25">
      <c r="A496">
        <v>100</v>
      </c>
      <c r="B496">
        <v>1300</v>
      </c>
      <c r="C496">
        <f t="shared" si="42"/>
        <v>947.29799560901279</v>
      </c>
      <c r="D496">
        <f t="shared" si="43"/>
        <v>124398.70390141997</v>
      </c>
      <c r="E496">
        <f t="shared" si="44"/>
        <v>10.695187165775401</v>
      </c>
      <c r="F496">
        <f t="shared" si="45"/>
        <v>117001.31206611567</v>
      </c>
      <c r="G496">
        <f t="shared" si="46"/>
        <v>113.36838180321452</v>
      </c>
      <c r="H496">
        <f t="shared" si="47"/>
        <v>4.6051701859880918</v>
      </c>
    </row>
    <row r="497" spans="1:8" x14ac:dyDescent="0.25">
      <c r="A497">
        <v>107</v>
      </c>
      <c r="B497">
        <v>923</v>
      </c>
      <c r="C497">
        <f t="shared" si="42"/>
        <v>1005.4194457666538</v>
      </c>
      <c r="D497">
        <f t="shared" si="43"/>
        <v>6792.9650404823833</v>
      </c>
      <c r="E497">
        <f t="shared" si="44"/>
        <v>12.244919786096256</v>
      </c>
      <c r="F497">
        <f t="shared" si="45"/>
        <v>1221.1847933884333</v>
      </c>
      <c r="G497">
        <f t="shared" si="46"/>
        <v>2253.7798424704974</v>
      </c>
      <c r="H497">
        <f t="shared" si="47"/>
        <v>4.6728288344619058</v>
      </c>
    </row>
    <row r="498" spans="1:8" x14ac:dyDescent="0.25">
      <c r="A498">
        <v>112</v>
      </c>
      <c r="B498">
        <v>1539</v>
      </c>
      <c r="C498">
        <f t="shared" si="42"/>
        <v>1046.934767307826</v>
      </c>
      <c r="D498">
        <f t="shared" si="43"/>
        <v>242128.1932244034</v>
      </c>
      <c r="E498">
        <f t="shared" si="44"/>
        <v>13.416042780748663</v>
      </c>
      <c r="F498">
        <f t="shared" si="45"/>
        <v>337624.38479338837</v>
      </c>
      <c r="G498">
        <f t="shared" si="46"/>
        <v>7919.0977859191498</v>
      </c>
      <c r="H498">
        <f t="shared" si="47"/>
        <v>4.7184988712950942</v>
      </c>
    </row>
    <row r="499" spans="1:8" x14ac:dyDescent="0.25">
      <c r="A499">
        <v>105</v>
      </c>
      <c r="B499">
        <v>721</v>
      </c>
      <c r="C499">
        <f t="shared" si="42"/>
        <v>988.81331715018496</v>
      </c>
      <c r="D499">
        <f t="shared" si="43"/>
        <v>71723.972842985546</v>
      </c>
      <c r="E499">
        <f t="shared" si="44"/>
        <v>11.791443850267379</v>
      </c>
      <c r="F499">
        <f t="shared" si="45"/>
        <v>56143.148429752087</v>
      </c>
      <c r="G499">
        <f t="shared" si="46"/>
        <v>952.82494178451111</v>
      </c>
      <c r="H499">
        <f t="shared" si="47"/>
        <v>4.6539603501575231</v>
      </c>
    </row>
    <row r="500" spans="1:8" x14ac:dyDescent="0.25">
      <c r="A500">
        <v>114</v>
      </c>
      <c r="B500">
        <v>815</v>
      </c>
      <c r="C500">
        <f t="shared" si="42"/>
        <v>1063.5408959242945</v>
      </c>
      <c r="D500">
        <f t="shared" si="43"/>
        <v>61772.576946851012</v>
      </c>
      <c r="E500">
        <f t="shared" si="44"/>
        <v>13.899465240641712</v>
      </c>
      <c r="F500">
        <f t="shared" si="45"/>
        <v>20433.402975206627</v>
      </c>
      <c r="G500">
        <f t="shared" si="46"/>
        <v>11150.397239992024</v>
      </c>
      <c r="H500">
        <f t="shared" si="47"/>
        <v>4.7361984483944957</v>
      </c>
    </row>
    <row r="501" spans="1:8" x14ac:dyDescent="0.25">
      <c r="A501">
        <v>116</v>
      </c>
      <c r="B501">
        <v>600</v>
      </c>
      <c r="C501">
        <f t="shared" si="42"/>
        <v>1080.1470245407636</v>
      </c>
      <c r="D501">
        <f t="shared" si="43"/>
        <v>230541.16517534864</v>
      </c>
      <c r="E501">
        <f t="shared" si="44"/>
        <v>14.391443850267379</v>
      </c>
      <c r="F501">
        <f t="shared" si="45"/>
        <v>128124.9484297521</v>
      </c>
      <c r="G501">
        <f t="shared" si="46"/>
        <v>14933.223709318405</v>
      </c>
      <c r="H501">
        <f t="shared" si="47"/>
        <v>4.7535901911063645</v>
      </c>
    </row>
    <row r="502" spans="1:8" x14ac:dyDescent="0.25">
      <c r="A502">
        <v>104</v>
      </c>
      <c r="B502">
        <v>1100</v>
      </c>
      <c r="C502">
        <f t="shared" si="42"/>
        <v>980.51025284195043</v>
      </c>
      <c r="D502">
        <f t="shared" si="43"/>
        <v>14277.799675894616</v>
      </c>
      <c r="E502">
        <f t="shared" si="44"/>
        <v>11.567914438502674</v>
      </c>
      <c r="F502">
        <f t="shared" si="45"/>
        <v>20179.493884297506</v>
      </c>
      <c r="G502">
        <f t="shared" si="46"/>
        <v>509.17012216154143</v>
      </c>
      <c r="H502">
        <f t="shared" si="47"/>
        <v>4.6443908991413725</v>
      </c>
    </row>
    <row r="503" spans="1:8" x14ac:dyDescent="0.25">
      <c r="A503">
        <v>85</v>
      </c>
      <c r="B503">
        <v>1058</v>
      </c>
      <c r="C503">
        <f t="shared" si="42"/>
        <v>822.7520309854965</v>
      </c>
      <c r="D503">
        <f t="shared" si="43"/>
        <v>55341.606925448796</v>
      </c>
      <c r="E503">
        <f t="shared" si="44"/>
        <v>7.7272727272727275</v>
      </c>
      <c r="F503">
        <f t="shared" si="45"/>
        <v>10010.912066115692</v>
      </c>
      <c r="G503">
        <f t="shared" si="46"/>
        <v>18277.261773862232</v>
      </c>
      <c r="H503">
        <f t="shared" si="47"/>
        <v>4.4426512564903167</v>
      </c>
    </row>
    <row r="504" spans="1:8" x14ac:dyDescent="0.25">
      <c r="A504">
        <v>93</v>
      </c>
      <c r="B504">
        <v>962</v>
      </c>
      <c r="C504">
        <f t="shared" si="42"/>
        <v>889.17654545137191</v>
      </c>
      <c r="D504">
        <f t="shared" si="43"/>
        <v>5303.2555323961014</v>
      </c>
      <c r="E504">
        <f t="shared" si="44"/>
        <v>9.2502673796791441</v>
      </c>
      <c r="F504">
        <f t="shared" si="45"/>
        <v>16.439338842974806</v>
      </c>
      <c r="G504">
        <f t="shared" si="46"/>
        <v>4729.162857990209</v>
      </c>
      <c r="H504">
        <f t="shared" si="47"/>
        <v>4.5325994931532563</v>
      </c>
    </row>
    <row r="505" spans="1:8" x14ac:dyDescent="0.25">
      <c r="A505">
        <v>100</v>
      </c>
      <c r="B505">
        <v>433</v>
      </c>
      <c r="C505">
        <f t="shared" si="42"/>
        <v>947.29799560901279</v>
      </c>
      <c r="D505">
        <f t="shared" si="43"/>
        <v>264502.42828744813</v>
      </c>
      <c r="E505">
        <f t="shared" si="44"/>
        <v>10.695187165775401</v>
      </c>
      <c r="F505">
        <f t="shared" si="45"/>
        <v>275567.73024793394</v>
      </c>
      <c r="G505">
        <f t="shared" si="46"/>
        <v>113.36838180321452</v>
      </c>
      <c r="H505">
        <f t="shared" si="47"/>
        <v>4.6051701859880918</v>
      </c>
    </row>
    <row r="506" spans="1:8" x14ac:dyDescent="0.25">
      <c r="A506">
        <v>71</v>
      </c>
      <c r="B506">
        <v>940</v>
      </c>
      <c r="C506">
        <f t="shared" si="42"/>
        <v>706.50913067021463</v>
      </c>
      <c r="D506">
        <f t="shared" si="43"/>
        <v>54517.986060378906</v>
      </c>
      <c r="E506">
        <f t="shared" si="44"/>
        <v>5.3914438502673798</v>
      </c>
      <c r="F506">
        <f t="shared" si="45"/>
        <v>322.03933884297697</v>
      </c>
      <c r="G506">
        <f t="shared" si="46"/>
        <v>63220.224963894565</v>
      </c>
      <c r="H506">
        <f t="shared" si="47"/>
        <v>4.2626798770413155</v>
      </c>
    </row>
    <row r="507" spans="1:8" x14ac:dyDescent="0.25">
      <c r="A507">
        <v>88</v>
      </c>
      <c r="B507">
        <v>1417</v>
      </c>
      <c r="C507">
        <f t="shared" si="42"/>
        <v>847.66122391019985</v>
      </c>
      <c r="D507">
        <f t="shared" si="43"/>
        <v>324146.64195943158</v>
      </c>
      <c r="E507">
        <f t="shared" si="44"/>
        <v>8.2823529411764714</v>
      </c>
      <c r="F507">
        <f t="shared" si="45"/>
        <v>210731.07570247928</v>
      </c>
      <c r="G507">
        <f t="shared" si="46"/>
        <v>12162.61152681006</v>
      </c>
      <c r="H507">
        <f t="shared" si="47"/>
        <v>4.4773368144782069</v>
      </c>
    </row>
    <row r="508" spans="1:8" x14ac:dyDescent="0.25">
      <c r="A508">
        <v>93</v>
      </c>
      <c r="B508">
        <v>1000</v>
      </c>
      <c r="C508">
        <f t="shared" si="42"/>
        <v>889.17654545137191</v>
      </c>
      <c r="D508">
        <f t="shared" si="43"/>
        <v>12281.838078091836</v>
      </c>
      <c r="E508">
        <f t="shared" si="44"/>
        <v>9.2502673796791441</v>
      </c>
      <c r="F508">
        <f t="shared" si="45"/>
        <v>1768.5847933884256</v>
      </c>
      <c r="G508">
        <f t="shared" si="46"/>
        <v>4729.162857990209</v>
      </c>
      <c r="H508">
        <f t="shared" si="47"/>
        <v>4.5325994931532563</v>
      </c>
    </row>
    <row r="509" spans="1:8" x14ac:dyDescent="0.25">
      <c r="A509">
        <v>98</v>
      </c>
      <c r="B509">
        <v>500</v>
      </c>
      <c r="C509">
        <f t="shared" si="42"/>
        <v>930.69186699254396</v>
      </c>
      <c r="D509">
        <f t="shared" si="43"/>
        <v>185495.48429352319</v>
      </c>
      <c r="E509">
        <f t="shared" si="44"/>
        <v>10.271657754010695</v>
      </c>
      <c r="F509">
        <f t="shared" si="45"/>
        <v>209714.03933884302</v>
      </c>
      <c r="G509">
        <f t="shared" si="46"/>
        <v>742.75803450416527</v>
      </c>
      <c r="H509">
        <f t="shared" si="47"/>
        <v>4.5849674786705723</v>
      </c>
    </row>
    <row r="510" spans="1:8" x14ac:dyDescent="0.25">
      <c r="A510">
        <v>110</v>
      </c>
      <c r="B510">
        <v>800</v>
      </c>
      <c r="C510">
        <f t="shared" si="42"/>
        <v>1030.3286386913569</v>
      </c>
      <c r="D510">
        <f t="shared" si="43"/>
        <v>53051.281801413628</v>
      </c>
      <c r="E510">
        <f t="shared" si="44"/>
        <v>12.941176470588236</v>
      </c>
      <c r="F510">
        <f t="shared" si="45"/>
        <v>24946.766611570263</v>
      </c>
      <c r="G510">
        <f t="shared" si="46"/>
        <v>5239.3253470996033</v>
      </c>
      <c r="H510">
        <f t="shared" si="47"/>
        <v>4.7004803657924166</v>
      </c>
    </row>
    <row r="511" spans="1:8" x14ac:dyDescent="0.25">
      <c r="A511">
        <v>109</v>
      </c>
      <c r="B511">
        <v>766</v>
      </c>
      <c r="C511">
        <f t="shared" si="42"/>
        <v>1022.0255743831226</v>
      </c>
      <c r="D511">
        <f t="shared" si="43"/>
        <v>65549.094738207845</v>
      </c>
      <c r="E511">
        <f t="shared" si="44"/>
        <v>12.706951871657754</v>
      </c>
      <c r="F511">
        <f t="shared" si="45"/>
        <v>36843.057520661176</v>
      </c>
      <c r="G511">
        <f t="shared" si="46"/>
        <v>4106.2617584098925</v>
      </c>
      <c r="H511">
        <f t="shared" si="47"/>
        <v>4.6913478822291435</v>
      </c>
    </row>
    <row r="512" spans="1:8" x14ac:dyDescent="0.25">
      <c r="A512">
        <v>94</v>
      </c>
      <c r="B512">
        <v>750</v>
      </c>
      <c r="C512">
        <f t="shared" si="42"/>
        <v>897.47960975960632</v>
      </c>
      <c r="D512">
        <f t="shared" si="43"/>
        <v>21750.235294845766</v>
      </c>
      <c r="E512">
        <f t="shared" si="44"/>
        <v>9.4502673796791452</v>
      </c>
      <c r="F512">
        <f t="shared" si="45"/>
        <v>43241.312066115723</v>
      </c>
      <c r="G512">
        <f t="shared" si="46"/>
        <v>3656.1183856662951</v>
      </c>
      <c r="H512">
        <f t="shared" si="47"/>
        <v>4.5432947822700038</v>
      </c>
    </row>
    <row r="513" spans="1:8" x14ac:dyDescent="0.25">
      <c r="A513">
        <v>77</v>
      </c>
      <c r="B513">
        <v>550</v>
      </c>
      <c r="C513">
        <f t="shared" si="42"/>
        <v>756.32751651962121</v>
      </c>
      <c r="D513">
        <f t="shared" si="43"/>
        <v>42571.044073154568</v>
      </c>
      <c r="E513">
        <f t="shared" si="44"/>
        <v>6.341176470588235</v>
      </c>
      <c r="F513">
        <f t="shared" si="45"/>
        <v>166419.49388429755</v>
      </c>
      <c r="G513">
        <f t="shared" si="46"/>
        <v>40649.792933788791</v>
      </c>
      <c r="H513">
        <f t="shared" si="47"/>
        <v>4.3438054218536841</v>
      </c>
    </row>
    <row r="514" spans="1:8" x14ac:dyDescent="0.25">
      <c r="A514">
        <v>89</v>
      </c>
      <c r="B514">
        <v>795</v>
      </c>
      <c r="C514">
        <f t="shared" si="42"/>
        <v>855.96428821843426</v>
      </c>
      <c r="D514">
        <f t="shared" si="43"/>
        <v>3716.6444379803224</v>
      </c>
      <c r="E514">
        <f t="shared" si="44"/>
        <v>8.4716577540106943</v>
      </c>
      <c r="F514">
        <f t="shared" si="45"/>
        <v>26551.221157024811</v>
      </c>
      <c r="G514">
        <f t="shared" si="46"/>
        <v>10400.158285419386</v>
      </c>
      <c r="H514">
        <f t="shared" si="47"/>
        <v>4.4886363697321396</v>
      </c>
    </row>
    <row r="515" spans="1:8" x14ac:dyDescent="0.25">
      <c r="A515">
        <v>102</v>
      </c>
      <c r="B515">
        <v>723</v>
      </c>
      <c r="C515">
        <f t="shared" si="42"/>
        <v>963.90412422548161</v>
      </c>
      <c r="D515">
        <f t="shared" si="43"/>
        <v>58034.797068846274</v>
      </c>
      <c r="E515">
        <f t="shared" si="44"/>
        <v>11.127272727272727</v>
      </c>
      <c r="F515">
        <f t="shared" si="45"/>
        <v>55199.366611570273</v>
      </c>
      <c r="G515">
        <f t="shared" si="46"/>
        <v>35.505744355673244</v>
      </c>
      <c r="H515">
        <f t="shared" si="47"/>
        <v>4.6249728132842707</v>
      </c>
    </row>
    <row r="516" spans="1:8" x14ac:dyDescent="0.25">
      <c r="A516">
        <v>113</v>
      </c>
      <c r="B516">
        <v>1039</v>
      </c>
      <c r="C516">
        <f t="shared" ref="C516:C579" si="48">a+(b*x)</f>
        <v>1055.2378316160602</v>
      </c>
      <c r="D516">
        <f t="shared" ref="D516:D579" si="49">(y-yes)^2</f>
        <v>263.66717559152579</v>
      </c>
      <c r="E516">
        <f t="shared" ref="E516:E579" si="50">x^2/n</f>
        <v>13.656684491978609</v>
      </c>
      <c r="F516">
        <f t="shared" ref="F516:F579" si="51">(y-yprom)^2</f>
        <v>6569.8393388429668</v>
      </c>
      <c r="G516">
        <f t="shared" ref="G516:G579" si="52">(yes-yprom)^2</f>
        <v>9465.806636048912</v>
      </c>
      <c r="H516">
        <f t="shared" ref="H516:H579" si="53">LN(x)</f>
        <v>4.7273878187123408</v>
      </c>
    </row>
    <row r="517" spans="1:8" x14ac:dyDescent="0.25">
      <c r="A517">
        <v>103</v>
      </c>
      <c r="B517">
        <v>200</v>
      </c>
      <c r="C517">
        <f t="shared" si="48"/>
        <v>972.20718853371602</v>
      </c>
      <c r="D517">
        <f t="shared" si="49"/>
        <v>596303.94202314608</v>
      </c>
      <c r="E517">
        <f t="shared" si="50"/>
        <v>11.346524064171122</v>
      </c>
      <c r="F517">
        <f t="shared" si="51"/>
        <v>574481.31206611579</v>
      </c>
      <c r="G517">
        <f t="shared" si="52"/>
        <v>203.39705635193116</v>
      </c>
      <c r="H517">
        <f t="shared" si="53"/>
        <v>4.6347289882296359</v>
      </c>
    </row>
    <row r="518" spans="1:8" x14ac:dyDescent="0.25">
      <c r="A518">
        <v>90</v>
      </c>
      <c r="B518">
        <v>400</v>
      </c>
      <c r="C518">
        <f t="shared" si="48"/>
        <v>864.26735252666867</v>
      </c>
      <c r="D518">
        <f t="shared" si="49"/>
        <v>215544.17462212205</v>
      </c>
      <c r="E518">
        <f t="shared" si="50"/>
        <v>8.6631016042780757</v>
      </c>
      <c r="F518">
        <f t="shared" si="51"/>
        <v>311303.13024793396</v>
      </c>
      <c r="G518">
        <f t="shared" si="52"/>
        <v>8775.5867978420629</v>
      </c>
      <c r="H518">
        <f t="shared" si="53"/>
        <v>4.499809670330265</v>
      </c>
    </row>
    <row r="519" spans="1:8" x14ac:dyDescent="0.25">
      <c r="A519">
        <v>96</v>
      </c>
      <c r="B519">
        <v>575</v>
      </c>
      <c r="C519">
        <f t="shared" si="48"/>
        <v>914.08573837607514</v>
      </c>
      <c r="D519">
        <f t="shared" si="49"/>
        <v>114979.13797004808</v>
      </c>
      <c r="E519">
        <f t="shared" si="50"/>
        <v>9.8566844919786103</v>
      </c>
      <c r="F519">
        <f t="shared" si="51"/>
        <v>146647.22115702482</v>
      </c>
      <c r="G519">
        <f t="shared" si="52"/>
        <v>1923.6747024585254</v>
      </c>
      <c r="H519">
        <f t="shared" si="53"/>
        <v>4.5643481914678361</v>
      </c>
    </row>
    <row r="520" spans="1:8" x14ac:dyDescent="0.25">
      <c r="A520">
        <v>97</v>
      </c>
      <c r="B520">
        <v>850</v>
      </c>
      <c r="C520">
        <f t="shared" si="48"/>
        <v>922.38880268430955</v>
      </c>
      <c r="D520">
        <f t="shared" si="49"/>
        <v>5240.1387540679016</v>
      </c>
      <c r="E520">
        <f t="shared" si="50"/>
        <v>10.063101604278074</v>
      </c>
      <c r="F520">
        <f t="shared" si="51"/>
        <v>11652.221157024804</v>
      </c>
      <c r="G520">
        <f t="shared" si="52"/>
        <v>1264.2754915746691</v>
      </c>
      <c r="H520">
        <f t="shared" si="53"/>
        <v>4.5747109785033828</v>
      </c>
    </row>
    <row r="521" spans="1:8" x14ac:dyDescent="0.25">
      <c r="A521">
        <v>87</v>
      </c>
      <c r="B521">
        <v>508</v>
      </c>
      <c r="C521">
        <f t="shared" si="48"/>
        <v>839.35815960196533</v>
      </c>
      <c r="D521">
        <f t="shared" si="49"/>
        <v>109798.22993480152</v>
      </c>
      <c r="E521">
        <f t="shared" si="50"/>
        <v>8.0951871657754015</v>
      </c>
      <c r="F521">
        <f t="shared" si="51"/>
        <v>202450.91206611574</v>
      </c>
      <c r="G521">
        <f t="shared" si="52"/>
        <v>14062.946522014116</v>
      </c>
      <c r="H521">
        <f t="shared" si="53"/>
        <v>4.4659081186545837</v>
      </c>
    </row>
    <row r="522" spans="1:8" x14ac:dyDescent="0.25">
      <c r="A522">
        <v>89</v>
      </c>
      <c r="B522">
        <v>1162</v>
      </c>
      <c r="C522">
        <f t="shared" si="48"/>
        <v>855.96428821843426</v>
      </c>
      <c r="D522">
        <f t="shared" si="49"/>
        <v>93657.856885649569</v>
      </c>
      <c r="E522">
        <f t="shared" si="50"/>
        <v>8.4716577540106943</v>
      </c>
      <c r="F522">
        <f t="shared" si="51"/>
        <v>41638.257520661136</v>
      </c>
      <c r="G522">
        <f t="shared" si="52"/>
        <v>10400.158285419386</v>
      </c>
      <c r="H522">
        <f t="shared" si="53"/>
        <v>4.4886363697321396</v>
      </c>
    </row>
    <row r="523" spans="1:8" x14ac:dyDescent="0.25">
      <c r="A523">
        <v>70</v>
      </c>
      <c r="B523">
        <v>1199</v>
      </c>
      <c r="C523">
        <f t="shared" si="48"/>
        <v>698.20606636198022</v>
      </c>
      <c r="D523">
        <f t="shared" si="49"/>
        <v>250794.56396864136</v>
      </c>
      <c r="E523">
        <f t="shared" si="50"/>
        <v>5.2406417112299462</v>
      </c>
      <c r="F523">
        <f t="shared" si="51"/>
        <v>58107.293884297498</v>
      </c>
      <c r="G523">
        <f t="shared" si="52"/>
        <v>67464.549773925581</v>
      </c>
      <c r="H523">
        <f t="shared" si="53"/>
        <v>4.2484952420493594</v>
      </c>
    </row>
    <row r="524" spans="1:8" x14ac:dyDescent="0.25">
      <c r="A524">
        <v>104</v>
      </c>
      <c r="B524">
        <v>1270</v>
      </c>
      <c r="C524">
        <f t="shared" si="48"/>
        <v>980.51025284195043</v>
      </c>
      <c r="D524">
        <f t="shared" si="49"/>
        <v>83804.313709631475</v>
      </c>
      <c r="E524">
        <f t="shared" si="50"/>
        <v>11.567914438502674</v>
      </c>
      <c r="F524">
        <f t="shared" si="51"/>
        <v>97378.039338842951</v>
      </c>
      <c r="G524">
        <f t="shared" si="52"/>
        <v>509.17012216154143</v>
      </c>
      <c r="H524">
        <f t="shared" si="53"/>
        <v>4.6443908991413725</v>
      </c>
    </row>
    <row r="525" spans="1:8" x14ac:dyDescent="0.25">
      <c r="A525">
        <v>116</v>
      </c>
      <c r="B525">
        <v>350</v>
      </c>
      <c r="C525">
        <f t="shared" si="48"/>
        <v>1080.1470245407636</v>
      </c>
      <c r="D525">
        <f t="shared" si="49"/>
        <v>533114.67744573043</v>
      </c>
      <c r="E525">
        <f t="shared" si="50"/>
        <v>14.391443850267379</v>
      </c>
      <c r="F525">
        <f t="shared" si="51"/>
        <v>369597.67570247938</v>
      </c>
      <c r="G525">
        <f t="shared" si="52"/>
        <v>14933.223709318405</v>
      </c>
      <c r="H525">
        <f t="shared" si="53"/>
        <v>4.7535901911063645</v>
      </c>
    </row>
    <row r="526" spans="1:8" x14ac:dyDescent="0.25">
      <c r="A526">
        <v>85</v>
      </c>
      <c r="B526">
        <v>963</v>
      </c>
      <c r="C526">
        <f t="shared" si="48"/>
        <v>822.7520309854965</v>
      </c>
      <c r="D526">
        <f t="shared" si="49"/>
        <v>19669.492812693134</v>
      </c>
      <c r="E526">
        <f t="shared" si="50"/>
        <v>7.7272727272727275</v>
      </c>
      <c r="F526">
        <f t="shared" si="51"/>
        <v>25.548429752065616</v>
      </c>
      <c r="G526">
        <f t="shared" si="52"/>
        <v>18277.261773862232</v>
      </c>
      <c r="H526">
        <f t="shared" si="53"/>
        <v>4.4426512564903167</v>
      </c>
    </row>
    <row r="527" spans="1:8" x14ac:dyDescent="0.25">
      <c r="A527">
        <v>104</v>
      </c>
      <c r="B527">
        <v>1463</v>
      </c>
      <c r="C527">
        <f t="shared" si="48"/>
        <v>980.51025284195043</v>
      </c>
      <c r="D527">
        <f t="shared" si="49"/>
        <v>232796.3561126386</v>
      </c>
      <c r="E527">
        <f t="shared" si="50"/>
        <v>11.567914438502674</v>
      </c>
      <c r="F527">
        <f t="shared" si="51"/>
        <v>255080.09388429747</v>
      </c>
      <c r="G527">
        <f t="shared" si="52"/>
        <v>509.17012216154143</v>
      </c>
      <c r="H527">
        <f t="shared" si="53"/>
        <v>4.6443908991413725</v>
      </c>
    </row>
    <row r="528" spans="1:8" x14ac:dyDescent="0.25">
      <c r="A528">
        <v>99</v>
      </c>
      <c r="B528">
        <v>802</v>
      </c>
      <c r="C528">
        <f t="shared" si="48"/>
        <v>938.99493130077838</v>
      </c>
      <c r="D528">
        <f t="shared" si="49"/>
        <v>18767.611202104988</v>
      </c>
      <c r="E528">
        <f t="shared" si="50"/>
        <v>10.482352941176471</v>
      </c>
      <c r="F528">
        <f t="shared" si="51"/>
        <v>24318.984793388445</v>
      </c>
      <c r="G528">
        <f t="shared" si="52"/>
        <v>359.12233124701368</v>
      </c>
      <c r="H528">
        <f t="shared" si="53"/>
        <v>4.5951198501345898</v>
      </c>
    </row>
    <row r="529" spans="1:8" x14ac:dyDescent="0.25">
      <c r="A529">
        <v>93</v>
      </c>
      <c r="B529">
        <v>642</v>
      </c>
      <c r="C529">
        <f t="shared" si="48"/>
        <v>889.17654545137191</v>
      </c>
      <c r="D529">
        <f t="shared" si="49"/>
        <v>61096.24462127412</v>
      </c>
      <c r="E529">
        <f t="shared" si="50"/>
        <v>9.2502673796791441</v>
      </c>
      <c r="F529">
        <f t="shared" si="51"/>
        <v>99821.530247933915</v>
      </c>
      <c r="G529">
        <f t="shared" si="52"/>
        <v>4729.162857990209</v>
      </c>
      <c r="H529">
        <f t="shared" si="53"/>
        <v>4.5325994931532563</v>
      </c>
    </row>
    <row r="530" spans="1:8" x14ac:dyDescent="0.25">
      <c r="A530">
        <v>114</v>
      </c>
      <c r="B530">
        <v>751</v>
      </c>
      <c r="C530">
        <f t="shared" si="48"/>
        <v>1063.5408959242945</v>
      </c>
      <c r="D530">
        <f t="shared" si="49"/>
        <v>97681.811625160713</v>
      </c>
      <c r="E530">
        <f t="shared" si="50"/>
        <v>13.899465240641712</v>
      </c>
      <c r="F530">
        <f t="shared" si="51"/>
        <v>42826.421157024815</v>
      </c>
      <c r="G530">
        <f t="shared" si="52"/>
        <v>11150.397239992024</v>
      </c>
      <c r="H530">
        <f t="shared" si="53"/>
        <v>4.7361984483944957</v>
      </c>
    </row>
    <row r="531" spans="1:8" x14ac:dyDescent="0.25">
      <c r="A531">
        <v>103</v>
      </c>
      <c r="B531">
        <v>488</v>
      </c>
      <c r="C531">
        <f t="shared" si="48"/>
        <v>972.20718853371602</v>
      </c>
      <c r="D531">
        <f t="shared" si="49"/>
        <v>234456.6014277256</v>
      </c>
      <c r="E531">
        <f t="shared" si="50"/>
        <v>11.346524064171122</v>
      </c>
      <c r="F531">
        <f t="shared" si="51"/>
        <v>220848.73024793394</v>
      </c>
      <c r="G531">
        <f t="shared" si="52"/>
        <v>203.39705635193116</v>
      </c>
      <c r="H531">
        <f t="shared" si="53"/>
        <v>4.6347289882296359</v>
      </c>
    </row>
    <row r="532" spans="1:8" x14ac:dyDescent="0.25">
      <c r="A532">
        <v>92</v>
      </c>
      <c r="B532">
        <v>1400</v>
      </c>
      <c r="C532">
        <f t="shared" si="48"/>
        <v>880.8734811431375</v>
      </c>
      <c r="D532">
        <f t="shared" si="49"/>
        <v>269492.34258044441</v>
      </c>
      <c r="E532">
        <f t="shared" si="50"/>
        <v>9.0524064171122998</v>
      </c>
      <c r="F532">
        <f t="shared" si="51"/>
        <v>195412.22115702476</v>
      </c>
      <c r="G532">
        <f t="shared" si="52"/>
        <v>5940.0890841274741</v>
      </c>
      <c r="H532">
        <f t="shared" si="53"/>
        <v>4.5217885770490405</v>
      </c>
    </row>
    <row r="533" spans="1:8" x14ac:dyDescent="0.25">
      <c r="A533">
        <v>98</v>
      </c>
      <c r="B533">
        <v>940</v>
      </c>
      <c r="C533">
        <f t="shared" si="48"/>
        <v>930.69186699254396</v>
      </c>
      <c r="D533">
        <f t="shared" si="49"/>
        <v>86.641340084492541</v>
      </c>
      <c r="E533">
        <f t="shared" si="50"/>
        <v>10.271657754010695</v>
      </c>
      <c r="F533">
        <f t="shared" si="51"/>
        <v>322.03933884297697</v>
      </c>
      <c r="G533">
        <f t="shared" si="52"/>
        <v>742.75803450416527</v>
      </c>
      <c r="H533">
        <f t="shared" si="53"/>
        <v>4.5849674786705723</v>
      </c>
    </row>
    <row r="534" spans="1:8" x14ac:dyDescent="0.25">
      <c r="A534">
        <v>114</v>
      </c>
      <c r="B534">
        <v>866</v>
      </c>
      <c r="C534">
        <f t="shared" si="48"/>
        <v>1063.5408959242945</v>
      </c>
      <c r="D534">
        <f t="shared" si="49"/>
        <v>39022.405562572967</v>
      </c>
      <c r="E534">
        <f t="shared" si="50"/>
        <v>13.899465240641712</v>
      </c>
      <c r="F534">
        <f t="shared" si="51"/>
        <v>8453.9666115702566</v>
      </c>
      <c r="G534">
        <f t="shared" si="52"/>
        <v>11150.397239992024</v>
      </c>
      <c r="H534">
        <f t="shared" si="53"/>
        <v>4.7361984483944957</v>
      </c>
    </row>
    <row r="535" spans="1:8" x14ac:dyDescent="0.25">
      <c r="A535">
        <v>77</v>
      </c>
      <c r="B535">
        <v>675</v>
      </c>
      <c r="C535">
        <f t="shared" si="48"/>
        <v>756.32751651962121</v>
      </c>
      <c r="D535">
        <f t="shared" si="49"/>
        <v>6614.1649432492613</v>
      </c>
      <c r="E535">
        <f t="shared" si="50"/>
        <v>6.341176470588235</v>
      </c>
      <c r="F535">
        <f t="shared" si="51"/>
        <v>80058.130247933907</v>
      </c>
      <c r="G535">
        <f t="shared" si="52"/>
        <v>40649.792933788791</v>
      </c>
      <c r="H535">
        <f t="shared" si="53"/>
        <v>4.3438054218536841</v>
      </c>
    </row>
    <row r="536" spans="1:8" x14ac:dyDescent="0.25">
      <c r="A536">
        <v>89</v>
      </c>
      <c r="B536">
        <v>375</v>
      </c>
      <c r="C536">
        <f t="shared" si="48"/>
        <v>855.96428821843426</v>
      </c>
      <c r="D536">
        <f t="shared" si="49"/>
        <v>231326.6465414651</v>
      </c>
      <c r="E536">
        <f t="shared" si="50"/>
        <v>8.4716577540106943</v>
      </c>
      <c r="F536">
        <f t="shared" si="51"/>
        <v>339825.40297520667</v>
      </c>
      <c r="G536">
        <f t="shared" si="52"/>
        <v>10400.158285419386</v>
      </c>
      <c r="H536">
        <f t="shared" si="53"/>
        <v>4.4886363697321396</v>
      </c>
    </row>
    <row r="537" spans="1:8" x14ac:dyDescent="0.25">
      <c r="A537">
        <v>93</v>
      </c>
      <c r="B537">
        <v>325</v>
      </c>
      <c r="C537">
        <f t="shared" si="48"/>
        <v>889.17654545137191</v>
      </c>
      <c r="D537">
        <f t="shared" si="49"/>
        <v>318295.1744374439</v>
      </c>
      <c r="E537">
        <f t="shared" si="50"/>
        <v>9.2502673796791441</v>
      </c>
      <c r="F537">
        <f t="shared" si="51"/>
        <v>400619.94842975214</v>
      </c>
      <c r="G537">
        <f t="shared" si="52"/>
        <v>4729.162857990209</v>
      </c>
      <c r="H537">
        <f t="shared" si="53"/>
        <v>4.5325994931532563</v>
      </c>
    </row>
    <row r="538" spans="1:8" x14ac:dyDescent="0.25">
      <c r="A538">
        <v>110</v>
      </c>
      <c r="B538">
        <v>346</v>
      </c>
      <c r="C538">
        <f t="shared" si="48"/>
        <v>1030.3286386913569</v>
      </c>
      <c r="D538">
        <f t="shared" si="49"/>
        <v>468305.68573316571</v>
      </c>
      <c r="E538">
        <f t="shared" si="50"/>
        <v>12.941176470588236</v>
      </c>
      <c r="F538">
        <f t="shared" si="51"/>
        <v>374477.23933884304</v>
      </c>
      <c r="G538">
        <f t="shared" si="52"/>
        <v>5239.3253470996033</v>
      </c>
      <c r="H538">
        <f t="shared" si="53"/>
        <v>4.7004803657924166</v>
      </c>
    </row>
    <row r="539" spans="1:8" x14ac:dyDescent="0.25">
      <c r="A539">
        <v>132</v>
      </c>
      <c r="B539">
        <v>1442</v>
      </c>
      <c r="C539">
        <f t="shared" si="48"/>
        <v>1212.9960534725142</v>
      </c>
      <c r="D539">
        <f t="shared" si="49"/>
        <v>52442.807525163589</v>
      </c>
      <c r="E539">
        <f t="shared" si="50"/>
        <v>18.63529411764706</v>
      </c>
      <c r="F539">
        <f t="shared" si="51"/>
        <v>234308.80297520658</v>
      </c>
      <c r="G539">
        <f t="shared" si="52"/>
        <v>65050.808013051806</v>
      </c>
      <c r="H539">
        <f t="shared" si="53"/>
        <v>4.8828019225863706</v>
      </c>
    </row>
    <row r="540" spans="1:8" x14ac:dyDescent="0.25">
      <c r="A540">
        <v>112</v>
      </c>
      <c r="B540">
        <v>560</v>
      </c>
      <c r="C540">
        <f t="shared" si="48"/>
        <v>1046.934767307826</v>
      </c>
      <c r="D540">
        <f t="shared" si="49"/>
        <v>237105.46761312662</v>
      </c>
      <c r="E540">
        <f t="shared" si="50"/>
        <v>13.416042780748663</v>
      </c>
      <c r="F540">
        <f t="shared" si="51"/>
        <v>158360.58479338847</v>
      </c>
      <c r="G540">
        <f t="shared" si="52"/>
        <v>7919.0977859191498</v>
      </c>
      <c r="H540">
        <f t="shared" si="53"/>
        <v>4.7184988712950942</v>
      </c>
    </row>
    <row r="541" spans="1:8" x14ac:dyDescent="0.25">
      <c r="A541">
        <v>99</v>
      </c>
      <c r="B541">
        <v>550</v>
      </c>
      <c r="C541">
        <f t="shared" si="48"/>
        <v>938.99493130077838</v>
      </c>
      <c r="D541">
        <f t="shared" si="49"/>
        <v>151317.05657769728</v>
      </c>
      <c r="E541">
        <f t="shared" si="50"/>
        <v>10.482352941176471</v>
      </c>
      <c r="F541">
        <f t="shared" si="51"/>
        <v>166419.49388429755</v>
      </c>
      <c r="G541">
        <f t="shared" si="52"/>
        <v>359.12233124701368</v>
      </c>
      <c r="H541">
        <f t="shared" si="53"/>
        <v>4.5951198501345898</v>
      </c>
    </row>
    <row r="542" spans="1:8" x14ac:dyDescent="0.25">
      <c r="A542">
        <v>96</v>
      </c>
      <c r="B542">
        <v>950</v>
      </c>
      <c r="C542">
        <f t="shared" si="48"/>
        <v>914.08573837607514</v>
      </c>
      <c r="D542">
        <f t="shared" si="49"/>
        <v>1289.8341879917218</v>
      </c>
      <c r="E542">
        <f t="shared" si="50"/>
        <v>9.8566844919786103</v>
      </c>
      <c r="F542">
        <f t="shared" si="51"/>
        <v>63.130247933885087</v>
      </c>
      <c r="G542">
        <f t="shared" si="52"/>
        <v>1923.6747024585254</v>
      </c>
      <c r="H542">
        <f t="shared" si="53"/>
        <v>4.5643481914678361</v>
      </c>
    </row>
    <row r="543" spans="1:8" x14ac:dyDescent="0.25">
      <c r="A543">
        <v>106</v>
      </c>
      <c r="B543">
        <v>684</v>
      </c>
      <c r="C543">
        <f t="shared" si="48"/>
        <v>997.11638145841937</v>
      </c>
      <c r="D543">
        <f t="shared" si="49"/>
        <v>98041.868337614389</v>
      </c>
      <c r="E543">
        <f t="shared" si="50"/>
        <v>12.017112299465241</v>
      </c>
      <c r="F543">
        <f t="shared" si="51"/>
        <v>75046.112066115733</v>
      </c>
      <c r="G543">
        <f t="shared" si="52"/>
        <v>1534.3615152208281</v>
      </c>
      <c r="H543">
        <f t="shared" si="53"/>
        <v>4.6634390941120669</v>
      </c>
    </row>
    <row r="544" spans="1:8" x14ac:dyDescent="0.25">
      <c r="A544">
        <v>128</v>
      </c>
      <c r="B544">
        <v>1322</v>
      </c>
      <c r="C544">
        <f t="shared" si="48"/>
        <v>1179.7837962395765</v>
      </c>
      <c r="D544">
        <f t="shared" si="49"/>
        <v>20225.448612026285</v>
      </c>
      <c r="E544">
        <f t="shared" si="50"/>
        <v>17.522994652406418</v>
      </c>
      <c r="F544">
        <f t="shared" si="51"/>
        <v>132535.71206611567</v>
      </c>
      <c r="G544">
        <f t="shared" si="52"/>
        <v>49212.249845598002</v>
      </c>
      <c r="H544">
        <f t="shared" si="53"/>
        <v>4.8520302639196169</v>
      </c>
    </row>
    <row r="545" spans="1:8" x14ac:dyDescent="0.25">
      <c r="A545">
        <v>95</v>
      </c>
      <c r="B545">
        <v>1634</v>
      </c>
      <c r="C545">
        <f t="shared" si="48"/>
        <v>905.78267406784073</v>
      </c>
      <c r="D545">
        <f t="shared" si="49"/>
        <v>530300.47378778469</v>
      </c>
      <c r="E545">
        <f t="shared" si="50"/>
        <v>9.6524064171122994</v>
      </c>
      <c r="F545">
        <f t="shared" si="51"/>
        <v>457049.74842975201</v>
      </c>
      <c r="G545">
        <f t="shared" si="52"/>
        <v>2720.9556671557343</v>
      </c>
      <c r="H545">
        <f t="shared" si="53"/>
        <v>4.5538768916005408</v>
      </c>
    </row>
    <row r="546" spans="1:8" x14ac:dyDescent="0.25">
      <c r="A546">
        <v>80</v>
      </c>
      <c r="B546">
        <v>417</v>
      </c>
      <c r="C546">
        <f t="shared" si="48"/>
        <v>781.23670944432445</v>
      </c>
      <c r="D546">
        <f t="shared" si="49"/>
        <v>132668.38050682924</v>
      </c>
      <c r="E546">
        <f t="shared" si="50"/>
        <v>6.8449197860962565</v>
      </c>
      <c r="F546">
        <f t="shared" si="51"/>
        <v>292621.98479338846</v>
      </c>
      <c r="G546">
        <f t="shared" si="52"/>
        <v>31225.980595216188</v>
      </c>
      <c r="H546">
        <f t="shared" si="53"/>
        <v>4.3820266346738812</v>
      </c>
    </row>
    <row r="547" spans="1:8" x14ac:dyDescent="0.25">
      <c r="A547">
        <v>71</v>
      </c>
      <c r="B547">
        <v>472</v>
      </c>
      <c r="C547">
        <f t="shared" si="48"/>
        <v>706.50913067021463</v>
      </c>
      <c r="D547">
        <f t="shared" si="49"/>
        <v>54994.532367699801</v>
      </c>
      <c r="E547">
        <f t="shared" si="50"/>
        <v>5.3914438502673798</v>
      </c>
      <c r="F547">
        <f t="shared" si="51"/>
        <v>236142.98479338849</v>
      </c>
      <c r="G547">
        <f t="shared" si="52"/>
        <v>63220.224963894565</v>
      </c>
      <c r="H547">
        <f t="shared" si="53"/>
        <v>4.2626798770413155</v>
      </c>
    </row>
    <row r="548" spans="1:8" x14ac:dyDescent="0.25">
      <c r="A548">
        <v>89</v>
      </c>
      <c r="B548">
        <v>666</v>
      </c>
      <c r="C548">
        <f t="shared" si="48"/>
        <v>855.96428821843426</v>
      </c>
      <c r="D548">
        <f t="shared" si="49"/>
        <v>36086.430798336361</v>
      </c>
      <c r="E548">
        <f t="shared" si="50"/>
        <v>8.4716577540106943</v>
      </c>
      <c r="F548">
        <f t="shared" si="51"/>
        <v>85232.148429752095</v>
      </c>
      <c r="G548">
        <f t="shared" si="52"/>
        <v>10400.158285419386</v>
      </c>
      <c r="H548">
        <f t="shared" si="53"/>
        <v>4.4886363697321396</v>
      </c>
    </row>
    <row r="549" spans="1:8" x14ac:dyDescent="0.25">
      <c r="A549">
        <v>127</v>
      </c>
      <c r="B549">
        <v>1679</v>
      </c>
      <c r="C549">
        <f t="shared" si="48"/>
        <v>1171.480731931342</v>
      </c>
      <c r="D549">
        <f t="shared" si="49"/>
        <v>257575.80746094632</v>
      </c>
      <c r="E549">
        <f t="shared" si="50"/>
        <v>17.250267379679144</v>
      </c>
      <c r="F549">
        <f t="shared" si="51"/>
        <v>519919.65752066107</v>
      </c>
      <c r="G549">
        <f t="shared" si="52"/>
        <v>45597.314688267878</v>
      </c>
      <c r="H549">
        <f t="shared" si="53"/>
        <v>4.8441870864585912</v>
      </c>
    </row>
    <row r="550" spans="1:8" x14ac:dyDescent="0.25">
      <c r="A550">
        <v>114</v>
      </c>
      <c r="B550">
        <v>1039</v>
      </c>
      <c r="C550">
        <f t="shared" si="48"/>
        <v>1063.5408959242945</v>
      </c>
      <c r="D550">
        <f t="shared" si="49"/>
        <v>602.25557276705661</v>
      </c>
      <c r="E550">
        <f t="shared" si="50"/>
        <v>13.899465240641712</v>
      </c>
      <c r="F550">
        <f t="shared" si="51"/>
        <v>6569.8393388429668</v>
      </c>
      <c r="G550">
        <f t="shared" si="52"/>
        <v>11150.397239992024</v>
      </c>
      <c r="H550">
        <f t="shared" si="53"/>
        <v>4.7361984483944957</v>
      </c>
    </row>
    <row r="551" spans="1:8" x14ac:dyDescent="0.25">
      <c r="A551">
        <v>102</v>
      </c>
      <c r="B551">
        <v>1250</v>
      </c>
      <c r="C551">
        <f t="shared" si="48"/>
        <v>963.90412422548161</v>
      </c>
      <c r="D551">
        <f t="shared" si="49"/>
        <v>81850.850135188652</v>
      </c>
      <c r="E551">
        <f t="shared" si="50"/>
        <v>11.127272727272727</v>
      </c>
      <c r="F551">
        <f t="shared" si="51"/>
        <v>85295.857520661128</v>
      </c>
      <c r="G551">
        <f t="shared" si="52"/>
        <v>35.505744355673244</v>
      </c>
      <c r="H551">
        <f t="shared" si="53"/>
        <v>4.6249728132842707</v>
      </c>
    </row>
    <row r="552" spans="1:8" x14ac:dyDescent="0.25">
      <c r="A552">
        <v>88</v>
      </c>
      <c r="B552">
        <v>760</v>
      </c>
      <c r="C552">
        <f t="shared" si="48"/>
        <v>847.66122391019985</v>
      </c>
      <c r="D552">
        <f t="shared" si="49"/>
        <v>7684.4901774341943</v>
      </c>
      <c r="E552">
        <f t="shared" si="50"/>
        <v>8.2823529411764714</v>
      </c>
      <c r="F552">
        <f t="shared" si="51"/>
        <v>39182.402975206634</v>
      </c>
      <c r="G552">
        <f t="shared" si="52"/>
        <v>12162.61152681006</v>
      </c>
      <c r="H552">
        <f t="shared" si="53"/>
        <v>4.4773368144782069</v>
      </c>
    </row>
    <row r="553" spans="1:8" x14ac:dyDescent="0.25">
      <c r="A553">
        <v>88</v>
      </c>
      <c r="B553">
        <v>1154</v>
      </c>
      <c r="C553">
        <f t="shared" si="48"/>
        <v>847.66122391019985</v>
      </c>
      <c r="D553">
        <f t="shared" si="49"/>
        <v>93843.445736196707</v>
      </c>
      <c r="E553">
        <f t="shared" si="50"/>
        <v>8.2823529411764714</v>
      </c>
      <c r="F553">
        <f t="shared" si="51"/>
        <v>38437.38479338841</v>
      </c>
      <c r="G553">
        <f t="shared" si="52"/>
        <v>12162.61152681006</v>
      </c>
      <c r="H553">
        <f t="shared" si="53"/>
        <v>4.4773368144782069</v>
      </c>
    </row>
    <row r="554" spans="1:8" x14ac:dyDescent="0.25">
      <c r="A554">
        <v>110</v>
      </c>
      <c r="B554">
        <v>1602</v>
      </c>
      <c r="C554">
        <f t="shared" si="48"/>
        <v>1030.3286386913569</v>
      </c>
      <c r="D554">
        <f t="shared" si="49"/>
        <v>326808.14534047717</v>
      </c>
      <c r="E554">
        <f t="shared" si="50"/>
        <v>12.941176470588236</v>
      </c>
      <c r="F554">
        <f t="shared" si="51"/>
        <v>414806.25752066111</v>
      </c>
      <c r="G554">
        <f t="shared" si="52"/>
        <v>5239.3253470996033</v>
      </c>
      <c r="H554">
        <f t="shared" si="53"/>
        <v>4.7004803657924166</v>
      </c>
    </row>
    <row r="555" spans="1:8" x14ac:dyDescent="0.25">
      <c r="A555">
        <v>110</v>
      </c>
      <c r="B555">
        <v>1442</v>
      </c>
      <c r="C555">
        <f t="shared" si="48"/>
        <v>1030.3286386913569</v>
      </c>
      <c r="D555">
        <f t="shared" si="49"/>
        <v>169473.30972171138</v>
      </c>
      <c r="E555">
        <f t="shared" si="50"/>
        <v>12.941176470588236</v>
      </c>
      <c r="F555">
        <f t="shared" si="51"/>
        <v>234308.80297520658</v>
      </c>
      <c r="G555">
        <f t="shared" si="52"/>
        <v>5239.3253470996033</v>
      </c>
      <c r="H555">
        <f t="shared" si="53"/>
        <v>4.7004803657924166</v>
      </c>
    </row>
    <row r="556" spans="1:8" x14ac:dyDescent="0.25">
      <c r="A556">
        <v>130</v>
      </c>
      <c r="B556">
        <v>865</v>
      </c>
      <c r="C556">
        <f t="shared" si="48"/>
        <v>1196.3899248560454</v>
      </c>
      <c r="D556">
        <f t="shared" si="49"/>
        <v>109819.28229609539</v>
      </c>
      <c r="E556">
        <f t="shared" si="50"/>
        <v>18.074866310160427</v>
      </c>
      <c r="F556">
        <f t="shared" si="51"/>
        <v>8638.8575206611658</v>
      </c>
      <c r="G556">
        <f t="shared" si="52"/>
        <v>56855.765421698197</v>
      </c>
      <c r="H556">
        <f t="shared" si="53"/>
        <v>4.8675344504555822</v>
      </c>
    </row>
    <row r="557" spans="1:8" x14ac:dyDescent="0.25">
      <c r="A557">
        <v>100</v>
      </c>
      <c r="B557">
        <v>705</v>
      </c>
      <c r="C557">
        <f t="shared" si="48"/>
        <v>947.29799560901279</v>
      </c>
      <c r="D557">
        <f t="shared" si="49"/>
        <v>58708.31867614518</v>
      </c>
      <c r="E557">
        <f t="shared" si="50"/>
        <v>10.695187165775401</v>
      </c>
      <c r="F557">
        <f t="shared" si="51"/>
        <v>63981.402975206634</v>
      </c>
      <c r="G557">
        <f t="shared" si="52"/>
        <v>113.36838180321452</v>
      </c>
      <c r="H557">
        <f t="shared" si="53"/>
        <v>4.6051701859880918</v>
      </c>
    </row>
    <row r="558" spans="1:8" x14ac:dyDescent="0.25">
      <c r="A558">
        <v>101</v>
      </c>
      <c r="B558">
        <v>1000</v>
      </c>
      <c r="C558">
        <f t="shared" si="48"/>
        <v>955.6010599172472</v>
      </c>
      <c r="D558">
        <f t="shared" si="49"/>
        <v>1971.2658804718733</v>
      </c>
      <c r="E558">
        <f t="shared" si="50"/>
        <v>10.910160427807487</v>
      </c>
      <c r="F558">
        <f t="shared" si="51"/>
        <v>1768.5847933884256</v>
      </c>
      <c r="G558">
        <f t="shared" si="52"/>
        <v>5.4961861727676977</v>
      </c>
      <c r="H558">
        <f t="shared" si="53"/>
        <v>4.6151205168412597</v>
      </c>
    </row>
    <row r="559" spans="1:8" x14ac:dyDescent="0.25">
      <c r="A559">
        <v>89</v>
      </c>
      <c r="B559">
        <v>852</v>
      </c>
      <c r="C559">
        <f t="shared" si="48"/>
        <v>855.96428821843426</v>
      </c>
      <c r="D559">
        <f t="shared" si="49"/>
        <v>15.715581078816699</v>
      </c>
      <c r="E559">
        <f t="shared" si="50"/>
        <v>8.4716577540106943</v>
      </c>
      <c r="F559">
        <f t="shared" si="51"/>
        <v>11224.439338842985</v>
      </c>
      <c r="G559">
        <f t="shared" si="52"/>
        <v>10400.158285419386</v>
      </c>
      <c r="H559">
        <f t="shared" si="53"/>
        <v>4.4886363697321396</v>
      </c>
    </row>
    <row r="560" spans="1:8" x14ac:dyDescent="0.25">
      <c r="A560">
        <v>80</v>
      </c>
      <c r="B560">
        <v>770</v>
      </c>
      <c r="C560">
        <f t="shared" si="48"/>
        <v>781.23670944432445</v>
      </c>
      <c r="D560">
        <f t="shared" si="49"/>
        <v>126.26363913617021</v>
      </c>
      <c r="E560">
        <f t="shared" si="50"/>
        <v>6.8449197860962565</v>
      </c>
      <c r="F560">
        <f t="shared" si="51"/>
        <v>35323.493884297539</v>
      </c>
      <c r="G560">
        <f t="shared" si="52"/>
        <v>31225.980595216188</v>
      </c>
      <c r="H560">
        <f t="shared" si="53"/>
        <v>4.3820266346738812</v>
      </c>
    </row>
    <row r="561" spans="1:8" x14ac:dyDescent="0.25">
      <c r="A561">
        <v>72</v>
      </c>
      <c r="B561">
        <v>1000</v>
      </c>
      <c r="C561">
        <f t="shared" si="48"/>
        <v>714.81219497844904</v>
      </c>
      <c r="D561">
        <f t="shared" si="49"/>
        <v>81332.084133010168</v>
      </c>
      <c r="E561">
        <f t="shared" si="50"/>
        <v>5.5443850267379675</v>
      </c>
      <c r="F561">
        <f t="shared" si="51"/>
        <v>1768.5847933884256</v>
      </c>
      <c r="G561">
        <f t="shared" si="52"/>
        <v>59113.781907676894</v>
      </c>
      <c r="H561">
        <f t="shared" si="53"/>
        <v>4.2766661190160553</v>
      </c>
    </row>
    <row r="562" spans="1:8" x14ac:dyDescent="0.25">
      <c r="A562">
        <v>115</v>
      </c>
      <c r="B562">
        <v>1329</v>
      </c>
      <c r="C562">
        <f t="shared" si="48"/>
        <v>1071.8439602325291</v>
      </c>
      <c r="D562">
        <f t="shared" si="49"/>
        <v>66129.228788889086</v>
      </c>
      <c r="E562">
        <f t="shared" si="50"/>
        <v>14.144385026737968</v>
      </c>
      <c r="F562">
        <f t="shared" si="51"/>
        <v>137681.47570247931</v>
      </c>
      <c r="G562">
        <f t="shared" si="52"/>
        <v>12972.869597748537</v>
      </c>
      <c r="H562">
        <f t="shared" si="53"/>
        <v>4.7449321283632502</v>
      </c>
    </row>
    <row r="563" spans="1:8" x14ac:dyDescent="0.25">
      <c r="A563">
        <v>115</v>
      </c>
      <c r="B563">
        <v>1682</v>
      </c>
      <c r="C563">
        <f t="shared" si="48"/>
        <v>1071.8439602325291</v>
      </c>
      <c r="D563">
        <f t="shared" si="49"/>
        <v>372290.39286472357</v>
      </c>
      <c r="E563">
        <f t="shared" si="50"/>
        <v>14.144385026737968</v>
      </c>
      <c r="F563">
        <f t="shared" si="51"/>
        <v>524254.98479338834</v>
      </c>
      <c r="G563">
        <f t="shared" si="52"/>
        <v>12972.869597748537</v>
      </c>
      <c r="H563">
        <f t="shared" si="53"/>
        <v>4.7449321283632502</v>
      </c>
    </row>
    <row r="564" spans="1:8" x14ac:dyDescent="0.25">
      <c r="A564">
        <v>108</v>
      </c>
      <c r="B564">
        <v>577</v>
      </c>
      <c r="C564">
        <f t="shared" si="48"/>
        <v>1013.7225100748882</v>
      </c>
      <c r="D564">
        <f t="shared" si="49"/>
        <v>190726.55080611081</v>
      </c>
      <c r="E564">
        <f t="shared" si="50"/>
        <v>12.474866310160428</v>
      </c>
      <c r="F564">
        <f t="shared" si="51"/>
        <v>145119.43933884302</v>
      </c>
      <c r="G564">
        <f t="shared" si="52"/>
        <v>3111.0799235335189</v>
      </c>
      <c r="H564">
        <f t="shared" si="53"/>
        <v>4.6821312271242199</v>
      </c>
    </row>
    <row r="565" spans="1:8" x14ac:dyDescent="0.25">
      <c r="A565">
        <v>93</v>
      </c>
      <c r="B565">
        <v>685</v>
      </c>
      <c r="C565">
        <f t="shared" si="48"/>
        <v>889.17654545137191</v>
      </c>
      <c r="D565">
        <f t="shared" si="49"/>
        <v>41688.06171245614</v>
      </c>
      <c r="E565">
        <f t="shared" si="50"/>
        <v>9.2502673796791441</v>
      </c>
      <c r="F565">
        <f t="shared" si="51"/>
        <v>74499.221157024818</v>
      </c>
      <c r="G565">
        <f t="shared" si="52"/>
        <v>4729.162857990209</v>
      </c>
      <c r="H565">
        <f t="shared" si="53"/>
        <v>4.5325994931532563</v>
      </c>
    </row>
    <row r="566" spans="1:8" x14ac:dyDescent="0.25">
      <c r="A566">
        <v>111</v>
      </c>
      <c r="B566">
        <v>577</v>
      </c>
      <c r="C566">
        <f t="shared" si="48"/>
        <v>1038.6317029995914</v>
      </c>
      <c r="D566">
        <f t="shared" si="49"/>
        <v>213103.829214303</v>
      </c>
      <c r="E566">
        <f t="shared" si="50"/>
        <v>13.177540106951872</v>
      </c>
      <c r="F566">
        <f t="shared" si="51"/>
        <v>145119.43933884302</v>
      </c>
      <c r="G566">
        <f t="shared" si="52"/>
        <v>6510.2706896026984</v>
      </c>
      <c r="H566">
        <f t="shared" si="53"/>
        <v>4.7095302013123339</v>
      </c>
    </row>
    <row r="567" spans="1:8" x14ac:dyDescent="0.25">
      <c r="A567">
        <v>101</v>
      </c>
      <c r="B567">
        <v>1040</v>
      </c>
      <c r="C567">
        <f t="shared" si="48"/>
        <v>955.6010599172472</v>
      </c>
      <c r="D567">
        <f t="shared" si="49"/>
        <v>7123.1810870920972</v>
      </c>
      <c r="E567">
        <f t="shared" si="50"/>
        <v>10.910160427807487</v>
      </c>
      <c r="F567">
        <f t="shared" si="51"/>
        <v>6732.9484297520576</v>
      </c>
      <c r="G567">
        <f t="shared" si="52"/>
        <v>5.4961861727676977</v>
      </c>
      <c r="H567">
        <f t="shared" si="53"/>
        <v>4.6151205168412597</v>
      </c>
    </row>
    <row r="568" spans="1:8" x14ac:dyDescent="0.25">
      <c r="A568">
        <v>92</v>
      </c>
      <c r="B568">
        <v>1250</v>
      </c>
      <c r="C568">
        <f t="shared" si="48"/>
        <v>880.8734811431375</v>
      </c>
      <c r="D568">
        <f t="shared" si="49"/>
        <v>136254.38692338567</v>
      </c>
      <c r="E568">
        <f t="shared" si="50"/>
        <v>9.0524064171122998</v>
      </c>
      <c r="F568">
        <f t="shared" si="51"/>
        <v>85295.857520661128</v>
      </c>
      <c r="G568">
        <f t="shared" si="52"/>
        <v>5940.0890841274741</v>
      </c>
      <c r="H568">
        <f t="shared" si="53"/>
        <v>4.5217885770490405</v>
      </c>
    </row>
    <row r="569" spans="1:8" x14ac:dyDescent="0.25">
      <c r="A569">
        <v>115</v>
      </c>
      <c r="B569">
        <v>600</v>
      </c>
      <c r="C569">
        <f t="shared" si="48"/>
        <v>1071.8439602325291</v>
      </c>
      <c r="D569">
        <f t="shared" si="49"/>
        <v>222636.72280791646</v>
      </c>
      <c r="E569">
        <f t="shared" si="50"/>
        <v>14.144385026737968</v>
      </c>
      <c r="F569">
        <f t="shared" si="51"/>
        <v>128124.9484297521</v>
      </c>
      <c r="G569">
        <f t="shared" si="52"/>
        <v>12972.869597748537</v>
      </c>
      <c r="H569">
        <f t="shared" si="53"/>
        <v>4.7449321283632502</v>
      </c>
    </row>
    <row r="570" spans="1:8" x14ac:dyDescent="0.25">
      <c r="A570">
        <v>76</v>
      </c>
      <c r="B570">
        <v>480</v>
      </c>
      <c r="C570">
        <f t="shared" si="48"/>
        <v>748.0244522113868</v>
      </c>
      <c r="D570">
        <f t="shared" si="49"/>
        <v>71837.106983213962</v>
      </c>
      <c r="E570">
        <f t="shared" si="50"/>
        <v>6.1775401069518718</v>
      </c>
      <c r="F570">
        <f t="shared" si="51"/>
        <v>228431.8575206612</v>
      </c>
      <c r="G570">
        <f t="shared" si="52"/>
        <v>44066.827220939696</v>
      </c>
      <c r="H570">
        <f t="shared" si="53"/>
        <v>4.3307333402863311</v>
      </c>
    </row>
    <row r="571" spans="1:8" x14ac:dyDescent="0.25">
      <c r="A571">
        <v>93</v>
      </c>
      <c r="B571">
        <v>1000</v>
      </c>
      <c r="C571">
        <f t="shared" si="48"/>
        <v>889.17654545137191</v>
      </c>
      <c r="D571">
        <f t="shared" si="49"/>
        <v>12281.838078091836</v>
      </c>
      <c r="E571">
        <f t="shared" si="50"/>
        <v>9.2502673796791441</v>
      </c>
      <c r="F571">
        <f t="shared" si="51"/>
        <v>1768.5847933884256</v>
      </c>
      <c r="G571">
        <f t="shared" si="52"/>
        <v>4729.162857990209</v>
      </c>
      <c r="H571">
        <f t="shared" si="53"/>
        <v>4.5325994931532563</v>
      </c>
    </row>
    <row r="572" spans="1:8" x14ac:dyDescent="0.25">
      <c r="A572">
        <v>91</v>
      </c>
      <c r="B572">
        <v>988</v>
      </c>
      <c r="C572">
        <f t="shared" si="48"/>
        <v>872.57041683490309</v>
      </c>
      <c r="D572">
        <f t="shared" si="49"/>
        <v>13323.988669668026</v>
      </c>
      <c r="E572">
        <f t="shared" si="50"/>
        <v>8.8566844919786103</v>
      </c>
      <c r="F572">
        <f t="shared" si="51"/>
        <v>903.27570247933591</v>
      </c>
      <c r="G572">
        <f t="shared" si="52"/>
        <v>7288.8970640780926</v>
      </c>
      <c r="H572">
        <f t="shared" si="53"/>
        <v>4.5108595065168497</v>
      </c>
    </row>
    <row r="573" spans="1:8" x14ac:dyDescent="0.25">
      <c r="A573">
        <v>90</v>
      </c>
      <c r="B573">
        <v>478</v>
      </c>
      <c r="C573">
        <f t="shared" si="48"/>
        <v>864.26735252666867</v>
      </c>
      <c r="D573">
        <f t="shared" si="49"/>
        <v>149202.46762796174</v>
      </c>
      <c r="E573">
        <f t="shared" si="50"/>
        <v>8.6631016042780757</v>
      </c>
      <c r="F573">
        <f t="shared" si="51"/>
        <v>230347.63933884303</v>
      </c>
      <c r="G573">
        <f t="shared" si="52"/>
        <v>8775.5867978420629</v>
      </c>
      <c r="H573">
        <f t="shared" si="53"/>
        <v>4.499809670330265</v>
      </c>
    </row>
    <row r="574" spans="1:8" x14ac:dyDescent="0.25">
      <c r="A574">
        <v>84</v>
      </c>
      <c r="B574">
        <v>440</v>
      </c>
      <c r="C574">
        <f t="shared" si="48"/>
        <v>814.44896667726209</v>
      </c>
      <c r="D574">
        <f t="shared" si="49"/>
        <v>140212.02864566934</v>
      </c>
      <c r="E574">
        <f t="shared" si="50"/>
        <v>7.5465240641711233</v>
      </c>
      <c r="F574">
        <f t="shared" si="51"/>
        <v>268267.49388429755</v>
      </c>
      <c r="G574">
        <f t="shared" si="52"/>
        <v>20591.242030506317</v>
      </c>
      <c r="H574">
        <f t="shared" si="53"/>
        <v>4.4308167988433134</v>
      </c>
    </row>
    <row r="575" spans="1:8" x14ac:dyDescent="0.25">
      <c r="A575">
        <v>120</v>
      </c>
      <c r="B575">
        <v>485</v>
      </c>
      <c r="C575">
        <f t="shared" si="48"/>
        <v>1113.3592817737012</v>
      </c>
      <c r="D575">
        <f t="shared" si="49"/>
        <v>394835.38699116168</v>
      </c>
      <c r="E575">
        <f t="shared" si="50"/>
        <v>15.401069518716577</v>
      </c>
      <c r="F575">
        <f t="shared" si="51"/>
        <v>223677.40297520667</v>
      </c>
      <c r="G575">
        <f t="shared" si="52"/>
        <v>24153.4576937313</v>
      </c>
      <c r="H575">
        <f t="shared" si="53"/>
        <v>4.7874917427820458</v>
      </c>
    </row>
    <row r="576" spans="1:8" x14ac:dyDescent="0.25">
      <c r="A576">
        <v>89</v>
      </c>
      <c r="B576">
        <v>705</v>
      </c>
      <c r="C576">
        <f t="shared" si="48"/>
        <v>855.96428821843426</v>
      </c>
      <c r="D576">
        <f t="shared" si="49"/>
        <v>22790.216317298491</v>
      </c>
      <c r="E576">
        <f t="shared" si="50"/>
        <v>8.4716577540106943</v>
      </c>
      <c r="F576">
        <f t="shared" si="51"/>
        <v>63981.402975206634</v>
      </c>
      <c r="G576">
        <f t="shared" si="52"/>
        <v>10400.158285419386</v>
      </c>
      <c r="H576">
        <f t="shared" si="53"/>
        <v>4.4886363697321396</v>
      </c>
    </row>
    <row r="577" spans="1:8" x14ac:dyDescent="0.25">
      <c r="A577">
        <v>104</v>
      </c>
      <c r="B577">
        <v>1550</v>
      </c>
      <c r="C577">
        <f t="shared" si="48"/>
        <v>980.51025284195043</v>
      </c>
      <c r="D577">
        <f t="shared" si="49"/>
        <v>324318.57211813924</v>
      </c>
      <c r="E577">
        <f t="shared" si="50"/>
        <v>11.567914438502674</v>
      </c>
      <c r="F577">
        <f t="shared" si="51"/>
        <v>350528.58479338838</v>
      </c>
      <c r="G577">
        <f t="shared" si="52"/>
        <v>509.17012216154143</v>
      </c>
      <c r="H577">
        <f t="shared" si="53"/>
        <v>4.6443908991413725</v>
      </c>
    </row>
    <row r="578" spans="1:8" x14ac:dyDescent="0.25">
      <c r="A578">
        <v>107</v>
      </c>
      <c r="B578">
        <v>960</v>
      </c>
      <c r="C578">
        <f t="shared" si="48"/>
        <v>1005.4194457666538</v>
      </c>
      <c r="D578">
        <f t="shared" si="49"/>
        <v>2062.926053750004</v>
      </c>
      <c r="E578">
        <f t="shared" si="50"/>
        <v>12.244919786096256</v>
      </c>
      <c r="F578">
        <f t="shared" si="51"/>
        <v>4.2211570247931842</v>
      </c>
      <c r="G578">
        <f t="shared" si="52"/>
        <v>2253.7798424704974</v>
      </c>
      <c r="H578">
        <f t="shared" si="53"/>
        <v>4.6728288344619058</v>
      </c>
    </row>
    <row r="579" spans="1:8" x14ac:dyDescent="0.25">
      <c r="A579">
        <v>100</v>
      </c>
      <c r="B579">
        <v>1000</v>
      </c>
      <c r="C579">
        <f t="shared" si="48"/>
        <v>947.29799560901279</v>
      </c>
      <c r="D579">
        <f t="shared" si="49"/>
        <v>2777.5012668276354</v>
      </c>
      <c r="E579">
        <f t="shared" si="50"/>
        <v>10.695187165775401</v>
      </c>
      <c r="F579">
        <f t="shared" si="51"/>
        <v>1768.5847933884256</v>
      </c>
      <c r="G579">
        <f t="shared" si="52"/>
        <v>113.36838180321452</v>
      </c>
      <c r="H579">
        <f t="shared" si="53"/>
        <v>4.6051701859880918</v>
      </c>
    </row>
    <row r="580" spans="1:8" x14ac:dyDescent="0.25">
      <c r="A580">
        <v>129</v>
      </c>
      <c r="B580">
        <v>625</v>
      </c>
      <c r="C580">
        <f t="shared" ref="C580:C643" si="54">a+(b*x)</f>
        <v>1188.0868605478111</v>
      </c>
      <c r="D580">
        <f t="shared" ref="D580:D643" si="55">(y-yes)^2</f>
        <v>317066.81252159004</v>
      </c>
      <c r="E580">
        <f t="shared" ref="E580:E643" si="56">x^2/n</f>
        <v>17.797860962566844</v>
      </c>
      <c r="F580">
        <f t="shared" ref="F580:F643" si="57">(y-yprom)^2</f>
        <v>110852.67570247938</v>
      </c>
      <c r="G580">
        <f t="shared" ref="G580:G643" si="58">(yes-yprom)^2</f>
        <v>52965.066756741471</v>
      </c>
      <c r="H580">
        <f t="shared" ref="H580:H643" si="59">LN(x)</f>
        <v>4.8598124043616719</v>
      </c>
    </row>
    <row r="581" spans="1:8" x14ac:dyDescent="0.25">
      <c r="A581">
        <v>112</v>
      </c>
      <c r="B581">
        <v>1346</v>
      </c>
      <c r="C581">
        <f t="shared" si="54"/>
        <v>1046.934767307826</v>
      </c>
      <c r="D581">
        <f t="shared" si="55"/>
        <v>89440.013405224207</v>
      </c>
      <c r="E581">
        <f t="shared" si="56"/>
        <v>13.416042780748663</v>
      </c>
      <c r="F581">
        <f t="shared" si="57"/>
        <v>150586.33024793386</v>
      </c>
      <c r="G581">
        <f t="shared" si="58"/>
        <v>7919.0977859191498</v>
      </c>
      <c r="H581">
        <f t="shared" si="59"/>
        <v>4.7184988712950942</v>
      </c>
    </row>
    <row r="582" spans="1:8" x14ac:dyDescent="0.25">
      <c r="A582">
        <v>76</v>
      </c>
      <c r="B582">
        <v>961</v>
      </c>
      <c r="C582">
        <f t="shared" si="54"/>
        <v>748.0244522113868</v>
      </c>
      <c r="D582">
        <f t="shared" si="55"/>
        <v>45358.583955859867</v>
      </c>
      <c r="E582">
        <f t="shared" si="56"/>
        <v>6.1775401069518718</v>
      </c>
      <c r="F582">
        <f t="shared" si="57"/>
        <v>9.3302479338839941</v>
      </c>
      <c r="G582">
        <f t="shared" si="58"/>
        <v>44066.827220939696</v>
      </c>
      <c r="H582">
        <f t="shared" si="59"/>
        <v>4.3307333402863311</v>
      </c>
    </row>
    <row r="583" spans="1:8" x14ac:dyDescent="0.25">
      <c r="A583">
        <v>97</v>
      </c>
      <c r="B583">
        <v>479</v>
      </c>
      <c r="C583">
        <f t="shared" si="54"/>
        <v>922.38880268430955</v>
      </c>
      <c r="D583">
        <f t="shared" si="55"/>
        <v>196593.6303458256</v>
      </c>
      <c r="E583">
        <f t="shared" si="56"/>
        <v>10.063101604278074</v>
      </c>
      <c r="F583">
        <f t="shared" si="57"/>
        <v>229388.7484297521</v>
      </c>
      <c r="G583">
        <f t="shared" si="58"/>
        <v>1264.2754915746691</v>
      </c>
      <c r="H583">
        <f t="shared" si="59"/>
        <v>4.5747109785033828</v>
      </c>
    </row>
    <row r="584" spans="1:8" x14ac:dyDescent="0.25">
      <c r="A584">
        <v>98</v>
      </c>
      <c r="B584">
        <v>1201</v>
      </c>
      <c r="C584">
        <f t="shared" si="54"/>
        <v>930.69186699254396</v>
      </c>
      <c r="D584">
        <f t="shared" si="55"/>
        <v>73066.486769976545</v>
      </c>
      <c r="E584">
        <f t="shared" si="56"/>
        <v>10.271657754010695</v>
      </c>
      <c r="F584">
        <f t="shared" si="57"/>
        <v>59075.512066115676</v>
      </c>
      <c r="G584">
        <f t="shared" si="58"/>
        <v>742.75803450416527</v>
      </c>
      <c r="H584">
        <f t="shared" si="59"/>
        <v>4.5849674786705723</v>
      </c>
    </row>
    <row r="585" spans="1:8" x14ac:dyDescent="0.25">
      <c r="A585">
        <v>60</v>
      </c>
      <c r="B585">
        <v>1346</v>
      </c>
      <c r="C585">
        <f t="shared" si="54"/>
        <v>615.17542327963611</v>
      </c>
      <c r="D585">
        <f t="shared" si="55"/>
        <v>534104.5619384991</v>
      </c>
      <c r="E585">
        <f t="shared" si="56"/>
        <v>3.8502673796791442</v>
      </c>
      <c r="F585">
        <f t="shared" si="57"/>
        <v>150586.33024793386</v>
      </c>
      <c r="G585">
        <f t="shared" si="58"/>
        <v>117491.29433397019</v>
      </c>
      <c r="H585">
        <f t="shared" si="59"/>
        <v>4.0943445622221004</v>
      </c>
    </row>
    <row r="586" spans="1:8" x14ac:dyDescent="0.25">
      <c r="A586">
        <v>132</v>
      </c>
      <c r="B586">
        <v>1122</v>
      </c>
      <c r="C586">
        <f t="shared" si="54"/>
        <v>1212.9960534725142</v>
      </c>
      <c r="D586">
        <f t="shared" si="55"/>
        <v>8280.2817475726588</v>
      </c>
      <c r="E586">
        <f t="shared" si="56"/>
        <v>18.63529411764706</v>
      </c>
      <c r="F586">
        <f t="shared" si="57"/>
        <v>26913.893884297504</v>
      </c>
      <c r="G586">
        <f t="shared" si="58"/>
        <v>65050.808013051806</v>
      </c>
      <c r="H586">
        <f t="shared" si="59"/>
        <v>4.8828019225863706</v>
      </c>
    </row>
    <row r="587" spans="1:8" x14ac:dyDescent="0.25">
      <c r="A587">
        <v>90</v>
      </c>
      <c r="B587">
        <v>543</v>
      </c>
      <c r="C587">
        <f t="shared" si="54"/>
        <v>864.26735252666867</v>
      </c>
      <c r="D587">
        <f t="shared" si="55"/>
        <v>103212.71179949481</v>
      </c>
      <c r="E587">
        <f t="shared" si="56"/>
        <v>8.6631016042780757</v>
      </c>
      <c r="F587">
        <f t="shared" si="57"/>
        <v>172179.73024793391</v>
      </c>
      <c r="G587">
        <f t="shared" si="58"/>
        <v>8775.5867978420629</v>
      </c>
      <c r="H587">
        <f t="shared" si="59"/>
        <v>4.499809670330265</v>
      </c>
    </row>
    <row r="588" spans="1:8" x14ac:dyDescent="0.25">
      <c r="A588">
        <v>63</v>
      </c>
      <c r="B588">
        <v>450</v>
      </c>
      <c r="C588">
        <f t="shared" si="54"/>
        <v>640.08461620433934</v>
      </c>
      <c r="D588">
        <f t="shared" si="55"/>
        <v>36132.161317550985</v>
      </c>
      <c r="E588">
        <f t="shared" si="56"/>
        <v>4.2449197860962569</v>
      </c>
      <c r="F588">
        <f t="shared" si="57"/>
        <v>258008.58479338849</v>
      </c>
      <c r="G588">
        <f t="shared" si="58"/>
        <v>101035.51255091661</v>
      </c>
      <c r="H588">
        <f t="shared" si="59"/>
        <v>4.1431347263915326</v>
      </c>
    </row>
    <row r="589" spans="1:8" x14ac:dyDescent="0.25">
      <c r="A589">
        <v>110</v>
      </c>
      <c r="B589">
        <v>507</v>
      </c>
      <c r="C589">
        <f t="shared" si="54"/>
        <v>1030.3286386913569</v>
      </c>
      <c r="D589">
        <f t="shared" si="55"/>
        <v>273872.86407454876</v>
      </c>
      <c r="E589">
        <f t="shared" si="56"/>
        <v>12.941176470588236</v>
      </c>
      <c r="F589">
        <f t="shared" si="57"/>
        <v>203351.80297520666</v>
      </c>
      <c r="G589">
        <f t="shared" si="58"/>
        <v>5239.3253470996033</v>
      </c>
      <c r="H589">
        <f t="shared" si="59"/>
        <v>4.7004803657924166</v>
      </c>
    </row>
    <row r="590" spans="1:8" x14ac:dyDescent="0.25">
      <c r="A590">
        <v>88</v>
      </c>
      <c r="B590">
        <v>547</v>
      </c>
      <c r="C590">
        <f t="shared" si="54"/>
        <v>847.66122391019985</v>
      </c>
      <c r="D590">
        <f t="shared" si="55"/>
        <v>90397.171563179334</v>
      </c>
      <c r="E590">
        <f t="shared" si="56"/>
        <v>8.2823529411764714</v>
      </c>
      <c r="F590">
        <f t="shared" si="57"/>
        <v>168876.16661157028</v>
      </c>
      <c r="G590">
        <f t="shared" si="58"/>
        <v>12162.61152681006</v>
      </c>
      <c r="H590">
        <f t="shared" si="59"/>
        <v>4.4773368144782069</v>
      </c>
    </row>
    <row r="591" spans="1:8" x14ac:dyDescent="0.25">
      <c r="A591">
        <v>98</v>
      </c>
      <c r="B591">
        <v>586</v>
      </c>
      <c r="C591">
        <f t="shared" si="54"/>
        <v>930.69186699254396</v>
      </c>
      <c r="D591">
        <f t="shared" si="55"/>
        <v>118812.48317080562</v>
      </c>
      <c r="E591">
        <f t="shared" si="56"/>
        <v>10.271657754010695</v>
      </c>
      <c r="F591">
        <f t="shared" si="57"/>
        <v>138343.42115702483</v>
      </c>
      <c r="G591">
        <f t="shared" si="58"/>
        <v>742.75803450416527</v>
      </c>
      <c r="H591">
        <f t="shared" si="59"/>
        <v>4.5849674786705723</v>
      </c>
    </row>
    <row r="592" spans="1:8" x14ac:dyDescent="0.25">
      <c r="A592">
        <v>61</v>
      </c>
      <c r="B592">
        <v>462</v>
      </c>
      <c r="C592">
        <f t="shared" si="54"/>
        <v>623.47848758787052</v>
      </c>
      <c r="D592">
        <f t="shared" si="55"/>
        <v>26075.301953666054</v>
      </c>
      <c r="E592">
        <f t="shared" si="56"/>
        <v>3.9796791443850266</v>
      </c>
      <c r="F592">
        <f t="shared" si="57"/>
        <v>245961.89388429758</v>
      </c>
      <c r="G592">
        <f t="shared" si="58"/>
        <v>111868.15198580564</v>
      </c>
      <c r="H592">
        <f t="shared" si="59"/>
        <v>4.1108738641733114</v>
      </c>
    </row>
    <row r="593" spans="1:8" x14ac:dyDescent="0.25">
      <c r="A593">
        <v>76</v>
      </c>
      <c r="B593">
        <v>705</v>
      </c>
      <c r="C593">
        <f t="shared" si="54"/>
        <v>748.0244522113868</v>
      </c>
      <c r="D593">
        <f t="shared" si="55"/>
        <v>1851.1034880899067</v>
      </c>
      <c r="E593">
        <f t="shared" si="56"/>
        <v>6.1775401069518718</v>
      </c>
      <c r="F593">
        <f t="shared" si="57"/>
        <v>63981.402975206634</v>
      </c>
      <c r="G593">
        <f t="shared" si="58"/>
        <v>44066.827220939696</v>
      </c>
      <c r="H593">
        <f t="shared" si="59"/>
        <v>4.3307333402863311</v>
      </c>
    </row>
    <row r="594" spans="1:8" x14ac:dyDescent="0.25">
      <c r="A594">
        <v>127</v>
      </c>
      <c r="B594">
        <v>1566</v>
      </c>
      <c r="C594">
        <f t="shared" si="54"/>
        <v>1171.480731931342</v>
      </c>
      <c r="D594">
        <f t="shared" si="55"/>
        <v>155645.45287742963</v>
      </c>
      <c r="E594">
        <f t="shared" si="56"/>
        <v>17.250267379679144</v>
      </c>
      <c r="F594">
        <f t="shared" si="57"/>
        <v>369730.3302479338</v>
      </c>
      <c r="G594">
        <f t="shared" si="58"/>
        <v>45597.314688267878</v>
      </c>
      <c r="H594">
        <f t="shared" si="59"/>
        <v>4.8441870864585912</v>
      </c>
    </row>
    <row r="595" spans="1:8" x14ac:dyDescent="0.25">
      <c r="A595">
        <v>94</v>
      </c>
      <c r="B595">
        <v>1634</v>
      </c>
      <c r="C595">
        <f t="shared" si="54"/>
        <v>897.47960975960632</v>
      </c>
      <c r="D595">
        <f t="shared" si="55"/>
        <v>542462.28523986181</v>
      </c>
      <c r="E595">
        <f t="shared" si="56"/>
        <v>9.4502673796791452</v>
      </c>
      <c r="F595">
        <f t="shared" si="57"/>
        <v>457049.74842975201</v>
      </c>
      <c r="G595">
        <f t="shared" si="58"/>
        <v>3656.1183856662951</v>
      </c>
      <c r="H595">
        <f t="shared" si="59"/>
        <v>4.5432947822700038</v>
      </c>
    </row>
    <row r="596" spans="1:8" x14ac:dyDescent="0.25">
      <c r="A596">
        <v>97</v>
      </c>
      <c r="B596">
        <v>1282</v>
      </c>
      <c r="C596">
        <f t="shared" si="54"/>
        <v>922.38880268430955</v>
      </c>
      <c r="D596">
        <f t="shared" si="55"/>
        <v>129320.21323482445</v>
      </c>
      <c r="E596">
        <f t="shared" si="56"/>
        <v>10.063101604278074</v>
      </c>
      <c r="F596">
        <f t="shared" si="57"/>
        <v>105011.34842975203</v>
      </c>
      <c r="G596">
        <f t="shared" si="58"/>
        <v>1264.2754915746691</v>
      </c>
      <c r="H596">
        <f t="shared" si="59"/>
        <v>4.5747109785033828</v>
      </c>
    </row>
    <row r="597" spans="1:8" x14ac:dyDescent="0.25">
      <c r="A597">
        <v>127</v>
      </c>
      <c r="B597">
        <v>556</v>
      </c>
      <c r="C597">
        <f t="shared" si="54"/>
        <v>1171.480731931342</v>
      </c>
      <c r="D597">
        <f t="shared" si="55"/>
        <v>378816.5313787405</v>
      </c>
      <c r="E597">
        <f t="shared" si="56"/>
        <v>17.250267379679144</v>
      </c>
      <c r="F597">
        <f t="shared" si="57"/>
        <v>161560.14842975209</v>
      </c>
      <c r="G597">
        <f t="shared" si="58"/>
        <v>45597.314688267878</v>
      </c>
      <c r="H597">
        <f t="shared" si="59"/>
        <v>4.8441870864585912</v>
      </c>
    </row>
    <row r="598" spans="1:8" x14ac:dyDescent="0.25">
      <c r="A598">
        <v>109</v>
      </c>
      <c r="B598">
        <v>1200</v>
      </c>
      <c r="C598">
        <f t="shared" si="54"/>
        <v>1022.0255743831226</v>
      </c>
      <c r="D598">
        <f t="shared" si="55"/>
        <v>31674.896173657424</v>
      </c>
      <c r="E598">
        <f t="shared" si="56"/>
        <v>12.706951871657754</v>
      </c>
      <c r="F598">
        <f t="shared" si="57"/>
        <v>58590.402975206591</v>
      </c>
      <c r="G598">
        <f t="shared" si="58"/>
        <v>4106.2617584098925</v>
      </c>
      <c r="H598">
        <f t="shared" si="59"/>
        <v>4.6913478822291435</v>
      </c>
    </row>
    <row r="599" spans="1:8" x14ac:dyDescent="0.25">
      <c r="A599">
        <v>89</v>
      </c>
      <c r="B599">
        <v>855</v>
      </c>
      <c r="C599">
        <f t="shared" si="54"/>
        <v>855.96428821843426</v>
      </c>
      <c r="D599">
        <f t="shared" si="55"/>
        <v>0.92985176821112392</v>
      </c>
      <c r="E599">
        <f t="shared" si="56"/>
        <v>8.4716577540106943</v>
      </c>
      <c r="F599">
        <f t="shared" si="57"/>
        <v>10597.766611570258</v>
      </c>
      <c r="G599">
        <f t="shared" si="58"/>
        <v>10400.158285419386</v>
      </c>
      <c r="H599">
        <f t="shared" si="59"/>
        <v>4.4886363697321396</v>
      </c>
    </row>
    <row r="600" spans="1:8" x14ac:dyDescent="0.25">
      <c r="A600">
        <v>90</v>
      </c>
      <c r="B600">
        <v>1053</v>
      </c>
      <c r="C600">
        <f t="shared" si="54"/>
        <v>864.26735252666867</v>
      </c>
      <c r="D600">
        <f t="shared" si="55"/>
        <v>35620.01222229276</v>
      </c>
      <c r="E600">
        <f t="shared" si="56"/>
        <v>8.6631016042780757</v>
      </c>
      <c r="F600">
        <f t="shared" si="57"/>
        <v>9035.3666115702381</v>
      </c>
      <c r="G600">
        <f t="shared" si="58"/>
        <v>8775.5867978420629</v>
      </c>
      <c r="H600">
        <f t="shared" si="59"/>
        <v>4.499809670330265</v>
      </c>
    </row>
    <row r="601" spans="1:8" x14ac:dyDescent="0.25">
      <c r="A601">
        <v>105</v>
      </c>
      <c r="B601">
        <v>1000</v>
      </c>
      <c r="C601">
        <f t="shared" si="54"/>
        <v>988.81331715018496</v>
      </c>
      <c r="D601">
        <f t="shared" si="55"/>
        <v>125.141873182346</v>
      </c>
      <c r="E601">
        <f t="shared" si="56"/>
        <v>11.791443850267379</v>
      </c>
      <c r="F601">
        <f t="shared" si="57"/>
        <v>1768.5847933884256</v>
      </c>
      <c r="G601">
        <f t="shared" si="58"/>
        <v>952.82494178451111</v>
      </c>
      <c r="H601">
        <f t="shared" si="59"/>
        <v>4.6539603501575231</v>
      </c>
    </row>
    <row r="602" spans="1:8" x14ac:dyDescent="0.25">
      <c r="A602">
        <v>100</v>
      </c>
      <c r="B602">
        <v>900</v>
      </c>
      <c r="C602">
        <f t="shared" si="54"/>
        <v>947.29799560901279</v>
      </c>
      <c r="D602">
        <f t="shared" si="55"/>
        <v>2237.1003886301928</v>
      </c>
      <c r="E602">
        <f t="shared" si="56"/>
        <v>10.695187165775401</v>
      </c>
      <c r="F602">
        <f t="shared" si="57"/>
        <v>3357.6757024793446</v>
      </c>
      <c r="G602">
        <f t="shared" si="58"/>
        <v>113.36838180321452</v>
      </c>
      <c r="H602">
        <f t="shared" si="59"/>
        <v>4.6051701859880918</v>
      </c>
    </row>
    <row r="603" spans="1:8" x14ac:dyDescent="0.25">
      <c r="A603">
        <v>111</v>
      </c>
      <c r="B603">
        <v>1602</v>
      </c>
      <c r="C603">
        <f t="shared" si="54"/>
        <v>1038.6317029995914</v>
      </c>
      <c r="D603">
        <f t="shared" si="55"/>
        <v>317383.83806514059</v>
      </c>
      <c r="E603">
        <f t="shared" si="56"/>
        <v>13.177540106951872</v>
      </c>
      <c r="F603">
        <f t="shared" si="57"/>
        <v>414806.25752066111</v>
      </c>
      <c r="G603">
        <f t="shared" si="58"/>
        <v>6510.2706896026984</v>
      </c>
      <c r="H603">
        <f t="shared" si="59"/>
        <v>4.7095302013123339</v>
      </c>
    </row>
    <row r="604" spans="1:8" x14ac:dyDescent="0.25">
      <c r="A604">
        <v>125</v>
      </c>
      <c r="B604">
        <v>508</v>
      </c>
      <c r="C604">
        <f t="shared" si="54"/>
        <v>1154.8746033148732</v>
      </c>
      <c r="D604">
        <f t="shared" si="55"/>
        <v>418446.75241377455</v>
      </c>
      <c r="E604">
        <f t="shared" si="56"/>
        <v>16.711229946524064</v>
      </c>
      <c r="F604">
        <f t="shared" si="57"/>
        <v>202450.91206611574</v>
      </c>
      <c r="G604">
        <f t="shared" si="58"/>
        <v>38781.0896350478</v>
      </c>
      <c r="H604">
        <f t="shared" si="59"/>
        <v>4.8283137373023015</v>
      </c>
    </row>
    <row r="605" spans="1:8" x14ac:dyDescent="0.25">
      <c r="A605">
        <v>124</v>
      </c>
      <c r="B605">
        <v>1500</v>
      </c>
      <c r="C605">
        <f t="shared" si="54"/>
        <v>1146.5715390066389</v>
      </c>
      <c r="D605">
        <f t="shared" si="55"/>
        <v>124911.67704013578</v>
      </c>
      <c r="E605">
        <f t="shared" si="56"/>
        <v>16.444919786096257</v>
      </c>
      <c r="F605">
        <f t="shared" si="57"/>
        <v>293823.13024793385</v>
      </c>
      <c r="G605">
        <f t="shared" si="58"/>
        <v>35579.799739157832</v>
      </c>
      <c r="H605">
        <f t="shared" si="59"/>
        <v>4.8202815656050371</v>
      </c>
    </row>
    <row r="606" spans="1:8" x14ac:dyDescent="0.25">
      <c r="A606">
        <v>107</v>
      </c>
      <c r="B606">
        <v>1682</v>
      </c>
      <c r="C606">
        <f t="shared" si="54"/>
        <v>1005.4194457666538</v>
      </c>
      <c r="D606">
        <f t="shared" si="55"/>
        <v>457761.24636670196</v>
      </c>
      <c r="E606">
        <f t="shared" si="56"/>
        <v>12.244919786096256</v>
      </c>
      <c r="F606">
        <f t="shared" si="57"/>
        <v>524254.98479338834</v>
      </c>
      <c r="G606">
        <f t="shared" si="58"/>
        <v>2253.7798424704974</v>
      </c>
      <c r="H606">
        <f t="shared" si="59"/>
        <v>4.6728288344619058</v>
      </c>
    </row>
    <row r="607" spans="1:8" x14ac:dyDescent="0.25">
      <c r="A607">
        <v>110</v>
      </c>
      <c r="B607">
        <v>750</v>
      </c>
      <c r="C607">
        <f t="shared" si="54"/>
        <v>1030.3286386913569</v>
      </c>
      <c r="D607">
        <f t="shared" si="55"/>
        <v>78584.145670549318</v>
      </c>
      <c r="E607">
        <f t="shared" si="56"/>
        <v>12.941176470588236</v>
      </c>
      <c r="F607">
        <f t="shared" si="57"/>
        <v>43241.312066115723</v>
      </c>
      <c r="G607">
        <f t="shared" si="58"/>
        <v>5239.3253470996033</v>
      </c>
      <c r="H607">
        <f t="shared" si="59"/>
        <v>4.7004803657924166</v>
      </c>
    </row>
    <row r="608" spans="1:8" x14ac:dyDescent="0.25">
      <c r="A608">
        <v>102</v>
      </c>
      <c r="B608">
        <v>843</v>
      </c>
      <c r="C608">
        <f t="shared" si="54"/>
        <v>963.90412422548161</v>
      </c>
      <c r="D608">
        <f t="shared" si="55"/>
        <v>14617.807254730689</v>
      </c>
      <c r="E608">
        <f t="shared" si="56"/>
        <v>11.127272727272727</v>
      </c>
      <c r="F608">
        <f t="shared" si="57"/>
        <v>13212.457520661168</v>
      </c>
      <c r="G608">
        <f t="shared" si="58"/>
        <v>35.505744355673244</v>
      </c>
      <c r="H608">
        <f t="shared" si="59"/>
        <v>4.6249728132842707</v>
      </c>
    </row>
    <row r="609" spans="1:8" x14ac:dyDescent="0.25">
      <c r="A609">
        <v>93</v>
      </c>
      <c r="B609">
        <v>409</v>
      </c>
      <c r="C609">
        <f t="shared" si="54"/>
        <v>889.17654545137191</v>
      </c>
      <c r="D609">
        <f t="shared" si="55"/>
        <v>230569.51480161343</v>
      </c>
      <c r="E609">
        <f t="shared" si="56"/>
        <v>9.2502673796791441</v>
      </c>
      <c r="F609">
        <f t="shared" si="57"/>
        <v>301341.11206611578</v>
      </c>
      <c r="G609">
        <f t="shared" si="58"/>
        <v>4729.162857990209</v>
      </c>
      <c r="H609">
        <f t="shared" si="59"/>
        <v>4.5325994931532563</v>
      </c>
    </row>
    <row r="610" spans="1:8" x14ac:dyDescent="0.25">
      <c r="A610">
        <v>81</v>
      </c>
      <c r="B610">
        <v>1004</v>
      </c>
      <c r="C610">
        <f t="shared" si="54"/>
        <v>789.53977375255886</v>
      </c>
      <c r="D610">
        <f t="shared" si="55"/>
        <v>45993.18864210364</v>
      </c>
      <c r="E610">
        <f t="shared" si="56"/>
        <v>7.0171122994652411</v>
      </c>
      <c r="F610">
        <f t="shared" si="57"/>
        <v>2121.0211570247889</v>
      </c>
      <c r="G610">
        <f t="shared" si="58"/>
        <v>28360.473323318693</v>
      </c>
      <c r="H610">
        <f t="shared" si="59"/>
        <v>4.3944491546724391</v>
      </c>
    </row>
    <row r="611" spans="1:8" x14ac:dyDescent="0.25">
      <c r="A611">
        <v>99</v>
      </c>
      <c r="B611">
        <v>650</v>
      </c>
      <c r="C611">
        <f t="shared" si="54"/>
        <v>938.99493130077838</v>
      </c>
      <c r="D611">
        <f t="shared" si="55"/>
        <v>83518.070317541613</v>
      </c>
      <c r="E611">
        <f t="shared" si="56"/>
        <v>10.482352941176471</v>
      </c>
      <c r="F611">
        <f t="shared" si="57"/>
        <v>94830.402975206642</v>
      </c>
      <c r="G611">
        <f t="shared" si="58"/>
        <v>359.12233124701368</v>
      </c>
      <c r="H611">
        <f t="shared" si="59"/>
        <v>4.5951198501345898</v>
      </c>
    </row>
    <row r="612" spans="1:8" x14ac:dyDescent="0.25">
      <c r="A612">
        <v>93</v>
      </c>
      <c r="B612">
        <v>808</v>
      </c>
      <c r="C612">
        <f t="shared" si="54"/>
        <v>889.17654545137191</v>
      </c>
      <c r="D612">
        <f t="shared" si="55"/>
        <v>6589.6315314186495</v>
      </c>
      <c r="E612">
        <f t="shared" si="56"/>
        <v>9.2502673796791441</v>
      </c>
      <c r="F612">
        <f t="shared" si="57"/>
        <v>22483.63933884299</v>
      </c>
      <c r="G612">
        <f t="shared" si="58"/>
        <v>4729.162857990209</v>
      </c>
      <c r="H612">
        <f t="shared" si="59"/>
        <v>4.5325994931532563</v>
      </c>
    </row>
    <row r="613" spans="1:8" x14ac:dyDescent="0.25">
      <c r="A613">
        <v>102</v>
      </c>
      <c r="B613">
        <v>2137</v>
      </c>
      <c r="C613">
        <f t="shared" si="54"/>
        <v>963.90412422548161</v>
      </c>
      <c r="D613">
        <f t="shared" si="55"/>
        <v>1376153.9337591843</v>
      </c>
      <c r="E613">
        <f t="shared" si="56"/>
        <v>11.127272727272727</v>
      </c>
      <c r="F613">
        <f t="shared" si="57"/>
        <v>1390169.6211570248</v>
      </c>
      <c r="G613">
        <f t="shared" si="58"/>
        <v>35.505744355673244</v>
      </c>
      <c r="H613">
        <f t="shared" si="59"/>
        <v>4.6249728132842707</v>
      </c>
    </row>
    <row r="614" spans="1:8" x14ac:dyDescent="0.25">
      <c r="A614">
        <v>95</v>
      </c>
      <c r="B614">
        <v>761</v>
      </c>
      <c r="C614">
        <f t="shared" si="54"/>
        <v>905.78267406784073</v>
      </c>
      <c r="D614">
        <f t="shared" si="55"/>
        <v>20962.0227102346</v>
      </c>
      <c r="E614">
        <f t="shared" si="56"/>
        <v>9.6524064171122994</v>
      </c>
      <c r="F614">
        <f t="shared" si="57"/>
        <v>38787.51206611572</v>
      </c>
      <c r="G614">
        <f t="shared" si="58"/>
        <v>2720.9556671557343</v>
      </c>
      <c r="H614">
        <f t="shared" si="59"/>
        <v>4.5538768916005408</v>
      </c>
    </row>
    <row r="615" spans="1:8" x14ac:dyDescent="0.25">
      <c r="A615">
        <v>98</v>
      </c>
      <c r="B615">
        <v>769</v>
      </c>
      <c r="C615">
        <f t="shared" si="54"/>
        <v>930.69186699254396</v>
      </c>
      <c r="D615">
        <f t="shared" si="55"/>
        <v>26144.259851534527</v>
      </c>
      <c r="E615">
        <f t="shared" si="56"/>
        <v>10.271657754010695</v>
      </c>
      <c r="F615">
        <f t="shared" si="57"/>
        <v>35700.384793388446</v>
      </c>
      <c r="G615">
        <f t="shared" si="58"/>
        <v>742.75803450416527</v>
      </c>
      <c r="H615">
        <f t="shared" si="59"/>
        <v>4.5849674786705723</v>
      </c>
    </row>
    <row r="616" spans="1:8" x14ac:dyDescent="0.25">
      <c r="A616">
        <v>84</v>
      </c>
      <c r="B616">
        <v>345</v>
      </c>
      <c r="C616">
        <f t="shared" si="54"/>
        <v>814.44896667726209</v>
      </c>
      <c r="D616">
        <f t="shared" si="55"/>
        <v>220382.33231434913</v>
      </c>
      <c r="E616">
        <f t="shared" si="56"/>
        <v>7.5465240641711233</v>
      </c>
      <c r="F616">
        <f t="shared" si="57"/>
        <v>375702.13024793396</v>
      </c>
      <c r="G616">
        <f t="shared" si="58"/>
        <v>20591.242030506317</v>
      </c>
      <c r="H616">
        <f t="shared" si="59"/>
        <v>4.4308167988433134</v>
      </c>
    </row>
    <row r="617" spans="1:8" x14ac:dyDescent="0.25">
      <c r="A617">
        <v>88</v>
      </c>
      <c r="B617">
        <v>495</v>
      </c>
      <c r="C617">
        <f t="shared" si="54"/>
        <v>847.66122391019985</v>
      </c>
      <c r="D617">
        <f t="shared" si="55"/>
        <v>124369.93884984011</v>
      </c>
      <c r="E617">
        <f t="shared" si="56"/>
        <v>8.2823529411764714</v>
      </c>
      <c r="F617">
        <f t="shared" si="57"/>
        <v>214318.49388429755</v>
      </c>
      <c r="G617">
        <f t="shared" si="58"/>
        <v>12162.61152681006</v>
      </c>
      <c r="H617">
        <f t="shared" si="59"/>
        <v>4.4773368144782069</v>
      </c>
    </row>
    <row r="618" spans="1:8" x14ac:dyDescent="0.25">
      <c r="A618">
        <v>109</v>
      </c>
      <c r="B618">
        <v>987</v>
      </c>
      <c r="C618">
        <f t="shared" si="54"/>
        <v>1022.0255743831226</v>
      </c>
      <c r="D618">
        <f t="shared" si="55"/>
        <v>1226.7908608676544</v>
      </c>
      <c r="E618">
        <f t="shared" si="56"/>
        <v>12.706951871657754</v>
      </c>
      <c r="F618">
        <f t="shared" si="57"/>
        <v>844.1666115702451</v>
      </c>
      <c r="G618">
        <f t="shared" si="58"/>
        <v>4106.2617584098925</v>
      </c>
      <c r="H618">
        <f t="shared" si="59"/>
        <v>4.6913478822291435</v>
      </c>
    </row>
    <row r="619" spans="1:8" x14ac:dyDescent="0.25">
      <c r="A619">
        <v>82</v>
      </c>
      <c r="B619">
        <v>2500</v>
      </c>
      <c r="C619">
        <f t="shared" si="54"/>
        <v>797.84283806079327</v>
      </c>
      <c r="D619">
        <f t="shared" si="55"/>
        <v>2897339.0039409343</v>
      </c>
      <c r="E619">
        <f t="shared" si="56"/>
        <v>7.1914438502673796</v>
      </c>
      <c r="F619">
        <f t="shared" si="57"/>
        <v>2377932.2211570246</v>
      </c>
      <c r="G619">
        <f t="shared" si="58"/>
        <v>25632.847805234549</v>
      </c>
      <c r="H619">
        <f t="shared" si="59"/>
        <v>4.4067192472642533</v>
      </c>
    </row>
    <row r="620" spans="1:8" x14ac:dyDescent="0.25">
      <c r="A620">
        <v>105</v>
      </c>
      <c r="B620">
        <v>1098</v>
      </c>
      <c r="C620">
        <f t="shared" si="54"/>
        <v>988.81331715018496</v>
      </c>
      <c r="D620">
        <f t="shared" si="55"/>
        <v>11921.731711746095</v>
      </c>
      <c r="E620">
        <f t="shared" si="56"/>
        <v>11.791443850267379</v>
      </c>
      <c r="F620">
        <f t="shared" si="57"/>
        <v>19615.275702479325</v>
      </c>
      <c r="G620">
        <f t="shared" si="58"/>
        <v>952.82494178451111</v>
      </c>
      <c r="H620">
        <f t="shared" si="59"/>
        <v>4.6539603501575231</v>
      </c>
    </row>
    <row r="621" spans="1:8" x14ac:dyDescent="0.25">
      <c r="A621">
        <v>95</v>
      </c>
      <c r="B621">
        <v>1212</v>
      </c>
      <c r="C621">
        <f t="shared" si="54"/>
        <v>905.78267406784073</v>
      </c>
      <c r="D621">
        <f t="shared" si="55"/>
        <v>93769.050701042259</v>
      </c>
      <c r="E621">
        <f t="shared" si="56"/>
        <v>9.6524064171122994</v>
      </c>
      <c r="F621">
        <f t="shared" si="57"/>
        <v>64543.71206611568</v>
      </c>
      <c r="G621">
        <f t="shared" si="58"/>
        <v>2720.9556671557343</v>
      </c>
      <c r="H621">
        <f t="shared" si="59"/>
        <v>4.5538768916005408</v>
      </c>
    </row>
    <row r="622" spans="1:8" x14ac:dyDescent="0.25">
      <c r="A622">
        <v>92</v>
      </c>
      <c r="B622">
        <v>577</v>
      </c>
      <c r="C622">
        <f t="shared" si="54"/>
        <v>880.8734811431375</v>
      </c>
      <c r="D622">
        <f t="shared" si="55"/>
        <v>92339.092542048733</v>
      </c>
      <c r="E622">
        <f t="shared" si="56"/>
        <v>9.0524064171122998</v>
      </c>
      <c r="F622">
        <f t="shared" si="57"/>
        <v>145119.43933884302</v>
      </c>
      <c r="G622">
        <f t="shared" si="58"/>
        <v>5940.0890841274741</v>
      </c>
      <c r="H622">
        <f t="shared" si="59"/>
        <v>4.5217885770490405</v>
      </c>
    </row>
    <row r="623" spans="1:8" x14ac:dyDescent="0.25">
      <c r="A623">
        <v>74</v>
      </c>
      <c r="B623">
        <v>390</v>
      </c>
      <c r="C623">
        <f t="shared" si="54"/>
        <v>731.41832359491798</v>
      </c>
      <c r="D623">
        <f t="shared" si="55"/>
        <v>116566.47168636412</v>
      </c>
      <c r="E623">
        <f t="shared" si="56"/>
        <v>5.8566844919786094</v>
      </c>
      <c r="F623">
        <f t="shared" si="57"/>
        <v>322562.03933884302</v>
      </c>
      <c r="G623">
        <f t="shared" si="58"/>
        <v>51314.541056681563</v>
      </c>
      <c r="H623">
        <f t="shared" si="59"/>
        <v>4.3040650932041702</v>
      </c>
    </row>
    <row r="624" spans="1:8" x14ac:dyDescent="0.25">
      <c r="A624">
        <v>123</v>
      </c>
      <c r="B624">
        <v>1500</v>
      </c>
      <c r="C624">
        <f t="shared" si="54"/>
        <v>1138.2684746984046</v>
      </c>
      <c r="D624">
        <f t="shared" si="55"/>
        <v>130849.69639701876</v>
      </c>
      <c r="E624">
        <f t="shared" si="56"/>
        <v>16.180748663101603</v>
      </c>
      <c r="F624">
        <f t="shared" si="57"/>
        <v>293823.13024793385</v>
      </c>
      <c r="G624">
        <f t="shared" si="58"/>
        <v>32516.391597081209</v>
      </c>
      <c r="H624">
        <f t="shared" si="59"/>
        <v>4.8121843553724171</v>
      </c>
    </row>
    <row r="625" spans="1:8" x14ac:dyDescent="0.25">
      <c r="A625">
        <v>86</v>
      </c>
      <c r="B625">
        <v>583</v>
      </c>
      <c r="C625">
        <f t="shared" si="54"/>
        <v>831.05509529373091</v>
      </c>
      <c r="D625">
        <f t="shared" si="55"/>
        <v>61531.330301181923</v>
      </c>
      <c r="E625">
        <f t="shared" si="56"/>
        <v>7.9101604278074866</v>
      </c>
      <c r="F625">
        <f t="shared" si="57"/>
        <v>140584.09388429756</v>
      </c>
      <c r="G625">
        <f t="shared" si="58"/>
        <v>16101.163271031497</v>
      </c>
      <c r="H625">
        <f t="shared" si="59"/>
        <v>4.4543472962535073</v>
      </c>
    </row>
    <row r="626" spans="1:8" x14ac:dyDescent="0.25">
      <c r="A626">
        <v>92</v>
      </c>
      <c r="B626">
        <v>460</v>
      </c>
      <c r="C626">
        <f t="shared" si="54"/>
        <v>880.8734811431375</v>
      </c>
      <c r="D626">
        <f t="shared" si="55"/>
        <v>177134.48712954292</v>
      </c>
      <c r="E626">
        <f t="shared" si="56"/>
        <v>9.0524064171122998</v>
      </c>
      <c r="F626">
        <f t="shared" si="57"/>
        <v>247949.67570247938</v>
      </c>
      <c r="G626">
        <f t="shared" si="58"/>
        <v>5940.0890841274741</v>
      </c>
      <c r="H626">
        <f t="shared" si="59"/>
        <v>4.5217885770490405</v>
      </c>
    </row>
    <row r="627" spans="1:8" x14ac:dyDescent="0.25">
      <c r="A627">
        <v>87</v>
      </c>
      <c r="B627">
        <v>945</v>
      </c>
      <c r="C627">
        <f t="shared" si="54"/>
        <v>839.35815960196533</v>
      </c>
      <c r="D627">
        <f t="shared" si="55"/>
        <v>11160.198442683832</v>
      </c>
      <c r="E627">
        <f t="shared" si="56"/>
        <v>8.0951871657754015</v>
      </c>
      <c r="F627">
        <f t="shared" si="57"/>
        <v>167.58479338843102</v>
      </c>
      <c r="G627">
        <f t="shared" si="58"/>
        <v>14062.946522014116</v>
      </c>
      <c r="H627">
        <f t="shared" si="59"/>
        <v>4.4659081186545837</v>
      </c>
    </row>
    <row r="628" spans="1:8" x14ac:dyDescent="0.25">
      <c r="A628">
        <v>117</v>
      </c>
      <c r="B628">
        <v>1442</v>
      </c>
      <c r="C628">
        <f t="shared" si="54"/>
        <v>1088.4500888489979</v>
      </c>
      <c r="D628">
        <f t="shared" si="55"/>
        <v>124997.53967488148</v>
      </c>
      <c r="E628">
        <f t="shared" si="56"/>
        <v>14.640641711229947</v>
      </c>
      <c r="F628">
        <f t="shared" si="57"/>
        <v>234308.80297520658</v>
      </c>
      <c r="G628">
        <f t="shared" si="58"/>
        <v>17031.45957470157</v>
      </c>
      <c r="H628">
        <f t="shared" si="59"/>
        <v>4.7621739347977563</v>
      </c>
    </row>
    <row r="629" spans="1:8" x14ac:dyDescent="0.25">
      <c r="A629">
        <v>112</v>
      </c>
      <c r="B629">
        <v>1333</v>
      </c>
      <c r="C629">
        <f t="shared" si="54"/>
        <v>1046.934767307826</v>
      </c>
      <c r="D629">
        <f t="shared" si="55"/>
        <v>81833.317355227686</v>
      </c>
      <c r="E629">
        <f t="shared" si="56"/>
        <v>13.416042780748663</v>
      </c>
      <c r="F629">
        <f t="shared" si="57"/>
        <v>140665.91206611568</v>
      </c>
      <c r="G629">
        <f t="shared" si="58"/>
        <v>7919.0977859191498</v>
      </c>
      <c r="H629">
        <f t="shared" si="59"/>
        <v>4.7184988712950942</v>
      </c>
    </row>
    <row r="630" spans="1:8" x14ac:dyDescent="0.25">
      <c r="A630">
        <v>119</v>
      </c>
      <c r="B630">
        <v>1500</v>
      </c>
      <c r="C630">
        <f t="shared" si="54"/>
        <v>1105.0562174654667</v>
      </c>
      <c r="D630">
        <f t="shared" si="55"/>
        <v>155980.59136268473</v>
      </c>
      <c r="E630">
        <f t="shared" si="56"/>
        <v>15.145454545454545</v>
      </c>
      <c r="F630">
        <f t="shared" si="57"/>
        <v>293823.13024793385</v>
      </c>
      <c r="G630">
        <f t="shared" si="58"/>
        <v>21641.576566908014</v>
      </c>
      <c r="H630">
        <f t="shared" si="59"/>
        <v>4.7791234931115296</v>
      </c>
    </row>
    <row r="631" spans="1:8" x14ac:dyDescent="0.25">
      <c r="A631">
        <v>103</v>
      </c>
      <c r="B631">
        <v>1333</v>
      </c>
      <c r="C631">
        <f t="shared" si="54"/>
        <v>972.20718853371602</v>
      </c>
      <c r="D631">
        <f t="shared" si="55"/>
        <v>130171.45280574553</v>
      </c>
      <c r="E631">
        <f t="shared" si="56"/>
        <v>11.346524064171122</v>
      </c>
      <c r="F631">
        <f t="shared" si="57"/>
        <v>140665.91206611568</v>
      </c>
      <c r="G631">
        <f t="shared" si="58"/>
        <v>203.39705635193116</v>
      </c>
      <c r="H631">
        <f t="shared" si="59"/>
        <v>4.6347289882296359</v>
      </c>
    </row>
    <row r="632" spans="1:8" x14ac:dyDescent="0.25">
      <c r="A632">
        <v>74</v>
      </c>
      <c r="B632">
        <v>700</v>
      </c>
      <c r="C632">
        <f t="shared" si="54"/>
        <v>731.41832359491798</v>
      </c>
      <c r="D632">
        <f t="shared" si="55"/>
        <v>987.11105751497985</v>
      </c>
      <c r="E632">
        <f t="shared" si="56"/>
        <v>5.8566844919786094</v>
      </c>
      <c r="F632">
        <f t="shared" si="57"/>
        <v>66535.857520661186</v>
      </c>
      <c r="G632">
        <f t="shared" si="58"/>
        <v>51314.541056681563</v>
      </c>
      <c r="H632">
        <f t="shared" si="59"/>
        <v>4.3040650932041702</v>
      </c>
    </row>
    <row r="633" spans="1:8" x14ac:dyDescent="0.25">
      <c r="A633">
        <v>81</v>
      </c>
      <c r="B633">
        <v>973</v>
      </c>
      <c r="C633">
        <f t="shared" si="54"/>
        <v>789.53977375255886</v>
      </c>
      <c r="D633">
        <f t="shared" si="55"/>
        <v>33657.654614762294</v>
      </c>
      <c r="E633">
        <f t="shared" si="56"/>
        <v>7.0171122994652411</v>
      </c>
      <c r="F633">
        <f t="shared" si="57"/>
        <v>226.6393388429737</v>
      </c>
      <c r="G633">
        <f t="shared" si="58"/>
        <v>28360.473323318693</v>
      </c>
      <c r="H633">
        <f t="shared" si="59"/>
        <v>4.3944491546724391</v>
      </c>
    </row>
    <row r="634" spans="1:8" x14ac:dyDescent="0.25">
      <c r="A634">
        <v>124</v>
      </c>
      <c r="B634">
        <v>2162</v>
      </c>
      <c r="C634">
        <f t="shared" si="54"/>
        <v>1146.5715390066389</v>
      </c>
      <c r="D634">
        <f t="shared" si="55"/>
        <v>1031094.9593953459</v>
      </c>
      <c r="E634">
        <f t="shared" si="56"/>
        <v>16.444919786096257</v>
      </c>
      <c r="F634">
        <f t="shared" si="57"/>
        <v>1449747.348429752</v>
      </c>
      <c r="G634">
        <f t="shared" si="58"/>
        <v>35579.799739157832</v>
      </c>
      <c r="H634">
        <f t="shared" si="59"/>
        <v>4.8202815656050371</v>
      </c>
    </row>
    <row r="635" spans="1:8" x14ac:dyDescent="0.25">
      <c r="A635">
        <v>89</v>
      </c>
      <c r="B635">
        <v>797</v>
      </c>
      <c r="C635">
        <f t="shared" si="54"/>
        <v>855.96428821843426</v>
      </c>
      <c r="D635">
        <f t="shared" si="55"/>
        <v>3476.7872851065854</v>
      </c>
      <c r="E635">
        <f t="shared" si="56"/>
        <v>8.4716577540106943</v>
      </c>
      <c r="F635">
        <f t="shared" si="57"/>
        <v>25903.439338842993</v>
      </c>
      <c r="G635">
        <f t="shared" si="58"/>
        <v>10400.158285419386</v>
      </c>
      <c r="H635">
        <f t="shared" si="59"/>
        <v>4.4886363697321396</v>
      </c>
    </row>
    <row r="636" spans="1:8" x14ac:dyDescent="0.25">
      <c r="A636">
        <v>88</v>
      </c>
      <c r="B636">
        <v>400</v>
      </c>
      <c r="C636">
        <f t="shared" si="54"/>
        <v>847.66122391019985</v>
      </c>
      <c r="D636">
        <f t="shared" si="55"/>
        <v>200400.57139277807</v>
      </c>
      <c r="E636">
        <f t="shared" si="56"/>
        <v>8.2823529411764714</v>
      </c>
      <c r="F636">
        <f t="shared" si="57"/>
        <v>311303.13024793396</v>
      </c>
      <c r="G636">
        <f t="shared" si="58"/>
        <v>12162.61152681006</v>
      </c>
      <c r="H636">
        <f t="shared" si="59"/>
        <v>4.4773368144782069</v>
      </c>
    </row>
    <row r="637" spans="1:8" x14ac:dyDescent="0.25">
      <c r="A637">
        <v>67</v>
      </c>
      <c r="B637">
        <v>1015</v>
      </c>
      <c r="C637">
        <f t="shared" si="54"/>
        <v>673.29687343727699</v>
      </c>
      <c r="D637">
        <f t="shared" si="55"/>
        <v>116761.0267027403</v>
      </c>
      <c r="E637">
        <f t="shared" si="56"/>
        <v>4.8010695187165773</v>
      </c>
      <c r="F637">
        <f t="shared" si="57"/>
        <v>3255.2211570247878</v>
      </c>
      <c r="G637">
        <f t="shared" si="58"/>
        <v>81024.814726898767</v>
      </c>
      <c r="H637">
        <f t="shared" si="59"/>
        <v>4.2046926193909657</v>
      </c>
    </row>
    <row r="638" spans="1:8" x14ac:dyDescent="0.25">
      <c r="A638">
        <v>106</v>
      </c>
      <c r="B638">
        <v>1744</v>
      </c>
      <c r="C638">
        <f t="shared" si="54"/>
        <v>997.11638145841937</v>
      </c>
      <c r="D638">
        <f t="shared" si="55"/>
        <v>557835.1396457653</v>
      </c>
      <c r="E638">
        <f t="shared" si="56"/>
        <v>12.017112299465241</v>
      </c>
      <c r="F638">
        <f t="shared" si="57"/>
        <v>617881.74842975195</v>
      </c>
      <c r="G638">
        <f t="shared" si="58"/>
        <v>1534.3615152208281</v>
      </c>
      <c r="H638">
        <f t="shared" si="59"/>
        <v>4.6634390941120669</v>
      </c>
    </row>
    <row r="639" spans="1:8" x14ac:dyDescent="0.25">
      <c r="A639">
        <v>103</v>
      </c>
      <c r="B639">
        <v>630</v>
      </c>
      <c r="C639">
        <f t="shared" si="54"/>
        <v>972.20718853371602</v>
      </c>
      <c r="D639">
        <f t="shared" si="55"/>
        <v>117105.75988415026</v>
      </c>
      <c r="E639">
        <f t="shared" si="56"/>
        <v>11.346524064171122</v>
      </c>
      <c r="F639">
        <f t="shared" si="57"/>
        <v>107548.22115702483</v>
      </c>
      <c r="G639">
        <f t="shared" si="58"/>
        <v>203.39705635193116</v>
      </c>
      <c r="H639">
        <f t="shared" si="59"/>
        <v>4.6347289882296359</v>
      </c>
    </row>
    <row r="640" spans="1:8" x14ac:dyDescent="0.25">
      <c r="A640">
        <v>91</v>
      </c>
      <c r="B640">
        <v>445</v>
      </c>
      <c r="C640">
        <f t="shared" si="54"/>
        <v>872.57041683490309</v>
      </c>
      <c r="D640">
        <f t="shared" si="55"/>
        <v>182816.46135237277</v>
      </c>
      <c r="E640">
        <f t="shared" si="56"/>
        <v>8.8566844919786103</v>
      </c>
      <c r="F640">
        <f t="shared" si="57"/>
        <v>263113.03933884302</v>
      </c>
      <c r="G640">
        <f t="shared" si="58"/>
        <v>7288.8970640780926</v>
      </c>
      <c r="H640">
        <f t="shared" si="59"/>
        <v>4.5108595065168497</v>
      </c>
    </row>
    <row r="641" spans="1:8" x14ac:dyDescent="0.25">
      <c r="A641">
        <v>101</v>
      </c>
      <c r="B641">
        <v>660</v>
      </c>
      <c r="C641">
        <f t="shared" si="54"/>
        <v>955.6010599172472</v>
      </c>
      <c r="D641">
        <f t="shared" si="55"/>
        <v>87379.98662419997</v>
      </c>
      <c r="E641">
        <f t="shared" si="56"/>
        <v>10.910160427807487</v>
      </c>
      <c r="F641">
        <f t="shared" si="57"/>
        <v>88771.493884297553</v>
      </c>
      <c r="G641">
        <f t="shared" si="58"/>
        <v>5.4961861727676977</v>
      </c>
      <c r="H641">
        <f t="shared" si="59"/>
        <v>4.6151205168412597</v>
      </c>
    </row>
    <row r="642" spans="1:8" x14ac:dyDescent="0.25">
      <c r="A642">
        <v>85</v>
      </c>
      <c r="B642">
        <v>779</v>
      </c>
      <c r="C642">
        <f t="shared" si="54"/>
        <v>822.7520309854965</v>
      </c>
      <c r="D642">
        <f t="shared" si="55"/>
        <v>1914.2402153558462</v>
      </c>
      <c r="E642">
        <f t="shared" si="56"/>
        <v>7.7272727272727275</v>
      </c>
      <c r="F642">
        <f t="shared" si="57"/>
        <v>32021.475702479358</v>
      </c>
      <c r="G642">
        <f t="shared" si="58"/>
        <v>18277.261773862232</v>
      </c>
      <c r="H642">
        <f t="shared" si="59"/>
        <v>4.4426512564903167</v>
      </c>
    </row>
    <row r="643" spans="1:8" x14ac:dyDescent="0.25">
      <c r="A643">
        <v>83</v>
      </c>
      <c r="B643">
        <v>377</v>
      </c>
      <c r="C643">
        <f t="shared" si="54"/>
        <v>806.14590236902768</v>
      </c>
      <c r="D643">
        <f t="shared" si="55"/>
        <v>184166.20552012703</v>
      </c>
      <c r="E643">
        <f t="shared" si="56"/>
        <v>7.367914438502674</v>
      </c>
      <c r="F643">
        <f t="shared" si="57"/>
        <v>337497.62115702487</v>
      </c>
      <c r="G643">
        <f t="shared" si="58"/>
        <v>23043.104040963757</v>
      </c>
      <c r="H643">
        <f t="shared" si="59"/>
        <v>4.4188406077965983</v>
      </c>
    </row>
    <row r="644" spans="1:8" x14ac:dyDescent="0.25">
      <c r="A644">
        <v>70</v>
      </c>
      <c r="B644">
        <v>560</v>
      </c>
      <c r="C644">
        <f t="shared" ref="C644:C707" si="60">a+(b*x)</f>
        <v>698.20606636198022</v>
      </c>
      <c r="D644">
        <f t="shared" ref="D644:D707" si="61">(y-yes)^2</f>
        <v>19100.916779252082</v>
      </c>
      <c r="E644">
        <f t="shared" ref="E644:E707" si="62">x^2/n</f>
        <v>5.2406417112299462</v>
      </c>
      <c r="F644">
        <f t="shared" ref="F644:F707" si="63">(y-yprom)^2</f>
        <v>158360.58479338847</v>
      </c>
      <c r="G644">
        <f t="shared" ref="G644:G707" si="64">(yes-yprom)^2</f>
        <v>67464.549773925581</v>
      </c>
      <c r="H644">
        <f t="shared" ref="H644:H707" si="65">LN(x)</f>
        <v>4.2484952420493594</v>
      </c>
    </row>
    <row r="645" spans="1:8" x14ac:dyDescent="0.25">
      <c r="A645">
        <v>102</v>
      </c>
      <c r="B645">
        <v>1122</v>
      </c>
      <c r="C645">
        <f t="shared" si="60"/>
        <v>963.90412422548161</v>
      </c>
      <c r="D645">
        <f t="shared" si="61"/>
        <v>24994.305936911951</v>
      </c>
      <c r="E645">
        <f t="shared" si="62"/>
        <v>11.127272727272727</v>
      </c>
      <c r="F645">
        <f t="shared" si="63"/>
        <v>26913.893884297504</v>
      </c>
      <c r="G645">
        <f t="shared" si="64"/>
        <v>35.505744355673244</v>
      </c>
      <c r="H645">
        <f t="shared" si="65"/>
        <v>4.6249728132842707</v>
      </c>
    </row>
    <row r="646" spans="1:8" x14ac:dyDescent="0.25">
      <c r="A646">
        <v>94</v>
      </c>
      <c r="B646">
        <v>453</v>
      </c>
      <c r="C646">
        <f t="shared" si="60"/>
        <v>897.47960975960632</v>
      </c>
      <c r="D646">
        <f t="shared" si="61"/>
        <v>197562.12349205193</v>
      </c>
      <c r="E646">
        <f t="shared" si="62"/>
        <v>9.4502673796791452</v>
      </c>
      <c r="F646">
        <f t="shared" si="63"/>
        <v>254969.91206611576</v>
      </c>
      <c r="G646">
        <f t="shared" si="64"/>
        <v>3656.1183856662951</v>
      </c>
      <c r="H646">
        <f t="shared" si="65"/>
        <v>4.5432947822700038</v>
      </c>
    </row>
    <row r="647" spans="1:8" x14ac:dyDescent="0.25">
      <c r="A647">
        <v>97</v>
      </c>
      <c r="B647">
        <v>1386</v>
      </c>
      <c r="C647">
        <f t="shared" si="60"/>
        <v>922.38880268430955</v>
      </c>
      <c r="D647">
        <f t="shared" si="61"/>
        <v>214935.34227648805</v>
      </c>
      <c r="E647">
        <f t="shared" si="62"/>
        <v>10.063101604278074</v>
      </c>
      <c r="F647">
        <f t="shared" si="63"/>
        <v>183230.69388429748</v>
      </c>
      <c r="G647">
        <f t="shared" si="64"/>
        <v>1264.2754915746691</v>
      </c>
      <c r="H647">
        <f t="shared" si="65"/>
        <v>4.5747109785033828</v>
      </c>
    </row>
    <row r="648" spans="1:8" x14ac:dyDescent="0.25">
      <c r="A648">
        <v>115</v>
      </c>
      <c r="B648">
        <v>1539</v>
      </c>
      <c r="C648">
        <f t="shared" si="60"/>
        <v>1071.8439602325291</v>
      </c>
      <c r="D648">
        <f t="shared" si="61"/>
        <v>218234.76549122689</v>
      </c>
      <c r="E648">
        <f t="shared" si="62"/>
        <v>14.144385026737968</v>
      </c>
      <c r="F648">
        <f t="shared" si="63"/>
        <v>337624.38479338837</v>
      </c>
      <c r="G648">
        <f t="shared" si="64"/>
        <v>12972.869597748537</v>
      </c>
      <c r="H648">
        <f t="shared" si="65"/>
        <v>4.7449321283632502</v>
      </c>
    </row>
    <row r="649" spans="1:8" x14ac:dyDescent="0.25">
      <c r="A649">
        <v>117</v>
      </c>
      <c r="B649">
        <v>1154</v>
      </c>
      <c r="C649">
        <f t="shared" si="60"/>
        <v>1088.4500888489979</v>
      </c>
      <c r="D649">
        <f t="shared" si="61"/>
        <v>4296.7908519042703</v>
      </c>
      <c r="E649">
        <f t="shared" si="62"/>
        <v>14.640641711229947</v>
      </c>
      <c r="F649">
        <f t="shared" si="63"/>
        <v>38437.38479338841</v>
      </c>
      <c r="G649">
        <f t="shared" si="64"/>
        <v>17031.45957470157</v>
      </c>
      <c r="H649">
        <f t="shared" si="65"/>
        <v>4.7621739347977563</v>
      </c>
    </row>
    <row r="650" spans="1:8" x14ac:dyDescent="0.25">
      <c r="A650">
        <v>105</v>
      </c>
      <c r="B650">
        <v>962</v>
      </c>
      <c r="C650">
        <f t="shared" si="60"/>
        <v>988.81331715018496</v>
      </c>
      <c r="D650">
        <f t="shared" si="61"/>
        <v>718.95397659640275</v>
      </c>
      <c r="E650">
        <f t="shared" si="62"/>
        <v>11.791443850267379</v>
      </c>
      <c r="F650">
        <f t="shared" si="63"/>
        <v>16.439338842974806</v>
      </c>
      <c r="G650">
        <f t="shared" si="64"/>
        <v>952.82494178451111</v>
      </c>
      <c r="H650">
        <f t="shared" si="65"/>
        <v>4.6539603501575231</v>
      </c>
    </row>
    <row r="651" spans="1:8" x14ac:dyDescent="0.25">
      <c r="A651">
        <v>113</v>
      </c>
      <c r="B651">
        <v>722</v>
      </c>
      <c r="C651">
        <f t="shared" si="60"/>
        <v>1055.2378316160602</v>
      </c>
      <c r="D651">
        <f t="shared" si="61"/>
        <v>111047.45242017372</v>
      </c>
      <c r="E651">
        <f t="shared" si="62"/>
        <v>13.656684491978609</v>
      </c>
      <c r="F651">
        <f t="shared" si="63"/>
        <v>55670.25752066118</v>
      </c>
      <c r="G651">
        <f t="shared" si="64"/>
        <v>9465.806636048912</v>
      </c>
      <c r="H651">
        <f t="shared" si="65"/>
        <v>4.7273878187123408</v>
      </c>
    </row>
    <row r="652" spans="1:8" x14ac:dyDescent="0.25">
      <c r="A652">
        <v>83</v>
      </c>
      <c r="B652">
        <v>480</v>
      </c>
      <c r="C652">
        <f t="shared" si="60"/>
        <v>806.14590236902768</v>
      </c>
      <c r="D652">
        <f t="shared" si="61"/>
        <v>106371.14963210734</v>
      </c>
      <c r="E652">
        <f t="shared" si="62"/>
        <v>7.367914438502674</v>
      </c>
      <c r="F652">
        <f t="shared" si="63"/>
        <v>228431.8575206612</v>
      </c>
      <c r="G652">
        <f t="shared" si="64"/>
        <v>23043.104040963757</v>
      </c>
      <c r="H652">
        <f t="shared" si="65"/>
        <v>4.4188406077965983</v>
      </c>
    </row>
    <row r="653" spans="1:8" x14ac:dyDescent="0.25">
      <c r="A653">
        <v>101</v>
      </c>
      <c r="B653">
        <v>808</v>
      </c>
      <c r="C653">
        <f t="shared" si="60"/>
        <v>955.6010599172472</v>
      </c>
      <c r="D653">
        <f t="shared" si="61"/>
        <v>21786.072888694798</v>
      </c>
      <c r="E653">
        <f t="shared" si="62"/>
        <v>10.910160427807487</v>
      </c>
      <c r="F653">
        <f t="shared" si="63"/>
        <v>22483.63933884299</v>
      </c>
      <c r="G653">
        <f t="shared" si="64"/>
        <v>5.4961861727676977</v>
      </c>
      <c r="H653">
        <f t="shared" si="65"/>
        <v>4.6151205168412597</v>
      </c>
    </row>
    <row r="654" spans="1:8" x14ac:dyDescent="0.25">
      <c r="A654">
        <v>113</v>
      </c>
      <c r="B654">
        <v>1442</v>
      </c>
      <c r="C654">
        <f t="shared" si="60"/>
        <v>1055.2378316160602</v>
      </c>
      <c r="D654">
        <f t="shared" si="61"/>
        <v>149584.97489304698</v>
      </c>
      <c r="E654">
        <f t="shared" si="62"/>
        <v>13.656684491978609</v>
      </c>
      <c r="F654">
        <f t="shared" si="63"/>
        <v>234308.80297520658</v>
      </c>
      <c r="G654">
        <f t="shared" si="64"/>
        <v>9465.806636048912</v>
      </c>
      <c r="H654">
        <f t="shared" si="65"/>
        <v>4.7273878187123408</v>
      </c>
    </row>
    <row r="655" spans="1:8" x14ac:dyDescent="0.25">
      <c r="A655">
        <v>88</v>
      </c>
      <c r="B655">
        <v>1091</v>
      </c>
      <c r="C655">
        <f t="shared" si="60"/>
        <v>847.66122391019985</v>
      </c>
      <c r="D655">
        <f t="shared" si="61"/>
        <v>59213.759948881896</v>
      </c>
      <c r="E655">
        <f t="shared" si="62"/>
        <v>8.2823529411764714</v>
      </c>
      <c r="F655">
        <f t="shared" si="63"/>
        <v>17703.512066115691</v>
      </c>
      <c r="G655">
        <f t="shared" si="64"/>
        <v>12162.61152681006</v>
      </c>
      <c r="H655">
        <f t="shared" si="65"/>
        <v>4.4773368144782069</v>
      </c>
    </row>
    <row r="656" spans="1:8" x14ac:dyDescent="0.25">
      <c r="A656">
        <v>93</v>
      </c>
      <c r="B656">
        <v>350</v>
      </c>
      <c r="C656">
        <f t="shared" si="60"/>
        <v>889.17654545137191</v>
      </c>
      <c r="D656">
        <f t="shared" si="61"/>
        <v>290711.3471648753</v>
      </c>
      <c r="E656">
        <f t="shared" si="62"/>
        <v>9.2502673796791441</v>
      </c>
      <c r="F656">
        <f t="shared" si="63"/>
        <v>369597.67570247938</v>
      </c>
      <c r="G656">
        <f t="shared" si="64"/>
        <v>4729.162857990209</v>
      </c>
      <c r="H656">
        <f t="shared" si="65"/>
        <v>4.5325994931532563</v>
      </c>
    </row>
    <row r="657" spans="1:8" x14ac:dyDescent="0.25">
      <c r="A657">
        <v>83</v>
      </c>
      <c r="B657">
        <v>500</v>
      </c>
      <c r="C657">
        <f t="shared" si="60"/>
        <v>806.14590236902768</v>
      </c>
      <c r="D657">
        <f t="shared" si="61"/>
        <v>93725.313537346228</v>
      </c>
      <c r="E657">
        <f t="shared" si="62"/>
        <v>7.367914438502674</v>
      </c>
      <c r="F657">
        <f t="shared" si="63"/>
        <v>209714.03933884302</v>
      </c>
      <c r="G657">
        <f t="shared" si="64"/>
        <v>23043.104040963757</v>
      </c>
      <c r="H657">
        <f t="shared" si="65"/>
        <v>4.4188406077965983</v>
      </c>
    </row>
    <row r="658" spans="1:8" x14ac:dyDescent="0.25">
      <c r="A658">
        <v>113</v>
      </c>
      <c r="B658">
        <v>1026</v>
      </c>
      <c r="C658">
        <f t="shared" si="60"/>
        <v>1055.2378316160602</v>
      </c>
      <c r="D658">
        <f t="shared" si="61"/>
        <v>854.85079760909218</v>
      </c>
      <c r="E658">
        <f t="shared" si="62"/>
        <v>13.656684491978609</v>
      </c>
      <c r="F658">
        <f t="shared" si="63"/>
        <v>4631.4211570247862</v>
      </c>
      <c r="G658">
        <f t="shared" si="64"/>
        <v>9465.806636048912</v>
      </c>
      <c r="H658">
        <f t="shared" si="65"/>
        <v>4.7273878187123408</v>
      </c>
    </row>
    <row r="659" spans="1:8" x14ac:dyDescent="0.25">
      <c r="A659">
        <v>106</v>
      </c>
      <c r="B659">
        <v>577</v>
      </c>
      <c r="C659">
        <f t="shared" si="60"/>
        <v>997.11638145841937</v>
      </c>
      <c r="D659">
        <f t="shared" si="61"/>
        <v>176497.77396971613</v>
      </c>
      <c r="E659">
        <f t="shared" si="62"/>
        <v>12.017112299465241</v>
      </c>
      <c r="F659">
        <f t="shared" si="63"/>
        <v>145119.43933884302</v>
      </c>
      <c r="G659">
        <f t="shared" si="64"/>
        <v>1534.3615152208281</v>
      </c>
      <c r="H659">
        <f t="shared" si="65"/>
        <v>4.6634390941120669</v>
      </c>
    </row>
    <row r="660" spans="1:8" x14ac:dyDescent="0.25">
      <c r="A660">
        <v>106</v>
      </c>
      <c r="B660">
        <v>1333</v>
      </c>
      <c r="C660">
        <f t="shared" si="60"/>
        <v>997.11638145841937</v>
      </c>
      <c r="D660">
        <f t="shared" si="61"/>
        <v>112817.80520458605</v>
      </c>
      <c r="E660">
        <f t="shared" si="62"/>
        <v>12.017112299465241</v>
      </c>
      <c r="F660">
        <f t="shared" si="63"/>
        <v>140665.91206611568</v>
      </c>
      <c r="G660">
        <f t="shared" si="64"/>
        <v>1534.3615152208281</v>
      </c>
      <c r="H660">
        <f t="shared" si="65"/>
        <v>4.6634390941120669</v>
      </c>
    </row>
    <row r="661" spans="1:8" x14ac:dyDescent="0.25">
      <c r="A661">
        <v>114</v>
      </c>
      <c r="B661">
        <v>915</v>
      </c>
      <c r="C661">
        <f t="shared" si="60"/>
        <v>1063.5408959242945</v>
      </c>
      <c r="D661">
        <f t="shared" si="61"/>
        <v>22064.397761992102</v>
      </c>
      <c r="E661">
        <f t="shared" si="62"/>
        <v>13.899465240641712</v>
      </c>
      <c r="F661">
        <f t="shared" si="63"/>
        <v>1844.3120661157068</v>
      </c>
      <c r="G661">
        <f t="shared" si="64"/>
        <v>11150.397239992024</v>
      </c>
      <c r="H661">
        <f t="shared" si="65"/>
        <v>4.7361984483944957</v>
      </c>
    </row>
    <row r="662" spans="1:8" x14ac:dyDescent="0.25">
      <c r="A662">
        <v>119</v>
      </c>
      <c r="B662">
        <v>1105</v>
      </c>
      <c r="C662">
        <f t="shared" si="60"/>
        <v>1105.0562174654667</v>
      </c>
      <c r="D662">
        <f t="shared" si="61"/>
        <v>3.1604034235014084E-3</v>
      </c>
      <c r="E662">
        <f t="shared" si="62"/>
        <v>15.145454545454545</v>
      </c>
      <c r="F662">
        <f t="shared" si="63"/>
        <v>21625.039338842962</v>
      </c>
      <c r="G662">
        <f t="shared" si="64"/>
        <v>21641.576566908014</v>
      </c>
      <c r="H662">
        <f t="shared" si="65"/>
        <v>4.7791234931115296</v>
      </c>
    </row>
    <row r="663" spans="1:8" x14ac:dyDescent="0.25">
      <c r="A663">
        <v>82</v>
      </c>
      <c r="B663">
        <v>910</v>
      </c>
      <c r="C663">
        <f t="shared" si="60"/>
        <v>797.84283806079327</v>
      </c>
      <c r="D663">
        <f t="shared" si="61"/>
        <v>12579.228974257443</v>
      </c>
      <c r="E663">
        <f t="shared" si="62"/>
        <v>7.1914438502673796</v>
      </c>
      <c r="F663">
        <f t="shared" si="63"/>
        <v>2298.7666115702527</v>
      </c>
      <c r="G663">
        <f t="shared" si="64"/>
        <v>25632.847805234549</v>
      </c>
      <c r="H663">
        <f t="shared" si="65"/>
        <v>4.4067192472642533</v>
      </c>
    </row>
    <row r="664" spans="1:8" x14ac:dyDescent="0.25">
      <c r="A664">
        <v>89</v>
      </c>
      <c r="B664">
        <v>1000</v>
      </c>
      <c r="C664">
        <f t="shared" si="60"/>
        <v>855.96428821843426</v>
      </c>
      <c r="D664">
        <f t="shared" si="61"/>
        <v>20746.286268422275</v>
      </c>
      <c r="E664">
        <f t="shared" si="62"/>
        <v>8.4716577540106943</v>
      </c>
      <c r="F664">
        <f t="shared" si="63"/>
        <v>1768.5847933884256</v>
      </c>
      <c r="G664">
        <f t="shared" si="64"/>
        <v>10400.158285419386</v>
      </c>
      <c r="H664">
        <f t="shared" si="65"/>
        <v>4.4886363697321396</v>
      </c>
    </row>
    <row r="665" spans="1:8" x14ac:dyDescent="0.25">
      <c r="A665">
        <v>74</v>
      </c>
      <c r="B665">
        <v>1160</v>
      </c>
      <c r="C665">
        <f t="shared" si="60"/>
        <v>731.41832359491798</v>
      </c>
      <c r="D665">
        <f t="shared" si="61"/>
        <v>183682.25335019044</v>
      </c>
      <c r="E665">
        <f t="shared" si="62"/>
        <v>5.8566844919786094</v>
      </c>
      <c r="F665">
        <f t="shared" si="63"/>
        <v>40826.039338842958</v>
      </c>
      <c r="G665">
        <f t="shared" si="64"/>
        <v>51314.541056681563</v>
      </c>
      <c r="H665">
        <f t="shared" si="65"/>
        <v>4.3040650932041702</v>
      </c>
    </row>
    <row r="666" spans="1:8" x14ac:dyDescent="0.25">
      <c r="A666">
        <v>77</v>
      </c>
      <c r="B666">
        <v>1001</v>
      </c>
      <c r="C666">
        <f t="shared" si="60"/>
        <v>756.32751651962121</v>
      </c>
      <c r="D666">
        <f t="shared" si="61"/>
        <v>59864.624172456228</v>
      </c>
      <c r="E666">
        <f t="shared" si="62"/>
        <v>6.341176470588235</v>
      </c>
      <c r="F666">
        <f t="shared" si="63"/>
        <v>1853.6938842975164</v>
      </c>
      <c r="G666">
        <f t="shared" si="64"/>
        <v>40649.792933788791</v>
      </c>
      <c r="H666">
        <f t="shared" si="65"/>
        <v>4.3438054218536841</v>
      </c>
    </row>
    <row r="667" spans="1:8" x14ac:dyDescent="0.25">
      <c r="A667">
        <v>75</v>
      </c>
      <c r="B667">
        <v>713</v>
      </c>
      <c r="C667">
        <f t="shared" si="60"/>
        <v>739.72138790315239</v>
      </c>
      <c r="D667">
        <f t="shared" si="61"/>
        <v>714.03257147073884</v>
      </c>
      <c r="E667">
        <f t="shared" si="62"/>
        <v>6.0160427807486627</v>
      </c>
      <c r="F667">
        <f t="shared" si="63"/>
        <v>59998.275702479361</v>
      </c>
      <c r="G667">
        <f t="shared" si="64"/>
        <v>47621.743261903954</v>
      </c>
      <c r="H667">
        <f t="shared" si="65"/>
        <v>4.3174881135363101</v>
      </c>
    </row>
    <row r="668" spans="1:8" x14ac:dyDescent="0.25">
      <c r="A668">
        <v>97</v>
      </c>
      <c r="B668">
        <v>929</v>
      </c>
      <c r="C668">
        <f t="shared" si="60"/>
        <v>922.38880268430955</v>
      </c>
      <c r="D668">
        <f t="shared" si="61"/>
        <v>43.707929946992572</v>
      </c>
      <c r="E668">
        <f t="shared" si="62"/>
        <v>10.063101604278074</v>
      </c>
      <c r="F668">
        <f t="shared" si="63"/>
        <v>837.83933884297812</v>
      </c>
      <c r="G668">
        <f t="shared" si="64"/>
        <v>1264.2754915746691</v>
      </c>
      <c r="H668">
        <f t="shared" si="65"/>
        <v>4.5747109785033828</v>
      </c>
    </row>
    <row r="669" spans="1:8" x14ac:dyDescent="0.25">
      <c r="A669">
        <v>68</v>
      </c>
      <c r="B669">
        <v>400</v>
      </c>
      <c r="C669">
        <f t="shared" si="60"/>
        <v>681.5999377455114</v>
      </c>
      <c r="D669">
        <f t="shared" si="61"/>
        <v>79298.524938275892</v>
      </c>
      <c r="E669">
        <f t="shared" si="62"/>
        <v>4.9454545454545453</v>
      </c>
      <c r="F669">
        <f t="shared" si="63"/>
        <v>311303.13024793396</v>
      </c>
      <c r="G669">
        <f t="shared" si="64"/>
        <v>76366.844655427689</v>
      </c>
      <c r="H669">
        <f t="shared" si="65"/>
        <v>4.219507705176107</v>
      </c>
    </row>
    <row r="670" spans="1:8" x14ac:dyDescent="0.25">
      <c r="A670">
        <v>83</v>
      </c>
      <c r="B670">
        <v>1241</v>
      </c>
      <c r="C670">
        <f t="shared" si="60"/>
        <v>806.14590236902768</v>
      </c>
      <c r="D670">
        <f t="shared" si="61"/>
        <v>189098.08622644719</v>
      </c>
      <c r="E670">
        <f t="shared" si="62"/>
        <v>7.367914438502674</v>
      </c>
      <c r="F670">
        <f t="shared" si="63"/>
        <v>80119.875702479316</v>
      </c>
      <c r="G670">
        <f t="shared" si="64"/>
        <v>23043.104040963757</v>
      </c>
      <c r="H670">
        <f t="shared" si="65"/>
        <v>4.4188406077965983</v>
      </c>
    </row>
    <row r="671" spans="1:8" x14ac:dyDescent="0.25">
      <c r="A671">
        <v>97</v>
      </c>
      <c r="B671">
        <v>1065</v>
      </c>
      <c r="C671">
        <f t="shared" si="60"/>
        <v>922.38880268430955</v>
      </c>
      <c r="D671">
        <f t="shared" si="61"/>
        <v>20337.953599814795</v>
      </c>
      <c r="E671">
        <f t="shared" si="62"/>
        <v>10.063101604278074</v>
      </c>
      <c r="F671">
        <f t="shared" si="63"/>
        <v>11460.675702479328</v>
      </c>
      <c r="G671">
        <f t="shared" si="64"/>
        <v>1264.2754915746691</v>
      </c>
      <c r="H671">
        <f t="shared" si="65"/>
        <v>4.5747109785033828</v>
      </c>
    </row>
    <row r="672" spans="1:8" x14ac:dyDescent="0.25">
      <c r="A672">
        <v>98</v>
      </c>
      <c r="B672">
        <v>403</v>
      </c>
      <c r="C672">
        <f t="shared" si="60"/>
        <v>930.69186699254396</v>
      </c>
      <c r="D672">
        <f t="shared" si="61"/>
        <v>278458.70649007673</v>
      </c>
      <c r="E672">
        <f t="shared" si="62"/>
        <v>10.271657754010695</v>
      </c>
      <c r="F672">
        <f t="shared" si="63"/>
        <v>307964.45752066124</v>
      </c>
      <c r="G672">
        <f t="shared" si="64"/>
        <v>742.75803450416527</v>
      </c>
      <c r="H672">
        <f t="shared" si="65"/>
        <v>4.5849674786705723</v>
      </c>
    </row>
    <row r="673" spans="1:8" x14ac:dyDescent="0.25">
      <c r="A673">
        <v>102</v>
      </c>
      <c r="B673">
        <v>940</v>
      </c>
      <c r="C673">
        <f t="shared" si="60"/>
        <v>963.90412422548161</v>
      </c>
      <c r="D673">
        <f t="shared" si="61"/>
        <v>571.40715498725672</v>
      </c>
      <c r="E673">
        <f t="shared" si="62"/>
        <v>11.127272727272727</v>
      </c>
      <c r="F673">
        <f t="shared" si="63"/>
        <v>322.03933884297697</v>
      </c>
      <c r="G673">
        <f t="shared" si="64"/>
        <v>35.505744355673244</v>
      </c>
      <c r="H673">
        <f t="shared" si="65"/>
        <v>4.6249728132842707</v>
      </c>
    </row>
    <row r="674" spans="1:8" x14ac:dyDescent="0.25">
      <c r="A674">
        <v>81</v>
      </c>
      <c r="B674">
        <v>812</v>
      </c>
      <c r="C674">
        <f t="shared" si="60"/>
        <v>789.53977375255886</v>
      </c>
      <c r="D674">
        <f t="shared" si="61"/>
        <v>504.46176308624399</v>
      </c>
      <c r="E674">
        <f t="shared" si="62"/>
        <v>7.0171122994652411</v>
      </c>
      <c r="F674">
        <f t="shared" si="63"/>
        <v>21300.075702479353</v>
      </c>
      <c r="G674">
        <f t="shared" si="64"/>
        <v>28360.473323318693</v>
      </c>
      <c r="H674">
        <f t="shared" si="65"/>
        <v>4.3944491546724391</v>
      </c>
    </row>
    <row r="675" spans="1:8" x14ac:dyDescent="0.25">
      <c r="A675">
        <v>85</v>
      </c>
      <c r="B675">
        <v>700</v>
      </c>
      <c r="C675">
        <f t="shared" si="60"/>
        <v>822.7520309854965</v>
      </c>
      <c r="D675">
        <f t="shared" si="61"/>
        <v>15068.061111064293</v>
      </c>
      <c r="E675">
        <f t="shared" si="62"/>
        <v>7.7272727272727275</v>
      </c>
      <c r="F675">
        <f t="shared" si="63"/>
        <v>66535.857520661186</v>
      </c>
      <c r="G675">
        <f t="shared" si="64"/>
        <v>18277.261773862232</v>
      </c>
      <c r="H675">
        <f t="shared" si="65"/>
        <v>4.4426512564903167</v>
      </c>
    </row>
    <row r="676" spans="1:8" x14ac:dyDescent="0.25">
      <c r="A676">
        <v>86</v>
      </c>
      <c r="B676">
        <v>575</v>
      </c>
      <c r="C676">
        <f t="shared" si="60"/>
        <v>831.05509529373091</v>
      </c>
      <c r="D676">
        <f t="shared" si="61"/>
        <v>65564.211825881619</v>
      </c>
      <c r="E676">
        <f t="shared" si="62"/>
        <v>7.9101604278074866</v>
      </c>
      <c r="F676">
        <f t="shared" si="63"/>
        <v>146647.22115702482</v>
      </c>
      <c r="G676">
        <f t="shared" si="64"/>
        <v>16101.163271031497</v>
      </c>
      <c r="H676">
        <f t="shared" si="65"/>
        <v>4.4543472962535073</v>
      </c>
    </row>
    <row r="677" spans="1:8" x14ac:dyDescent="0.25">
      <c r="A677">
        <v>79</v>
      </c>
      <c r="B677">
        <v>450</v>
      </c>
      <c r="C677">
        <f t="shared" si="60"/>
        <v>772.93364513609004</v>
      </c>
      <c r="D677">
        <f t="shared" si="61"/>
        <v>104286.13916088213</v>
      </c>
      <c r="E677">
        <f t="shared" si="62"/>
        <v>6.6748663101604278</v>
      </c>
      <c r="F677">
        <f t="shared" si="63"/>
        <v>258008.58479338849</v>
      </c>
      <c r="G677">
        <f t="shared" si="64"/>
        <v>34229.369620927035</v>
      </c>
      <c r="H677">
        <f t="shared" si="65"/>
        <v>4.3694478524670215</v>
      </c>
    </row>
    <row r="678" spans="1:8" x14ac:dyDescent="0.25">
      <c r="A678">
        <v>84</v>
      </c>
      <c r="B678">
        <v>621</v>
      </c>
      <c r="C678">
        <f t="shared" si="60"/>
        <v>814.44896667726209</v>
      </c>
      <c r="D678">
        <f t="shared" si="61"/>
        <v>37422.502708500462</v>
      </c>
      <c r="E678">
        <f t="shared" si="62"/>
        <v>7.5465240641711233</v>
      </c>
      <c r="F678">
        <f t="shared" si="63"/>
        <v>113532.23933884301</v>
      </c>
      <c r="G678">
        <f t="shared" si="64"/>
        <v>20591.242030506317</v>
      </c>
      <c r="H678">
        <f t="shared" si="65"/>
        <v>4.4308167988433134</v>
      </c>
    </row>
    <row r="679" spans="1:8" x14ac:dyDescent="0.25">
      <c r="A679">
        <v>74</v>
      </c>
      <c r="B679">
        <v>441</v>
      </c>
      <c r="C679">
        <f t="shared" si="60"/>
        <v>731.41832359491798</v>
      </c>
      <c r="D679">
        <f t="shared" si="61"/>
        <v>84342.8026796825</v>
      </c>
      <c r="E679">
        <f t="shared" si="62"/>
        <v>5.8566844919786094</v>
      </c>
      <c r="F679">
        <f t="shared" si="63"/>
        <v>267232.60297520668</v>
      </c>
      <c r="G679">
        <f t="shared" si="64"/>
        <v>51314.541056681563</v>
      </c>
      <c r="H679">
        <f t="shared" si="65"/>
        <v>4.3040650932041702</v>
      </c>
    </row>
    <row r="680" spans="1:8" x14ac:dyDescent="0.25">
      <c r="A680">
        <v>92</v>
      </c>
      <c r="B680">
        <v>625</v>
      </c>
      <c r="C680">
        <f t="shared" si="60"/>
        <v>880.8734811431375</v>
      </c>
      <c r="D680">
        <f t="shared" si="61"/>
        <v>65471.23835230754</v>
      </c>
      <c r="E680">
        <f t="shared" si="62"/>
        <v>9.0524064171122998</v>
      </c>
      <c r="F680">
        <f t="shared" si="63"/>
        <v>110852.67570247938</v>
      </c>
      <c r="G680">
        <f t="shared" si="64"/>
        <v>5940.0890841274741</v>
      </c>
      <c r="H680">
        <f t="shared" si="65"/>
        <v>4.5217885770490405</v>
      </c>
    </row>
    <row r="681" spans="1:8" x14ac:dyDescent="0.25">
      <c r="A681">
        <v>93</v>
      </c>
      <c r="B681">
        <v>726</v>
      </c>
      <c r="C681">
        <f t="shared" si="60"/>
        <v>889.17654545137191</v>
      </c>
      <c r="D681">
        <f t="shared" si="61"/>
        <v>26626.584985443642</v>
      </c>
      <c r="E681">
        <f t="shared" si="62"/>
        <v>9.2502673796791441</v>
      </c>
      <c r="F681">
        <f t="shared" si="63"/>
        <v>53798.693884297543</v>
      </c>
      <c r="G681">
        <f t="shared" si="64"/>
        <v>4729.162857990209</v>
      </c>
      <c r="H681">
        <f t="shared" si="65"/>
        <v>4.5325994931532563</v>
      </c>
    </row>
    <row r="682" spans="1:8" x14ac:dyDescent="0.25">
      <c r="A682">
        <v>69</v>
      </c>
      <c r="B682">
        <v>500</v>
      </c>
      <c r="C682">
        <f t="shared" si="60"/>
        <v>689.90300205374581</v>
      </c>
      <c r="D682">
        <f t="shared" si="61"/>
        <v>36063.150189024986</v>
      </c>
      <c r="E682">
        <f t="shared" si="62"/>
        <v>5.0919786096256683</v>
      </c>
      <c r="F682">
        <f t="shared" si="63"/>
        <v>209714.03933884302</v>
      </c>
      <c r="G682">
        <f t="shared" si="64"/>
        <v>71846.756337769955</v>
      </c>
      <c r="H682">
        <f t="shared" si="65"/>
        <v>4.2341065045972597</v>
      </c>
    </row>
    <row r="683" spans="1:8" x14ac:dyDescent="0.25">
      <c r="A683">
        <v>113</v>
      </c>
      <c r="B683">
        <v>1000</v>
      </c>
      <c r="C683">
        <f t="shared" si="60"/>
        <v>1055.2378316160602</v>
      </c>
      <c r="D683">
        <f t="shared" si="61"/>
        <v>3051.2180416442252</v>
      </c>
      <c r="E683">
        <f t="shared" si="62"/>
        <v>13.656684491978609</v>
      </c>
      <c r="F683">
        <f t="shared" si="63"/>
        <v>1768.5847933884256</v>
      </c>
      <c r="G683">
        <f t="shared" si="64"/>
        <v>9465.806636048912</v>
      </c>
      <c r="H683">
        <f t="shared" si="65"/>
        <v>4.7273878187123408</v>
      </c>
    </row>
    <row r="684" spans="1:8" x14ac:dyDescent="0.25">
      <c r="A684">
        <v>92</v>
      </c>
      <c r="B684">
        <v>393</v>
      </c>
      <c r="C684">
        <f t="shared" si="60"/>
        <v>880.8734811431375</v>
      </c>
      <c r="D684">
        <f t="shared" si="61"/>
        <v>238020.53360272333</v>
      </c>
      <c r="E684">
        <f t="shared" si="62"/>
        <v>9.0524064171122998</v>
      </c>
      <c r="F684">
        <f t="shared" si="63"/>
        <v>319163.36661157029</v>
      </c>
      <c r="G684">
        <f t="shared" si="64"/>
        <v>5940.0890841274741</v>
      </c>
      <c r="H684">
        <f t="shared" si="65"/>
        <v>4.5217885770490405</v>
      </c>
    </row>
    <row r="685" spans="1:8" x14ac:dyDescent="0.25">
      <c r="A685">
        <v>127</v>
      </c>
      <c r="B685">
        <v>600</v>
      </c>
      <c r="C685">
        <f t="shared" si="60"/>
        <v>1171.480731931342</v>
      </c>
      <c r="D685">
        <f t="shared" si="61"/>
        <v>326590.22696878237</v>
      </c>
      <c r="E685">
        <f t="shared" si="62"/>
        <v>17.250267379679144</v>
      </c>
      <c r="F685">
        <f t="shared" si="63"/>
        <v>128124.9484297521</v>
      </c>
      <c r="G685">
        <f t="shared" si="64"/>
        <v>45597.314688267878</v>
      </c>
      <c r="H685">
        <f t="shared" si="65"/>
        <v>4.8441870864585912</v>
      </c>
    </row>
    <row r="686" spans="1:8" x14ac:dyDescent="0.25">
      <c r="A686">
        <v>109</v>
      </c>
      <c r="B686">
        <v>962</v>
      </c>
      <c r="C686">
        <f t="shared" si="60"/>
        <v>1022.0255743831226</v>
      </c>
      <c r="D686">
        <f t="shared" si="61"/>
        <v>3603.0695800237845</v>
      </c>
      <c r="E686">
        <f t="shared" si="62"/>
        <v>12.706951871657754</v>
      </c>
      <c r="F686">
        <f t="shared" si="63"/>
        <v>16.439338842974806</v>
      </c>
      <c r="G686">
        <f t="shared" si="64"/>
        <v>4106.2617584098925</v>
      </c>
      <c r="H686">
        <f t="shared" si="65"/>
        <v>4.6913478822291435</v>
      </c>
    </row>
    <row r="687" spans="1:8" x14ac:dyDescent="0.25">
      <c r="A687">
        <v>97</v>
      </c>
      <c r="B687">
        <v>962</v>
      </c>
      <c r="C687">
        <f t="shared" si="60"/>
        <v>922.38880268430955</v>
      </c>
      <c r="D687">
        <f t="shared" si="61"/>
        <v>1569.0469527825621</v>
      </c>
      <c r="E687">
        <f t="shared" si="62"/>
        <v>10.063101604278074</v>
      </c>
      <c r="F687">
        <f t="shared" si="63"/>
        <v>16.439338842974806</v>
      </c>
      <c r="G687">
        <f t="shared" si="64"/>
        <v>1264.2754915746691</v>
      </c>
      <c r="H687">
        <f t="shared" si="65"/>
        <v>4.5747109785033828</v>
      </c>
    </row>
    <row r="688" spans="1:8" x14ac:dyDescent="0.25">
      <c r="A688">
        <v>66</v>
      </c>
      <c r="B688">
        <v>865</v>
      </c>
      <c r="C688">
        <f t="shared" si="60"/>
        <v>664.99380912904257</v>
      </c>
      <c r="D688">
        <f t="shared" si="61"/>
        <v>40002.476386709852</v>
      </c>
      <c r="E688">
        <f t="shared" si="62"/>
        <v>4.658823529411765</v>
      </c>
      <c r="F688">
        <f t="shared" si="63"/>
        <v>8638.8575206611658</v>
      </c>
      <c r="G688">
        <f t="shared" si="64"/>
        <v>85820.666552183204</v>
      </c>
      <c r="H688">
        <f t="shared" si="65"/>
        <v>4.1896547420264252</v>
      </c>
    </row>
    <row r="689" spans="1:8" x14ac:dyDescent="0.25">
      <c r="A689">
        <v>109</v>
      </c>
      <c r="B689">
        <v>1154</v>
      </c>
      <c r="C689">
        <f t="shared" si="60"/>
        <v>1022.0255743831226</v>
      </c>
      <c r="D689">
        <f t="shared" si="61"/>
        <v>17417.249016904705</v>
      </c>
      <c r="E689">
        <f t="shared" si="62"/>
        <v>12.706951871657754</v>
      </c>
      <c r="F689">
        <f t="shared" si="63"/>
        <v>38437.38479338841</v>
      </c>
      <c r="G689">
        <f t="shared" si="64"/>
        <v>4106.2617584098925</v>
      </c>
      <c r="H689">
        <f t="shared" si="65"/>
        <v>4.6913478822291435</v>
      </c>
    </row>
    <row r="690" spans="1:8" x14ac:dyDescent="0.25">
      <c r="A690">
        <v>109</v>
      </c>
      <c r="B690">
        <v>1386</v>
      </c>
      <c r="C690">
        <f t="shared" si="60"/>
        <v>1022.0255743831226</v>
      </c>
      <c r="D690">
        <f t="shared" si="61"/>
        <v>132477.38250313583</v>
      </c>
      <c r="E690">
        <f t="shared" si="62"/>
        <v>12.706951871657754</v>
      </c>
      <c r="F690">
        <f t="shared" si="63"/>
        <v>183230.69388429748</v>
      </c>
      <c r="G690">
        <f t="shared" si="64"/>
        <v>4106.2617584098925</v>
      </c>
      <c r="H690">
        <f t="shared" si="65"/>
        <v>4.6913478822291435</v>
      </c>
    </row>
    <row r="691" spans="1:8" x14ac:dyDescent="0.25">
      <c r="A691">
        <v>104</v>
      </c>
      <c r="B691">
        <v>732</v>
      </c>
      <c r="C691">
        <f t="shared" si="60"/>
        <v>980.51025284195043</v>
      </c>
      <c r="D691">
        <f t="shared" si="61"/>
        <v>61757.345767570136</v>
      </c>
      <c r="E691">
        <f t="shared" si="62"/>
        <v>11.567914438502674</v>
      </c>
      <c r="F691">
        <f t="shared" si="63"/>
        <v>51051.348429752092</v>
      </c>
      <c r="G691">
        <f t="shared" si="64"/>
        <v>509.17012216154143</v>
      </c>
      <c r="H691">
        <f t="shared" si="65"/>
        <v>4.6443908991413725</v>
      </c>
    </row>
    <row r="692" spans="1:8" x14ac:dyDescent="0.25">
      <c r="A692">
        <v>85</v>
      </c>
      <c r="B692">
        <v>865</v>
      </c>
      <c r="C692">
        <f t="shared" si="60"/>
        <v>822.7520309854965</v>
      </c>
      <c r="D692">
        <f t="shared" si="61"/>
        <v>1784.8908858504476</v>
      </c>
      <c r="E692">
        <f t="shared" si="62"/>
        <v>7.7272727272727275</v>
      </c>
      <c r="F692">
        <f t="shared" si="63"/>
        <v>8638.8575206611658</v>
      </c>
      <c r="G692">
        <f t="shared" si="64"/>
        <v>18277.261773862232</v>
      </c>
      <c r="H692">
        <f t="shared" si="65"/>
        <v>4.4426512564903167</v>
      </c>
    </row>
    <row r="693" spans="1:8" x14ac:dyDescent="0.25">
      <c r="A693">
        <v>81</v>
      </c>
      <c r="B693">
        <v>700</v>
      </c>
      <c r="C693">
        <f t="shared" si="60"/>
        <v>789.53977375255886</v>
      </c>
      <c r="D693">
        <f t="shared" si="61"/>
        <v>8017.3710836594282</v>
      </c>
      <c r="E693">
        <f t="shared" si="62"/>
        <v>7.0171122994652411</v>
      </c>
      <c r="F693">
        <f t="shared" si="63"/>
        <v>66535.857520661186</v>
      </c>
      <c r="G693">
        <f t="shared" si="64"/>
        <v>28360.473323318693</v>
      </c>
      <c r="H693">
        <f t="shared" si="65"/>
        <v>4.3944491546724391</v>
      </c>
    </row>
    <row r="694" spans="1:8" x14ac:dyDescent="0.25">
      <c r="A694">
        <v>87</v>
      </c>
      <c r="B694">
        <v>975</v>
      </c>
      <c r="C694">
        <f t="shared" si="60"/>
        <v>839.35815960196533</v>
      </c>
      <c r="D694">
        <f t="shared" si="61"/>
        <v>18398.70886656591</v>
      </c>
      <c r="E694">
        <f t="shared" si="62"/>
        <v>8.0951871657754015</v>
      </c>
      <c r="F694">
        <f t="shared" si="63"/>
        <v>290.85752066115532</v>
      </c>
      <c r="G694">
        <f t="shared" si="64"/>
        <v>14062.946522014116</v>
      </c>
      <c r="H694">
        <f t="shared" si="65"/>
        <v>4.4659081186545837</v>
      </c>
    </row>
    <row r="695" spans="1:8" x14ac:dyDescent="0.25">
      <c r="A695">
        <v>78</v>
      </c>
      <c r="B695">
        <v>1300</v>
      </c>
      <c r="C695">
        <f t="shared" si="60"/>
        <v>764.63058082785562</v>
      </c>
      <c r="D695">
        <f t="shared" si="61"/>
        <v>286620.41498471925</v>
      </c>
      <c r="E695">
        <f t="shared" si="62"/>
        <v>6.5069518716577539</v>
      </c>
      <c r="F695">
        <f t="shared" si="63"/>
        <v>117001.31206611567</v>
      </c>
      <c r="G695">
        <f t="shared" si="64"/>
        <v>37370.640400451237</v>
      </c>
      <c r="H695">
        <f t="shared" si="65"/>
        <v>4.3567088266895917</v>
      </c>
    </row>
    <row r="696" spans="1:8" x14ac:dyDescent="0.25">
      <c r="A696">
        <v>54</v>
      </c>
      <c r="B696">
        <v>900</v>
      </c>
      <c r="C696">
        <f t="shared" si="60"/>
        <v>565.35703743022964</v>
      </c>
      <c r="D696">
        <f t="shared" si="61"/>
        <v>111985.91239747273</v>
      </c>
      <c r="E696">
        <f t="shared" si="62"/>
        <v>3.1187165775401069</v>
      </c>
      <c r="F696">
        <f t="shared" si="63"/>
        <v>3357.6757024793446</v>
      </c>
      <c r="G696">
        <f t="shared" si="64"/>
        <v>154125.66525303785</v>
      </c>
      <c r="H696">
        <f t="shared" si="65"/>
        <v>3.9889840465642745</v>
      </c>
    </row>
    <row r="697" spans="1:8" x14ac:dyDescent="0.25">
      <c r="A697">
        <v>98</v>
      </c>
      <c r="B697">
        <v>829</v>
      </c>
      <c r="C697">
        <f t="shared" si="60"/>
        <v>930.69186699254396</v>
      </c>
      <c r="D697">
        <f t="shared" si="61"/>
        <v>10341.235812429253</v>
      </c>
      <c r="E697">
        <f t="shared" si="62"/>
        <v>10.271657754010695</v>
      </c>
      <c r="F697">
        <f t="shared" si="63"/>
        <v>16626.930247933898</v>
      </c>
      <c r="G697">
        <f t="shared" si="64"/>
        <v>742.75803450416527</v>
      </c>
      <c r="H697">
        <f t="shared" si="65"/>
        <v>4.5849674786705723</v>
      </c>
    </row>
    <row r="698" spans="1:8" x14ac:dyDescent="0.25">
      <c r="A698">
        <v>98</v>
      </c>
      <c r="B698">
        <v>1000</v>
      </c>
      <c r="C698">
        <f t="shared" si="60"/>
        <v>930.69186699254396</v>
      </c>
      <c r="D698">
        <f t="shared" si="61"/>
        <v>4803.6173009792165</v>
      </c>
      <c r="E698">
        <f t="shared" si="62"/>
        <v>10.271657754010695</v>
      </c>
      <c r="F698">
        <f t="shared" si="63"/>
        <v>1768.5847933884256</v>
      </c>
      <c r="G698">
        <f t="shared" si="64"/>
        <v>742.75803450416527</v>
      </c>
      <c r="H698">
        <f t="shared" si="65"/>
        <v>4.5849674786705723</v>
      </c>
    </row>
    <row r="699" spans="1:8" x14ac:dyDescent="0.25">
      <c r="A699">
        <v>105</v>
      </c>
      <c r="B699">
        <v>827</v>
      </c>
      <c r="C699">
        <f t="shared" si="60"/>
        <v>988.81331715018496</v>
      </c>
      <c r="D699">
        <f t="shared" si="61"/>
        <v>26183.549607146342</v>
      </c>
      <c r="E699">
        <f t="shared" si="62"/>
        <v>11.791443850267379</v>
      </c>
      <c r="F699">
        <f t="shared" si="63"/>
        <v>17146.712066115717</v>
      </c>
      <c r="G699">
        <f t="shared" si="64"/>
        <v>952.82494178451111</v>
      </c>
      <c r="H699">
        <f t="shared" si="65"/>
        <v>4.6539603501575231</v>
      </c>
    </row>
    <row r="700" spans="1:8" x14ac:dyDescent="0.25">
      <c r="A700">
        <v>87</v>
      </c>
      <c r="B700">
        <v>500</v>
      </c>
      <c r="C700">
        <f t="shared" si="60"/>
        <v>839.35815960196533</v>
      </c>
      <c r="D700">
        <f t="shared" si="61"/>
        <v>115163.96048843297</v>
      </c>
      <c r="E700">
        <f t="shared" si="62"/>
        <v>8.0951871657754015</v>
      </c>
      <c r="F700">
        <f t="shared" si="63"/>
        <v>209714.03933884302</v>
      </c>
      <c r="G700">
        <f t="shared" si="64"/>
        <v>14062.946522014116</v>
      </c>
      <c r="H700">
        <f t="shared" si="65"/>
        <v>4.4659081186545837</v>
      </c>
    </row>
    <row r="701" spans="1:8" x14ac:dyDescent="0.25">
      <c r="A701">
        <v>117</v>
      </c>
      <c r="B701">
        <v>1155</v>
      </c>
      <c r="C701">
        <f t="shared" si="60"/>
        <v>1088.4500888489979</v>
      </c>
      <c r="D701">
        <f t="shared" si="61"/>
        <v>4428.8906742062745</v>
      </c>
      <c r="E701">
        <f t="shared" si="62"/>
        <v>14.640641711229947</v>
      </c>
      <c r="F701">
        <f t="shared" si="63"/>
        <v>38830.493884297503</v>
      </c>
      <c r="G701">
        <f t="shared" si="64"/>
        <v>17031.45957470157</v>
      </c>
      <c r="H701">
        <f t="shared" si="65"/>
        <v>4.7621739347977563</v>
      </c>
    </row>
    <row r="702" spans="1:8" x14ac:dyDescent="0.25">
      <c r="A702">
        <v>85</v>
      </c>
      <c r="B702">
        <v>950</v>
      </c>
      <c r="C702">
        <f t="shared" si="60"/>
        <v>822.7520309854965</v>
      </c>
      <c r="D702">
        <f t="shared" si="61"/>
        <v>16192.045618316042</v>
      </c>
      <c r="E702">
        <f t="shared" si="62"/>
        <v>7.7272727272727275</v>
      </c>
      <c r="F702">
        <f t="shared" si="63"/>
        <v>63.130247933885087</v>
      </c>
      <c r="G702">
        <f t="shared" si="64"/>
        <v>18277.261773862232</v>
      </c>
      <c r="H702">
        <f t="shared" si="65"/>
        <v>4.4426512564903167</v>
      </c>
    </row>
    <row r="703" spans="1:8" x14ac:dyDescent="0.25">
      <c r="A703">
        <v>82</v>
      </c>
      <c r="B703">
        <v>700</v>
      </c>
      <c r="C703">
        <f t="shared" si="60"/>
        <v>797.84283806079327</v>
      </c>
      <c r="D703">
        <f t="shared" si="61"/>
        <v>9573.2209597906167</v>
      </c>
      <c r="E703">
        <f t="shared" si="62"/>
        <v>7.1914438502673796</v>
      </c>
      <c r="F703">
        <f t="shared" si="63"/>
        <v>66535.857520661186</v>
      </c>
      <c r="G703">
        <f t="shared" si="64"/>
        <v>25632.847805234549</v>
      </c>
      <c r="H703">
        <f t="shared" si="65"/>
        <v>4.4067192472642533</v>
      </c>
    </row>
    <row r="704" spans="1:8" x14ac:dyDescent="0.25">
      <c r="A704">
        <v>114</v>
      </c>
      <c r="B704">
        <v>1710</v>
      </c>
      <c r="C704">
        <f t="shared" si="60"/>
        <v>1063.5408959242945</v>
      </c>
      <c r="D704">
        <f t="shared" si="61"/>
        <v>417909.3732423638</v>
      </c>
      <c r="E704">
        <f t="shared" si="62"/>
        <v>13.899465240641712</v>
      </c>
      <c r="F704">
        <f t="shared" si="63"/>
        <v>565586.03933884285</v>
      </c>
      <c r="G704">
        <f t="shared" si="64"/>
        <v>11150.397239992024</v>
      </c>
      <c r="H704">
        <f t="shared" si="65"/>
        <v>4.7361984483944957</v>
      </c>
    </row>
    <row r="705" spans="1:8" x14ac:dyDescent="0.25">
      <c r="A705">
        <v>65</v>
      </c>
      <c r="B705">
        <v>533</v>
      </c>
      <c r="C705">
        <f t="shared" si="60"/>
        <v>656.69074482080816</v>
      </c>
      <c r="D705">
        <f t="shared" si="61"/>
        <v>15299.400354326281</v>
      </c>
      <c r="E705">
        <f t="shared" si="62"/>
        <v>4.5187165775401068</v>
      </c>
      <c r="F705">
        <f t="shared" si="63"/>
        <v>180578.63933884303</v>
      </c>
      <c r="G705">
        <f t="shared" si="64"/>
        <v>90754.400131280985</v>
      </c>
      <c r="H705">
        <f t="shared" si="65"/>
        <v>4.1743872698956368</v>
      </c>
    </row>
    <row r="706" spans="1:8" x14ac:dyDescent="0.25">
      <c r="A706">
        <v>105</v>
      </c>
      <c r="B706">
        <v>2004</v>
      </c>
      <c r="C706">
        <f t="shared" si="60"/>
        <v>988.81331715018496</v>
      </c>
      <c r="D706">
        <f t="shared" si="61"/>
        <v>1030604.0010356109</v>
      </c>
      <c r="E706">
        <f t="shared" si="62"/>
        <v>11.791443850267379</v>
      </c>
      <c r="F706">
        <f t="shared" si="63"/>
        <v>1094230.1120661155</v>
      </c>
      <c r="G706">
        <f t="shared" si="64"/>
        <v>952.82494178451111</v>
      </c>
      <c r="H706">
        <f t="shared" si="65"/>
        <v>4.6539603501575231</v>
      </c>
    </row>
    <row r="707" spans="1:8" x14ac:dyDescent="0.25">
      <c r="A707">
        <v>92</v>
      </c>
      <c r="B707">
        <v>890</v>
      </c>
      <c r="C707">
        <f t="shared" si="60"/>
        <v>880.8734811431375</v>
      </c>
      <c r="D707">
        <f t="shared" si="61"/>
        <v>83.293346444666852</v>
      </c>
      <c r="E707">
        <f t="shared" si="62"/>
        <v>9.0524064171122998</v>
      </c>
      <c r="F707">
        <f t="shared" si="63"/>
        <v>4616.5847933884361</v>
      </c>
      <c r="G707">
        <f t="shared" si="64"/>
        <v>5940.0890841274741</v>
      </c>
      <c r="H707">
        <f t="shared" si="65"/>
        <v>4.5217885770490405</v>
      </c>
    </row>
    <row r="708" spans="1:8" x14ac:dyDescent="0.25">
      <c r="A708">
        <v>107</v>
      </c>
      <c r="B708">
        <v>3078</v>
      </c>
      <c r="C708">
        <f t="shared" ref="C708:C771" si="66">a+(b*x)</f>
        <v>1005.4194457666538</v>
      </c>
      <c r="D708">
        <f t="shared" ref="D708:D771" si="67">(y-yes)^2</f>
        <v>4295590.1537862057</v>
      </c>
      <c r="E708">
        <f t="shared" ref="E708:E771" si="68">x^2/n</f>
        <v>12.244919786096256</v>
      </c>
      <c r="F708">
        <f t="shared" ref="F708:F771" si="69">(y-yprom)^2</f>
        <v>4494631.2757024793</v>
      </c>
      <c r="G708">
        <f t="shared" ref="G708:G771" si="70">(yes-yprom)^2</f>
        <v>2253.7798424704974</v>
      </c>
      <c r="H708">
        <f t="shared" ref="H708:H771" si="71">LN(x)</f>
        <v>4.6728288344619058</v>
      </c>
    </row>
    <row r="709" spans="1:8" x14ac:dyDescent="0.25">
      <c r="A709">
        <v>111</v>
      </c>
      <c r="B709">
        <v>1539</v>
      </c>
      <c r="C709">
        <f t="shared" si="66"/>
        <v>1038.6317029995914</v>
      </c>
      <c r="D709">
        <f t="shared" si="67"/>
        <v>250368.43264308909</v>
      </c>
      <c r="E709">
        <f t="shared" si="68"/>
        <v>13.177540106951872</v>
      </c>
      <c r="F709">
        <f t="shared" si="69"/>
        <v>337624.38479338837</v>
      </c>
      <c r="G709">
        <f t="shared" si="70"/>
        <v>6510.2706896026984</v>
      </c>
      <c r="H709">
        <f t="shared" si="71"/>
        <v>4.7095302013123339</v>
      </c>
    </row>
    <row r="710" spans="1:8" x14ac:dyDescent="0.25">
      <c r="A710">
        <v>73</v>
      </c>
      <c r="B710">
        <v>508</v>
      </c>
      <c r="C710">
        <f t="shared" si="66"/>
        <v>723.11525928668357</v>
      </c>
      <c r="D710">
        <f t="shared" si="67"/>
        <v>46274.574777977097</v>
      </c>
      <c r="E710">
        <f t="shared" si="68"/>
        <v>5.699465240641711</v>
      </c>
      <c r="F710">
        <f t="shared" si="69"/>
        <v>202450.91206611574</v>
      </c>
      <c r="G710">
        <f t="shared" si="70"/>
        <v>55145.220605272523</v>
      </c>
      <c r="H710">
        <f t="shared" si="71"/>
        <v>4.290459441148391</v>
      </c>
    </row>
    <row r="711" spans="1:8" x14ac:dyDescent="0.25">
      <c r="A711">
        <v>119</v>
      </c>
      <c r="B711">
        <v>1354</v>
      </c>
      <c r="C711">
        <f t="shared" si="66"/>
        <v>1105.0562174654667</v>
      </c>
      <c r="D711">
        <f t="shared" si="67"/>
        <v>61973.006862600996</v>
      </c>
      <c r="E711">
        <f t="shared" si="68"/>
        <v>15.145454545454545</v>
      </c>
      <c r="F711">
        <f t="shared" si="69"/>
        <v>156859.20297520657</v>
      </c>
      <c r="G711">
        <f t="shared" si="70"/>
        <v>21641.576566908014</v>
      </c>
      <c r="H711">
        <f t="shared" si="71"/>
        <v>4.7791234931115296</v>
      </c>
    </row>
    <row r="712" spans="1:8" x14ac:dyDescent="0.25">
      <c r="A712">
        <v>97</v>
      </c>
      <c r="B712">
        <v>1143</v>
      </c>
      <c r="C712">
        <f t="shared" si="66"/>
        <v>922.38880268430955</v>
      </c>
      <c r="D712">
        <f t="shared" si="67"/>
        <v>48669.300381062501</v>
      </c>
      <c r="E712">
        <f t="shared" si="68"/>
        <v>10.063101604278074</v>
      </c>
      <c r="F712">
        <f t="shared" si="69"/>
        <v>34245.184793388413</v>
      </c>
      <c r="G712">
        <f t="shared" si="70"/>
        <v>1264.2754915746691</v>
      </c>
      <c r="H712">
        <f t="shared" si="71"/>
        <v>4.5747109785033828</v>
      </c>
    </row>
    <row r="713" spans="1:8" x14ac:dyDescent="0.25">
      <c r="A713">
        <v>110</v>
      </c>
      <c r="B713">
        <v>962</v>
      </c>
      <c r="C713">
        <f t="shared" si="66"/>
        <v>1030.3286386913569</v>
      </c>
      <c r="D713">
        <f t="shared" si="67"/>
        <v>4668.8028654139953</v>
      </c>
      <c r="E713">
        <f t="shared" si="68"/>
        <v>12.941176470588236</v>
      </c>
      <c r="F713">
        <f t="shared" si="69"/>
        <v>16.439338842974806</v>
      </c>
      <c r="G713">
        <f t="shared" si="70"/>
        <v>5239.3253470996033</v>
      </c>
      <c r="H713">
        <f t="shared" si="71"/>
        <v>4.7004803657924166</v>
      </c>
    </row>
    <row r="714" spans="1:8" x14ac:dyDescent="0.25">
      <c r="A714">
        <v>96</v>
      </c>
      <c r="B714">
        <v>1250</v>
      </c>
      <c r="C714">
        <f t="shared" si="66"/>
        <v>914.08573837607514</v>
      </c>
      <c r="D714">
        <f t="shared" si="67"/>
        <v>112838.39116234664</v>
      </c>
      <c r="E714">
        <f t="shared" si="68"/>
        <v>9.8566844919786103</v>
      </c>
      <c r="F714">
        <f t="shared" si="69"/>
        <v>85295.857520661128</v>
      </c>
      <c r="G714">
        <f t="shared" si="70"/>
        <v>1923.6747024585254</v>
      </c>
      <c r="H714">
        <f t="shared" si="71"/>
        <v>4.5643481914678361</v>
      </c>
    </row>
    <row r="715" spans="1:8" x14ac:dyDescent="0.25">
      <c r="A715">
        <v>67</v>
      </c>
      <c r="B715">
        <v>990</v>
      </c>
      <c r="C715">
        <f t="shared" si="66"/>
        <v>673.29687343727699</v>
      </c>
      <c r="D715">
        <f t="shared" si="67"/>
        <v>100300.87037460416</v>
      </c>
      <c r="E715">
        <f t="shared" si="68"/>
        <v>4.8010695187165773</v>
      </c>
      <c r="F715">
        <f t="shared" si="69"/>
        <v>1027.4938842975175</v>
      </c>
      <c r="G715">
        <f t="shared" si="70"/>
        <v>81024.814726898767</v>
      </c>
      <c r="H715">
        <f t="shared" si="71"/>
        <v>4.2046926193909657</v>
      </c>
    </row>
    <row r="716" spans="1:8" x14ac:dyDescent="0.25">
      <c r="A716">
        <v>102</v>
      </c>
      <c r="B716">
        <v>905</v>
      </c>
      <c r="C716">
        <f t="shared" si="66"/>
        <v>963.90412422548161</v>
      </c>
      <c r="D716">
        <f t="shared" si="67"/>
        <v>3469.6958507709696</v>
      </c>
      <c r="E716">
        <f t="shared" si="68"/>
        <v>11.127272727272727</v>
      </c>
      <c r="F716">
        <f t="shared" si="69"/>
        <v>2803.2211570247987</v>
      </c>
      <c r="G716">
        <f t="shared" si="70"/>
        <v>35.505744355673244</v>
      </c>
      <c r="H716">
        <f t="shared" si="71"/>
        <v>4.6249728132842707</v>
      </c>
    </row>
    <row r="717" spans="1:8" x14ac:dyDescent="0.25">
      <c r="A717">
        <v>64</v>
      </c>
      <c r="B717">
        <v>926</v>
      </c>
      <c r="C717">
        <f t="shared" si="66"/>
        <v>648.38768051257375</v>
      </c>
      <c r="D717">
        <f t="shared" si="67"/>
        <v>77068.59993118883</v>
      </c>
      <c r="E717">
        <f t="shared" si="68"/>
        <v>4.3807486631016044</v>
      </c>
      <c r="F717">
        <f t="shared" si="69"/>
        <v>1020.5120661157057</v>
      </c>
      <c r="G717">
        <f t="shared" si="70"/>
        <v>95826.015464192111</v>
      </c>
      <c r="H717">
        <f t="shared" si="71"/>
        <v>4.1588830833596715</v>
      </c>
    </row>
    <row r="718" spans="1:8" x14ac:dyDescent="0.25">
      <c r="A718">
        <v>103</v>
      </c>
      <c r="B718">
        <v>1559</v>
      </c>
      <c r="C718">
        <f t="shared" si="66"/>
        <v>972.20718853371602</v>
      </c>
      <c r="D718">
        <f t="shared" si="67"/>
        <v>344325.80358850589</v>
      </c>
      <c r="E718">
        <f t="shared" si="68"/>
        <v>11.346524064171122</v>
      </c>
      <c r="F718">
        <f t="shared" si="69"/>
        <v>361266.56661157019</v>
      </c>
      <c r="G718">
        <f t="shared" si="70"/>
        <v>203.39705635193116</v>
      </c>
      <c r="H718">
        <f t="shared" si="71"/>
        <v>4.6347289882296359</v>
      </c>
    </row>
    <row r="719" spans="1:8" x14ac:dyDescent="0.25">
      <c r="A719">
        <v>118</v>
      </c>
      <c r="B719">
        <v>1312</v>
      </c>
      <c r="C719">
        <f t="shared" si="66"/>
        <v>1096.7531531572322</v>
      </c>
      <c r="D719">
        <f t="shared" si="67"/>
        <v>46331.20507575394</v>
      </c>
      <c r="E719">
        <f t="shared" si="68"/>
        <v>14.891978609625669</v>
      </c>
      <c r="F719">
        <f t="shared" si="69"/>
        <v>125354.62115702475</v>
      </c>
      <c r="G719">
        <f t="shared" si="70"/>
        <v>19267.577193898083</v>
      </c>
      <c r="H719">
        <f t="shared" si="71"/>
        <v>4.7706846244656651</v>
      </c>
    </row>
    <row r="720" spans="1:8" x14ac:dyDescent="0.25">
      <c r="A720">
        <v>118</v>
      </c>
      <c r="B720">
        <v>923</v>
      </c>
      <c r="C720">
        <f t="shared" si="66"/>
        <v>1096.7531531572322</v>
      </c>
      <c r="D720">
        <f t="shared" si="67"/>
        <v>30190.158232080586</v>
      </c>
      <c r="E720">
        <f t="shared" si="68"/>
        <v>14.891978609625669</v>
      </c>
      <c r="F720">
        <f t="shared" si="69"/>
        <v>1221.1847933884333</v>
      </c>
      <c r="G720">
        <f t="shared" si="70"/>
        <v>19267.577193898083</v>
      </c>
      <c r="H720">
        <f t="shared" si="71"/>
        <v>4.7706846244656651</v>
      </c>
    </row>
    <row r="721" spans="1:8" x14ac:dyDescent="0.25">
      <c r="A721">
        <v>118</v>
      </c>
      <c r="B721">
        <v>879</v>
      </c>
      <c r="C721">
        <f t="shared" si="66"/>
        <v>1096.7531531572322</v>
      </c>
      <c r="D721">
        <f t="shared" si="67"/>
        <v>47416.435709917023</v>
      </c>
      <c r="E721">
        <f t="shared" si="68"/>
        <v>14.891978609625669</v>
      </c>
      <c r="F721">
        <f t="shared" si="69"/>
        <v>6232.3847933884372</v>
      </c>
      <c r="G721">
        <f t="shared" si="70"/>
        <v>19267.577193898083</v>
      </c>
      <c r="H721">
        <f t="shared" si="71"/>
        <v>4.7706846244656651</v>
      </c>
    </row>
    <row r="722" spans="1:8" x14ac:dyDescent="0.25">
      <c r="A722">
        <v>75</v>
      </c>
      <c r="B722">
        <v>800</v>
      </c>
      <c r="C722">
        <f t="shared" si="66"/>
        <v>739.72138790315239</v>
      </c>
      <c r="D722">
        <f t="shared" si="67"/>
        <v>3633.5110763222228</v>
      </c>
      <c r="E722">
        <f t="shared" si="68"/>
        <v>6.0160427807486627</v>
      </c>
      <c r="F722">
        <f t="shared" si="69"/>
        <v>24946.766611570263</v>
      </c>
      <c r="G722">
        <f t="shared" si="70"/>
        <v>47621.743261903954</v>
      </c>
      <c r="H722">
        <f t="shared" si="71"/>
        <v>4.3174881135363101</v>
      </c>
    </row>
    <row r="723" spans="1:8" x14ac:dyDescent="0.25">
      <c r="A723">
        <v>112</v>
      </c>
      <c r="B723">
        <v>1049</v>
      </c>
      <c r="C723">
        <f t="shared" si="66"/>
        <v>1046.934767307826</v>
      </c>
      <c r="D723">
        <f t="shared" si="67"/>
        <v>4.2651860728244726</v>
      </c>
      <c r="E723">
        <f t="shared" si="68"/>
        <v>13.416042780748663</v>
      </c>
      <c r="F723">
        <f t="shared" si="69"/>
        <v>8290.9302479338749</v>
      </c>
      <c r="G723">
        <f t="shared" si="70"/>
        <v>7919.0977859191498</v>
      </c>
      <c r="H723">
        <f t="shared" si="71"/>
        <v>4.7184988712950942</v>
      </c>
    </row>
    <row r="724" spans="1:8" x14ac:dyDescent="0.25">
      <c r="A724">
        <v>95</v>
      </c>
      <c r="B724">
        <v>550</v>
      </c>
      <c r="C724">
        <f t="shared" si="66"/>
        <v>905.78267406784073</v>
      </c>
      <c r="D724">
        <f t="shared" si="67"/>
        <v>126581.31116686339</v>
      </c>
      <c r="E724">
        <f t="shared" si="68"/>
        <v>9.6524064171122994</v>
      </c>
      <c r="F724">
        <f t="shared" si="69"/>
        <v>166419.49388429755</v>
      </c>
      <c r="G724">
        <f t="shared" si="70"/>
        <v>2720.9556671557343</v>
      </c>
      <c r="H724">
        <f t="shared" si="71"/>
        <v>4.5538768916005408</v>
      </c>
    </row>
    <row r="725" spans="1:8" x14ac:dyDescent="0.25">
      <c r="A725">
        <v>119</v>
      </c>
      <c r="B725">
        <v>1190</v>
      </c>
      <c r="C725">
        <f t="shared" si="66"/>
        <v>1105.0562174654667</v>
      </c>
      <c r="D725">
        <f t="shared" si="67"/>
        <v>7215.4461912740817</v>
      </c>
      <c r="E725">
        <f t="shared" si="68"/>
        <v>15.145454545454545</v>
      </c>
      <c r="F725">
        <f t="shared" si="69"/>
        <v>53849.312066115679</v>
      </c>
      <c r="G725">
        <f t="shared" si="70"/>
        <v>21641.576566908014</v>
      </c>
      <c r="H725">
        <f t="shared" si="71"/>
        <v>4.7791234931115296</v>
      </c>
    </row>
    <row r="726" spans="1:8" x14ac:dyDescent="0.25">
      <c r="A726">
        <v>94</v>
      </c>
      <c r="B726">
        <v>583</v>
      </c>
      <c r="C726">
        <f t="shared" si="66"/>
        <v>897.47960975960632</v>
      </c>
      <c r="D726">
        <f t="shared" si="67"/>
        <v>98897.424954554284</v>
      </c>
      <c r="E726">
        <f t="shared" si="68"/>
        <v>9.4502673796791452</v>
      </c>
      <c r="F726">
        <f t="shared" si="69"/>
        <v>140584.09388429756</v>
      </c>
      <c r="G726">
        <f t="shared" si="70"/>
        <v>3656.1183856662951</v>
      </c>
      <c r="H726">
        <f t="shared" si="71"/>
        <v>4.5432947822700038</v>
      </c>
    </row>
    <row r="727" spans="1:8" x14ac:dyDescent="0.25">
      <c r="A727">
        <v>103</v>
      </c>
      <c r="B727">
        <v>1200</v>
      </c>
      <c r="C727">
        <f t="shared" si="66"/>
        <v>972.20718853371602</v>
      </c>
      <c r="D727">
        <f t="shared" si="67"/>
        <v>51889.564955713999</v>
      </c>
      <c r="E727">
        <f t="shared" si="68"/>
        <v>11.346524064171122</v>
      </c>
      <c r="F727">
        <f t="shared" si="69"/>
        <v>58590.402975206591</v>
      </c>
      <c r="G727">
        <f t="shared" si="70"/>
        <v>203.39705635193116</v>
      </c>
      <c r="H727">
        <f t="shared" si="71"/>
        <v>4.6347289882296359</v>
      </c>
    </row>
    <row r="728" spans="1:8" x14ac:dyDescent="0.25">
      <c r="A728">
        <v>90</v>
      </c>
      <c r="B728">
        <v>797</v>
      </c>
      <c r="C728">
        <f t="shared" si="66"/>
        <v>864.26735252666867</v>
      </c>
      <c r="D728">
        <f t="shared" si="67"/>
        <v>4524.8967159471185</v>
      </c>
      <c r="E728">
        <f t="shared" si="68"/>
        <v>8.6631016042780757</v>
      </c>
      <c r="F728">
        <f t="shared" si="69"/>
        <v>25903.439338842993</v>
      </c>
      <c r="G728">
        <f t="shared" si="70"/>
        <v>8775.5867978420629</v>
      </c>
      <c r="H728">
        <f t="shared" si="71"/>
        <v>4.499809670330265</v>
      </c>
    </row>
    <row r="729" spans="1:8" x14ac:dyDescent="0.25">
      <c r="A729">
        <v>128</v>
      </c>
      <c r="B729">
        <v>1371</v>
      </c>
      <c r="C729">
        <f t="shared" si="66"/>
        <v>1179.7837962395765</v>
      </c>
      <c r="D729">
        <f t="shared" si="67"/>
        <v>36563.636580547784</v>
      </c>
      <c r="E729">
        <f t="shared" si="68"/>
        <v>17.522994652406418</v>
      </c>
      <c r="F729">
        <f t="shared" si="69"/>
        <v>170614.05752066112</v>
      </c>
      <c r="G729">
        <f t="shared" si="70"/>
        <v>49212.249845598002</v>
      </c>
      <c r="H729">
        <f t="shared" si="71"/>
        <v>4.8520302639196169</v>
      </c>
    </row>
    <row r="730" spans="1:8" x14ac:dyDescent="0.25">
      <c r="A730">
        <v>110</v>
      </c>
      <c r="B730">
        <v>360</v>
      </c>
      <c r="C730">
        <f t="shared" si="66"/>
        <v>1030.3286386913569</v>
      </c>
      <c r="D730">
        <f t="shared" si="67"/>
        <v>449340.4838498077</v>
      </c>
      <c r="E730">
        <f t="shared" si="68"/>
        <v>12.941176470588236</v>
      </c>
      <c r="F730">
        <f t="shared" si="69"/>
        <v>357538.76661157032</v>
      </c>
      <c r="G730">
        <f t="shared" si="70"/>
        <v>5239.3253470996033</v>
      </c>
      <c r="H730">
        <f t="shared" si="71"/>
        <v>4.7004803657924166</v>
      </c>
    </row>
    <row r="731" spans="1:8" x14ac:dyDescent="0.25">
      <c r="A731">
        <v>84</v>
      </c>
      <c r="B731">
        <v>1270</v>
      </c>
      <c r="C731">
        <f t="shared" si="66"/>
        <v>814.44896667726209</v>
      </c>
      <c r="D731">
        <f t="shared" si="67"/>
        <v>207526.74396141426</v>
      </c>
      <c r="E731">
        <f t="shared" si="68"/>
        <v>7.5465240641711233</v>
      </c>
      <c r="F731">
        <f t="shared" si="69"/>
        <v>97378.039338842951</v>
      </c>
      <c r="G731">
        <f t="shared" si="70"/>
        <v>20591.242030506317</v>
      </c>
      <c r="H731">
        <f t="shared" si="71"/>
        <v>4.4308167988433134</v>
      </c>
    </row>
    <row r="732" spans="1:8" x14ac:dyDescent="0.25">
      <c r="A732">
        <v>97</v>
      </c>
      <c r="B732">
        <v>1832</v>
      </c>
      <c r="C732">
        <f t="shared" si="66"/>
        <v>922.38880268430955</v>
      </c>
      <c r="D732">
        <f t="shared" si="67"/>
        <v>827392.5302820839</v>
      </c>
      <c r="E732">
        <f t="shared" si="68"/>
        <v>10.063101604278074</v>
      </c>
      <c r="F732">
        <f t="shared" si="69"/>
        <v>763971.34842975193</v>
      </c>
      <c r="G732">
        <f t="shared" si="70"/>
        <v>1264.2754915746691</v>
      </c>
      <c r="H732">
        <f t="shared" si="71"/>
        <v>4.5747109785033828</v>
      </c>
    </row>
    <row r="733" spans="1:8" x14ac:dyDescent="0.25">
      <c r="A733">
        <v>102</v>
      </c>
      <c r="B733">
        <v>909</v>
      </c>
      <c r="C733">
        <f t="shared" si="66"/>
        <v>963.90412422548161</v>
      </c>
      <c r="D733">
        <f t="shared" si="67"/>
        <v>3014.4628569671167</v>
      </c>
      <c r="E733">
        <f t="shared" si="68"/>
        <v>11.127272727272727</v>
      </c>
      <c r="F733">
        <f t="shared" si="69"/>
        <v>2395.6575206611619</v>
      </c>
      <c r="G733">
        <f t="shared" si="70"/>
        <v>35.505744355673244</v>
      </c>
      <c r="H733">
        <f t="shared" si="71"/>
        <v>4.6249728132842707</v>
      </c>
    </row>
    <row r="734" spans="1:8" x14ac:dyDescent="0.25">
      <c r="A734">
        <v>131</v>
      </c>
      <c r="B734">
        <v>1746</v>
      </c>
      <c r="C734">
        <f t="shared" si="66"/>
        <v>1204.6929891642799</v>
      </c>
      <c r="D734">
        <f t="shared" si="67"/>
        <v>293013.27997990244</v>
      </c>
      <c r="E734">
        <f t="shared" si="68"/>
        <v>18.354010695187167</v>
      </c>
      <c r="F734">
        <f t="shared" si="69"/>
        <v>621029.96661157021</v>
      </c>
      <c r="G734">
        <f t="shared" si="70"/>
        <v>60884.345840468384</v>
      </c>
      <c r="H734">
        <f t="shared" si="71"/>
        <v>4.8751973232011512</v>
      </c>
    </row>
    <row r="735" spans="1:8" x14ac:dyDescent="0.25">
      <c r="A735">
        <v>126</v>
      </c>
      <c r="B735">
        <v>520</v>
      </c>
      <c r="C735">
        <f t="shared" si="66"/>
        <v>1163.1776676231077</v>
      </c>
      <c r="D735">
        <f t="shared" si="67"/>
        <v>413677.5121291008</v>
      </c>
      <c r="E735">
        <f t="shared" si="68"/>
        <v>16.979679144385027</v>
      </c>
      <c r="F735">
        <f t="shared" si="69"/>
        <v>191796.22115702485</v>
      </c>
      <c r="G735">
        <f t="shared" si="70"/>
        <v>42120.261284751206</v>
      </c>
      <c r="H735">
        <f t="shared" si="71"/>
        <v>4.836281906951478</v>
      </c>
    </row>
    <row r="736" spans="1:8" x14ac:dyDescent="0.25">
      <c r="A736">
        <v>107</v>
      </c>
      <c r="B736">
        <v>808</v>
      </c>
      <c r="C736">
        <f t="shared" si="66"/>
        <v>1005.4194457666538</v>
      </c>
      <c r="D736">
        <f t="shared" si="67"/>
        <v>38974.437566812754</v>
      </c>
      <c r="E736">
        <f t="shared" si="68"/>
        <v>12.244919786096256</v>
      </c>
      <c r="F736">
        <f t="shared" si="69"/>
        <v>22483.63933884299</v>
      </c>
      <c r="G736">
        <f t="shared" si="70"/>
        <v>2253.7798424704974</v>
      </c>
      <c r="H736">
        <f t="shared" si="71"/>
        <v>4.6728288344619058</v>
      </c>
    </row>
    <row r="737" spans="1:8" x14ac:dyDescent="0.25">
      <c r="A737">
        <v>108</v>
      </c>
      <c r="B737">
        <v>2137</v>
      </c>
      <c r="C737">
        <f t="shared" si="66"/>
        <v>1013.7225100748882</v>
      </c>
      <c r="D737">
        <f t="shared" si="67"/>
        <v>1261752.3193724593</v>
      </c>
      <c r="E737">
        <f t="shared" si="68"/>
        <v>12.474866310160428</v>
      </c>
      <c r="F737">
        <f t="shared" si="69"/>
        <v>1390169.6211570248</v>
      </c>
      <c r="G737">
        <f t="shared" si="70"/>
        <v>3111.0799235335189</v>
      </c>
      <c r="H737">
        <f t="shared" si="71"/>
        <v>4.6821312271242199</v>
      </c>
    </row>
    <row r="738" spans="1:8" x14ac:dyDescent="0.25">
      <c r="A738">
        <v>92</v>
      </c>
      <c r="B738">
        <v>692</v>
      </c>
      <c r="C738">
        <f t="shared" si="66"/>
        <v>880.8734811431375</v>
      </c>
      <c r="D738">
        <f t="shared" si="67"/>
        <v>35673.191879127116</v>
      </c>
      <c r="E738">
        <f t="shared" si="68"/>
        <v>9.0524064171122998</v>
      </c>
      <c r="F738">
        <f t="shared" si="69"/>
        <v>70726.984793388459</v>
      </c>
      <c r="G738">
        <f t="shared" si="70"/>
        <v>5940.0890841274741</v>
      </c>
      <c r="H738">
        <f t="shared" si="71"/>
        <v>4.5217885770490405</v>
      </c>
    </row>
    <row r="739" spans="1:8" x14ac:dyDescent="0.25">
      <c r="A739">
        <v>108</v>
      </c>
      <c r="B739">
        <v>931</v>
      </c>
      <c r="C739">
        <f t="shared" si="66"/>
        <v>1013.7225100748882</v>
      </c>
      <c r="D739">
        <f t="shared" si="67"/>
        <v>6843.0136730899785</v>
      </c>
      <c r="E739">
        <f t="shared" si="68"/>
        <v>12.474866310160428</v>
      </c>
      <c r="F739">
        <f t="shared" si="69"/>
        <v>726.05752066115974</v>
      </c>
      <c r="G739">
        <f t="shared" si="70"/>
        <v>3111.0799235335189</v>
      </c>
      <c r="H739">
        <f t="shared" si="71"/>
        <v>4.6821312271242199</v>
      </c>
    </row>
    <row r="740" spans="1:8" x14ac:dyDescent="0.25">
      <c r="A740">
        <v>115</v>
      </c>
      <c r="B740">
        <v>812</v>
      </c>
      <c r="C740">
        <f t="shared" si="66"/>
        <v>1071.8439602325291</v>
      </c>
      <c r="D740">
        <f t="shared" si="67"/>
        <v>67518.883669324146</v>
      </c>
      <c r="E740">
        <f t="shared" si="68"/>
        <v>14.144385026737968</v>
      </c>
      <c r="F740">
        <f t="shared" si="69"/>
        <v>21300.075702479353</v>
      </c>
      <c r="G740">
        <f t="shared" si="70"/>
        <v>12972.869597748537</v>
      </c>
      <c r="H740">
        <f t="shared" si="71"/>
        <v>4.7449321283632502</v>
      </c>
    </row>
    <row r="741" spans="1:8" x14ac:dyDescent="0.25">
      <c r="A741">
        <v>111</v>
      </c>
      <c r="B741">
        <v>866</v>
      </c>
      <c r="C741">
        <f t="shared" si="66"/>
        <v>1038.6317029995914</v>
      </c>
      <c r="D741">
        <f t="shared" si="67"/>
        <v>29801.704880539142</v>
      </c>
      <c r="E741">
        <f t="shared" si="68"/>
        <v>13.177540106951872</v>
      </c>
      <c r="F741">
        <f t="shared" si="69"/>
        <v>8453.9666115702566</v>
      </c>
      <c r="G741">
        <f t="shared" si="70"/>
        <v>6510.2706896026984</v>
      </c>
      <c r="H741">
        <f t="shared" si="71"/>
        <v>4.7095302013123339</v>
      </c>
    </row>
    <row r="742" spans="1:8" x14ac:dyDescent="0.25">
      <c r="A742">
        <v>115</v>
      </c>
      <c r="B742">
        <v>1442</v>
      </c>
      <c r="C742">
        <f t="shared" si="66"/>
        <v>1071.8439602325291</v>
      </c>
      <c r="D742">
        <f t="shared" si="67"/>
        <v>137015.49377633751</v>
      </c>
      <c r="E742">
        <f t="shared" si="68"/>
        <v>14.144385026737968</v>
      </c>
      <c r="F742">
        <f t="shared" si="69"/>
        <v>234308.80297520658</v>
      </c>
      <c r="G742">
        <f t="shared" si="70"/>
        <v>12972.869597748537</v>
      </c>
      <c r="H742">
        <f t="shared" si="71"/>
        <v>4.7449321283632502</v>
      </c>
    </row>
    <row r="743" spans="1:8" x14ac:dyDescent="0.25">
      <c r="A743">
        <v>101</v>
      </c>
      <c r="B743">
        <v>500</v>
      </c>
      <c r="C743">
        <f t="shared" si="66"/>
        <v>955.6010599172472</v>
      </c>
      <c r="D743">
        <f t="shared" si="67"/>
        <v>207572.32579771907</v>
      </c>
      <c r="E743">
        <f t="shared" si="68"/>
        <v>10.910160427807487</v>
      </c>
      <c r="F743">
        <f t="shared" si="69"/>
        <v>209714.03933884302</v>
      </c>
      <c r="G743">
        <f t="shared" si="70"/>
        <v>5.4961861727676977</v>
      </c>
      <c r="H743">
        <f t="shared" si="71"/>
        <v>4.6151205168412597</v>
      </c>
    </row>
    <row r="744" spans="1:8" x14ac:dyDescent="0.25">
      <c r="A744">
        <v>114</v>
      </c>
      <c r="B744">
        <v>1384</v>
      </c>
      <c r="C744">
        <f t="shared" si="66"/>
        <v>1063.5408959242945</v>
      </c>
      <c r="D744">
        <f t="shared" si="67"/>
        <v>102694.03738500382</v>
      </c>
      <c r="E744">
        <f t="shared" si="68"/>
        <v>13.899465240641712</v>
      </c>
      <c r="F744">
        <f t="shared" si="69"/>
        <v>181522.47570247931</v>
      </c>
      <c r="G744">
        <f t="shared" si="70"/>
        <v>11150.397239992024</v>
      </c>
      <c r="H744">
        <f t="shared" si="71"/>
        <v>4.7361984483944957</v>
      </c>
    </row>
    <row r="745" spans="1:8" x14ac:dyDescent="0.25">
      <c r="A745">
        <v>116</v>
      </c>
      <c r="B745">
        <v>528</v>
      </c>
      <c r="C745">
        <f t="shared" si="66"/>
        <v>1080.1470245407636</v>
      </c>
      <c r="D745">
        <f t="shared" si="67"/>
        <v>304866.33670921862</v>
      </c>
      <c r="E745">
        <f t="shared" si="68"/>
        <v>14.391443850267379</v>
      </c>
      <c r="F745">
        <f t="shared" si="69"/>
        <v>184853.09388429756</v>
      </c>
      <c r="G745">
        <f t="shared" si="70"/>
        <v>14933.223709318405</v>
      </c>
      <c r="H745">
        <f t="shared" si="71"/>
        <v>4.7535901911063645</v>
      </c>
    </row>
    <row r="746" spans="1:8" x14ac:dyDescent="0.25">
      <c r="A746">
        <v>90</v>
      </c>
      <c r="B746">
        <v>881</v>
      </c>
      <c r="C746">
        <f t="shared" si="66"/>
        <v>864.26735252666867</v>
      </c>
      <c r="D746">
        <f t="shared" si="67"/>
        <v>279.98149146678122</v>
      </c>
      <c r="E746">
        <f t="shared" si="68"/>
        <v>8.6631016042780757</v>
      </c>
      <c r="F746">
        <f t="shared" si="69"/>
        <v>5920.6029752066188</v>
      </c>
      <c r="G746">
        <f t="shared" si="70"/>
        <v>8775.5867978420629</v>
      </c>
      <c r="H746">
        <f t="shared" si="71"/>
        <v>4.499809670330265</v>
      </c>
    </row>
    <row r="747" spans="1:8" x14ac:dyDescent="0.25">
      <c r="A747">
        <v>125</v>
      </c>
      <c r="B747">
        <v>1026</v>
      </c>
      <c r="C747">
        <f t="shared" si="66"/>
        <v>1154.8746033148732</v>
      </c>
      <c r="D747">
        <f t="shared" si="67"/>
        <v>16608.663379565922</v>
      </c>
      <c r="E747">
        <f t="shared" si="68"/>
        <v>16.711229946524064</v>
      </c>
      <c r="F747">
        <f t="shared" si="69"/>
        <v>4631.4211570247862</v>
      </c>
      <c r="G747">
        <f t="shared" si="70"/>
        <v>38781.0896350478</v>
      </c>
      <c r="H747">
        <f t="shared" si="71"/>
        <v>4.8283137373023015</v>
      </c>
    </row>
    <row r="748" spans="1:8" x14ac:dyDescent="0.25">
      <c r="A748">
        <v>98</v>
      </c>
      <c r="B748">
        <v>1212</v>
      </c>
      <c r="C748">
        <f t="shared" si="66"/>
        <v>930.69186699254396</v>
      </c>
      <c r="D748">
        <f t="shared" si="67"/>
        <v>79134.265696140574</v>
      </c>
      <c r="E748">
        <f t="shared" si="68"/>
        <v>10.271657754010695</v>
      </c>
      <c r="F748">
        <f t="shared" si="69"/>
        <v>64543.71206611568</v>
      </c>
      <c r="G748">
        <f t="shared" si="70"/>
        <v>742.75803450416527</v>
      </c>
      <c r="H748">
        <f t="shared" si="71"/>
        <v>4.5849674786705723</v>
      </c>
    </row>
    <row r="749" spans="1:8" x14ac:dyDescent="0.25">
      <c r="A749">
        <v>111</v>
      </c>
      <c r="B749">
        <v>1620</v>
      </c>
      <c r="C749">
        <f t="shared" si="66"/>
        <v>1038.6317029995914</v>
      </c>
      <c r="D749">
        <f t="shared" si="67"/>
        <v>337989.09675715526</v>
      </c>
      <c r="E749">
        <f t="shared" si="68"/>
        <v>13.177540106951872</v>
      </c>
      <c r="F749">
        <f t="shared" si="69"/>
        <v>438316.22115702473</v>
      </c>
      <c r="G749">
        <f t="shared" si="70"/>
        <v>6510.2706896026984</v>
      </c>
      <c r="H749">
        <f t="shared" si="71"/>
        <v>4.7095302013123339</v>
      </c>
    </row>
    <row r="750" spans="1:8" x14ac:dyDescent="0.25">
      <c r="A750">
        <v>109</v>
      </c>
      <c r="B750">
        <v>1843</v>
      </c>
      <c r="C750">
        <f t="shared" si="66"/>
        <v>1022.0255743831226</v>
      </c>
      <c r="D750">
        <f t="shared" si="67"/>
        <v>673999.00751696178</v>
      </c>
      <c r="E750">
        <f t="shared" si="68"/>
        <v>12.706951871657754</v>
      </c>
      <c r="F750">
        <f t="shared" si="69"/>
        <v>783321.548429752</v>
      </c>
      <c r="G750">
        <f t="shared" si="70"/>
        <v>4106.2617584098925</v>
      </c>
      <c r="H750">
        <f t="shared" si="71"/>
        <v>4.6913478822291435</v>
      </c>
    </row>
    <row r="751" spans="1:8" x14ac:dyDescent="0.25">
      <c r="A751">
        <v>124</v>
      </c>
      <c r="B751">
        <v>1602</v>
      </c>
      <c r="C751">
        <f t="shared" si="66"/>
        <v>1146.5715390066389</v>
      </c>
      <c r="D751">
        <f t="shared" si="67"/>
        <v>207415.08308278144</v>
      </c>
      <c r="E751">
        <f t="shared" si="68"/>
        <v>16.444919786096257</v>
      </c>
      <c r="F751">
        <f t="shared" si="69"/>
        <v>414806.25752066111</v>
      </c>
      <c r="G751">
        <f t="shared" si="70"/>
        <v>35579.799739157832</v>
      </c>
      <c r="H751">
        <f t="shared" si="71"/>
        <v>4.8202815656050371</v>
      </c>
    </row>
    <row r="752" spans="1:8" x14ac:dyDescent="0.25">
      <c r="A752">
        <v>121</v>
      </c>
      <c r="B752">
        <v>1000</v>
      </c>
      <c r="C752">
        <f t="shared" si="66"/>
        <v>1121.6623460819355</v>
      </c>
      <c r="D752">
        <f t="shared" si="67"/>
        <v>14801.726454160656</v>
      </c>
      <c r="E752">
        <f t="shared" si="68"/>
        <v>15.658823529411764</v>
      </c>
      <c r="F752">
        <f t="shared" si="69"/>
        <v>1768.5847933884256</v>
      </c>
      <c r="G752">
        <f t="shared" si="70"/>
        <v>26803.220574367864</v>
      </c>
      <c r="H752">
        <f t="shared" si="71"/>
        <v>4.7957905455967413</v>
      </c>
    </row>
    <row r="753" spans="1:8" x14ac:dyDescent="0.25">
      <c r="A753">
        <v>103</v>
      </c>
      <c r="B753">
        <v>737</v>
      </c>
      <c r="C753">
        <f t="shared" si="66"/>
        <v>972.20718853371602</v>
      </c>
      <c r="D753">
        <f t="shared" si="67"/>
        <v>55322.421537935035</v>
      </c>
      <c r="E753">
        <f t="shared" si="68"/>
        <v>11.346524064171122</v>
      </c>
      <c r="F753">
        <f t="shared" si="69"/>
        <v>48816.89388429754</v>
      </c>
      <c r="G753">
        <f t="shared" si="70"/>
        <v>203.39705635193116</v>
      </c>
      <c r="H753">
        <f t="shared" si="71"/>
        <v>4.6347289882296359</v>
      </c>
    </row>
    <row r="754" spans="1:8" x14ac:dyDescent="0.25">
      <c r="A754">
        <v>96</v>
      </c>
      <c r="B754">
        <v>1699</v>
      </c>
      <c r="C754">
        <f t="shared" si="66"/>
        <v>914.08573837607514</v>
      </c>
      <c r="D754">
        <f t="shared" si="67"/>
        <v>616090.3981006312</v>
      </c>
      <c r="E754">
        <f t="shared" si="68"/>
        <v>9.8566844919786103</v>
      </c>
      <c r="F754">
        <f t="shared" si="69"/>
        <v>549161.8393388429</v>
      </c>
      <c r="G754">
        <f t="shared" si="70"/>
        <v>1923.6747024585254</v>
      </c>
      <c r="H754">
        <f t="shared" si="71"/>
        <v>4.5643481914678361</v>
      </c>
    </row>
    <row r="755" spans="1:8" x14ac:dyDescent="0.25">
      <c r="A755">
        <v>100</v>
      </c>
      <c r="B755">
        <v>1699</v>
      </c>
      <c r="C755">
        <f t="shared" si="66"/>
        <v>947.29799560901279</v>
      </c>
      <c r="D755">
        <f t="shared" si="67"/>
        <v>565055.90340542782</v>
      </c>
      <c r="E755">
        <f t="shared" si="68"/>
        <v>10.695187165775401</v>
      </c>
      <c r="F755">
        <f t="shared" si="69"/>
        <v>549161.8393388429</v>
      </c>
      <c r="G755">
        <f t="shared" si="70"/>
        <v>113.36838180321452</v>
      </c>
      <c r="H755">
        <f t="shared" si="71"/>
        <v>4.6051701859880918</v>
      </c>
    </row>
    <row r="756" spans="1:8" x14ac:dyDescent="0.25">
      <c r="A756">
        <v>104</v>
      </c>
      <c r="B756">
        <v>1025</v>
      </c>
      <c r="C756">
        <f t="shared" si="66"/>
        <v>980.51025284195043</v>
      </c>
      <c r="D756">
        <f t="shared" si="67"/>
        <v>1979.3376021871795</v>
      </c>
      <c r="E756">
        <f t="shared" si="68"/>
        <v>11.567914438502674</v>
      </c>
      <c r="F756">
        <f t="shared" si="69"/>
        <v>4496.3120661156954</v>
      </c>
      <c r="G756">
        <f t="shared" si="70"/>
        <v>509.17012216154143</v>
      </c>
      <c r="H756">
        <f t="shared" si="71"/>
        <v>4.6443908991413725</v>
      </c>
    </row>
    <row r="757" spans="1:8" x14ac:dyDescent="0.25">
      <c r="A757">
        <v>112</v>
      </c>
      <c r="B757">
        <v>1107</v>
      </c>
      <c r="C757">
        <f t="shared" si="66"/>
        <v>1046.934767307826</v>
      </c>
      <c r="D757">
        <f t="shared" si="67"/>
        <v>3607.8321783650144</v>
      </c>
      <c r="E757">
        <f t="shared" si="68"/>
        <v>13.416042780748663</v>
      </c>
      <c r="F757">
        <f t="shared" si="69"/>
        <v>22217.257520661144</v>
      </c>
      <c r="G757">
        <f t="shared" si="70"/>
        <v>7919.0977859191498</v>
      </c>
      <c r="H757">
        <f t="shared" si="71"/>
        <v>4.7184988712950942</v>
      </c>
    </row>
    <row r="758" spans="1:8" x14ac:dyDescent="0.25">
      <c r="A758">
        <v>73</v>
      </c>
      <c r="B758">
        <v>625</v>
      </c>
      <c r="C758">
        <f t="shared" si="66"/>
        <v>723.11525928668357</v>
      </c>
      <c r="D758">
        <f t="shared" si="67"/>
        <v>9626.6041048931456</v>
      </c>
      <c r="E758">
        <f t="shared" si="68"/>
        <v>5.699465240641711</v>
      </c>
      <c r="F758">
        <f t="shared" si="69"/>
        <v>110852.67570247938</v>
      </c>
      <c r="G758">
        <f t="shared" si="70"/>
        <v>55145.220605272523</v>
      </c>
      <c r="H758">
        <f t="shared" si="71"/>
        <v>4.290459441148391</v>
      </c>
    </row>
    <row r="759" spans="1:8" x14ac:dyDescent="0.25">
      <c r="A759">
        <v>101</v>
      </c>
      <c r="B759">
        <v>720</v>
      </c>
      <c r="C759">
        <f t="shared" si="66"/>
        <v>955.6010599172472</v>
      </c>
      <c r="D759">
        <f t="shared" si="67"/>
        <v>55507.859434130303</v>
      </c>
      <c r="E759">
        <f t="shared" si="68"/>
        <v>10.910160427807487</v>
      </c>
      <c r="F759">
        <f t="shared" si="69"/>
        <v>56618.039338843002</v>
      </c>
      <c r="G759">
        <f t="shared" si="70"/>
        <v>5.4961861727676977</v>
      </c>
      <c r="H759">
        <f t="shared" si="71"/>
        <v>4.6151205168412597</v>
      </c>
    </row>
    <row r="760" spans="1:8" x14ac:dyDescent="0.25">
      <c r="A760">
        <v>99</v>
      </c>
      <c r="B760">
        <v>855</v>
      </c>
      <c r="C760">
        <f t="shared" si="66"/>
        <v>938.99493130077838</v>
      </c>
      <c r="D760">
        <f t="shared" si="67"/>
        <v>7055.1484842224791</v>
      </c>
      <c r="E760">
        <f t="shared" si="68"/>
        <v>10.482352941176471</v>
      </c>
      <c r="F760">
        <f t="shared" si="69"/>
        <v>10597.766611570258</v>
      </c>
      <c r="G760">
        <f t="shared" si="70"/>
        <v>359.12233124701368</v>
      </c>
      <c r="H760">
        <f t="shared" si="71"/>
        <v>4.5951198501345898</v>
      </c>
    </row>
    <row r="761" spans="1:8" x14ac:dyDescent="0.25">
      <c r="A761">
        <v>95</v>
      </c>
      <c r="B761">
        <v>1250</v>
      </c>
      <c r="C761">
        <f t="shared" si="66"/>
        <v>905.78267406784073</v>
      </c>
      <c r="D761">
        <f t="shared" si="67"/>
        <v>118485.56747188636</v>
      </c>
      <c r="E761">
        <f t="shared" si="68"/>
        <v>9.6524064171122994</v>
      </c>
      <c r="F761">
        <f t="shared" si="69"/>
        <v>85295.857520661128</v>
      </c>
      <c r="G761">
        <f t="shared" si="70"/>
        <v>2720.9556671557343</v>
      </c>
      <c r="H761">
        <f t="shared" si="71"/>
        <v>4.5538768916005408</v>
      </c>
    </row>
    <row r="762" spans="1:8" x14ac:dyDescent="0.25">
      <c r="A762">
        <v>109</v>
      </c>
      <c r="B762">
        <v>1130</v>
      </c>
      <c r="C762">
        <f t="shared" si="66"/>
        <v>1022.0255743831226</v>
      </c>
      <c r="D762">
        <f t="shared" si="67"/>
        <v>11658.47658729459</v>
      </c>
      <c r="E762">
        <f t="shared" si="68"/>
        <v>12.706951871657754</v>
      </c>
      <c r="F762">
        <f t="shared" si="69"/>
        <v>29602.76661157023</v>
      </c>
      <c r="G762">
        <f t="shared" si="70"/>
        <v>4106.2617584098925</v>
      </c>
      <c r="H762">
        <f t="shared" si="71"/>
        <v>4.6913478822291435</v>
      </c>
    </row>
    <row r="763" spans="1:8" x14ac:dyDescent="0.25">
      <c r="A763">
        <v>110</v>
      </c>
      <c r="B763">
        <v>900</v>
      </c>
      <c r="C763">
        <f t="shared" si="66"/>
        <v>1030.3286386913569</v>
      </c>
      <c r="D763">
        <f t="shared" si="67"/>
        <v>16985.554063142252</v>
      </c>
      <c r="E763">
        <f t="shared" si="68"/>
        <v>12.941176470588236</v>
      </c>
      <c r="F763">
        <f t="shared" si="69"/>
        <v>3357.6757024793446</v>
      </c>
      <c r="G763">
        <f t="shared" si="70"/>
        <v>5239.3253470996033</v>
      </c>
      <c r="H763">
        <f t="shared" si="71"/>
        <v>4.7004803657924166</v>
      </c>
    </row>
    <row r="764" spans="1:8" x14ac:dyDescent="0.25">
      <c r="A764">
        <v>98</v>
      </c>
      <c r="B764">
        <v>1924</v>
      </c>
      <c r="C764">
        <f t="shared" si="66"/>
        <v>930.69186699254396</v>
      </c>
      <c r="D764">
        <f t="shared" si="67"/>
        <v>986661.04709875793</v>
      </c>
      <c r="E764">
        <f t="shared" si="68"/>
        <v>10.271657754010695</v>
      </c>
      <c r="F764">
        <f t="shared" si="69"/>
        <v>933261.38479338831</v>
      </c>
      <c r="G764">
        <f t="shared" si="70"/>
        <v>742.75803450416527</v>
      </c>
      <c r="H764">
        <f t="shared" si="71"/>
        <v>4.5849674786705723</v>
      </c>
    </row>
    <row r="765" spans="1:8" x14ac:dyDescent="0.25">
      <c r="A765">
        <v>112</v>
      </c>
      <c r="B765">
        <v>962</v>
      </c>
      <c r="C765">
        <f t="shared" si="66"/>
        <v>1046.934767307826</v>
      </c>
      <c r="D765">
        <f t="shared" si="67"/>
        <v>7213.9146976345401</v>
      </c>
      <c r="E765">
        <f t="shared" si="68"/>
        <v>13.416042780748663</v>
      </c>
      <c r="F765">
        <f t="shared" si="69"/>
        <v>16.439338842974806</v>
      </c>
      <c r="G765">
        <f t="shared" si="70"/>
        <v>7919.0977859191498</v>
      </c>
      <c r="H765">
        <f t="shared" si="71"/>
        <v>4.7184988712950942</v>
      </c>
    </row>
    <row r="766" spans="1:8" x14ac:dyDescent="0.25">
      <c r="A766">
        <v>64</v>
      </c>
      <c r="B766">
        <v>1874</v>
      </c>
      <c r="C766">
        <f t="shared" si="66"/>
        <v>648.38768051257375</v>
      </c>
      <c r="D766">
        <f t="shared" si="67"/>
        <v>1502125.5576793491</v>
      </c>
      <c r="E766">
        <f t="shared" si="68"/>
        <v>4.3807486631016044</v>
      </c>
      <c r="F766">
        <f t="shared" si="69"/>
        <v>839155.93024793384</v>
      </c>
      <c r="G766">
        <f t="shared" si="70"/>
        <v>95826.015464192111</v>
      </c>
      <c r="H766">
        <f t="shared" si="71"/>
        <v>4.1588830833596715</v>
      </c>
    </row>
    <row r="767" spans="1:8" x14ac:dyDescent="0.25">
      <c r="A767">
        <v>90</v>
      </c>
      <c r="B767">
        <v>1573</v>
      </c>
      <c r="C767">
        <f t="shared" si="66"/>
        <v>864.26735252666867</v>
      </c>
      <c r="D767">
        <f t="shared" si="67"/>
        <v>502301.96559455735</v>
      </c>
      <c r="E767">
        <f t="shared" si="68"/>
        <v>8.6631016042780757</v>
      </c>
      <c r="F767">
        <f t="shared" si="69"/>
        <v>378292.09388429747</v>
      </c>
      <c r="G767">
        <f t="shared" si="70"/>
        <v>8775.5867978420629</v>
      </c>
      <c r="H767">
        <f t="shared" si="71"/>
        <v>4.499809670330265</v>
      </c>
    </row>
    <row r="768" spans="1:8" x14ac:dyDescent="0.25">
      <c r="A768">
        <v>102</v>
      </c>
      <c r="B768">
        <v>940</v>
      </c>
      <c r="C768">
        <f t="shared" si="66"/>
        <v>963.90412422548161</v>
      </c>
      <c r="D768">
        <f t="shared" si="67"/>
        <v>571.40715498725672</v>
      </c>
      <c r="E768">
        <f t="shared" si="68"/>
        <v>11.127272727272727</v>
      </c>
      <c r="F768">
        <f t="shared" si="69"/>
        <v>322.03933884297697</v>
      </c>
      <c r="G768">
        <f t="shared" si="70"/>
        <v>35.505744355673244</v>
      </c>
      <c r="H768">
        <f t="shared" si="71"/>
        <v>4.6249728132842707</v>
      </c>
    </row>
    <row r="769" spans="1:8" x14ac:dyDescent="0.25">
      <c r="A769">
        <v>119</v>
      </c>
      <c r="B769">
        <v>900</v>
      </c>
      <c r="C769">
        <f t="shared" si="66"/>
        <v>1105.0562174654667</v>
      </c>
      <c r="D769">
        <f t="shared" si="67"/>
        <v>42048.052321244781</v>
      </c>
      <c r="E769">
        <f t="shared" si="68"/>
        <v>15.145454545454545</v>
      </c>
      <c r="F769">
        <f t="shared" si="69"/>
        <v>3357.6757024793446</v>
      </c>
      <c r="G769">
        <f t="shared" si="70"/>
        <v>21641.576566908014</v>
      </c>
      <c r="H769">
        <f t="shared" si="71"/>
        <v>4.7791234931115296</v>
      </c>
    </row>
    <row r="770" spans="1:8" x14ac:dyDescent="0.25">
      <c r="A770">
        <v>96</v>
      </c>
      <c r="B770">
        <v>882</v>
      </c>
      <c r="C770">
        <f t="shared" si="66"/>
        <v>914.08573837607514</v>
      </c>
      <c r="D770">
        <f t="shared" si="67"/>
        <v>1029.4946071379411</v>
      </c>
      <c r="E770">
        <f t="shared" si="68"/>
        <v>9.8566844919786103</v>
      </c>
      <c r="F770">
        <f t="shared" si="69"/>
        <v>5767.7120661157096</v>
      </c>
      <c r="G770">
        <f t="shared" si="70"/>
        <v>1923.6747024585254</v>
      </c>
      <c r="H770">
        <f t="shared" si="71"/>
        <v>4.5643481914678361</v>
      </c>
    </row>
    <row r="771" spans="1:8" x14ac:dyDescent="0.25">
      <c r="A771">
        <v>118</v>
      </c>
      <c r="B771">
        <v>1710</v>
      </c>
      <c r="C771">
        <f t="shared" si="66"/>
        <v>1096.7531531572322</v>
      </c>
      <c r="D771">
        <f t="shared" si="67"/>
        <v>376071.69516259711</v>
      </c>
      <c r="E771">
        <f t="shared" si="68"/>
        <v>14.891978609625669</v>
      </c>
      <c r="F771">
        <f t="shared" si="69"/>
        <v>565586.03933884285</v>
      </c>
      <c r="G771">
        <f t="shared" si="70"/>
        <v>19267.577193898083</v>
      </c>
      <c r="H771">
        <f t="shared" si="71"/>
        <v>4.7706846244656651</v>
      </c>
    </row>
    <row r="772" spans="1:8" x14ac:dyDescent="0.25">
      <c r="A772">
        <v>79</v>
      </c>
      <c r="B772">
        <v>1260</v>
      </c>
      <c r="C772">
        <f t="shared" ref="C772:C835" si="72">a+(b*x)</f>
        <v>772.93364513609004</v>
      </c>
      <c r="D772">
        <f t="shared" ref="D772:D835" si="73">(y-yes)^2</f>
        <v>237233.63404041628</v>
      </c>
      <c r="E772">
        <f t="shared" ref="E772:E835" si="74">x^2/n</f>
        <v>6.6748663101604278</v>
      </c>
      <c r="F772">
        <f t="shared" ref="F772:F835" si="75">(y-yprom)^2</f>
        <v>91236.948429752039</v>
      </c>
      <c r="G772">
        <f t="shared" ref="G772:G835" si="76">(yes-yprom)^2</f>
        <v>34229.369620927035</v>
      </c>
      <c r="H772">
        <f t="shared" ref="H772:H835" si="77">LN(x)</f>
        <v>4.3694478524670215</v>
      </c>
    </row>
    <row r="773" spans="1:8" x14ac:dyDescent="0.25">
      <c r="A773">
        <v>96</v>
      </c>
      <c r="B773">
        <v>751</v>
      </c>
      <c r="C773">
        <f t="shared" si="72"/>
        <v>914.08573837607514</v>
      </c>
      <c r="D773">
        <f t="shared" si="73"/>
        <v>26596.958061669629</v>
      </c>
      <c r="E773">
        <f t="shared" si="74"/>
        <v>9.8566844919786103</v>
      </c>
      <c r="F773">
        <f t="shared" si="75"/>
        <v>42826.421157024815</v>
      </c>
      <c r="G773">
        <f t="shared" si="76"/>
        <v>1923.6747024585254</v>
      </c>
      <c r="H773">
        <f t="shared" si="77"/>
        <v>4.5643481914678361</v>
      </c>
    </row>
    <row r="774" spans="1:8" x14ac:dyDescent="0.25">
      <c r="A774">
        <v>80</v>
      </c>
      <c r="B774">
        <v>1097</v>
      </c>
      <c r="C774">
        <f t="shared" si="72"/>
        <v>781.23670944432445</v>
      </c>
      <c r="D774">
        <f t="shared" si="73"/>
        <v>99706.455662547989</v>
      </c>
      <c r="E774">
        <f t="shared" si="74"/>
        <v>6.8449197860962565</v>
      </c>
      <c r="F774">
        <f t="shared" si="75"/>
        <v>19336.166611570236</v>
      </c>
      <c r="G774">
        <f t="shared" si="76"/>
        <v>31225.980595216188</v>
      </c>
      <c r="H774">
        <f t="shared" si="77"/>
        <v>4.3820266346738812</v>
      </c>
    </row>
    <row r="775" spans="1:8" x14ac:dyDescent="0.25">
      <c r="A775">
        <v>137</v>
      </c>
      <c r="B775">
        <v>1001</v>
      </c>
      <c r="C775">
        <f t="shared" si="72"/>
        <v>1254.5113750136863</v>
      </c>
      <c r="D775">
        <f t="shared" si="73"/>
        <v>64268.017261329915</v>
      </c>
      <c r="E775">
        <f t="shared" si="74"/>
        <v>20.073796791443851</v>
      </c>
      <c r="F775">
        <f t="shared" si="75"/>
        <v>1853.6938842975164</v>
      </c>
      <c r="G775">
        <f t="shared" si="76"/>
        <v>87951.345183169557</v>
      </c>
      <c r="H775">
        <f t="shared" si="77"/>
        <v>4.9199809258281251</v>
      </c>
    </row>
    <row r="776" spans="1:8" x14ac:dyDescent="0.25">
      <c r="A776">
        <v>116</v>
      </c>
      <c r="B776">
        <v>1154</v>
      </c>
      <c r="C776">
        <f t="shared" si="72"/>
        <v>1080.1470245407636</v>
      </c>
      <c r="D776">
        <f t="shared" si="73"/>
        <v>5454.2619841825745</v>
      </c>
      <c r="E776">
        <f t="shared" si="74"/>
        <v>14.391443850267379</v>
      </c>
      <c r="F776">
        <f t="shared" si="75"/>
        <v>38437.38479338841</v>
      </c>
      <c r="G776">
        <f t="shared" si="76"/>
        <v>14933.223709318405</v>
      </c>
      <c r="H776">
        <f t="shared" si="77"/>
        <v>4.7535901911063645</v>
      </c>
    </row>
    <row r="777" spans="1:8" x14ac:dyDescent="0.25">
      <c r="A777">
        <v>69</v>
      </c>
      <c r="B777">
        <v>1000</v>
      </c>
      <c r="C777">
        <f t="shared" si="72"/>
        <v>689.90300205374581</v>
      </c>
      <c r="D777">
        <f t="shared" si="73"/>
        <v>96160.148135279174</v>
      </c>
      <c r="E777">
        <f t="shared" si="74"/>
        <v>5.0919786096256683</v>
      </c>
      <c r="F777">
        <f t="shared" si="75"/>
        <v>1768.5847933884256</v>
      </c>
      <c r="G777">
        <f t="shared" si="76"/>
        <v>71846.756337769955</v>
      </c>
      <c r="H777">
        <f t="shared" si="77"/>
        <v>4.2341065045972597</v>
      </c>
    </row>
    <row r="778" spans="1:8" x14ac:dyDescent="0.25">
      <c r="A778">
        <v>78</v>
      </c>
      <c r="B778">
        <v>1250</v>
      </c>
      <c r="C778">
        <f t="shared" si="72"/>
        <v>764.63058082785562</v>
      </c>
      <c r="D778">
        <f t="shared" si="73"/>
        <v>235583.47306750479</v>
      </c>
      <c r="E778">
        <f t="shared" si="74"/>
        <v>6.5069518716577539</v>
      </c>
      <c r="F778">
        <f t="shared" si="75"/>
        <v>85295.857520661128</v>
      </c>
      <c r="G778">
        <f t="shared" si="76"/>
        <v>37370.640400451237</v>
      </c>
      <c r="H778">
        <f t="shared" si="77"/>
        <v>4.3567088266895917</v>
      </c>
    </row>
    <row r="779" spans="1:8" x14ac:dyDescent="0.25">
      <c r="A779">
        <v>99</v>
      </c>
      <c r="B779">
        <v>857</v>
      </c>
      <c r="C779">
        <f t="shared" si="72"/>
        <v>938.99493130077838</v>
      </c>
      <c r="D779">
        <f t="shared" si="73"/>
        <v>6723.1687590193651</v>
      </c>
      <c r="E779">
        <f t="shared" si="74"/>
        <v>10.482352941176471</v>
      </c>
      <c r="F779">
        <f t="shared" si="75"/>
        <v>10189.984793388439</v>
      </c>
      <c r="G779">
        <f t="shared" si="76"/>
        <v>359.12233124701368</v>
      </c>
      <c r="H779">
        <f t="shared" si="77"/>
        <v>4.5951198501345898</v>
      </c>
    </row>
    <row r="780" spans="1:8" x14ac:dyDescent="0.25">
      <c r="A780">
        <v>92</v>
      </c>
      <c r="B780">
        <v>1211</v>
      </c>
      <c r="C780">
        <f t="shared" si="72"/>
        <v>880.8734811431375</v>
      </c>
      <c r="D780">
        <f t="shared" si="73"/>
        <v>108983.5184525504</v>
      </c>
      <c r="E780">
        <f t="shared" si="74"/>
        <v>9.0524064171122998</v>
      </c>
      <c r="F780">
        <f t="shared" si="75"/>
        <v>64036.602975206588</v>
      </c>
      <c r="G780">
        <f t="shared" si="76"/>
        <v>5940.0890841274741</v>
      </c>
      <c r="H780">
        <f t="shared" si="77"/>
        <v>4.5217885770490405</v>
      </c>
    </row>
    <row r="781" spans="1:8" x14ac:dyDescent="0.25">
      <c r="A781">
        <v>113</v>
      </c>
      <c r="B781">
        <v>937</v>
      </c>
      <c r="C781">
        <f t="shared" si="72"/>
        <v>1055.2378316160602</v>
      </c>
      <c r="D781">
        <f t="shared" si="73"/>
        <v>13980.184825267816</v>
      </c>
      <c r="E781">
        <f t="shared" si="74"/>
        <v>13.656684491978609</v>
      </c>
      <c r="F781">
        <f t="shared" si="75"/>
        <v>438.71206611570454</v>
      </c>
      <c r="G781">
        <f t="shared" si="76"/>
        <v>9465.806636048912</v>
      </c>
      <c r="H781">
        <f t="shared" si="77"/>
        <v>4.7273878187123408</v>
      </c>
    </row>
    <row r="782" spans="1:8" x14ac:dyDescent="0.25">
      <c r="A782">
        <v>98</v>
      </c>
      <c r="B782">
        <v>904</v>
      </c>
      <c r="C782">
        <f t="shared" si="72"/>
        <v>930.69186699254396</v>
      </c>
      <c r="D782">
        <f t="shared" si="73"/>
        <v>712.45576354765797</v>
      </c>
      <c r="E782">
        <f t="shared" si="74"/>
        <v>10.271657754010695</v>
      </c>
      <c r="F782">
        <f t="shared" si="75"/>
        <v>2910.1120661157079</v>
      </c>
      <c r="G782">
        <f t="shared" si="76"/>
        <v>742.75803450416527</v>
      </c>
      <c r="H782">
        <f t="shared" si="77"/>
        <v>4.5849674786705723</v>
      </c>
    </row>
    <row r="783" spans="1:8" x14ac:dyDescent="0.25">
      <c r="A783">
        <v>115</v>
      </c>
      <c r="B783">
        <v>872</v>
      </c>
      <c r="C783">
        <f t="shared" si="72"/>
        <v>1071.8439602325291</v>
      </c>
      <c r="D783">
        <f t="shared" si="73"/>
        <v>39937.608441420663</v>
      </c>
      <c r="E783">
        <f t="shared" si="74"/>
        <v>14.144385026737968</v>
      </c>
      <c r="F783">
        <f t="shared" si="75"/>
        <v>7386.6211570248015</v>
      </c>
      <c r="G783">
        <f t="shared" si="76"/>
        <v>12972.869597748537</v>
      </c>
      <c r="H783">
        <f t="shared" si="77"/>
        <v>4.7449321283632502</v>
      </c>
    </row>
    <row r="784" spans="1:8" x14ac:dyDescent="0.25">
      <c r="A784">
        <v>96</v>
      </c>
      <c r="B784">
        <v>1200</v>
      </c>
      <c r="C784">
        <f t="shared" si="72"/>
        <v>914.08573837607514</v>
      </c>
      <c r="D784">
        <f t="shared" si="73"/>
        <v>81746.964999954158</v>
      </c>
      <c r="E784">
        <f t="shared" si="74"/>
        <v>9.8566844919786103</v>
      </c>
      <c r="F784">
        <f t="shared" si="75"/>
        <v>58590.402975206591</v>
      </c>
      <c r="G784">
        <f t="shared" si="76"/>
        <v>1923.6747024585254</v>
      </c>
      <c r="H784">
        <f t="shared" si="77"/>
        <v>4.5643481914678361</v>
      </c>
    </row>
    <row r="785" spans="1:8" x14ac:dyDescent="0.25">
      <c r="A785">
        <v>117</v>
      </c>
      <c r="B785">
        <v>1261</v>
      </c>
      <c r="C785">
        <f t="shared" si="72"/>
        <v>1088.4500888489979</v>
      </c>
      <c r="D785">
        <f t="shared" si="73"/>
        <v>29773.47183821872</v>
      </c>
      <c r="E785">
        <f t="shared" si="74"/>
        <v>14.640641711229947</v>
      </c>
      <c r="F785">
        <f t="shared" si="75"/>
        <v>91842.057520661125</v>
      </c>
      <c r="G785">
        <f t="shared" si="76"/>
        <v>17031.45957470157</v>
      </c>
      <c r="H785">
        <f t="shared" si="77"/>
        <v>4.7621739347977563</v>
      </c>
    </row>
    <row r="786" spans="1:8" x14ac:dyDescent="0.25">
      <c r="A786">
        <v>96</v>
      </c>
      <c r="B786">
        <v>950</v>
      </c>
      <c r="C786">
        <f t="shared" si="72"/>
        <v>914.08573837607514</v>
      </c>
      <c r="D786">
        <f t="shared" si="73"/>
        <v>1289.8341879917218</v>
      </c>
      <c r="E786">
        <f t="shared" si="74"/>
        <v>9.8566844919786103</v>
      </c>
      <c r="F786">
        <f t="shared" si="75"/>
        <v>63.130247933885087</v>
      </c>
      <c r="G786">
        <f t="shared" si="76"/>
        <v>1923.6747024585254</v>
      </c>
      <c r="H786">
        <f t="shared" si="77"/>
        <v>4.5643481914678361</v>
      </c>
    </row>
    <row r="787" spans="1:8" x14ac:dyDescent="0.25">
      <c r="A787">
        <v>108</v>
      </c>
      <c r="B787">
        <v>115</v>
      </c>
      <c r="C787">
        <f t="shared" si="72"/>
        <v>1013.7225100748882</v>
      </c>
      <c r="D787">
        <f t="shared" si="73"/>
        <v>807702.15011530754</v>
      </c>
      <c r="E787">
        <f t="shared" si="74"/>
        <v>12.474866310160428</v>
      </c>
      <c r="F787">
        <f t="shared" si="75"/>
        <v>710557.03933884308</v>
      </c>
      <c r="G787">
        <f t="shared" si="76"/>
        <v>3111.0799235335189</v>
      </c>
      <c r="H787">
        <f t="shared" si="77"/>
        <v>4.6821312271242199</v>
      </c>
    </row>
    <row r="788" spans="1:8" x14ac:dyDescent="0.25">
      <c r="A788">
        <v>92</v>
      </c>
      <c r="B788">
        <v>673</v>
      </c>
      <c r="C788">
        <f t="shared" si="72"/>
        <v>880.8734811431375</v>
      </c>
      <c r="D788">
        <f t="shared" si="73"/>
        <v>43211.384162566341</v>
      </c>
      <c r="E788">
        <f t="shared" si="74"/>
        <v>9.0524064171122998</v>
      </c>
      <c r="F788">
        <f t="shared" si="75"/>
        <v>81193.912066115736</v>
      </c>
      <c r="G788">
        <f t="shared" si="76"/>
        <v>5940.0890841274741</v>
      </c>
      <c r="H788">
        <f t="shared" si="77"/>
        <v>4.5217885770490405</v>
      </c>
    </row>
    <row r="789" spans="1:8" x14ac:dyDescent="0.25">
      <c r="A789">
        <v>95</v>
      </c>
      <c r="B789">
        <v>1084</v>
      </c>
      <c r="C789">
        <f t="shared" si="72"/>
        <v>905.78267406784073</v>
      </c>
      <c r="D789">
        <f t="shared" si="73"/>
        <v>31761.41526240949</v>
      </c>
      <c r="E789">
        <f t="shared" si="74"/>
        <v>9.6524064171122994</v>
      </c>
      <c r="F789">
        <f t="shared" si="75"/>
        <v>15889.748429752053</v>
      </c>
      <c r="G789">
        <f t="shared" si="76"/>
        <v>2720.9556671557343</v>
      </c>
      <c r="H789">
        <f t="shared" si="77"/>
        <v>4.5538768916005408</v>
      </c>
    </row>
    <row r="790" spans="1:8" x14ac:dyDescent="0.25">
      <c r="A790">
        <v>94</v>
      </c>
      <c r="B790">
        <v>1058</v>
      </c>
      <c r="C790">
        <f t="shared" si="72"/>
        <v>897.47960975960632</v>
      </c>
      <c r="D790">
        <f t="shared" si="73"/>
        <v>25766.795682928274</v>
      </c>
      <c r="E790">
        <f t="shared" si="74"/>
        <v>9.4502673796791452</v>
      </c>
      <c r="F790">
        <f t="shared" si="75"/>
        <v>10010.912066115692</v>
      </c>
      <c r="G790">
        <f t="shared" si="76"/>
        <v>3656.1183856662951</v>
      </c>
      <c r="H790">
        <f t="shared" si="77"/>
        <v>4.5432947822700038</v>
      </c>
    </row>
    <row r="791" spans="1:8" x14ac:dyDescent="0.25">
      <c r="A791">
        <v>115</v>
      </c>
      <c r="B791">
        <v>800</v>
      </c>
      <c r="C791">
        <f t="shared" si="72"/>
        <v>1071.8439602325291</v>
      </c>
      <c r="D791">
        <f t="shared" si="73"/>
        <v>73899.138714904853</v>
      </c>
      <c r="E791">
        <f t="shared" si="74"/>
        <v>14.144385026737968</v>
      </c>
      <c r="F791">
        <f t="shared" si="75"/>
        <v>24946.766611570263</v>
      </c>
      <c r="G791">
        <f t="shared" si="76"/>
        <v>12972.869597748537</v>
      </c>
      <c r="H791">
        <f t="shared" si="77"/>
        <v>4.7449321283632502</v>
      </c>
    </row>
    <row r="792" spans="1:8" x14ac:dyDescent="0.25">
      <c r="A792">
        <v>117</v>
      </c>
      <c r="B792">
        <v>369</v>
      </c>
      <c r="C792">
        <f t="shared" si="72"/>
        <v>1088.4500888489979</v>
      </c>
      <c r="D792">
        <f t="shared" si="73"/>
        <v>517608.43034483097</v>
      </c>
      <c r="E792">
        <f t="shared" si="74"/>
        <v>14.640641711229947</v>
      </c>
      <c r="F792">
        <f t="shared" si="75"/>
        <v>346856.74842975213</v>
      </c>
      <c r="G792">
        <f t="shared" si="76"/>
        <v>17031.45957470157</v>
      </c>
      <c r="H792">
        <f t="shared" si="77"/>
        <v>4.7621739347977563</v>
      </c>
    </row>
    <row r="793" spans="1:8" x14ac:dyDescent="0.25">
      <c r="A793">
        <v>105</v>
      </c>
      <c r="B793">
        <v>1924</v>
      </c>
      <c r="C793">
        <f t="shared" si="72"/>
        <v>988.81331715018496</v>
      </c>
      <c r="D793">
        <f t="shared" si="73"/>
        <v>874574.13177964056</v>
      </c>
      <c r="E793">
        <f t="shared" si="74"/>
        <v>11.791443850267379</v>
      </c>
      <c r="F793">
        <f t="shared" si="75"/>
        <v>933261.38479338831</v>
      </c>
      <c r="G793">
        <f t="shared" si="76"/>
        <v>952.82494178451111</v>
      </c>
      <c r="H793">
        <f t="shared" si="77"/>
        <v>4.6539603501575231</v>
      </c>
    </row>
    <row r="794" spans="1:8" x14ac:dyDescent="0.25">
      <c r="A794">
        <v>109</v>
      </c>
      <c r="B794">
        <v>855</v>
      </c>
      <c r="C794">
        <f t="shared" si="72"/>
        <v>1022.0255743831226</v>
      </c>
      <c r="D794">
        <f t="shared" si="73"/>
        <v>27897.542498012022</v>
      </c>
      <c r="E794">
        <f t="shared" si="74"/>
        <v>12.706951871657754</v>
      </c>
      <c r="F794">
        <f t="shared" si="75"/>
        <v>10597.766611570258</v>
      </c>
      <c r="G794">
        <f t="shared" si="76"/>
        <v>4106.2617584098925</v>
      </c>
      <c r="H794">
        <f t="shared" si="77"/>
        <v>4.6913478822291435</v>
      </c>
    </row>
    <row r="795" spans="1:8" x14ac:dyDescent="0.25">
      <c r="A795">
        <v>87</v>
      </c>
      <c r="B795">
        <v>864</v>
      </c>
      <c r="C795">
        <f t="shared" si="72"/>
        <v>839.35815960196533</v>
      </c>
      <c r="D795">
        <f t="shared" si="73"/>
        <v>607.2202982022136</v>
      </c>
      <c r="E795">
        <f t="shared" si="74"/>
        <v>8.0951871657754015</v>
      </c>
      <c r="F795">
        <f t="shared" si="75"/>
        <v>8825.748429752075</v>
      </c>
      <c r="G795">
        <f t="shared" si="76"/>
        <v>14062.946522014116</v>
      </c>
      <c r="H795">
        <f t="shared" si="77"/>
        <v>4.4659081186545837</v>
      </c>
    </row>
    <row r="796" spans="1:8" x14ac:dyDescent="0.25">
      <c r="A796">
        <v>110</v>
      </c>
      <c r="B796">
        <v>1092</v>
      </c>
      <c r="C796">
        <f t="shared" si="72"/>
        <v>1030.3286386913569</v>
      </c>
      <c r="D796">
        <f t="shared" si="73"/>
        <v>3803.3568056612012</v>
      </c>
      <c r="E796">
        <f t="shared" si="74"/>
        <v>12.941176470588236</v>
      </c>
      <c r="F796">
        <f t="shared" si="75"/>
        <v>17970.62115702478</v>
      </c>
      <c r="G796">
        <f t="shared" si="76"/>
        <v>5239.3253470996033</v>
      </c>
      <c r="H796">
        <f t="shared" si="77"/>
        <v>4.7004803657924166</v>
      </c>
    </row>
    <row r="797" spans="1:8" x14ac:dyDescent="0.25">
      <c r="A797">
        <v>110</v>
      </c>
      <c r="B797">
        <v>1025</v>
      </c>
      <c r="C797">
        <f t="shared" si="72"/>
        <v>1030.3286386913569</v>
      </c>
      <c r="D797">
        <f t="shared" si="73"/>
        <v>28.39439030302578</v>
      </c>
      <c r="E797">
        <f t="shared" si="74"/>
        <v>12.941176470588236</v>
      </c>
      <c r="F797">
        <f t="shared" si="75"/>
        <v>4496.3120661156954</v>
      </c>
      <c r="G797">
        <f t="shared" si="76"/>
        <v>5239.3253470996033</v>
      </c>
      <c r="H797">
        <f t="shared" si="77"/>
        <v>4.7004803657924166</v>
      </c>
    </row>
    <row r="798" spans="1:8" x14ac:dyDescent="0.25">
      <c r="A798">
        <v>109</v>
      </c>
      <c r="B798">
        <v>850</v>
      </c>
      <c r="C798">
        <f t="shared" si="72"/>
        <v>1022.0255743831226</v>
      </c>
      <c r="D798">
        <f t="shared" si="73"/>
        <v>29592.798241843248</v>
      </c>
      <c r="E798">
        <f t="shared" si="74"/>
        <v>12.706951871657754</v>
      </c>
      <c r="F798">
        <f t="shared" si="75"/>
        <v>11652.221157024804</v>
      </c>
      <c r="G798">
        <f t="shared" si="76"/>
        <v>4106.2617584098925</v>
      </c>
      <c r="H798">
        <f t="shared" si="77"/>
        <v>4.6913478822291435</v>
      </c>
    </row>
    <row r="799" spans="1:8" x14ac:dyDescent="0.25">
      <c r="A799">
        <v>85</v>
      </c>
      <c r="B799">
        <v>673</v>
      </c>
      <c r="C799">
        <f t="shared" si="72"/>
        <v>822.7520309854965</v>
      </c>
      <c r="D799">
        <f t="shared" si="73"/>
        <v>22425.670784281105</v>
      </c>
      <c r="E799">
        <f t="shared" si="74"/>
        <v>7.7272727272727275</v>
      </c>
      <c r="F799">
        <f t="shared" si="75"/>
        <v>81193.912066115736</v>
      </c>
      <c r="G799">
        <f t="shared" si="76"/>
        <v>18277.261773862232</v>
      </c>
      <c r="H799">
        <f t="shared" si="77"/>
        <v>4.4426512564903167</v>
      </c>
    </row>
    <row r="800" spans="1:8" x14ac:dyDescent="0.25">
      <c r="A800">
        <v>105</v>
      </c>
      <c r="B800">
        <v>800</v>
      </c>
      <c r="C800">
        <f t="shared" si="72"/>
        <v>988.81331715018496</v>
      </c>
      <c r="D800">
        <f t="shared" si="73"/>
        <v>35650.468733256326</v>
      </c>
      <c r="E800">
        <f t="shared" si="74"/>
        <v>11.791443850267379</v>
      </c>
      <c r="F800">
        <f t="shared" si="75"/>
        <v>24946.766611570263</v>
      </c>
      <c r="G800">
        <f t="shared" si="76"/>
        <v>952.82494178451111</v>
      </c>
      <c r="H800">
        <f t="shared" si="77"/>
        <v>4.6539603501575231</v>
      </c>
    </row>
    <row r="801" spans="1:8" x14ac:dyDescent="0.25">
      <c r="A801">
        <v>122</v>
      </c>
      <c r="B801">
        <v>1049</v>
      </c>
      <c r="C801">
        <f t="shared" si="72"/>
        <v>1129.9654103901701</v>
      </c>
      <c r="D801">
        <f t="shared" si="73"/>
        <v>6555.3976796486586</v>
      </c>
      <c r="E801">
        <f t="shared" si="74"/>
        <v>15.918716577540106</v>
      </c>
      <c r="F801">
        <f t="shared" si="75"/>
        <v>8290.9302479338749</v>
      </c>
      <c r="G801">
        <f t="shared" si="76"/>
        <v>29590.865208817861</v>
      </c>
      <c r="H801">
        <f t="shared" si="77"/>
        <v>4.8040210447332568</v>
      </c>
    </row>
    <row r="802" spans="1:8" x14ac:dyDescent="0.25">
      <c r="A802">
        <v>108</v>
      </c>
      <c r="B802">
        <v>884</v>
      </c>
      <c r="C802">
        <f t="shared" si="72"/>
        <v>1013.7225100748882</v>
      </c>
      <c r="D802">
        <f t="shared" si="73"/>
        <v>16827.929620129467</v>
      </c>
      <c r="E802">
        <f t="shared" si="74"/>
        <v>12.474866310160428</v>
      </c>
      <c r="F802">
        <f t="shared" si="75"/>
        <v>5467.9302479338912</v>
      </c>
      <c r="G802">
        <f t="shared" si="76"/>
        <v>3111.0799235335189</v>
      </c>
      <c r="H802">
        <f t="shared" si="77"/>
        <v>4.6821312271242199</v>
      </c>
    </row>
    <row r="803" spans="1:8" x14ac:dyDescent="0.25">
      <c r="A803">
        <v>122</v>
      </c>
      <c r="B803">
        <v>800</v>
      </c>
      <c r="C803">
        <f t="shared" si="72"/>
        <v>1129.9654103901701</v>
      </c>
      <c r="D803">
        <f t="shared" si="73"/>
        <v>108877.17205395336</v>
      </c>
      <c r="E803">
        <f t="shared" si="74"/>
        <v>15.918716577540106</v>
      </c>
      <c r="F803">
        <f t="shared" si="75"/>
        <v>24946.766611570263</v>
      </c>
      <c r="G803">
        <f t="shared" si="76"/>
        <v>29590.865208817861</v>
      </c>
      <c r="H803">
        <f t="shared" si="77"/>
        <v>4.8040210447332568</v>
      </c>
    </row>
    <row r="804" spans="1:8" x14ac:dyDescent="0.25">
      <c r="A804">
        <v>79</v>
      </c>
      <c r="B804">
        <v>1200</v>
      </c>
      <c r="C804">
        <f t="shared" si="72"/>
        <v>772.93364513609004</v>
      </c>
      <c r="D804">
        <f t="shared" si="73"/>
        <v>182385.67145674708</v>
      </c>
      <c r="E804">
        <f t="shared" si="74"/>
        <v>6.6748663101604278</v>
      </c>
      <c r="F804">
        <f t="shared" si="75"/>
        <v>58590.402975206591</v>
      </c>
      <c r="G804">
        <f t="shared" si="76"/>
        <v>34229.369620927035</v>
      </c>
      <c r="H804">
        <f t="shared" si="77"/>
        <v>4.3694478524670215</v>
      </c>
    </row>
    <row r="805" spans="1:8" x14ac:dyDescent="0.25">
      <c r="A805">
        <v>105</v>
      </c>
      <c r="B805">
        <v>664</v>
      </c>
      <c r="C805">
        <f t="shared" si="72"/>
        <v>988.81331715018496</v>
      </c>
      <c r="D805">
        <f t="shared" si="73"/>
        <v>105503.69099810664</v>
      </c>
      <c r="E805">
        <f t="shared" si="74"/>
        <v>11.791443850267379</v>
      </c>
      <c r="F805">
        <f t="shared" si="75"/>
        <v>86403.930247933909</v>
      </c>
      <c r="G805">
        <f t="shared" si="76"/>
        <v>952.82494178451111</v>
      </c>
      <c r="H805">
        <f t="shared" si="77"/>
        <v>4.6539603501575231</v>
      </c>
    </row>
    <row r="806" spans="1:8" x14ac:dyDescent="0.25">
      <c r="A806">
        <v>90</v>
      </c>
      <c r="B806">
        <v>1111</v>
      </c>
      <c r="C806">
        <f t="shared" si="72"/>
        <v>864.26735252666867</v>
      </c>
      <c r="D806">
        <f t="shared" si="73"/>
        <v>60876.999329199192</v>
      </c>
      <c r="E806">
        <f t="shared" si="74"/>
        <v>8.6631016042780757</v>
      </c>
      <c r="F806">
        <f t="shared" si="75"/>
        <v>23425.693884297507</v>
      </c>
      <c r="G806">
        <f t="shared" si="76"/>
        <v>8775.5867978420629</v>
      </c>
      <c r="H806">
        <f t="shared" si="77"/>
        <v>4.499809670330265</v>
      </c>
    </row>
    <row r="807" spans="1:8" x14ac:dyDescent="0.25">
      <c r="A807">
        <v>111</v>
      </c>
      <c r="B807">
        <v>850</v>
      </c>
      <c r="C807">
        <f t="shared" si="72"/>
        <v>1038.6317029995914</v>
      </c>
      <c r="D807">
        <f t="shared" si="73"/>
        <v>35581.919376526072</v>
      </c>
      <c r="E807">
        <f t="shared" si="74"/>
        <v>13.177540106951872</v>
      </c>
      <c r="F807">
        <f t="shared" si="75"/>
        <v>11652.221157024804</v>
      </c>
      <c r="G807">
        <f t="shared" si="76"/>
        <v>6510.2706896026984</v>
      </c>
      <c r="H807">
        <f t="shared" si="77"/>
        <v>4.7095302013123339</v>
      </c>
    </row>
    <row r="808" spans="1:8" x14ac:dyDescent="0.25">
      <c r="A808">
        <v>110</v>
      </c>
      <c r="B808">
        <v>1000</v>
      </c>
      <c r="C808">
        <f t="shared" si="72"/>
        <v>1030.3286386913569</v>
      </c>
      <c r="D808">
        <f t="shared" si="73"/>
        <v>919.82632487087085</v>
      </c>
      <c r="E808">
        <f t="shared" si="74"/>
        <v>12.941176470588236</v>
      </c>
      <c r="F808">
        <f t="shared" si="75"/>
        <v>1768.5847933884256</v>
      </c>
      <c r="G808">
        <f t="shared" si="76"/>
        <v>5239.3253470996033</v>
      </c>
      <c r="H808">
        <f t="shared" si="77"/>
        <v>4.7004803657924166</v>
      </c>
    </row>
    <row r="809" spans="1:8" x14ac:dyDescent="0.25">
      <c r="A809">
        <v>92</v>
      </c>
      <c r="B809">
        <v>875</v>
      </c>
      <c r="C809">
        <f t="shared" si="72"/>
        <v>880.8734811431375</v>
      </c>
      <c r="D809">
        <f t="shared" si="73"/>
        <v>34.497780738791754</v>
      </c>
      <c r="E809">
        <f t="shared" si="74"/>
        <v>9.0524064171122998</v>
      </c>
      <c r="F809">
        <f t="shared" si="75"/>
        <v>6879.9484297520739</v>
      </c>
      <c r="G809">
        <f t="shared" si="76"/>
        <v>5940.0890841274741</v>
      </c>
      <c r="H809">
        <f t="shared" si="77"/>
        <v>4.5217885770490405</v>
      </c>
    </row>
    <row r="810" spans="1:8" x14ac:dyDescent="0.25">
      <c r="A810">
        <v>131</v>
      </c>
      <c r="B810">
        <v>1202</v>
      </c>
      <c r="C810">
        <f t="shared" si="72"/>
        <v>1204.6929891642799</v>
      </c>
      <c r="D810">
        <f t="shared" si="73"/>
        <v>7.2521906389288429</v>
      </c>
      <c r="E810">
        <f t="shared" si="74"/>
        <v>18.354010695187167</v>
      </c>
      <c r="F810">
        <f t="shared" si="75"/>
        <v>59562.621157024769</v>
      </c>
      <c r="G810">
        <f t="shared" si="76"/>
        <v>60884.345840468384</v>
      </c>
      <c r="H810">
        <f t="shared" si="77"/>
        <v>4.8751973232011512</v>
      </c>
    </row>
    <row r="811" spans="1:8" x14ac:dyDescent="0.25">
      <c r="A811">
        <v>104</v>
      </c>
      <c r="B811">
        <v>666</v>
      </c>
      <c r="C811">
        <f t="shared" si="72"/>
        <v>980.51025284195043</v>
      </c>
      <c r="D811">
        <f t="shared" si="73"/>
        <v>98916.699142707585</v>
      </c>
      <c r="E811">
        <f t="shared" si="74"/>
        <v>11.567914438502674</v>
      </c>
      <c r="F811">
        <f t="shared" si="75"/>
        <v>85232.148429752095</v>
      </c>
      <c r="G811">
        <f t="shared" si="76"/>
        <v>509.17012216154143</v>
      </c>
      <c r="H811">
        <f t="shared" si="77"/>
        <v>4.6443908991413725</v>
      </c>
    </row>
    <row r="812" spans="1:8" x14ac:dyDescent="0.25">
      <c r="A812">
        <v>110</v>
      </c>
      <c r="B812">
        <v>923</v>
      </c>
      <c r="C812">
        <f t="shared" si="72"/>
        <v>1030.3286386913569</v>
      </c>
      <c r="D812">
        <f t="shared" si="73"/>
        <v>11519.436683339833</v>
      </c>
      <c r="E812">
        <f t="shared" si="74"/>
        <v>12.941176470588236</v>
      </c>
      <c r="F812">
        <f t="shared" si="75"/>
        <v>1221.1847933884333</v>
      </c>
      <c r="G812">
        <f t="shared" si="76"/>
        <v>5239.3253470996033</v>
      </c>
      <c r="H812">
        <f t="shared" si="77"/>
        <v>4.7004803657924166</v>
      </c>
    </row>
    <row r="813" spans="1:8" x14ac:dyDescent="0.25">
      <c r="A813">
        <v>99</v>
      </c>
      <c r="B813">
        <v>788</v>
      </c>
      <c r="C813">
        <f t="shared" si="72"/>
        <v>938.99493130077838</v>
      </c>
      <c r="D813">
        <f t="shared" si="73"/>
        <v>22799.46927852678</v>
      </c>
      <c r="E813">
        <f t="shared" si="74"/>
        <v>10.482352941176471</v>
      </c>
      <c r="F813">
        <f t="shared" si="75"/>
        <v>28881.457520661173</v>
      </c>
      <c r="G813">
        <f t="shared" si="76"/>
        <v>359.12233124701368</v>
      </c>
      <c r="H813">
        <f t="shared" si="77"/>
        <v>4.5951198501345898</v>
      </c>
    </row>
    <row r="814" spans="1:8" x14ac:dyDescent="0.25">
      <c r="A814">
        <v>86</v>
      </c>
      <c r="B814">
        <v>950</v>
      </c>
      <c r="C814">
        <f t="shared" si="72"/>
        <v>831.05509529373091</v>
      </c>
      <c r="D814">
        <f t="shared" si="73"/>
        <v>14147.890355583433</v>
      </c>
      <c r="E814">
        <f t="shared" si="74"/>
        <v>7.9101604278074866</v>
      </c>
      <c r="F814">
        <f t="shared" si="75"/>
        <v>63.130247933885087</v>
      </c>
      <c r="G814">
        <f t="shared" si="76"/>
        <v>16101.163271031497</v>
      </c>
      <c r="H814">
        <f t="shared" si="77"/>
        <v>4.4543472962535073</v>
      </c>
    </row>
    <row r="815" spans="1:8" x14ac:dyDescent="0.25">
      <c r="A815">
        <v>105</v>
      </c>
      <c r="B815">
        <v>1442</v>
      </c>
      <c r="C815">
        <f t="shared" si="72"/>
        <v>988.81331715018496</v>
      </c>
      <c r="D815">
        <f t="shared" si="73"/>
        <v>205378.16951241886</v>
      </c>
      <c r="E815">
        <f t="shared" si="74"/>
        <v>11.791443850267379</v>
      </c>
      <c r="F815">
        <f t="shared" si="75"/>
        <v>234308.80297520658</v>
      </c>
      <c r="G815">
        <f t="shared" si="76"/>
        <v>952.82494178451111</v>
      </c>
      <c r="H815">
        <f t="shared" si="77"/>
        <v>4.6539603501575231</v>
      </c>
    </row>
    <row r="816" spans="1:8" x14ac:dyDescent="0.25">
      <c r="A816">
        <v>85</v>
      </c>
      <c r="B816">
        <v>866</v>
      </c>
      <c r="C816">
        <f t="shared" si="72"/>
        <v>822.7520309854965</v>
      </c>
      <c r="D816">
        <f t="shared" si="73"/>
        <v>1870.3868238794546</v>
      </c>
      <c r="E816">
        <f t="shared" si="74"/>
        <v>7.7272727272727275</v>
      </c>
      <c r="F816">
        <f t="shared" si="75"/>
        <v>8453.9666115702566</v>
      </c>
      <c r="G816">
        <f t="shared" si="76"/>
        <v>18277.261773862232</v>
      </c>
      <c r="H816">
        <f t="shared" si="77"/>
        <v>4.4426512564903167</v>
      </c>
    </row>
    <row r="817" spans="1:8" x14ac:dyDescent="0.25">
      <c r="A817">
        <v>72</v>
      </c>
      <c r="B817">
        <v>625</v>
      </c>
      <c r="C817">
        <f t="shared" si="72"/>
        <v>714.81219497844904</v>
      </c>
      <c r="D817">
        <f t="shared" si="73"/>
        <v>8066.2303668469476</v>
      </c>
      <c r="E817">
        <f t="shared" si="74"/>
        <v>5.5443850267379675</v>
      </c>
      <c r="F817">
        <f t="shared" si="75"/>
        <v>110852.67570247938</v>
      </c>
      <c r="G817">
        <f t="shared" si="76"/>
        <v>59113.781907676894</v>
      </c>
      <c r="H817">
        <f t="shared" si="77"/>
        <v>4.2766661190160553</v>
      </c>
    </row>
    <row r="818" spans="1:8" x14ac:dyDescent="0.25">
      <c r="A818">
        <v>86</v>
      </c>
      <c r="B818">
        <v>680</v>
      </c>
      <c r="C818">
        <f t="shared" si="72"/>
        <v>831.05509529373091</v>
      </c>
      <c r="D818">
        <f t="shared" si="73"/>
        <v>22817.641814198127</v>
      </c>
      <c r="E818">
        <f t="shared" si="74"/>
        <v>7.9101604278074866</v>
      </c>
      <c r="F818">
        <f t="shared" si="75"/>
        <v>77253.675702479362</v>
      </c>
      <c r="G818">
        <f t="shared" si="76"/>
        <v>16101.163271031497</v>
      </c>
      <c r="H818">
        <f t="shared" si="77"/>
        <v>4.4543472962535073</v>
      </c>
    </row>
    <row r="819" spans="1:8" x14ac:dyDescent="0.25">
      <c r="A819">
        <v>68</v>
      </c>
      <c r="B819">
        <v>693</v>
      </c>
      <c r="C819">
        <f t="shared" si="72"/>
        <v>681.5999377455114</v>
      </c>
      <c r="D819">
        <f t="shared" si="73"/>
        <v>129.96141940621575</v>
      </c>
      <c r="E819">
        <f t="shared" si="74"/>
        <v>4.9454545454545453</v>
      </c>
      <c r="F819">
        <f t="shared" si="75"/>
        <v>70196.093884297545</v>
      </c>
      <c r="G819">
        <f t="shared" si="76"/>
        <v>76366.844655427689</v>
      </c>
      <c r="H819">
        <f t="shared" si="77"/>
        <v>4.219507705176107</v>
      </c>
    </row>
    <row r="820" spans="1:8" x14ac:dyDescent="0.25">
      <c r="A820">
        <v>95</v>
      </c>
      <c r="B820">
        <v>875</v>
      </c>
      <c r="C820">
        <f t="shared" si="72"/>
        <v>905.78267406784073</v>
      </c>
      <c r="D820">
        <f t="shared" si="73"/>
        <v>947.57302276691416</v>
      </c>
      <c r="E820">
        <f t="shared" si="74"/>
        <v>9.6524064171122994</v>
      </c>
      <c r="F820">
        <f t="shared" si="75"/>
        <v>6879.9484297520739</v>
      </c>
      <c r="G820">
        <f t="shared" si="76"/>
        <v>2720.9556671557343</v>
      </c>
      <c r="H820">
        <f t="shared" si="77"/>
        <v>4.5538768916005408</v>
      </c>
    </row>
    <row r="821" spans="1:8" x14ac:dyDescent="0.25">
      <c r="A821">
        <v>116</v>
      </c>
      <c r="B821">
        <v>2308</v>
      </c>
      <c r="C821">
        <f t="shared" si="72"/>
        <v>1080.1470245407636</v>
      </c>
      <c r="D821">
        <f t="shared" si="73"/>
        <v>1507622.9293441002</v>
      </c>
      <c r="E821">
        <f t="shared" si="74"/>
        <v>14.391443850267379</v>
      </c>
      <c r="F821">
        <f t="shared" si="75"/>
        <v>1822647.2757024793</v>
      </c>
      <c r="G821">
        <f t="shared" si="76"/>
        <v>14933.223709318405</v>
      </c>
      <c r="H821">
        <f t="shared" si="77"/>
        <v>4.7535901911063645</v>
      </c>
    </row>
    <row r="822" spans="1:8" x14ac:dyDescent="0.25">
      <c r="A822">
        <v>96</v>
      </c>
      <c r="B822">
        <v>1196</v>
      </c>
      <c r="C822">
        <f t="shared" si="72"/>
        <v>914.08573837607514</v>
      </c>
      <c r="D822">
        <f t="shared" si="73"/>
        <v>79475.65090696275</v>
      </c>
      <c r="E822">
        <f t="shared" si="74"/>
        <v>9.8566844919786103</v>
      </c>
      <c r="F822">
        <f t="shared" si="75"/>
        <v>56669.966611570228</v>
      </c>
      <c r="G822">
        <f t="shared" si="76"/>
        <v>1923.6747024585254</v>
      </c>
      <c r="H822">
        <f t="shared" si="77"/>
        <v>4.5643481914678361</v>
      </c>
    </row>
    <row r="823" spans="1:8" x14ac:dyDescent="0.25">
      <c r="A823">
        <v>85</v>
      </c>
      <c r="B823">
        <v>700</v>
      </c>
      <c r="C823">
        <f t="shared" si="72"/>
        <v>822.7520309854965</v>
      </c>
      <c r="D823">
        <f t="shared" si="73"/>
        <v>15068.061111064293</v>
      </c>
      <c r="E823">
        <f t="shared" si="74"/>
        <v>7.7272727272727275</v>
      </c>
      <c r="F823">
        <f t="shared" si="75"/>
        <v>66535.857520661186</v>
      </c>
      <c r="G823">
        <f t="shared" si="76"/>
        <v>18277.261773862232</v>
      </c>
      <c r="H823">
        <f t="shared" si="77"/>
        <v>4.4426512564903167</v>
      </c>
    </row>
    <row r="824" spans="1:8" x14ac:dyDescent="0.25">
      <c r="A824">
        <v>100</v>
      </c>
      <c r="B824">
        <v>721</v>
      </c>
      <c r="C824">
        <f t="shared" si="72"/>
        <v>947.29799560901279</v>
      </c>
      <c r="D824">
        <f t="shared" si="73"/>
        <v>51210.782816656771</v>
      </c>
      <c r="E824">
        <f t="shared" si="74"/>
        <v>10.695187165775401</v>
      </c>
      <c r="F824">
        <f t="shared" si="75"/>
        <v>56143.148429752087</v>
      </c>
      <c r="G824">
        <f t="shared" si="76"/>
        <v>113.36838180321452</v>
      </c>
      <c r="H824">
        <f t="shared" si="77"/>
        <v>4.6051701859880918</v>
      </c>
    </row>
    <row r="825" spans="1:8" x14ac:dyDescent="0.25">
      <c r="A825">
        <v>101</v>
      </c>
      <c r="B825">
        <v>1500</v>
      </c>
      <c r="C825">
        <f t="shared" si="72"/>
        <v>955.6010599172472</v>
      </c>
      <c r="D825">
        <f t="shared" si="73"/>
        <v>296370.2059632247</v>
      </c>
      <c r="E825">
        <f t="shared" si="74"/>
        <v>10.910160427807487</v>
      </c>
      <c r="F825">
        <f t="shared" si="75"/>
        <v>293823.13024793385</v>
      </c>
      <c r="G825">
        <f t="shared" si="76"/>
        <v>5.4961861727676977</v>
      </c>
      <c r="H825">
        <f t="shared" si="77"/>
        <v>4.6151205168412597</v>
      </c>
    </row>
    <row r="826" spans="1:8" x14ac:dyDescent="0.25">
      <c r="A826">
        <v>97</v>
      </c>
      <c r="B826">
        <v>1050</v>
      </c>
      <c r="C826">
        <f t="shared" si="72"/>
        <v>922.38880268430955</v>
      </c>
      <c r="D826">
        <f t="shared" si="73"/>
        <v>16284.617680344081</v>
      </c>
      <c r="E826">
        <f t="shared" si="74"/>
        <v>10.063101604278074</v>
      </c>
      <c r="F826">
        <f t="shared" si="75"/>
        <v>8474.0393388429657</v>
      </c>
      <c r="G826">
        <f t="shared" si="76"/>
        <v>1264.2754915746691</v>
      </c>
      <c r="H826">
        <f t="shared" si="77"/>
        <v>4.5747109785033828</v>
      </c>
    </row>
    <row r="827" spans="1:8" x14ac:dyDescent="0.25">
      <c r="A827">
        <v>100</v>
      </c>
      <c r="B827">
        <v>801</v>
      </c>
      <c r="C827">
        <f t="shared" si="72"/>
        <v>947.29799560901279</v>
      </c>
      <c r="D827">
        <f t="shared" si="73"/>
        <v>21403.103519214725</v>
      </c>
      <c r="E827">
        <f t="shared" si="74"/>
        <v>10.695187165775401</v>
      </c>
      <c r="F827">
        <f t="shared" si="75"/>
        <v>24631.875702479356</v>
      </c>
      <c r="G827">
        <f t="shared" si="76"/>
        <v>113.36838180321452</v>
      </c>
      <c r="H827">
        <f t="shared" si="77"/>
        <v>4.6051701859880918</v>
      </c>
    </row>
    <row r="828" spans="1:8" x14ac:dyDescent="0.25">
      <c r="A828">
        <v>96</v>
      </c>
      <c r="B828">
        <v>640</v>
      </c>
      <c r="C828">
        <f t="shared" si="72"/>
        <v>914.08573837607514</v>
      </c>
      <c r="D828">
        <f t="shared" si="73"/>
        <v>75122.991981158309</v>
      </c>
      <c r="E828">
        <f t="shared" si="74"/>
        <v>9.8566844919786103</v>
      </c>
      <c r="F828">
        <f t="shared" si="75"/>
        <v>101089.31206611573</v>
      </c>
      <c r="G828">
        <f t="shared" si="76"/>
        <v>1923.6747024585254</v>
      </c>
      <c r="H828">
        <f t="shared" si="77"/>
        <v>4.5643481914678361</v>
      </c>
    </row>
    <row r="829" spans="1:8" x14ac:dyDescent="0.25">
      <c r="A829">
        <v>117</v>
      </c>
      <c r="B829">
        <v>1198</v>
      </c>
      <c r="C829">
        <f t="shared" si="72"/>
        <v>1088.4500888489979</v>
      </c>
      <c r="D829">
        <f t="shared" si="73"/>
        <v>12001.183033192456</v>
      </c>
      <c r="E829">
        <f t="shared" si="74"/>
        <v>14.640641711229947</v>
      </c>
      <c r="F829">
        <f t="shared" si="75"/>
        <v>57626.184793388406</v>
      </c>
      <c r="G829">
        <f t="shared" si="76"/>
        <v>17031.45957470157</v>
      </c>
      <c r="H829">
        <f t="shared" si="77"/>
        <v>4.7621739347977563</v>
      </c>
    </row>
    <row r="830" spans="1:8" x14ac:dyDescent="0.25">
      <c r="A830">
        <v>93</v>
      </c>
      <c r="B830">
        <v>390</v>
      </c>
      <c r="C830">
        <f t="shared" si="72"/>
        <v>889.17654545137191</v>
      </c>
      <c r="D830">
        <f t="shared" si="73"/>
        <v>249177.22352876558</v>
      </c>
      <c r="E830">
        <f t="shared" si="74"/>
        <v>9.2502673796791441</v>
      </c>
      <c r="F830">
        <f t="shared" si="75"/>
        <v>322562.03933884302</v>
      </c>
      <c r="G830">
        <f t="shared" si="76"/>
        <v>4729.162857990209</v>
      </c>
      <c r="H830">
        <f t="shared" si="77"/>
        <v>4.5325994931532563</v>
      </c>
    </row>
    <row r="831" spans="1:8" x14ac:dyDescent="0.25">
      <c r="A831">
        <v>116</v>
      </c>
      <c r="B831">
        <v>889</v>
      </c>
      <c r="C831">
        <f t="shared" si="72"/>
        <v>1080.1470245407636</v>
      </c>
      <c r="D831">
        <f t="shared" si="73"/>
        <v>36537.184990787282</v>
      </c>
      <c r="E831">
        <f t="shared" si="74"/>
        <v>14.391443850267379</v>
      </c>
      <c r="F831">
        <f t="shared" si="75"/>
        <v>4753.4757024793453</v>
      </c>
      <c r="G831">
        <f t="shared" si="76"/>
        <v>14933.223709318405</v>
      </c>
      <c r="H831">
        <f t="shared" si="77"/>
        <v>4.7535901911063645</v>
      </c>
    </row>
    <row r="832" spans="1:8" x14ac:dyDescent="0.25">
      <c r="A832">
        <v>106</v>
      </c>
      <c r="B832">
        <v>1076</v>
      </c>
      <c r="C832">
        <f t="shared" si="72"/>
        <v>997.11638145841937</v>
      </c>
      <c r="D832">
        <f t="shared" si="73"/>
        <v>6222.6252742136039</v>
      </c>
      <c r="E832">
        <f t="shared" si="74"/>
        <v>12.017112299465241</v>
      </c>
      <c r="F832">
        <f t="shared" si="75"/>
        <v>13936.875702479327</v>
      </c>
      <c r="G832">
        <f t="shared" si="76"/>
        <v>1534.3615152208281</v>
      </c>
      <c r="H832">
        <f t="shared" si="77"/>
        <v>4.6634390941120669</v>
      </c>
    </row>
    <row r="833" spans="1:8" x14ac:dyDescent="0.25">
      <c r="A833">
        <v>98</v>
      </c>
      <c r="B833">
        <v>1127</v>
      </c>
      <c r="C833">
        <f t="shared" si="72"/>
        <v>930.69186699254396</v>
      </c>
      <c r="D833">
        <f t="shared" si="73"/>
        <v>38536.88308487305</v>
      </c>
      <c r="E833">
        <f t="shared" si="74"/>
        <v>10.271657754010695</v>
      </c>
      <c r="F833">
        <f t="shared" si="75"/>
        <v>28579.43933884296</v>
      </c>
      <c r="G833">
        <f t="shared" si="76"/>
        <v>742.75803450416527</v>
      </c>
      <c r="H833">
        <f t="shared" si="77"/>
        <v>4.5849674786705723</v>
      </c>
    </row>
    <row r="834" spans="1:8" x14ac:dyDescent="0.25">
      <c r="A834">
        <v>103</v>
      </c>
      <c r="B834">
        <v>750</v>
      </c>
      <c r="C834">
        <f t="shared" si="72"/>
        <v>972.20718853371602</v>
      </c>
      <c r="D834">
        <f t="shared" si="73"/>
        <v>49376.034636058415</v>
      </c>
      <c r="E834">
        <f t="shared" si="74"/>
        <v>11.346524064171122</v>
      </c>
      <c r="F834">
        <f t="shared" si="75"/>
        <v>43241.312066115723</v>
      </c>
      <c r="G834">
        <f t="shared" si="76"/>
        <v>203.39705635193116</v>
      </c>
      <c r="H834">
        <f t="shared" si="77"/>
        <v>4.6347289882296359</v>
      </c>
    </row>
    <row r="835" spans="1:8" x14ac:dyDescent="0.25">
      <c r="A835">
        <v>118</v>
      </c>
      <c r="B835">
        <v>855</v>
      </c>
      <c r="C835">
        <f t="shared" si="72"/>
        <v>1096.7531531572322</v>
      </c>
      <c r="D835">
        <f t="shared" si="73"/>
        <v>58444.587061464168</v>
      </c>
      <c r="E835">
        <f t="shared" si="74"/>
        <v>14.891978609625669</v>
      </c>
      <c r="F835">
        <f t="shared" si="75"/>
        <v>10597.766611570258</v>
      </c>
      <c r="G835">
        <f t="shared" si="76"/>
        <v>19267.577193898083</v>
      </c>
      <c r="H835">
        <f t="shared" si="77"/>
        <v>4.7706846244656651</v>
      </c>
    </row>
    <row r="836" spans="1:8" x14ac:dyDescent="0.25">
      <c r="A836">
        <v>100</v>
      </c>
      <c r="B836">
        <v>525</v>
      </c>
      <c r="C836">
        <f t="shared" ref="C836:C899" si="78">a+(b*x)</f>
        <v>947.29799560901279</v>
      </c>
      <c r="D836">
        <f t="shared" ref="D836:D899" si="79">(y-yes)^2</f>
        <v>178335.59709538979</v>
      </c>
      <c r="E836">
        <f t="shared" ref="E836:E899" si="80">x^2/n</f>
        <v>10.695187165775401</v>
      </c>
      <c r="F836">
        <f t="shared" ref="F836:F899" si="81">(y-yprom)^2</f>
        <v>187441.76661157029</v>
      </c>
      <c r="G836">
        <f t="shared" ref="G836:G899" si="82">(yes-yprom)^2</f>
        <v>113.36838180321452</v>
      </c>
      <c r="H836">
        <f t="shared" ref="H836:H899" si="83">LN(x)</f>
        <v>4.6051701859880918</v>
      </c>
    </row>
    <row r="837" spans="1:8" x14ac:dyDescent="0.25">
      <c r="A837">
        <v>96</v>
      </c>
      <c r="B837">
        <v>1104</v>
      </c>
      <c r="C837">
        <f t="shared" si="78"/>
        <v>914.08573837607514</v>
      </c>
      <c r="D837">
        <f t="shared" si="79"/>
        <v>36067.426768160578</v>
      </c>
      <c r="E837">
        <f t="shared" si="80"/>
        <v>9.8566844919786103</v>
      </c>
      <c r="F837">
        <f t="shared" si="81"/>
        <v>21331.930247933869</v>
      </c>
      <c r="G837">
        <f t="shared" si="82"/>
        <v>1923.6747024585254</v>
      </c>
      <c r="H837">
        <f t="shared" si="83"/>
        <v>4.5643481914678361</v>
      </c>
    </row>
    <row r="838" spans="1:8" x14ac:dyDescent="0.25">
      <c r="A838">
        <v>67</v>
      </c>
      <c r="B838">
        <v>553</v>
      </c>
      <c r="C838">
        <f t="shared" si="78"/>
        <v>673.29687343727699</v>
      </c>
      <c r="D838">
        <f t="shared" si="79"/>
        <v>14471.337758784237</v>
      </c>
      <c r="E838">
        <f t="shared" si="80"/>
        <v>4.8010695187165773</v>
      </c>
      <c r="F838">
        <f t="shared" si="81"/>
        <v>163980.82115702482</v>
      </c>
      <c r="G838">
        <f t="shared" si="82"/>
        <v>81024.814726898767</v>
      </c>
      <c r="H838">
        <f t="shared" si="83"/>
        <v>4.2046926193909657</v>
      </c>
    </row>
    <row r="839" spans="1:8" x14ac:dyDescent="0.25">
      <c r="A839">
        <v>96</v>
      </c>
      <c r="B839">
        <v>800</v>
      </c>
      <c r="C839">
        <f t="shared" si="78"/>
        <v>914.08573837607514</v>
      </c>
      <c r="D839">
        <f t="shared" si="79"/>
        <v>13015.555700814264</v>
      </c>
      <c r="E839">
        <f t="shared" si="80"/>
        <v>9.8566844919786103</v>
      </c>
      <c r="F839">
        <f t="shared" si="81"/>
        <v>24946.766611570263</v>
      </c>
      <c r="G839">
        <f t="shared" si="82"/>
        <v>1923.6747024585254</v>
      </c>
      <c r="H839">
        <f t="shared" si="83"/>
        <v>4.5643481914678361</v>
      </c>
    </row>
    <row r="840" spans="1:8" x14ac:dyDescent="0.25">
      <c r="A840">
        <v>104</v>
      </c>
      <c r="B840">
        <v>1384</v>
      </c>
      <c r="C840">
        <f t="shared" si="78"/>
        <v>980.51025284195043</v>
      </c>
      <c r="D840">
        <f t="shared" si="79"/>
        <v>162803.97606166676</v>
      </c>
      <c r="E840">
        <f t="shared" si="80"/>
        <v>11.567914438502674</v>
      </c>
      <c r="F840">
        <f t="shared" si="81"/>
        <v>181522.47570247931</v>
      </c>
      <c r="G840">
        <f t="shared" si="82"/>
        <v>509.17012216154143</v>
      </c>
      <c r="H840">
        <f t="shared" si="83"/>
        <v>4.6443908991413725</v>
      </c>
    </row>
    <row r="841" spans="1:8" x14ac:dyDescent="0.25">
      <c r="A841">
        <v>106</v>
      </c>
      <c r="B841">
        <v>425</v>
      </c>
      <c r="C841">
        <f t="shared" si="78"/>
        <v>997.11638145841937</v>
      </c>
      <c r="D841">
        <f t="shared" si="79"/>
        <v>327317.15393307561</v>
      </c>
      <c r="E841">
        <f t="shared" si="80"/>
        <v>12.017112299465241</v>
      </c>
      <c r="F841">
        <f t="shared" si="81"/>
        <v>284030.8575206612</v>
      </c>
      <c r="G841">
        <f t="shared" si="82"/>
        <v>1534.3615152208281</v>
      </c>
      <c r="H841">
        <f t="shared" si="83"/>
        <v>4.6634390941120669</v>
      </c>
    </row>
    <row r="842" spans="1:8" x14ac:dyDescent="0.25">
      <c r="A842">
        <v>62</v>
      </c>
      <c r="B842">
        <v>510</v>
      </c>
      <c r="C842">
        <f t="shared" si="78"/>
        <v>631.78155189610493</v>
      </c>
      <c r="D842">
        <f t="shared" si="79"/>
        <v>14830.746382223699</v>
      </c>
      <c r="E842">
        <f t="shared" si="80"/>
        <v>4.1112299465240643</v>
      </c>
      <c r="F842">
        <f t="shared" si="81"/>
        <v>200655.13024793394</v>
      </c>
      <c r="G842">
        <f t="shared" si="82"/>
        <v>106382.89139145444</v>
      </c>
      <c r="H842">
        <f t="shared" si="83"/>
        <v>4.1271343850450917</v>
      </c>
    </row>
    <row r="843" spans="1:8" x14ac:dyDescent="0.25">
      <c r="A843">
        <v>73</v>
      </c>
      <c r="B843">
        <v>370</v>
      </c>
      <c r="C843">
        <f t="shared" si="78"/>
        <v>723.11525928668357</v>
      </c>
      <c r="D843">
        <f t="shared" si="79"/>
        <v>124690.38634110177</v>
      </c>
      <c r="E843">
        <f t="shared" si="80"/>
        <v>5.699465240641711</v>
      </c>
      <c r="F843">
        <f t="shared" si="81"/>
        <v>345679.8575206612</v>
      </c>
      <c r="G843">
        <f t="shared" si="82"/>
        <v>55145.220605272523</v>
      </c>
      <c r="H843">
        <f t="shared" si="83"/>
        <v>4.290459441148391</v>
      </c>
    </row>
    <row r="844" spans="1:8" x14ac:dyDescent="0.25">
      <c r="A844">
        <v>62</v>
      </c>
      <c r="B844">
        <v>596</v>
      </c>
      <c r="C844">
        <f t="shared" si="78"/>
        <v>631.78155189610493</v>
      </c>
      <c r="D844">
        <f t="shared" si="79"/>
        <v>1280.3194560936502</v>
      </c>
      <c r="E844">
        <f t="shared" si="80"/>
        <v>4.1112299465240643</v>
      </c>
      <c r="F844">
        <f t="shared" si="81"/>
        <v>131004.51206611574</v>
      </c>
      <c r="G844">
        <f t="shared" si="82"/>
        <v>106382.89139145444</v>
      </c>
      <c r="H844">
        <f t="shared" si="83"/>
        <v>4.1271343850450917</v>
      </c>
    </row>
    <row r="845" spans="1:8" x14ac:dyDescent="0.25">
      <c r="A845">
        <v>76</v>
      </c>
      <c r="B845">
        <v>402</v>
      </c>
      <c r="C845">
        <f t="shared" si="78"/>
        <v>748.0244522113868</v>
      </c>
      <c r="D845">
        <f t="shared" si="79"/>
        <v>119732.9215281903</v>
      </c>
      <c r="E845">
        <f t="shared" si="80"/>
        <v>6.1775401069518718</v>
      </c>
      <c r="F845">
        <f t="shared" si="81"/>
        <v>309075.34842975211</v>
      </c>
      <c r="G845">
        <f t="shared" si="82"/>
        <v>44066.827220939696</v>
      </c>
      <c r="H845">
        <f t="shared" si="83"/>
        <v>4.3307333402863311</v>
      </c>
    </row>
    <row r="846" spans="1:8" x14ac:dyDescent="0.25">
      <c r="A846">
        <v>76</v>
      </c>
      <c r="B846">
        <v>418</v>
      </c>
      <c r="C846">
        <f t="shared" si="78"/>
        <v>748.0244522113868</v>
      </c>
      <c r="D846">
        <f t="shared" si="79"/>
        <v>108916.13905742593</v>
      </c>
      <c r="E846">
        <f t="shared" si="80"/>
        <v>6.1775401069518718</v>
      </c>
      <c r="F846">
        <f t="shared" si="81"/>
        <v>291541.09388429759</v>
      </c>
      <c r="G846">
        <f t="shared" si="82"/>
        <v>44066.827220939696</v>
      </c>
      <c r="H846">
        <f t="shared" si="83"/>
        <v>4.3307333402863311</v>
      </c>
    </row>
    <row r="847" spans="1:8" x14ac:dyDescent="0.25">
      <c r="A847">
        <v>106</v>
      </c>
      <c r="B847">
        <v>1133</v>
      </c>
      <c r="C847">
        <f t="shared" si="78"/>
        <v>997.11638145841937</v>
      </c>
      <c r="D847">
        <f t="shared" si="79"/>
        <v>18464.357787953795</v>
      </c>
      <c r="E847">
        <f t="shared" si="80"/>
        <v>12.017112299465241</v>
      </c>
      <c r="F847">
        <f t="shared" si="81"/>
        <v>30644.093884297505</v>
      </c>
      <c r="G847">
        <f t="shared" si="82"/>
        <v>1534.3615152208281</v>
      </c>
      <c r="H847">
        <f t="shared" si="83"/>
        <v>4.6634390941120669</v>
      </c>
    </row>
    <row r="848" spans="1:8" x14ac:dyDescent="0.25">
      <c r="A848">
        <v>94</v>
      </c>
      <c r="B848">
        <v>681</v>
      </c>
      <c r="C848">
        <f t="shared" si="78"/>
        <v>897.47960975960632</v>
      </c>
      <c r="D848">
        <f t="shared" si="79"/>
        <v>46863.421441671439</v>
      </c>
      <c r="E848">
        <f t="shared" si="80"/>
        <v>9.4502673796791452</v>
      </c>
      <c r="F848">
        <f t="shared" si="81"/>
        <v>76698.784793388462</v>
      </c>
      <c r="G848">
        <f t="shared" si="82"/>
        <v>3656.1183856662951</v>
      </c>
      <c r="H848">
        <f t="shared" si="83"/>
        <v>4.5432947822700038</v>
      </c>
    </row>
    <row r="849" spans="1:8" x14ac:dyDescent="0.25">
      <c r="A849">
        <v>81</v>
      </c>
      <c r="B849">
        <v>950</v>
      </c>
      <c r="C849">
        <f t="shared" si="78"/>
        <v>789.53977375255886</v>
      </c>
      <c r="D849">
        <f t="shared" si="79"/>
        <v>25747.484207379999</v>
      </c>
      <c r="E849">
        <f t="shared" si="80"/>
        <v>7.0171122994652411</v>
      </c>
      <c r="F849">
        <f t="shared" si="81"/>
        <v>63.130247933885087</v>
      </c>
      <c r="G849">
        <f t="shared" si="82"/>
        <v>28360.473323318693</v>
      </c>
      <c r="H849">
        <f t="shared" si="83"/>
        <v>4.3944491546724391</v>
      </c>
    </row>
    <row r="850" spans="1:8" x14ac:dyDescent="0.25">
      <c r="A850">
        <v>87</v>
      </c>
      <c r="B850">
        <v>600</v>
      </c>
      <c r="C850">
        <f t="shared" si="78"/>
        <v>839.35815960196533</v>
      </c>
      <c r="D850">
        <f t="shared" si="79"/>
        <v>57292.328568039906</v>
      </c>
      <c r="E850">
        <f t="shared" si="80"/>
        <v>8.0951871657754015</v>
      </c>
      <c r="F850">
        <f t="shared" si="81"/>
        <v>128124.9484297521</v>
      </c>
      <c r="G850">
        <f t="shared" si="82"/>
        <v>14062.946522014116</v>
      </c>
      <c r="H850">
        <f t="shared" si="83"/>
        <v>4.4659081186545837</v>
      </c>
    </row>
    <row r="851" spans="1:8" x14ac:dyDescent="0.25">
      <c r="A851">
        <v>96</v>
      </c>
      <c r="B851">
        <v>661</v>
      </c>
      <c r="C851">
        <f t="shared" si="78"/>
        <v>914.08573837607514</v>
      </c>
      <c r="D851">
        <f t="shared" si="79"/>
        <v>64052.39096936315</v>
      </c>
      <c r="E851">
        <f t="shared" si="80"/>
        <v>9.8566844919786103</v>
      </c>
      <c r="F851">
        <f t="shared" si="81"/>
        <v>88176.602975206639</v>
      </c>
      <c r="G851">
        <f t="shared" si="82"/>
        <v>1923.6747024585254</v>
      </c>
      <c r="H851">
        <f t="shared" si="83"/>
        <v>4.5643481914678361</v>
      </c>
    </row>
    <row r="852" spans="1:8" x14ac:dyDescent="0.25">
      <c r="A852">
        <v>75</v>
      </c>
      <c r="B852">
        <v>925</v>
      </c>
      <c r="C852">
        <f t="shared" si="78"/>
        <v>739.72138790315239</v>
      </c>
      <c r="D852">
        <f t="shared" si="79"/>
        <v>34328.164100534123</v>
      </c>
      <c r="E852">
        <f t="shared" si="80"/>
        <v>6.0160427807486627</v>
      </c>
      <c r="F852">
        <f t="shared" si="81"/>
        <v>1085.4029752066149</v>
      </c>
      <c r="G852">
        <f t="shared" si="82"/>
        <v>47621.743261903954</v>
      </c>
      <c r="H852">
        <f t="shared" si="83"/>
        <v>4.3174881135363101</v>
      </c>
    </row>
    <row r="853" spans="1:8" x14ac:dyDescent="0.25">
      <c r="A853">
        <v>95</v>
      </c>
      <c r="B853">
        <v>550</v>
      </c>
      <c r="C853">
        <f t="shared" si="78"/>
        <v>905.78267406784073</v>
      </c>
      <c r="D853">
        <f t="shared" si="79"/>
        <v>126581.31116686339</v>
      </c>
      <c r="E853">
        <f t="shared" si="80"/>
        <v>9.6524064171122994</v>
      </c>
      <c r="F853">
        <f t="shared" si="81"/>
        <v>166419.49388429755</v>
      </c>
      <c r="G853">
        <f t="shared" si="82"/>
        <v>2720.9556671557343</v>
      </c>
      <c r="H853">
        <f t="shared" si="83"/>
        <v>4.5538768916005408</v>
      </c>
    </row>
    <row r="854" spans="1:8" x14ac:dyDescent="0.25">
      <c r="A854">
        <v>86</v>
      </c>
      <c r="B854">
        <v>606</v>
      </c>
      <c r="C854">
        <f t="shared" si="78"/>
        <v>831.05509529373091</v>
      </c>
      <c r="D854">
        <f t="shared" si="79"/>
        <v>50649.795917670301</v>
      </c>
      <c r="E854">
        <f t="shared" si="80"/>
        <v>7.9101604278074866</v>
      </c>
      <c r="F854">
        <f t="shared" si="81"/>
        <v>123865.60297520665</v>
      </c>
      <c r="G854">
        <f t="shared" si="82"/>
        <v>16101.163271031497</v>
      </c>
      <c r="H854">
        <f t="shared" si="83"/>
        <v>4.4543472962535073</v>
      </c>
    </row>
    <row r="855" spans="1:8" x14ac:dyDescent="0.25">
      <c r="A855">
        <v>86</v>
      </c>
      <c r="B855">
        <v>425</v>
      </c>
      <c r="C855">
        <f t="shared" si="78"/>
        <v>831.05509529373091</v>
      </c>
      <c r="D855">
        <f t="shared" si="79"/>
        <v>164880.7404140009</v>
      </c>
      <c r="E855">
        <f t="shared" si="80"/>
        <v>7.9101604278074866</v>
      </c>
      <c r="F855">
        <f t="shared" si="81"/>
        <v>284030.8575206612</v>
      </c>
      <c r="G855">
        <f t="shared" si="82"/>
        <v>16101.163271031497</v>
      </c>
      <c r="H855">
        <f t="shared" si="83"/>
        <v>4.4543472962535073</v>
      </c>
    </row>
    <row r="856" spans="1:8" x14ac:dyDescent="0.25">
      <c r="A856">
        <v>104</v>
      </c>
      <c r="B856">
        <v>340</v>
      </c>
      <c r="C856">
        <f t="shared" si="78"/>
        <v>980.51025284195043</v>
      </c>
      <c r="D856">
        <f t="shared" si="79"/>
        <v>410253.3839956593</v>
      </c>
      <c r="E856">
        <f t="shared" si="80"/>
        <v>11.567914438502674</v>
      </c>
      <c r="F856">
        <f t="shared" si="81"/>
        <v>381856.58479338849</v>
      </c>
      <c r="G856">
        <f t="shared" si="82"/>
        <v>509.17012216154143</v>
      </c>
      <c r="H856">
        <f t="shared" si="83"/>
        <v>4.6443908991413725</v>
      </c>
    </row>
    <row r="857" spans="1:8" x14ac:dyDescent="0.25">
      <c r="A857">
        <v>95</v>
      </c>
      <c r="B857">
        <v>692</v>
      </c>
      <c r="C857">
        <f t="shared" si="78"/>
        <v>905.78267406784073</v>
      </c>
      <c r="D857">
        <f t="shared" si="79"/>
        <v>45703.031731596624</v>
      </c>
      <c r="E857">
        <f t="shared" si="80"/>
        <v>9.6524064171122994</v>
      </c>
      <c r="F857">
        <f t="shared" si="81"/>
        <v>70726.984793388459</v>
      </c>
      <c r="G857">
        <f t="shared" si="82"/>
        <v>2720.9556671557343</v>
      </c>
      <c r="H857">
        <f t="shared" si="83"/>
        <v>4.5538768916005408</v>
      </c>
    </row>
    <row r="858" spans="1:8" x14ac:dyDescent="0.25">
      <c r="A858">
        <v>116</v>
      </c>
      <c r="B858">
        <v>575</v>
      </c>
      <c r="C858">
        <f t="shared" si="78"/>
        <v>1080.1470245407636</v>
      </c>
      <c r="D858">
        <f t="shared" si="79"/>
        <v>255173.51640238683</v>
      </c>
      <c r="E858">
        <f t="shared" si="80"/>
        <v>14.391443850267379</v>
      </c>
      <c r="F858">
        <f t="shared" si="81"/>
        <v>146647.22115702482</v>
      </c>
      <c r="G858">
        <f t="shared" si="82"/>
        <v>14933.223709318405</v>
      </c>
      <c r="H858">
        <f t="shared" si="83"/>
        <v>4.7535901911063645</v>
      </c>
    </row>
    <row r="859" spans="1:8" x14ac:dyDescent="0.25">
      <c r="A859">
        <v>66</v>
      </c>
      <c r="B859">
        <v>571</v>
      </c>
      <c r="C859">
        <f t="shared" si="78"/>
        <v>664.99380912904257</v>
      </c>
      <c r="D859">
        <f t="shared" si="79"/>
        <v>8834.8361545868866</v>
      </c>
      <c r="E859">
        <f t="shared" si="80"/>
        <v>4.658823529411765</v>
      </c>
      <c r="F859">
        <f t="shared" si="81"/>
        <v>149726.78479338848</v>
      </c>
      <c r="G859">
        <f t="shared" si="82"/>
        <v>85820.666552183204</v>
      </c>
      <c r="H859">
        <f t="shared" si="83"/>
        <v>4.1896547420264252</v>
      </c>
    </row>
    <row r="860" spans="1:8" x14ac:dyDescent="0.25">
      <c r="A860">
        <v>101</v>
      </c>
      <c r="B860">
        <v>817</v>
      </c>
      <c r="C860">
        <f t="shared" si="78"/>
        <v>955.6010599172472</v>
      </c>
      <c r="D860">
        <f t="shared" si="79"/>
        <v>19210.253810184349</v>
      </c>
      <c r="E860">
        <f t="shared" si="80"/>
        <v>10.910160427807487</v>
      </c>
      <c r="F860">
        <f t="shared" si="81"/>
        <v>19865.621157024809</v>
      </c>
      <c r="G860">
        <f t="shared" si="82"/>
        <v>5.4961861727676977</v>
      </c>
      <c r="H860">
        <f t="shared" si="83"/>
        <v>4.6151205168412597</v>
      </c>
    </row>
    <row r="861" spans="1:8" x14ac:dyDescent="0.25">
      <c r="A861">
        <v>96</v>
      </c>
      <c r="B861">
        <v>987</v>
      </c>
      <c r="C861">
        <f t="shared" si="78"/>
        <v>914.08573837607514</v>
      </c>
      <c r="D861">
        <f t="shared" si="79"/>
        <v>5316.4895481621616</v>
      </c>
      <c r="E861">
        <f t="shared" si="80"/>
        <v>9.8566844919786103</v>
      </c>
      <c r="F861">
        <f t="shared" si="81"/>
        <v>844.1666115702451</v>
      </c>
      <c r="G861">
        <f t="shared" si="82"/>
        <v>1923.6747024585254</v>
      </c>
      <c r="H861">
        <f t="shared" si="83"/>
        <v>4.5643481914678361</v>
      </c>
    </row>
    <row r="862" spans="1:8" x14ac:dyDescent="0.25">
      <c r="A862">
        <v>104</v>
      </c>
      <c r="B862">
        <v>616</v>
      </c>
      <c r="C862">
        <f t="shared" si="78"/>
        <v>980.51025284195043</v>
      </c>
      <c r="D862">
        <f t="shared" si="79"/>
        <v>132867.72442690263</v>
      </c>
      <c r="E862">
        <f t="shared" si="80"/>
        <v>11.567914438502674</v>
      </c>
      <c r="F862">
        <f t="shared" si="81"/>
        <v>116926.69388429755</v>
      </c>
      <c r="G862">
        <f t="shared" si="82"/>
        <v>509.17012216154143</v>
      </c>
      <c r="H862">
        <f t="shared" si="83"/>
        <v>4.6443908991413725</v>
      </c>
    </row>
    <row r="863" spans="1:8" x14ac:dyDescent="0.25">
      <c r="A863">
        <v>105</v>
      </c>
      <c r="B863">
        <v>1026</v>
      </c>
      <c r="C863">
        <f t="shared" si="78"/>
        <v>988.81331715018496</v>
      </c>
      <c r="D863">
        <f t="shared" si="79"/>
        <v>1382.8493813727282</v>
      </c>
      <c r="E863">
        <f t="shared" si="80"/>
        <v>11.791443850267379</v>
      </c>
      <c r="F863">
        <f t="shared" si="81"/>
        <v>4631.4211570247862</v>
      </c>
      <c r="G863">
        <f t="shared" si="82"/>
        <v>952.82494178451111</v>
      </c>
      <c r="H863">
        <f t="shared" si="83"/>
        <v>4.6539603501575231</v>
      </c>
    </row>
    <row r="864" spans="1:8" x14ac:dyDescent="0.25">
      <c r="A864">
        <v>106</v>
      </c>
      <c r="B864">
        <v>808</v>
      </c>
      <c r="C864">
        <f t="shared" si="78"/>
        <v>997.11638145841937</v>
      </c>
      <c r="D864">
        <f t="shared" si="79"/>
        <v>35765.005735926388</v>
      </c>
      <c r="E864">
        <f t="shared" si="80"/>
        <v>12.017112299465241</v>
      </c>
      <c r="F864">
        <f t="shared" si="81"/>
        <v>22483.63933884299</v>
      </c>
      <c r="G864">
        <f t="shared" si="82"/>
        <v>1534.3615152208281</v>
      </c>
      <c r="H864">
        <f t="shared" si="83"/>
        <v>4.6634390941120669</v>
      </c>
    </row>
    <row r="865" spans="1:8" x14ac:dyDescent="0.25">
      <c r="A865">
        <v>101</v>
      </c>
      <c r="B865">
        <v>808</v>
      </c>
      <c r="C865">
        <f t="shared" si="78"/>
        <v>955.6010599172472</v>
      </c>
      <c r="D865">
        <f t="shared" si="79"/>
        <v>21786.072888694798</v>
      </c>
      <c r="E865">
        <f t="shared" si="80"/>
        <v>10.910160427807487</v>
      </c>
      <c r="F865">
        <f t="shared" si="81"/>
        <v>22483.63933884299</v>
      </c>
      <c r="G865">
        <f t="shared" si="82"/>
        <v>5.4961861727676977</v>
      </c>
      <c r="H865">
        <f t="shared" si="83"/>
        <v>4.6151205168412597</v>
      </c>
    </row>
    <row r="866" spans="1:8" x14ac:dyDescent="0.25">
      <c r="A866">
        <v>96</v>
      </c>
      <c r="B866">
        <v>788</v>
      </c>
      <c r="C866">
        <f t="shared" si="78"/>
        <v>914.08573837607514</v>
      </c>
      <c r="D866">
        <f t="shared" si="79"/>
        <v>15897.613421840068</v>
      </c>
      <c r="E866">
        <f t="shared" si="80"/>
        <v>9.8566844919786103</v>
      </c>
      <c r="F866">
        <f t="shared" si="81"/>
        <v>28881.457520661173</v>
      </c>
      <c r="G866">
        <f t="shared" si="82"/>
        <v>1923.6747024585254</v>
      </c>
      <c r="H866">
        <f t="shared" si="83"/>
        <v>4.5643481914678361</v>
      </c>
    </row>
    <row r="867" spans="1:8" x14ac:dyDescent="0.25">
      <c r="A867">
        <v>105</v>
      </c>
      <c r="B867">
        <v>850</v>
      </c>
      <c r="C867">
        <f t="shared" si="78"/>
        <v>988.81331715018496</v>
      </c>
      <c r="D867">
        <f t="shared" si="79"/>
        <v>19269.137018237834</v>
      </c>
      <c r="E867">
        <f t="shared" si="80"/>
        <v>11.791443850267379</v>
      </c>
      <c r="F867">
        <f t="shared" si="81"/>
        <v>11652.221157024804</v>
      </c>
      <c r="G867">
        <f t="shared" si="82"/>
        <v>952.82494178451111</v>
      </c>
      <c r="H867">
        <f t="shared" si="83"/>
        <v>4.6539603501575231</v>
      </c>
    </row>
    <row r="868" spans="1:8" x14ac:dyDescent="0.25">
      <c r="A868">
        <v>106</v>
      </c>
      <c r="B868">
        <v>900</v>
      </c>
      <c r="C868">
        <f t="shared" si="78"/>
        <v>997.11638145841937</v>
      </c>
      <c r="D868">
        <f t="shared" si="79"/>
        <v>9431.5915475772217</v>
      </c>
      <c r="E868">
        <f t="shared" si="80"/>
        <v>12.017112299465241</v>
      </c>
      <c r="F868">
        <f t="shared" si="81"/>
        <v>3357.6757024793446</v>
      </c>
      <c r="G868">
        <f t="shared" si="82"/>
        <v>1534.3615152208281</v>
      </c>
      <c r="H868">
        <f t="shared" si="83"/>
        <v>4.6634390941120669</v>
      </c>
    </row>
    <row r="869" spans="1:8" x14ac:dyDescent="0.25">
      <c r="A869">
        <v>102</v>
      </c>
      <c r="B869">
        <v>1418</v>
      </c>
      <c r="C869">
        <f t="shared" si="78"/>
        <v>963.90412422548161</v>
      </c>
      <c r="D869">
        <f t="shared" si="79"/>
        <v>206203.06439542683</v>
      </c>
      <c r="E869">
        <f t="shared" si="80"/>
        <v>11.127272727272727</v>
      </c>
      <c r="F869">
        <f t="shared" si="81"/>
        <v>211650.18479338838</v>
      </c>
      <c r="G869">
        <f t="shared" si="82"/>
        <v>35.505744355673244</v>
      </c>
      <c r="H869">
        <f t="shared" si="83"/>
        <v>4.6249728132842707</v>
      </c>
    </row>
    <row r="870" spans="1:8" x14ac:dyDescent="0.25">
      <c r="A870">
        <v>75</v>
      </c>
      <c r="B870">
        <v>260</v>
      </c>
      <c r="C870">
        <f t="shared" si="78"/>
        <v>739.72138790315239</v>
      </c>
      <c r="D870">
        <f t="shared" si="79"/>
        <v>230132.61001172679</v>
      </c>
      <c r="E870">
        <f t="shared" si="80"/>
        <v>6.0160427807486627</v>
      </c>
      <c r="F870">
        <f t="shared" si="81"/>
        <v>487127.8575206612</v>
      </c>
      <c r="G870">
        <f t="shared" si="82"/>
        <v>47621.743261903954</v>
      </c>
      <c r="H870">
        <f t="shared" si="83"/>
        <v>4.3174881135363101</v>
      </c>
    </row>
    <row r="871" spans="1:8" x14ac:dyDescent="0.25">
      <c r="A871">
        <v>99</v>
      </c>
      <c r="B871">
        <v>662</v>
      </c>
      <c r="C871">
        <f t="shared" si="78"/>
        <v>938.99493130077838</v>
      </c>
      <c r="D871">
        <f t="shared" si="79"/>
        <v>76726.191966322935</v>
      </c>
      <c r="E871">
        <f t="shared" si="80"/>
        <v>10.482352941176471</v>
      </c>
      <c r="F871">
        <f t="shared" si="81"/>
        <v>87583.712066115739</v>
      </c>
      <c r="G871">
        <f t="shared" si="82"/>
        <v>359.12233124701368</v>
      </c>
      <c r="H871">
        <f t="shared" si="83"/>
        <v>4.5951198501345898</v>
      </c>
    </row>
    <row r="872" spans="1:8" x14ac:dyDescent="0.25">
      <c r="A872">
        <v>90</v>
      </c>
      <c r="B872">
        <v>562</v>
      </c>
      <c r="C872">
        <f t="shared" si="78"/>
        <v>864.26735252666867</v>
      </c>
      <c r="D872">
        <f t="shared" si="79"/>
        <v>91365.552403481401</v>
      </c>
      <c r="E872">
        <f t="shared" si="80"/>
        <v>8.6631016042780757</v>
      </c>
      <c r="F872">
        <f t="shared" si="81"/>
        <v>156772.80297520666</v>
      </c>
      <c r="G872">
        <f t="shared" si="82"/>
        <v>8775.5867978420629</v>
      </c>
      <c r="H872">
        <f t="shared" si="83"/>
        <v>4.499809670330265</v>
      </c>
    </row>
    <row r="873" spans="1:8" x14ac:dyDescent="0.25">
      <c r="A873">
        <v>104</v>
      </c>
      <c r="B873">
        <v>562</v>
      </c>
      <c r="C873">
        <f t="shared" si="78"/>
        <v>980.51025284195043</v>
      </c>
      <c r="D873">
        <f t="shared" si="79"/>
        <v>175150.83173383327</v>
      </c>
      <c r="E873">
        <f t="shared" si="80"/>
        <v>11.567914438502674</v>
      </c>
      <c r="F873">
        <f t="shared" si="81"/>
        <v>156772.80297520666</v>
      </c>
      <c r="G873">
        <f t="shared" si="82"/>
        <v>509.17012216154143</v>
      </c>
      <c r="H873">
        <f t="shared" si="83"/>
        <v>4.6443908991413725</v>
      </c>
    </row>
    <row r="874" spans="1:8" x14ac:dyDescent="0.25">
      <c r="A874">
        <v>115</v>
      </c>
      <c r="B874">
        <v>357</v>
      </c>
      <c r="C874">
        <f t="shared" si="78"/>
        <v>1071.8439602325291</v>
      </c>
      <c r="D874">
        <f t="shared" si="79"/>
        <v>511001.88748092559</v>
      </c>
      <c r="E874">
        <f t="shared" si="80"/>
        <v>14.144385026737968</v>
      </c>
      <c r="F874">
        <f t="shared" si="81"/>
        <v>361135.43933884305</v>
      </c>
      <c r="G874">
        <f t="shared" si="82"/>
        <v>12972.869597748537</v>
      </c>
      <c r="H874">
        <f t="shared" si="83"/>
        <v>4.7449321283632502</v>
      </c>
    </row>
    <row r="875" spans="1:8" x14ac:dyDescent="0.25">
      <c r="A875">
        <v>118</v>
      </c>
      <c r="B875">
        <v>1009</v>
      </c>
      <c r="C875">
        <f t="shared" si="78"/>
        <v>1096.7531531572322</v>
      </c>
      <c r="D875">
        <f t="shared" si="79"/>
        <v>7700.6158890366496</v>
      </c>
      <c r="E875">
        <f t="shared" si="80"/>
        <v>14.891978609625669</v>
      </c>
      <c r="F875">
        <f t="shared" si="81"/>
        <v>2606.5666115702429</v>
      </c>
      <c r="G875">
        <f t="shared" si="82"/>
        <v>19267.577193898083</v>
      </c>
      <c r="H875">
        <f t="shared" si="83"/>
        <v>4.7706846244656651</v>
      </c>
    </row>
    <row r="876" spans="1:8" x14ac:dyDescent="0.25">
      <c r="A876">
        <v>108</v>
      </c>
      <c r="B876">
        <v>1442</v>
      </c>
      <c r="C876">
        <f t="shared" si="78"/>
        <v>1013.7225100748882</v>
      </c>
      <c r="D876">
        <f t="shared" si="79"/>
        <v>183421.60837655424</v>
      </c>
      <c r="E876">
        <f t="shared" si="80"/>
        <v>12.474866310160428</v>
      </c>
      <c r="F876">
        <f t="shared" si="81"/>
        <v>234308.80297520658</v>
      </c>
      <c r="G876">
        <f t="shared" si="82"/>
        <v>3111.0799235335189</v>
      </c>
      <c r="H876">
        <f t="shared" si="83"/>
        <v>4.6821312271242199</v>
      </c>
    </row>
    <row r="877" spans="1:8" x14ac:dyDescent="0.25">
      <c r="A877">
        <v>76</v>
      </c>
      <c r="B877">
        <v>651</v>
      </c>
      <c r="C877">
        <f t="shared" si="78"/>
        <v>748.0244522113868</v>
      </c>
      <c r="D877">
        <f t="shared" si="79"/>
        <v>9413.744326919681</v>
      </c>
      <c r="E877">
        <f t="shared" si="80"/>
        <v>6.1775401069518718</v>
      </c>
      <c r="F877">
        <f t="shared" si="81"/>
        <v>94215.512066115727</v>
      </c>
      <c r="G877">
        <f t="shared" si="82"/>
        <v>44066.827220939696</v>
      </c>
      <c r="H877">
        <f t="shared" si="83"/>
        <v>4.3307333402863311</v>
      </c>
    </row>
    <row r="878" spans="1:8" x14ac:dyDescent="0.25">
      <c r="A878">
        <v>50</v>
      </c>
      <c r="B878">
        <v>750</v>
      </c>
      <c r="C878">
        <f t="shared" si="78"/>
        <v>532.14478019729188</v>
      </c>
      <c r="D878">
        <f t="shared" si="79"/>
        <v>47460.896795286266</v>
      </c>
      <c r="E878">
        <f t="shared" si="80"/>
        <v>2.6737967914438503</v>
      </c>
      <c r="F878">
        <f t="shared" si="81"/>
        <v>43241.312066115723</v>
      </c>
      <c r="G878">
        <f t="shared" si="82"/>
        <v>181306.21427535012</v>
      </c>
      <c r="H878">
        <f t="shared" si="83"/>
        <v>3.912023005428146</v>
      </c>
    </row>
    <row r="879" spans="1:8" x14ac:dyDescent="0.25">
      <c r="A879">
        <v>55</v>
      </c>
      <c r="B879">
        <v>754</v>
      </c>
      <c r="C879">
        <f t="shared" si="78"/>
        <v>573.66010173846394</v>
      </c>
      <c r="D879">
        <f t="shared" si="79"/>
        <v>32522.478904981177</v>
      </c>
      <c r="E879">
        <f t="shared" si="80"/>
        <v>3.2352941176470589</v>
      </c>
      <c r="F879">
        <f t="shared" si="81"/>
        <v>41593.748429752086</v>
      </c>
      <c r="G879">
        <f t="shared" si="82"/>
        <v>147675.23238199329</v>
      </c>
      <c r="H879">
        <f t="shared" si="83"/>
        <v>4.0073331852324712</v>
      </c>
    </row>
    <row r="880" spans="1:8" x14ac:dyDescent="0.25">
      <c r="A880">
        <v>73</v>
      </c>
      <c r="B880">
        <v>700</v>
      </c>
      <c r="C880">
        <f t="shared" si="78"/>
        <v>723.11525928668357</v>
      </c>
      <c r="D880">
        <f t="shared" si="79"/>
        <v>534.31521189061095</v>
      </c>
      <c r="E880">
        <f t="shared" si="80"/>
        <v>5.699465240641711</v>
      </c>
      <c r="F880">
        <f t="shared" si="81"/>
        <v>66535.857520661186</v>
      </c>
      <c r="G880">
        <f t="shared" si="82"/>
        <v>55145.220605272523</v>
      </c>
      <c r="H880">
        <f t="shared" si="83"/>
        <v>4.290459441148391</v>
      </c>
    </row>
    <row r="881" spans="1:8" x14ac:dyDescent="0.25">
      <c r="A881">
        <v>84</v>
      </c>
      <c r="B881">
        <v>503</v>
      </c>
      <c r="C881">
        <f t="shared" si="78"/>
        <v>814.44896667726209</v>
      </c>
      <c r="D881">
        <f t="shared" si="79"/>
        <v>97000.458844334309</v>
      </c>
      <c r="E881">
        <f t="shared" si="80"/>
        <v>7.5465240641711233</v>
      </c>
      <c r="F881">
        <f t="shared" si="81"/>
        <v>206975.36661157029</v>
      </c>
      <c r="G881">
        <f t="shared" si="82"/>
        <v>20591.242030506317</v>
      </c>
      <c r="H881">
        <f t="shared" si="83"/>
        <v>4.4308167988433134</v>
      </c>
    </row>
    <row r="882" spans="1:8" x14ac:dyDescent="0.25">
      <c r="A882">
        <v>104</v>
      </c>
      <c r="B882">
        <v>937</v>
      </c>
      <c r="C882">
        <f t="shared" si="78"/>
        <v>980.51025284195043</v>
      </c>
      <c r="D882">
        <f t="shared" si="79"/>
        <v>1893.1421023704556</v>
      </c>
      <c r="E882">
        <f t="shared" si="80"/>
        <v>11.567914438502674</v>
      </c>
      <c r="F882">
        <f t="shared" si="81"/>
        <v>438.71206611570454</v>
      </c>
      <c r="G882">
        <f t="shared" si="82"/>
        <v>509.17012216154143</v>
      </c>
      <c r="H882">
        <f t="shared" si="83"/>
        <v>4.6443908991413725</v>
      </c>
    </row>
    <row r="883" spans="1:8" x14ac:dyDescent="0.25">
      <c r="A883">
        <v>92</v>
      </c>
      <c r="B883">
        <v>624</v>
      </c>
      <c r="C883">
        <f t="shared" si="78"/>
        <v>880.8734811431375</v>
      </c>
      <c r="D883">
        <f t="shared" si="79"/>
        <v>65983.98531459381</v>
      </c>
      <c r="E883">
        <f t="shared" si="80"/>
        <v>9.0524064171122998</v>
      </c>
      <c r="F883">
        <f t="shared" si="81"/>
        <v>111519.56661157028</v>
      </c>
      <c r="G883">
        <f t="shared" si="82"/>
        <v>5940.0890841274741</v>
      </c>
      <c r="H883">
        <f t="shared" si="83"/>
        <v>4.5217885770490405</v>
      </c>
    </row>
    <row r="884" spans="1:8" x14ac:dyDescent="0.25">
      <c r="A884">
        <v>83</v>
      </c>
      <c r="B884">
        <v>750</v>
      </c>
      <c r="C884">
        <f t="shared" si="78"/>
        <v>806.14590236902768</v>
      </c>
      <c r="D884">
        <f t="shared" si="79"/>
        <v>3152.3623528323883</v>
      </c>
      <c r="E884">
        <f t="shared" si="80"/>
        <v>7.367914438502674</v>
      </c>
      <c r="F884">
        <f t="shared" si="81"/>
        <v>43241.312066115723</v>
      </c>
      <c r="G884">
        <f t="shared" si="82"/>
        <v>23043.104040963757</v>
      </c>
      <c r="H884">
        <f t="shared" si="83"/>
        <v>4.4188406077965983</v>
      </c>
    </row>
    <row r="885" spans="1:8" x14ac:dyDescent="0.25">
      <c r="A885">
        <v>98</v>
      </c>
      <c r="B885">
        <v>900</v>
      </c>
      <c r="C885">
        <f t="shared" si="78"/>
        <v>930.69186699254396</v>
      </c>
      <c r="D885">
        <f t="shared" si="79"/>
        <v>941.99069948800968</v>
      </c>
      <c r="E885">
        <f t="shared" si="80"/>
        <v>10.271657754010695</v>
      </c>
      <c r="F885">
        <f t="shared" si="81"/>
        <v>3357.6757024793446</v>
      </c>
      <c r="G885">
        <f t="shared" si="82"/>
        <v>742.75803450416527</v>
      </c>
      <c r="H885">
        <f t="shared" si="83"/>
        <v>4.5849674786705723</v>
      </c>
    </row>
    <row r="886" spans="1:8" x14ac:dyDescent="0.25">
      <c r="A886">
        <v>70</v>
      </c>
      <c r="B886">
        <v>540</v>
      </c>
      <c r="C886">
        <f t="shared" si="78"/>
        <v>698.20606636198022</v>
      </c>
      <c r="D886">
        <f t="shared" si="79"/>
        <v>25029.159433731289</v>
      </c>
      <c r="E886">
        <f t="shared" si="80"/>
        <v>5.2406417112299462</v>
      </c>
      <c r="F886">
        <f t="shared" si="81"/>
        <v>174678.40297520664</v>
      </c>
      <c r="G886">
        <f t="shared" si="82"/>
        <v>67464.549773925581</v>
      </c>
      <c r="H886">
        <f t="shared" si="83"/>
        <v>4.2484952420493594</v>
      </c>
    </row>
    <row r="887" spans="1:8" x14ac:dyDescent="0.25">
      <c r="A887">
        <v>87</v>
      </c>
      <c r="B887">
        <v>642</v>
      </c>
      <c r="C887">
        <f t="shared" si="78"/>
        <v>839.35815960196533</v>
      </c>
      <c r="D887">
        <f t="shared" si="79"/>
        <v>38950.24316147482</v>
      </c>
      <c r="E887">
        <f t="shared" si="80"/>
        <v>8.0951871657754015</v>
      </c>
      <c r="F887">
        <f t="shared" si="81"/>
        <v>99821.530247933915</v>
      </c>
      <c r="G887">
        <f t="shared" si="82"/>
        <v>14062.946522014116</v>
      </c>
      <c r="H887">
        <f t="shared" si="83"/>
        <v>4.4659081186545837</v>
      </c>
    </row>
    <row r="888" spans="1:8" x14ac:dyDescent="0.25">
      <c r="A888">
        <v>96</v>
      </c>
      <c r="B888">
        <v>400</v>
      </c>
      <c r="C888">
        <f t="shared" si="78"/>
        <v>914.08573837607514</v>
      </c>
      <c r="D888">
        <f t="shared" si="79"/>
        <v>264284.14640167437</v>
      </c>
      <c r="E888">
        <f t="shared" si="80"/>
        <v>9.8566844919786103</v>
      </c>
      <c r="F888">
        <f t="shared" si="81"/>
        <v>311303.13024793396</v>
      </c>
      <c r="G888">
        <f t="shared" si="82"/>
        <v>1923.6747024585254</v>
      </c>
      <c r="H888">
        <f t="shared" si="83"/>
        <v>4.5643481914678361</v>
      </c>
    </row>
    <row r="889" spans="1:8" x14ac:dyDescent="0.25">
      <c r="A889">
        <v>80</v>
      </c>
      <c r="B889">
        <v>900</v>
      </c>
      <c r="C889">
        <f t="shared" si="78"/>
        <v>781.23670944432445</v>
      </c>
      <c r="D889">
        <f t="shared" si="79"/>
        <v>14104.719183611815</v>
      </c>
      <c r="E889">
        <f t="shared" si="80"/>
        <v>6.8449197860962565</v>
      </c>
      <c r="F889">
        <f t="shared" si="81"/>
        <v>3357.6757024793446</v>
      </c>
      <c r="G889">
        <f t="shared" si="82"/>
        <v>31225.980595216188</v>
      </c>
      <c r="H889">
        <f t="shared" si="83"/>
        <v>4.3820266346738812</v>
      </c>
    </row>
    <row r="890" spans="1:8" x14ac:dyDescent="0.25">
      <c r="A890">
        <v>104</v>
      </c>
      <c r="B890">
        <v>513</v>
      </c>
      <c r="C890">
        <f t="shared" si="78"/>
        <v>980.51025284195043</v>
      </c>
      <c r="D890">
        <f t="shared" si="79"/>
        <v>218565.83651234442</v>
      </c>
      <c r="E890">
        <f t="shared" si="80"/>
        <v>11.567914438502674</v>
      </c>
      <c r="F890">
        <f t="shared" si="81"/>
        <v>197976.45752066121</v>
      </c>
      <c r="G890">
        <f t="shared" si="82"/>
        <v>509.17012216154143</v>
      </c>
      <c r="H890">
        <f t="shared" si="83"/>
        <v>4.6443908991413725</v>
      </c>
    </row>
    <row r="891" spans="1:8" x14ac:dyDescent="0.25">
      <c r="A891">
        <v>104</v>
      </c>
      <c r="B891">
        <v>894</v>
      </c>
      <c r="C891">
        <f t="shared" si="78"/>
        <v>980.51025284195043</v>
      </c>
      <c r="D891">
        <f t="shared" si="79"/>
        <v>7484.0238467781928</v>
      </c>
      <c r="E891">
        <f t="shared" si="80"/>
        <v>11.567914438502674</v>
      </c>
      <c r="F891">
        <f t="shared" si="81"/>
        <v>4089.0211570247998</v>
      </c>
      <c r="G891">
        <f t="shared" si="82"/>
        <v>509.17012216154143</v>
      </c>
      <c r="H891">
        <f t="shared" si="83"/>
        <v>4.6443908991413725</v>
      </c>
    </row>
    <row r="892" spans="1:8" x14ac:dyDescent="0.25">
      <c r="A892">
        <v>96</v>
      </c>
      <c r="B892">
        <v>1282</v>
      </c>
      <c r="C892">
        <f t="shared" si="78"/>
        <v>914.08573837607514</v>
      </c>
      <c r="D892">
        <f t="shared" si="79"/>
        <v>135360.90390627782</v>
      </c>
      <c r="E892">
        <f t="shared" si="80"/>
        <v>9.8566844919786103</v>
      </c>
      <c r="F892">
        <f t="shared" si="81"/>
        <v>105011.34842975203</v>
      </c>
      <c r="G892">
        <f t="shared" si="82"/>
        <v>1923.6747024585254</v>
      </c>
      <c r="H892">
        <f t="shared" si="83"/>
        <v>4.5643481914678361</v>
      </c>
    </row>
    <row r="893" spans="1:8" x14ac:dyDescent="0.25">
      <c r="A893">
        <v>89</v>
      </c>
      <c r="B893">
        <v>485</v>
      </c>
      <c r="C893">
        <f t="shared" si="78"/>
        <v>855.96428821843426</v>
      </c>
      <c r="D893">
        <f t="shared" si="79"/>
        <v>137614.50313340957</v>
      </c>
      <c r="E893">
        <f t="shared" si="80"/>
        <v>8.4716577540106943</v>
      </c>
      <c r="F893">
        <f t="shared" si="81"/>
        <v>223677.40297520667</v>
      </c>
      <c r="G893">
        <f t="shared" si="82"/>
        <v>10400.158285419386</v>
      </c>
      <c r="H893">
        <f t="shared" si="83"/>
        <v>4.4886363697321396</v>
      </c>
    </row>
    <row r="894" spans="1:8" x14ac:dyDescent="0.25">
      <c r="A894">
        <v>113</v>
      </c>
      <c r="B894">
        <v>325</v>
      </c>
      <c r="C894">
        <f t="shared" si="78"/>
        <v>1055.2378316160602</v>
      </c>
      <c r="D894">
        <f t="shared" si="79"/>
        <v>533247.29072332557</v>
      </c>
      <c r="E894">
        <f t="shared" si="80"/>
        <v>13.656684491978609</v>
      </c>
      <c r="F894">
        <f t="shared" si="81"/>
        <v>400619.94842975214</v>
      </c>
      <c r="G894">
        <f t="shared" si="82"/>
        <v>9465.806636048912</v>
      </c>
      <c r="H894">
        <f t="shared" si="83"/>
        <v>4.7273878187123408</v>
      </c>
    </row>
    <row r="895" spans="1:8" x14ac:dyDescent="0.25">
      <c r="A895">
        <v>105</v>
      </c>
      <c r="B895">
        <v>769</v>
      </c>
      <c r="C895">
        <f t="shared" si="78"/>
        <v>988.81331715018496</v>
      </c>
      <c r="D895">
        <f t="shared" si="79"/>
        <v>48317.894396567797</v>
      </c>
      <c r="E895">
        <f t="shared" si="80"/>
        <v>11.791443850267379</v>
      </c>
      <c r="F895">
        <f t="shared" si="81"/>
        <v>35700.384793388446</v>
      </c>
      <c r="G895">
        <f t="shared" si="82"/>
        <v>952.82494178451111</v>
      </c>
      <c r="H895">
        <f t="shared" si="83"/>
        <v>4.6539603501575231</v>
      </c>
    </row>
    <row r="896" spans="1:8" x14ac:dyDescent="0.25">
      <c r="A896">
        <v>84</v>
      </c>
      <c r="B896">
        <v>618</v>
      </c>
      <c r="C896">
        <f t="shared" si="78"/>
        <v>814.44896667726209</v>
      </c>
      <c r="D896">
        <f t="shared" si="79"/>
        <v>38592.196508564033</v>
      </c>
      <c r="E896">
        <f t="shared" si="80"/>
        <v>7.5465240641711233</v>
      </c>
      <c r="F896">
        <f t="shared" si="81"/>
        <v>115562.91206611574</v>
      </c>
      <c r="G896">
        <f t="shared" si="82"/>
        <v>20591.242030506317</v>
      </c>
      <c r="H896">
        <f t="shared" si="83"/>
        <v>4.4308167988433134</v>
      </c>
    </row>
    <row r="897" spans="1:8" x14ac:dyDescent="0.25">
      <c r="A897">
        <v>108</v>
      </c>
      <c r="B897">
        <v>1040</v>
      </c>
      <c r="C897">
        <f t="shared" si="78"/>
        <v>1013.7225100748882</v>
      </c>
      <c r="D897">
        <f t="shared" si="79"/>
        <v>690.50647676435256</v>
      </c>
      <c r="E897">
        <f t="shared" si="80"/>
        <v>12.474866310160428</v>
      </c>
      <c r="F897">
        <f t="shared" si="81"/>
        <v>6732.9484297520576</v>
      </c>
      <c r="G897">
        <f t="shared" si="82"/>
        <v>3111.0799235335189</v>
      </c>
      <c r="H897">
        <f t="shared" si="83"/>
        <v>4.6821312271242199</v>
      </c>
    </row>
    <row r="898" spans="1:8" x14ac:dyDescent="0.25">
      <c r="A898">
        <v>104</v>
      </c>
      <c r="B898">
        <v>751</v>
      </c>
      <c r="C898">
        <f t="shared" si="78"/>
        <v>980.51025284195043</v>
      </c>
      <c r="D898">
        <f t="shared" si="79"/>
        <v>52674.956159576017</v>
      </c>
      <c r="E898">
        <f t="shared" si="80"/>
        <v>11.567914438502674</v>
      </c>
      <c r="F898">
        <f t="shared" si="81"/>
        <v>42826.421157024815</v>
      </c>
      <c r="G898">
        <f t="shared" si="82"/>
        <v>509.17012216154143</v>
      </c>
      <c r="H898">
        <f t="shared" si="83"/>
        <v>4.6443908991413725</v>
      </c>
    </row>
    <row r="899" spans="1:8" x14ac:dyDescent="0.25">
      <c r="A899">
        <v>106</v>
      </c>
      <c r="B899">
        <v>380</v>
      </c>
      <c r="C899">
        <f t="shared" si="78"/>
        <v>997.11638145841937</v>
      </c>
      <c r="D899">
        <f t="shared" si="79"/>
        <v>380832.62826433335</v>
      </c>
      <c r="E899">
        <f t="shared" si="80"/>
        <v>12.017112299465241</v>
      </c>
      <c r="F899">
        <f t="shared" si="81"/>
        <v>334020.94842975214</v>
      </c>
      <c r="G899">
        <f t="shared" si="82"/>
        <v>1534.3615152208281</v>
      </c>
      <c r="H899">
        <f t="shared" si="83"/>
        <v>4.6634390941120669</v>
      </c>
    </row>
    <row r="900" spans="1:8" x14ac:dyDescent="0.25">
      <c r="A900">
        <v>83</v>
      </c>
      <c r="B900">
        <v>300</v>
      </c>
      <c r="C900">
        <f t="shared" ref="C900:C938" si="84">a+(b*x)</f>
        <v>806.14590236902768</v>
      </c>
      <c r="D900">
        <f t="shared" ref="D900:D938" si="85">(y-yes)^2</f>
        <v>256183.6744849573</v>
      </c>
      <c r="E900">
        <f t="shared" ref="E900:E938" si="86">x^2/n</f>
        <v>7.367914438502674</v>
      </c>
      <c r="F900">
        <f t="shared" ref="F900:F938" si="87">(y-yprom)^2</f>
        <v>432892.22115702485</v>
      </c>
      <c r="G900">
        <f t="shared" ref="G900:G938" si="88">(yes-yprom)^2</f>
        <v>23043.104040963757</v>
      </c>
      <c r="H900">
        <f t="shared" ref="H900:H938" si="89">LN(x)</f>
        <v>4.4188406077965983</v>
      </c>
    </row>
    <row r="901" spans="1:8" x14ac:dyDescent="0.25">
      <c r="A901">
        <v>70</v>
      </c>
      <c r="B901">
        <v>753</v>
      </c>
      <c r="C901">
        <f t="shared" si="84"/>
        <v>698.20606636198022</v>
      </c>
      <c r="D901">
        <f t="shared" si="85"/>
        <v>3002.3751635277154</v>
      </c>
      <c r="E901">
        <f t="shared" si="86"/>
        <v>5.2406417112299462</v>
      </c>
      <c r="F901">
        <f t="shared" si="87"/>
        <v>42002.639338842993</v>
      </c>
      <c r="G901">
        <f t="shared" si="88"/>
        <v>67464.549773925581</v>
      </c>
      <c r="H901">
        <f t="shared" si="89"/>
        <v>4.2484952420493594</v>
      </c>
    </row>
    <row r="902" spans="1:8" x14ac:dyDescent="0.25">
      <c r="A902">
        <v>104</v>
      </c>
      <c r="B902">
        <v>1065</v>
      </c>
      <c r="C902">
        <f t="shared" si="84"/>
        <v>980.51025284195043</v>
      </c>
      <c r="D902">
        <f t="shared" si="85"/>
        <v>7138.5173748311454</v>
      </c>
      <c r="E902">
        <f t="shared" si="86"/>
        <v>11.567914438502674</v>
      </c>
      <c r="F902">
        <f t="shared" si="87"/>
        <v>11460.675702479328</v>
      </c>
      <c r="G902">
        <f t="shared" si="88"/>
        <v>509.17012216154143</v>
      </c>
      <c r="H902">
        <f t="shared" si="89"/>
        <v>4.6443908991413725</v>
      </c>
    </row>
    <row r="903" spans="1:8" x14ac:dyDescent="0.25">
      <c r="A903">
        <v>91</v>
      </c>
      <c r="B903">
        <v>1070</v>
      </c>
      <c r="C903">
        <f t="shared" si="84"/>
        <v>872.57041683490309</v>
      </c>
      <c r="D903">
        <f t="shared" si="85"/>
        <v>38978.44030874392</v>
      </c>
      <c r="E903">
        <f t="shared" si="86"/>
        <v>8.8566844919786103</v>
      </c>
      <c r="F903">
        <f t="shared" si="87"/>
        <v>12556.221157024782</v>
      </c>
      <c r="G903">
        <f t="shared" si="88"/>
        <v>7288.8970640780926</v>
      </c>
      <c r="H903">
        <f t="shared" si="89"/>
        <v>4.5108595065168497</v>
      </c>
    </row>
    <row r="904" spans="1:8" x14ac:dyDescent="0.25">
      <c r="A904">
        <v>112</v>
      </c>
      <c r="B904">
        <v>1573</v>
      </c>
      <c r="C904">
        <f t="shared" si="84"/>
        <v>1046.934767307826</v>
      </c>
      <c r="D904">
        <f t="shared" si="85"/>
        <v>276744.62904747122</v>
      </c>
      <c r="E904">
        <f t="shared" si="86"/>
        <v>13.416042780748663</v>
      </c>
      <c r="F904">
        <f t="shared" si="87"/>
        <v>378292.09388429747</v>
      </c>
      <c r="G904">
        <f t="shared" si="88"/>
        <v>7919.0977859191498</v>
      </c>
      <c r="H904">
        <f t="shared" si="89"/>
        <v>4.7184988712950942</v>
      </c>
    </row>
    <row r="905" spans="1:8" x14ac:dyDescent="0.25">
      <c r="A905">
        <v>97</v>
      </c>
      <c r="B905">
        <v>650</v>
      </c>
      <c r="C905">
        <f t="shared" si="84"/>
        <v>922.38880268430955</v>
      </c>
      <c r="D905">
        <f t="shared" si="85"/>
        <v>74195.659827791722</v>
      </c>
      <c r="E905">
        <f t="shared" si="86"/>
        <v>10.063101604278074</v>
      </c>
      <c r="F905">
        <f t="shared" si="87"/>
        <v>94830.402975206642</v>
      </c>
      <c r="G905">
        <f t="shared" si="88"/>
        <v>1264.2754915746691</v>
      </c>
      <c r="H905">
        <f t="shared" si="89"/>
        <v>4.5747109785033828</v>
      </c>
    </row>
    <row r="906" spans="1:8" x14ac:dyDescent="0.25">
      <c r="A906">
        <v>99</v>
      </c>
      <c r="B906">
        <v>700</v>
      </c>
      <c r="C906">
        <f t="shared" si="84"/>
        <v>938.99493130077838</v>
      </c>
      <c r="D906">
        <f t="shared" si="85"/>
        <v>57118.577187463772</v>
      </c>
      <c r="E906">
        <f t="shared" si="86"/>
        <v>10.482352941176471</v>
      </c>
      <c r="F906">
        <f t="shared" si="87"/>
        <v>66535.857520661186</v>
      </c>
      <c r="G906">
        <f t="shared" si="88"/>
        <v>359.12233124701368</v>
      </c>
      <c r="H906">
        <f t="shared" si="89"/>
        <v>4.5951198501345898</v>
      </c>
    </row>
    <row r="907" spans="1:8" x14ac:dyDescent="0.25">
      <c r="A907">
        <v>74</v>
      </c>
      <c r="B907">
        <v>494</v>
      </c>
      <c r="C907">
        <f t="shared" si="84"/>
        <v>731.41832359491798</v>
      </c>
      <c r="D907">
        <f t="shared" si="85"/>
        <v>56367.460378621188</v>
      </c>
      <c r="E907">
        <f t="shared" si="86"/>
        <v>5.8566844919786094</v>
      </c>
      <c r="F907">
        <f t="shared" si="87"/>
        <v>215245.38479338848</v>
      </c>
      <c r="G907">
        <f t="shared" si="88"/>
        <v>51314.541056681563</v>
      </c>
      <c r="H907">
        <f t="shared" si="89"/>
        <v>4.3040650932041702</v>
      </c>
    </row>
    <row r="908" spans="1:8" x14ac:dyDescent="0.25">
      <c r="A908">
        <v>100</v>
      </c>
      <c r="B908">
        <v>890</v>
      </c>
      <c r="C908">
        <f t="shared" si="84"/>
        <v>947.29799560901279</v>
      </c>
      <c r="D908">
        <f t="shared" si="85"/>
        <v>3283.0603008104486</v>
      </c>
      <c r="E908">
        <f t="shared" si="86"/>
        <v>10.695187165775401</v>
      </c>
      <c r="F908">
        <f t="shared" si="87"/>
        <v>4616.5847933884361</v>
      </c>
      <c r="G908">
        <f t="shared" si="88"/>
        <v>113.36838180321452</v>
      </c>
      <c r="H908">
        <f t="shared" si="89"/>
        <v>4.6051701859880918</v>
      </c>
    </row>
    <row r="909" spans="1:8" x14ac:dyDescent="0.25">
      <c r="A909">
        <v>86</v>
      </c>
      <c r="B909">
        <v>520</v>
      </c>
      <c r="C909">
        <f t="shared" si="84"/>
        <v>831.05509529373091</v>
      </c>
      <c r="D909">
        <f t="shared" si="85"/>
        <v>96755.272308192027</v>
      </c>
      <c r="E909">
        <f t="shared" si="86"/>
        <v>7.9101604278074866</v>
      </c>
      <c r="F909">
        <f t="shared" si="87"/>
        <v>191796.22115702485</v>
      </c>
      <c r="G909">
        <f t="shared" si="88"/>
        <v>16101.163271031497</v>
      </c>
      <c r="H909">
        <f t="shared" si="89"/>
        <v>4.4543472962535073</v>
      </c>
    </row>
    <row r="910" spans="1:8" x14ac:dyDescent="0.25">
      <c r="A910">
        <v>90</v>
      </c>
      <c r="B910">
        <v>891</v>
      </c>
      <c r="C910">
        <f t="shared" si="84"/>
        <v>864.26735252666867</v>
      </c>
      <c r="D910">
        <f t="shared" si="85"/>
        <v>714.63444093340775</v>
      </c>
      <c r="E910">
        <f t="shared" si="86"/>
        <v>8.6631016042780757</v>
      </c>
      <c r="F910">
        <f t="shared" si="87"/>
        <v>4481.6938842975269</v>
      </c>
      <c r="G910">
        <f t="shared" si="88"/>
        <v>8775.5867978420629</v>
      </c>
      <c r="H910">
        <f t="shared" si="89"/>
        <v>4.499809670330265</v>
      </c>
    </row>
    <row r="911" spans="1:8" x14ac:dyDescent="0.25">
      <c r="A911">
        <v>101</v>
      </c>
      <c r="B911">
        <v>570</v>
      </c>
      <c r="C911">
        <f t="shared" si="84"/>
        <v>955.6010599172472</v>
      </c>
      <c r="D911">
        <f t="shared" si="85"/>
        <v>148688.17740930445</v>
      </c>
      <c r="E911">
        <f t="shared" si="86"/>
        <v>10.910160427807487</v>
      </c>
      <c r="F911">
        <f t="shared" si="87"/>
        <v>150501.67570247938</v>
      </c>
      <c r="G911">
        <f t="shared" si="88"/>
        <v>5.4961861727676977</v>
      </c>
      <c r="H911">
        <f t="shared" si="89"/>
        <v>4.6151205168412597</v>
      </c>
    </row>
    <row r="912" spans="1:8" x14ac:dyDescent="0.25">
      <c r="A912">
        <v>109</v>
      </c>
      <c r="B912">
        <v>1444</v>
      </c>
      <c r="C912">
        <f t="shared" si="84"/>
        <v>1022.0255743831226</v>
      </c>
      <c r="D912">
        <f t="shared" si="85"/>
        <v>178062.4158746936</v>
      </c>
      <c r="E912">
        <f t="shared" si="86"/>
        <v>12.706951871657754</v>
      </c>
      <c r="F912">
        <f t="shared" si="87"/>
        <v>236249.02115702475</v>
      </c>
      <c r="G912">
        <f t="shared" si="88"/>
        <v>4106.2617584098925</v>
      </c>
      <c r="H912">
        <f t="shared" si="89"/>
        <v>4.6913478822291435</v>
      </c>
    </row>
    <row r="913" spans="1:8" x14ac:dyDescent="0.25">
      <c r="A913">
        <v>98</v>
      </c>
      <c r="B913">
        <v>481</v>
      </c>
      <c r="C913">
        <f t="shared" si="84"/>
        <v>930.69186699254396</v>
      </c>
      <c r="D913">
        <f t="shared" si="85"/>
        <v>202222.77523923985</v>
      </c>
      <c r="E913">
        <f t="shared" si="86"/>
        <v>10.271657754010695</v>
      </c>
      <c r="F913">
        <f t="shared" si="87"/>
        <v>227476.9666115703</v>
      </c>
      <c r="G913">
        <f t="shared" si="88"/>
        <v>742.75803450416527</v>
      </c>
      <c r="H913">
        <f t="shared" si="89"/>
        <v>4.5849674786705723</v>
      </c>
    </row>
    <row r="914" spans="1:8" x14ac:dyDescent="0.25">
      <c r="A914">
        <v>107</v>
      </c>
      <c r="B914">
        <v>500</v>
      </c>
      <c r="C914">
        <f t="shared" si="84"/>
        <v>1005.4194457666538</v>
      </c>
      <c r="D914">
        <f t="shared" si="85"/>
        <v>255448.81615907149</v>
      </c>
      <c r="E914">
        <f t="shared" si="86"/>
        <v>12.244919786096256</v>
      </c>
      <c r="F914">
        <f t="shared" si="87"/>
        <v>209714.03933884302</v>
      </c>
      <c r="G914">
        <f t="shared" si="88"/>
        <v>2253.7798424704974</v>
      </c>
      <c r="H914">
        <f t="shared" si="89"/>
        <v>4.6728288344619058</v>
      </c>
    </row>
    <row r="915" spans="1:8" x14ac:dyDescent="0.25">
      <c r="A915">
        <v>110</v>
      </c>
      <c r="B915">
        <v>1473</v>
      </c>
      <c r="C915">
        <f t="shared" si="84"/>
        <v>1030.3286386913569</v>
      </c>
      <c r="D915">
        <f t="shared" si="85"/>
        <v>195957.93412284725</v>
      </c>
      <c r="E915">
        <f t="shared" si="86"/>
        <v>12.941176470588236</v>
      </c>
      <c r="F915">
        <f t="shared" si="87"/>
        <v>265281.18479338835</v>
      </c>
      <c r="G915">
        <f t="shared" si="88"/>
        <v>5239.3253470996033</v>
      </c>
      <c r="H915">
        <f t="shared" si="89"/>
        <v>4.7004803657924166</v>
      </c>
    </row>
    <row r="916" spans="1:8" x14ac:dyDescent="0.25">
      <c r="A916">
        <v>120</v>
      </c>
      <c r="B916">
        <v>803</v>
      </c>
      <c r="C916">
        <f t="shared" si="84"/>
        <v>1113.3592817737012</v>
      </c>
      <c r="D916">
        <f t="shared" si="85"/>
        <v>96322.883783087687</v>
      </c>
      <c r="E916">
        <f t="shared" si="86"/>
        <v>15.401069518716577</v>
      </c>
      <c r="F916">
        <f t="shared" si="87"/>
        <v>24008.093884297537</v>
      </c>
      <c r="G916">
        <f t="shared" si="88"/>
        <v>24153.4576937313</v>
      </c>
      <c r="H916">
        <f t="shared" si="89"/>
        <v>4.7874917427820458</v>
      </c>
    </row>
    <row r="917" spans="1:8" x14ac:dyDescent="0.25">
      <c r="A917">
        <v>97</v>
      </c>
      <c r="B917">
        <v>962</v>
      </c>
      <c r="C917">
        <f t="shared" si="84"/>
        <v>922.38880268430955</v>
      </c>
      <c r="D917">
        <f t="shared" si="85"/>
        <v>1569.0469527825621</v>
      </c>
      <c r="E917">
        <f t="shared" si="86"/>
        <v>10.063101604278074</v>
      </c>
      <c r="F917">
        <f t="shared" si="87"/>
        <v>16.439338842974806</v>
      </c>
      <c r="G917">
        <f t="shared" si="88"/>
        <v>1264.2754915746691</v>
      </c>
      <c r="H917">
        <f t="shared" si="89"/>
        <v>4.5747109785033828</v>
      </c>
    </row>
    <row r="918" spans="1:8" x14ac:dyDescent="0.25">
      <c r="A918">
        <v>103</v>
      </c>
      <c r="B918">
        <v>1000</v>
      </c>
      <c r="C918">
        <f t="shared" si="84"/>
        <v>972.20718853371602</v>
      </c>
      <c r="D918">
        <f t="shared" si="85"/>
        <v>772.44036920040617</v>
      </c>
      <c r="E918">
        <f t="shared" si="86"/>
        <v>11.346524064171122</v>
      </c>
      <c r="F918">
        <f t="shared" si="87"/>
        <v>1768.5847933884256</v>
      </c>
      <c r="G918">
        <f t="shared" si="88"/>
        <v>203.39705635193116</v>
      </c>
      <c r="H918">
        <f t="shared" si="89"/>
        <v>4.6347289882296359</v>
      </c>
    </row>
    <row r="919" spans="1:8" x14ac:dyDescent="0.25">
      <c r="A919">
        <v>114</v>
      </c>
      <c r="B919">
        <v>600</v>
      </c>
      <c r="C919">
        <f t="shared" si="84"/>
        <v>1063.5408959242945</v>
      </c>
      <c r="D919">
        <f t="shared" si="85"/>
        <v>214870.16219429768</v>
      </c>
      <c r="E919">
        <f t="shared" si="86"/>
        <v>13.899465240641712</v>
      </c>
      <c r="F919">
        <f t="shared" si="87"/>
        <v>128124.9484297521</v>
      </c>
      <c r="G919">
        <f t="shared" si="88"/>
        <v>11150.397239992024</v>
      </c>
      <c r="H919">
        <f t="shared" si="89"/>
        <v>4.7361984483944957</v>
      </c>
    </row>
    <row r="920" spans="1:8" x14ac:dyDescent="0.25">
      <c r="A920">
        <v>95</v>
      </c>
      <c r="B920">
        <v>450</v>
      </c>
      <c r="C920">
        <f t="shared" si="84"/>
        <v>905.78267406784073</v>
      </c>
      <c r="D920">
        <f t="shared" si="85"/>
        <v>207737.84598043154</v>
      </c>
      <c r="E920">
        <f t="shared" si="86"/>
        <v>9.6524064171122994</v>
      </c>
      <c r="F920">
        <f t="shared" si="87"/>
        <v>258008.58479338849</v>
      </c>
      <c r="G920">
        <f t="shared" si="88"/>
        <v>2720.9556671557343</v>
      </c>
      <c r="H920">
        <f t="shared" si="89"/>
        <v>4.5538768916005408</v>
      </c>
    </row>
    <row r="921" spans="1:8" x14ac:dyDescent="0.25">
      <c r="A921">
        <v>93</v>
      </c>
      <c r="B921">
        <v>629</v>
      </c>
      <c r="C921">
        <f t="shared" si="84"/>
        <v>889.17654545137191</v>
      </c>
      <c r="D921">
        <f t="shared" si="85"/>
        <v>67691.834803009799</v>
      </c>
      <c r="E921">
        <f t="shared" si="86"/>
        <v>9.2502673796791441</v>
      </c>
      <c r="F921">
        <f t="shared" si="87"/>
        <v>108205.11206611573</v>
      </c>
      <c r="G921">
        <f t="shared" si="88"/>
        <v>4729.162857990209</v>
      </c>
      <c r="H921">
        <f t="shared" si="89"/>
        <v>4.5325994931532563</v>
      </c>
    </row>
    <row r="922" spans="1:8" x14ac:dyDescent="0.25">
      <c r="A922">
        <v>67</v>
      </c>
      <c r="B922">
        <v>492</v>
      </c>
      <c r="C922">
        <f t="shared" si="84"/>
        <v>673.29687343727699</v>
      </c>
      <c r="D922">
        <f t="shared" si="85"/>
        <v>32868.556318132032</v>
      </c>
      <c r="E922">
        <f t="shared" si="86"/>
        <v>4.8010695187165773</v>
      </c>
      <c r="F922">
        <f t="shared" si="87"/>
        <v>217105.16661157028</v>
      </c>
      <c r="G922">
        <f t="shared" si="88"/>
        <v>81024.814726898767</v>
      </c>
      <c r="H922">
        <f t="shared" si="89"/>
        <v>4.2046926193909657</v>
      </c>
    </row>
    <row r="923" spans="1:8" x14ac:dyDescent="0.25">
      <c r="A923">
        <v>97</v>
      </c>
      <c r="B923">
        <v>1562</v>
      </c>
      <c r="C923">
        <f t="shared" si="84"/>
        <v>922.38880268430955</v>
      </c>
      <c r="D923">
        <f t="shared" si="85"/>
        <v>409102.48373161111</v>
      </c>
      <c r="E923">
        <f t="shared" si="86"/>
        <v>10.063101604278074</v>
      </c>
      <c r="F923">
        <f t="shared" si="87"/>
        <v>364881.89388429746</v>
      </c>
      <c r="G923">
        <f t="shared" si="88"/>
        <v>1264.2754915746691</v>
      </c>
      <c r="H923">
        <f t="shared" si="89"/>
        <v>4.5747109785033828</v>
      </c>
    </row>
    <row r="924" spans="1:8" x14ac:dyDescent="0.25">
      <c r="A924">
        <v>97</v>
      </c>
      <c r="B924">
        <v>357</v>
      </c>
      <c r="C924">
        <f t="shared" si="84"/>
        <v>922.38880268430955</v>
      </c>
      <c r="D924">
        <f t="shared" si="85"/>
        <v>319664.49820079713</v>
      </c>
      <c r="E924">
        <f t="shared" si="86"/>
        <v>10.063101604278074</v>
      </c>
      <c r="F924">
        <f t="shared" si="87"/>
        <v>361135.43933884305</v>
      </c>
      <c r="G924">
        <f t="shared" si="88"/>
        <v>1264.2754915746691</v>
      </c>
      <c r="H924">
        <f t="shared" si="89"/>
        <v>4.5747109785033828</v>
      </c>
    </row>
    <row r="925" spans="1:8" x14ac:dyDescent="0.25">
      <c r="A925">
        <v>83</v>
      </c>
      <c r="B925">
        <v>960</v>
      </c>
      <c r="C925">
        <f t="shared" si="84"/>
        <v>806.14590236902768</v>
      </c>
      <c r="D925">
        <f t="shared" si="85"/>
        <v>23671.083357840762</v>
      </c>
      <c r="E925">
        <f t="shared" si="86"/>
        <v>7.367914438502674</v>
      </c>
      <c r="F925">
        <f t="shared" si="87"/>
        <v>4.2211570247931842</v>
      </c>
      <c r="G925">
        <f t="shared" si="88"/>
        <v>23043.104040963757</v>
      </c>
      <c r="H925">
        <f t="shared" si="89"/>
        <v>4.4188406077965983</v>
      </c>
    </row>
    <row r="926" spans="1:8" x14ac:dyDescent="0.25">
      <c r="A926">
        <v>104</v>
      </c>
      <c r="B926">
        <v>566</v>
      </c>
      <c r="C926">
        <f t="shared" si="84"/>
        <v>980.51025284195043</v>
      </c>
      <c r="D926">
        <f t="shared" si="85"/>
        <v>171818.74971109768</v>
      </c>
      <c r="E926">
        <f t="shared" si="86"/>
        <v>11.567914438502674</v>
      </c>
      <c r="F926">
        <f t="shared" si="87"/>
        <v>153621.23933884301</v>
      </c>
      <c r="G926">
        <f t="shared" si="88"/>
        <v>509.17012216154143</v>
      </c>
      <c r="H926">
        <f t="shared" si="89"/>
        <v>4.6443908991413725</v>
      </c>
    </row>
    <row r="927" spans="1:8" x14ac:dyDescent="0.25">
      <c r="A927">
        <v>82</v>
      </c>
      <c r="B927">
        <v>481</v>
      </c>
      <c r="C927">
        <f t="shared" si="84"/>
        <v>797.84283806079327</v>
      </c>
      <c r="D927">
        <f t="shared" si="85"/>
        <v>100389.38403041806</v>
      </c>
      <c r="E927">
        <f t="shared" si="86"/>
        <v>7.1914438502673796</v>
      </c>
      <c r="F927">
        <f t="shared" si="87"/>
        <v>227476.9666115703</v>
      </c>
      <c r="G927">
        <f t="shared" si="88"/>
        <v>25632.847805234549</v>
      </c>
      <c r="H927">
        <f t="shared" si="89"/>
        <v>4.4067192472642533</v>
      </c>
    </row>
    <row r="928" spans="1:8" x14ac:dyDescent="0.25">
      <c r="A928">
        <v>113</v>
      </c>
      <c r="B928">
        <v>1442</v>
      </c>
      <c r="C928">
        <f t="shared" si="84"/>
        <v>1055.2378316160602</v>
      </c>
      <c r="D928">
        <f t="shared" si="85"/>
        <v>149584.97489304698</v>
      </c>
      <c r="E928">
        <f t="shared" si="86"/>
        <v>13.656684491978609</v>
      </c>
      <c r="F928">
        <f t="shared" si="87"/>
        <v>234308.80297520658</v>
      </c>
      <c r="G928">
        <f t="shared" si="88"/>
        <v>9465.806636048912</v>
      </c>
      <c r="H928">
        <f t="shared" si="89"/>
        <v>4.7273878187123408</v>
      </c>
    </row>
    <row r="929" spans="1:8" x14ac:dyDescent="0.25">
      <c r="A929">
        <v>93</v>
      </c>
      <c r="B929">
        <v>645</v>
      </c>
      <c r="C929">
        <f t="shared" si="84"/>
        <v>889.17654545137191</v>
      </c>
      <c r="D929">
        <f t="shared" si="85"/>
        <v>59622.185348565894</v>
      </c>
      <c r="E929">
        <f t="shared" si="86"/>
        <v>9.2502673796791441</v>
      </c>
      <c r="F929">
        <f t="shared" si="87"/>
        <v>97934.857520661186</v>
      </c>
      <c r="G929">
        <f t="shared" si="88"/>
        <v>4729.162857990209</v>
      </c>
      <c r="H929">
        <f t="shared" si="89"/>
        <v>4.5325994931532563</v>
      </c>
    </row>
    <row r="930" spans="1:8" x14ac:dyDescent="0.25">
      <c r="A930">
        <v>100</v>
      </c>
      <c r="B930">
        <v>788</v>
      </c>
      <c r="C930">
        <f t="shared" si="84"/>
        <v>947.29799560901279</v>
      </c>
      <c r="D930">
        <f t="shared" si="85"/>
        <v>25375.851405049056</v>
      </c>
      <c r="E930">
        <f t="shared" si="86"/>
        <v>10.695187165775401</v>
      </c>
      <c r="F930">
        <f t="shared" si="87"/>
        <v>28881.457520661173</v>
      </c>
      <c r="G930">
        <f t="shared" si="88"/>
        <v>113.36838180321452</v>
      </c>
      <c r="H930">
        <f t="shared" si="89"/>
        <v>4.6051701859880918</v>
      </c>
    </row>
    <row r="931" spans="1:8" x14ac:dyDescent="0.25">
      <c r="A931">
        <v>101</v>
      </c>
      <c r="B931">
        <v>644</v>
      </c>
      <c r="C931">
        <f t="shared" si="84"/>
        <v>955.6010599172472</v>
      </c>
      <c r="D931">
        <f t="shared" si="85"/>
        <v>97095.220541551884</v>
      </c>
      <c r="E931">
        <f t="shared" si="86"/>
        <v>10.910160427807487</v>
      </c>
      <c r="F931">
        <f t="shared" si="87"/>
        <v>98561.7484297521</v>
      </c>
      <c r="G931">
        <f t="shared" si="88"/>
        <v>5.4961861727676977</v>
      </c>
      <c r="H931">
        <f t="shared" si="89"/>
        <v>4.6151205168412597</v>
      </c>
    </row>
    <row r="932" spans="1:8" x14ac:dyDescent="0.25">
      <c r="A932">
        <v>100</v>
      </c>
      <c r="B932">
        <v>477</v>
      </c>
      <c r="C932">
        <f t="shared" si="84"/>
        <v>947.29799560901279</v>
      </c>
      <c r="D932">
        <f t="shared" si="85"/>
        <v>221180.20467385501</v>
      </c>
      <c r="E932">
        <f t="shared" si="86"/>
        <v>10.695187165775401</v>
      </c>
      <c r="F932">
        <f t="shared" si="87"/>
        <v>231308.53024793393</v>
      </c>
      <c r="G932">
        <f t="shared" si="88"/>
        <v>113.36838180321452</v>
      </c>
      <c r="H932">
        <f t="shared" si="89"/>
        <v>4.6051701859880918</v>
      </c>
    </row>
    <row r="933" spans="1:8" x14ac:dyDescent="0.25">
      <c r="A933">
        <v>82</v>
      </c>
      <c r="B933">
        <v>664</v>
      </c>
      <c r="C933">
        <f t="shared" si="84"/>
        <v>797.84283806079327</v>
      </c>
      <c r="D933">
        <f t="shared" si="85"/>
        <v>17913.905300167731</v>
      </c>
      <c r="E933">
        <f t="shared" si="86"/>
        <v>7.1914438502673796</v>
      </c>
      <c r="F933">
        <f t="shared" si="87"/>
        <v>86403.930247933909</v>
      </c>
      <c r="G933">
        <f t="shared" si="88"/>
        <v>25632.847805234549</v>
      </c>
      <c r="H933">
        <f t="shared" si="89"/>
        <v>4.4067192472642533</v>
      </c>
    </row>
    <row r="934" spans="1:8" x14ac:dyDescent="0.25">
      <c r="A934">
        <v>79</v>
      </c>
      <c r="B934">
        <v>520</v>
      </c>
      <c r="C934">
        <f t="shared" si="84"/>
        <v>772.93364513609004</v>
      </c>
      <c r="D934">
        <f t="shared" si="85"/>
        <v>63975.428841829525</v>
      </c>
      <c r="E934">
        <f t="shared" si="86"/>
        <v>6.6748663101604278</v>
      </c>
      <c r="F934">
        <f t="shared" si="87"/>
        <v>191796.22115702485</v>
      </c>
      <c r="G934">
        <f t="shared" si="88"/>
        <v>34229.369620927035</v>
      </c>
      <c r="H934">
        <f t="shared" si="89"/>
        <v>4.3694478524670215</v>
      </c>
    </row>
    <row r="935" spans="1:8" x14ac:dyDescent="0.25">
      <c r="A935">
        <v>102</v>
      </c>
      <c r="B935">
        <v>1202</v>
      </c>
      <c r="C935">
        <f t="shared" si="84"/>
        <v>963.90412422548161</v>
      </c>
      <c r="D935">
        <f t="shared" si="85"/>
        <v>56689.646060834893</v>
      </c>
      <c r="E935">
        <f t="shared" si="86"/>
        <v>11.127272727272727</v>
      </c>
      <c r="F935">
        <f t="shared" si="87"/>
        <v>59562.621157024769</v>
      </c>
      <c r="G935">
        <f t="shared" si="88"/>
        <v>35.505744355673244</v>
      </c>
      <c r="H935">
        <f t="shared" si="89"/>
        <v>4.6249728132842707</v>
      </c>
    </row>
    <row r="936" spans="1:8" x14ac:dyDescent="0.25">
      <c r="A936">
        <v>77</v>
      </c>
      <c r="B936">
        <v>538</v>
      </c>
      <c r="C936">
        <f t="shared" si="84"/>
        <v>756.32751651962121</v>
      </c>
      <c r="D936">
        <f t="shared" si="85"/>
        <v>47666.904469625471</v>
      </c>
      <c r="E936">
        <f t="shared" si="86"/>
        <v>6.341176470588235</v>
      </c>
      <c r="F936">
        <f t="shared" si="87"/>
        <v>176354.18479338847</v>
      </c>
      <c r="G936">
        <f t="shared" si="88"/>
        <v>40649.792933788791</v>
      </c>
      <c r="H936">
        <f t="shared" si="89"/>
        <v>4.3438054218536841</v>
      </c>
    </row>
    <row r="937" spans="1:8" x14ac:dyDescent="0.25">
      <c r="A937">
        <v>109</v>
      </c>
      <c r="B937">
        <v>873</v>
      </c>
      <c r="C937">
        <f t="shared" si="84"/>
        <v>1022.0255743831226</v>
      </c>
      <c r="D937">
        <f t="shared" si="85"/>
        <v>22208.621820219607</v>
      </c>
      <c r="E937">
        <f t="shared" si="86"/>
        <v>12.706951871657754</v>
      </c>
      <c r="F937">
        <f t="shared" si="87"/>
        <v>7215.7302479338923</v>
      </c>
      <c r="G937">
        <f t="shared" si="88"/>
        <v>4106.2617584098925</v>
      </c>
      <c r="H937">
        <f t="shared" si="89"/>
        <v>4.6913478822291435</v>
      </c>
    </row>
    <row r="938" spans="1:8" x14ac:dyDescent="0.25">
      <c r="A938">
        <v>107</v>
      </c>
      <c r="B938">
        <v>1000</v>
      </c>
      <c r="C938">
        <f t="shared" si="84"/>
        <v>1005.4194457666538</v>
      </c>
      <c r="D938">
        <f t="shared" si="85"/>
        <v>29.370392417701577</v>
      </c>
      <c r="E938">
        <f t="shared" si="86"/>
        <v>12.244919786096256</v>
      </c>
      <c r="F938">
        <f t="shared" si="87"/>
        <v>1768.5847933884256</v>
      </c>
      <c r="G938">
        <f t="shared" si="88"/>
        <v>2253.7798424704974</v>
      </c>
      <c r="H938">
        <f t="shared" si="89"/>
        <v>4.6728288344619058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21</vt:i4>
      </vt:variant>
    </vt:vector>
  </HeadingPairs>
  <TitlesOfParts>
    <vt:vector size="25" baseType="lpstr">
      <vt:lpstr>análisis de datos</vt:lpstr>
      <vt:lpstr>ejercicio 2.4</vt:lpstr>
      <vt:lpstr>Hoja2</vt:lpstr>
      <vt:lpstr>Hoja3</vt:lpstr>
      <vt:lpstr>a</vt:lpstr>
      <vt:lpstr>b</vt:lpstr>
      <vt:lpstr>desv.error</vt:lpstr>
      <vt:lpstr>desvy</vt:lpstr>
      <vt:lpstr>desvyest</vt:lpstr>
      <vt:lpstr>ina</vt:lpstr>
      <vt:lpstr>n</vt:lpstr>
      <vt:lpstr>resid</vt:lpstr>
      <vt:lpstr>residuales</vt:lpstr>
      <vt:lpstr>sec</vt:lpstr>
      <vt:lpstr>src</vt:lpstr>
      <vt:lpstr>stc</vt:lpstr>
      <vt:lpstr>var.a</vt:lpstr>
      <vt:lpstr>var.b</vt:lpstr>
      <vt:lpstr>var.error</vt:lpstr>
      <vt:lpstr>x</vt:lpstr>
      <vt:lpstr>xcuad</vt:lpstr>
      <vt:lpstr>xprom</vt:lpstr>
      <vt:lpstr>y</vt:lpstr>
      <vt:lpstr>yes</vt:lpstr>
      <vt:lpstr>yprom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Hairo</dc:creator>
  <cp:lastModifiedBy>USUARIO</cp:lastModifiedBy>
  <dcterms:created xsi:type="dcterms:W3CDTF">2015-02-15T00:51:41Z</dcterms:created>
  <dcterms:modified xsi:type="dcterms:W3CDTF">2015-02-15T03:25:58Z</dcterms:modified>
</cp:coreProperties>
</file>