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80B17DA1-EBBF-449F-9C46-5B9A4245B5FE}" xr6:coauthVersionLast="47" xr6:coauthVersionMax="47" xr10:uidLastSave="{00000000-0000-0000-0000-000000000000}"/>
  <bookViews>
    <workbookView xWindow="-108" yWindow="-108" windowWidth="23256" windowHeight="12456" activeTab="2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4" l="1"/>
  <c r="A18" i="4" s="1"/>
  <c r="A19" i="4" s="1"/>
  <c r="A20" i="4" s="1"/>
  <c r="A21" i="4" s="1"/>
  <c r="A8" i="4"/>
  <c r="A9" i="4"/>
  <c r="A10" i="4"/>
  <c r="A11" i="4"/>
  <c r="A12" i="4"/>
  <c r="A13" i="4" s="1"/>
  <c r="A14" i="4" s="1"/>
  <c r="A15" i="4" s="1"/>
  <c r="A7" i="4"/>
  <c r="D10" i="10"/>
  <c r="D9" i="10"/>
  <c r="D8" i="10"/>
  <c r="C7" i="10"/>
  <c r="E7" i="10"/>
  <c r="D6" i="10"/>
  <c r="D5" i="10"/>
  <c r="D6" i="4"/>
  <c r="K3" i="8"/>
  <c r="K3" i="4"/>
  <c r="K3" i="9"/>
  <c r="D5" i="9"/>
  <c r="D5" i="4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J3" i="10"/>
  <c r="A5" i="9"/>
  <c r="A6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3" i="3"/>
  <c r="A16" i="4" l="1"/>
  <c r="K3" i="10"/>
  <c r="I3" i="10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<sst xmlns="http://schemas.openxmlformats.org/spreadsheetml/2006/main" count="70" uniqueCount="30">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</sst>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36">
      <calculatedColumnFormula>SUM(E:E)/SUM(C:C)</calculatedColumnFormula>
    </tableColumn>
    <tableColumn id="5" xr3:uid="{C7A78AE0-C52D-4CAE-9B35-F5D84483F210}" name="Giá bán TB" dataDxfId="35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30" dataDxfId="29">
  <autoFilter ref="I2:K3" xr:uid="{D91734C1-F5C3-4088-9E30-A2AFD0C3E614}"/>
  <tableColumns count="3">
    <tableColumn id="4" xr3:uid="{D72643F7-EED7-4E81-9F58-347AF5E979B9}" name="Giá  mua TB" dataDxfId="28">
      <calculatedColumnFormula>SUM(E:E)/SUM(C:C)</calculatedColumnFormula>
    </tableColumn>
    <tableColumn id="5" xr3:uid="{DE4EB4CA-9450-48A8-B492-EBF9C660C360}" name="Giá bán TB" dataDxfId="27">
      <calculatedColumnFormula>SUM(H:H)/SUM(F:F)</calculatedColumnFormula>
    </tableColumn>
    <tableColumn id="2" xr3:uid="{4D55E233-AB86-4FBB-AFA0-8D1853CF6059}" name="Tổng coin hiện có" dataDxfId="26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21" dataDxfId="20">
  <autoFilter ref="I2:K3" xr:uid="{DB2FBFF5-A15A-46AF-81C6-43762B4EAD45}"/>
  <tableColumns count="3">
    <tableColumn id="4" xr3:uid="{18D134A8-EBC7-48AB-8322-320A4709A367}" name="Giá  mua TB" dataDxfId="19">
      <calculatedColumnFormula>SUM(E:E)/SUM(C:C)</calculatedColumnFormula>
    </tableColumn>
    <tableColumn id="5" xr3:uid="{1B8A8D36-89C2-4BC5-A1BE-CD2DDD939826}" name="Giá bán TB" dataDxfId="18">
      <calculatedColumnFormula>SUM(H:H)/SUM(F:F)</calculatedColumnFormula>
    </tableColumn>
    <tableColumn id="2" xr3:uid="{0320BD3C-CDA8-482D-B94C-B2B3B36795DC}" name="0" dataDxfId="17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8" dataDxfId="7" totalsRowDxfId="6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21"/>
  <sheetViews>
    <sheetView tabSelected="1" zoomScale="190" zoomScaleNormal="190" workbookViewId="0">
      <pane ySplit="3" topLeftCell="A14" activePane="bottomLeft" state="frozen"/>
      <selection pane="bottomLeft" activeCell="G18" sqref="G18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7"/>
      <c r="M1" s="7"/>
      <c r="N1" s="7"/>
    </row>
    <row r="2" spans="1:14" x14ac:dyDescent="0.3">
      <c r="A2" s="55" t="s">
        <v>24</v>
      </c>
      <c r="B2" s="55" t="s">
        <v>6</v>
      </c>
      <c r="C2" s="56" t="s">
        <v>0</v>
      </c>
      <c r="D2" s="56"/>
      <c r="E2" s="56"/>
      <c r="F2" s="57" t="s">
        <v>1</v>
      </c>
      <c r="G2" s="57"/>
      <c r="H2" s="57"/>
      <c r="I2" s="21" t="s">
        <v>18</v>
      </c>
      <c r="J2" s="22" t="s">
        <v>19</v>
      </c>
      <c r="K2" t="s">
        <v>28</v>
      </c>
    </row>
    <row r="3" spans="1:14" x14ac:dyDescent="0.3">
      <c r="A3" s="55"/>
      <c r="B3" s="55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2.5633894780116799</v>
      </c>
      <c r="J3" s="23" t="e">
        <f>SUM(H:H)/SUM(F:F)</f>
        <v>#DIV/0!</v>
      </c>
      <c r="K3">
        <f>SUM(C:C) - SUM(F:F)</f>
        <v>413.51500000000004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54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" si="0">A5+1</f>
        <v>3</v>
      </c>
      <c r="B6" s="54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>A6+1</f>
        <v>4</v>
      </c>
      <c r="B7" s="49">
        <v>44597</v>
      </c>
      <c r="C7" s="19">
        <v>41.6</v>
      </c>
      <c r="D7" s="18">
        <v>2.4</v>
      </c>
      <c r="E7" s="19">
        <v>100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ref="A8:A15" si="1">A7+1</f>
        <v>5</v>
      </c>
      <c r="B8" s="48">
        <v>44600</v>
      </c>
      <c r="C8" s="19">
        <v>40.799999999999997</v>
      </c>
      <c r="D8" s="18">
        <v>2.4500000000000002</v>
      </c>
      <c r="E8" s="19">
        <v>100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1"/>
        <v>6</v>
      </c>
      <c r="B9" s="25">
        <v>44601</v>
      </c>
      <c r="C9" s="19">
        <v>7</v>
      </c>
      <c r="D9" s="19">
        <v>2.83</v>
      </c>
      <c r="E9" s="19">
        <v>20</v>
      </c>
      <c r="F9" s="19"/>
      <c r="G9" s="19"/>
      <c r="H9" s="19"/>
      <c r="I9" s="19"/>
      <c r="J9" s="19"/>
      <c r="K9" s="10"/>
      <c r="L9" s="10"/>
    </row>
    <row r="10" spans="1:14" x14ac:dyDescent="0.3">
      <c r="A10" s="9">
        <f t="shared" si="1"/>
        <v>7</v>
      </c>
      <c r="B10" s="25">
        <v>44602</v>
      </c>
      <c r="C10" s="19">
        <v>7.2</v>
      </c>
      <c r="D10" s="19">
        <v>2.75</v>
      </c>
      <c r="E10" s="19">
        <v>20</v>
      </c>
      <c r="F10" s="19"/>
      <c r="G10" s="19"/>
      <c r="H10" s="19"/>
      <c r="I10" s="19"/>
      <c r="J10" s="19"/>
      <c r="K10" s="10"/>
      <c r="L10" s="10"/>
    </row>
    <row r="11" spans="1:14" x14ac:dyDescent="0.3">
      <c r="A11" s="9">
        <f t="shared" si="1"/>
        <v>8</v>
      </c>
      <c r="B11" s="25">
        <v>44603</v>
      </c>
      <c r="C11" s="19">
        <v>7.4</v>
      </c>
      <c r="D11" s="19">
        <v>2.7</v>
      </c>
      <c r="E11" s="19">
        <v>20</v>
      </c>
      <c r="F11" s="19"/>
      <c r="G11" s="19"/>
      <c r="H11" s="19"/>
    </row>
    <row r="12" spans="1:14" x14ac:dyDescent="0.3">
      <c r="A12" s="9">
        <f t="shared" si="1"/>
        <v>9</v>
      </c>
      <c r="B12" s="25">
        <v>44604</v>
      </c>
      <c r="C12" s="19">
        <v>8</v>
      </c>
      <c r="D12" s="19">
        <v>2.5</v>
      </c>
      <c r="E12" s="19">
        <v>20</v>
      </c>
      <c r="F12" s="19"/>
      <c r="G12" s="19"/>
      <c r="H12" s="19"/>
    </row>
    <row r="13" spans="1:14" x14ac:dyDescent="0.3">
      <c r="A13" s="9">
        <f t="shared" si="1"/>
        <v>10</v>
      </c>
      <c r="B13" s="8">
        <v>44606</v>
      </c>
      <c r="C13" s="19">
        <v>16.2</v>
      </c>
      <c r="D13" s="19">
        <v>2.4500000000000002</v>
      </c>
      <c r="E13" s="19">
        <v>40</v>
      </c>
      <c r="F13" s="19"/>
      <c r="G13" s="19"/>
      <c r="H13" s="19"/>
    </row>
    <row r="14" spans="1:14" x14ac:dyDescent="0.3">
      <c r="A14" s="9">
        <f t="shared" si="1"/>
        <v>11</v>
      </c>
      <c r="B14" s="8">
        <v>44609</v>
      </c>
      <c r="C14" s="20">
        <v>24.6</v>
      </c>
      <c r="D14" s="20">
        <v>2.44</v>
      </c>
      <c r="E14" s="20">
        <v>60</v>
      </c>
    </row>
    <row r="15" spans="1:14" x14ac:dyDescent="0.3">
      <c r="A15" s="9">
        <f t="shared" si="1"/>
        <v>12</v>
      </c>
      <c r="B15" s="8">
        <v>44610</v>
      </c>
      <c r="C15" s="20">
        <v>99.875</v>
      </c>
      <c r="D15" s="20">
        <v>2.35</v>
      </c>
      <c r="E15" s="20">
        <v>100</v>
      </c>
    </row>
    <row r="16" spans="1:14" x14ac:dyDescent="0.3">
      <c r="A16" s="9">
        <f t="shared" ref="A16:A21" si="2">A15+1</f>
        <v>13</v>
      </c>
      <c r="B16" s="8">
        <v>44610</v>
      </c>
      <c r="C16" s="20">
        <v>8.6999999999999993</v>
      </c>
      <c r="D16" s="20">
        <v>2.2999999999999998</v>
      </c>
      <c r="E16" s="20">
        <v>20</v>
      </c>
    </row>
    <row r="17" spans="1:5" x14ac:dyDescent="0.3">
      <c r="A17" s="9">
        <f t="shared" si="2"/>
        <v>14</v>
      </c>
      <c r="B17" s="8">
        <v>44611</v>
      </c>
      <c r="C17" s="20">
        <v>9</v>
      </c>
      <c r="D17" s="20">
        <v>2.2000000000000002</v>
      </c>
      <c r="E17" s="20">
        <v>20</v>
      </c>
    </row>
    <row r="18" spans="1:5" x14ac:dyDescent="0.3">
      <c r="A18" s="9">
        <f t="shared" si="2"/>
        <v>15</v>
      </c>
    </row>
    <row r="19" spans="1:5" x14ac:dyDescent="0.3">
      <c r="A19" s="9">
        <f t="shared" si="2"/>
        <v>16</v>
      </c>
    </row>
    <row r="20" spans="1:5" x14ac:dyDescent="0.3">
      <c r="A20" s="9">
        <f t="shared" si="2"/>
        <v>17</v>
      </c>
    </row>
    <row r="21" spans="1:5" x14ac:dyDescent="0.3">
      <c r="A21" s="9">
        <f t="shared" si="2"/>
        <v>18</v>
      </c>
    </row>
  </sheetData>
  <mergeCells count="6">
    <mergeCell ref="A1:K1"/>
    <mergeCell ref="B5:B6"/>
    <mergeCell ref="A2:A3"/>
    <mergeCell ref="B2:B3"/>
    <mergeCell ref="C2:E2"/>
    <mergeCell ref="F2:H2"/>
  </mergeCells>
  <conditionalFormatting sqref="K4">
    <cfRule type="expression" dxfId="44" priority="28">
      <formula>"&gt;0"</formula>
    </cfRule>
  </conditionalFormatting>
  <conditionalFormatting sqref="K4">
    <cfRule type="expression" dxfId="43" priority="27">
      <formula>"&gt;0"</formula>
    </cfRule>
  </conditionalFormatting>
  <conditionalFormatting sqref="K4">
    <cfRule type="expression" dxfId="42" priority="23">
      <formula>K4&lt;0</formula>
    </cfRule>
    <cfRule type="expression" dxfId="41" priority="24">
      <formula>K4&gt;0</formula>
    </cfRule>
  </conditionalFormatting>
  <conditionalFormatting sqref="I3">
    <cfRule type="expression" dxfId="40" priority="3">
      <formula>I3&lt;#REF!</formula>
    </cfRule>
    <cfRule type="expression" dxfId="39" priority="4">
      <formula>I3&gt;#REF!</formula>
    </cfRule>
  </conditionalFormatting>
  <conditionalFormatting sqref="J3">
    <cfRule type="expression" dxfId="38" priority="25">
      <formula>J3&lt;I3</formula>
    </cfRule>
    <cfRule type="expression" dxfId="37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3">
      <c r="A2" s="59" t="s">
        <v>24</v>
      </c>
      <c r="B2" s="60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28</v>
      </c>
    </row>
    <row r="3" spans="1:11" x14ac:dyDescent="0.3">
      <c r="A3" s="59"/>
      <c r="B3" s="6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34" priority="1">
      <formula>I3&lt;#REF!</formula>
    </cfRule>
    <cfRule type="expression" dxfId="33" priority="2">
      <formula>I3&gt;#REF!</formula>
    </cfRule>
  </conditionalFormatting>
  <conditionalFormatting sqref="J3">
    <cfRule type="expression" dxfId="32" priority="5">
      <formula>J3&lt;I3</formula>
    </cfRule>
    <cfRule type="expression" dxfId="31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zoomScale="190" zoomScaleNormal="190" workbookViewId="0">
      <pane ySplit="3" topLeftCell="A7" activePane="bottomLeft" state="frozen"/>
      <selection pane="bottomLeft" activeCell="F11" sqref="F11"/>
    </sheetView>
  </sheetViews>
  <sheetFormatPr defaultColWidth="8.88671875" defaultRowHeight="14.4" x14ac:dyDescent="0.3"/>
  <cols>
    <col min="1" max="1" width="8.88671875" style="45"/>
    <col min="2" max="2" width="10.5546875" style="43" customWidth="1"/>
    <col min="3" max="3" width="11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30"/>
      <c r="M1" s="30"/>
    </row>
    <row r="2" spans="1:13" x14ac:dyDescent="0.3">
      <c r="A2" s="59" t="s">
        <v>24</v>
      </c>
      <c r="B2" s="64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29</v>
      </c>
    </row>
    <row r="3" spans="1:13" x14ac:dyDescent="0.3">
      <c r="A3" s="59"/>
      <c r="B3" s="64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0.2459834320054409</v>
      </c>
      <c r="J3" s="34" t="e">
        <f>SUM(H:H)/SUM(F:F)</f>
        <v>#DIV/0!</v>
      </c>
      <c r="K3" s="29">
        <f>SUM(C:C)</f>
        <v>2870.1120000000001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1" si="0">A5+1</f>
        <v>3</v>
      </c>
      <c r="B6" s="63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63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3">
      <c r="A10" s="45">
        <f t="shared" si="0"/>
        <v>7</v>
      </c>
      <c r="B10" s="52">
        <v>44610</v>
      </c>
      <c r="C10" s="28">
        <v>571.428</v>
      </c>
      <c r="D10" s="28">
        <v>0.17499999999999999</v>
      </c>
      <c r="E10" s="28">
        <v>100</v>
      </c>
      <c r="F10" s="28"/>
      <c r="G10" s="28"/>
      <c r="H10" s="28"/>
    </row>
    <row r="11" spans="1:13" x14ac:dyDescent="0.3">
      <c r="A11" s="45">
        <f t="shared" si="0"/>
        <v>8</v>
      </c>
      <c r="C11" s="28"/>
      <c r="D11" s="28"/>
      <c r="E11" s="28"/>
      <c r="F11" s="28"/>
      <c r="G11" s="28"/>
      <c r="H11" s="28"/>
    </row>
  </sheetData>
  <mergeCells count="6">
    <mergeCell ref="B6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6"/>
  <sheetViews>
    <sheetView zoomScale="190" zoomScaleNormal="190" workbookViewId="0">
      <pane ySplit="3" topLeftCell="A10" activePane="bottomLeft" state="frozen"/>
      <selection pane="bottomLeft" activeCell="I14" sqref="I14"/>
    </sheetView>
  </sheetViews>
  <sheetFormatPr defaultColWidth="8.88671875" defaultRowHeight="14.4" x14ac:dyDescent="0.3"/>
  <cols>
    <col min="1" max="1" width="8.88671875" style="45"/>
    <col min="2" max="2" width="19.109375" style="8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8" t="s">
        <v>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30"/>
      <c r="N1" s="30"/>
    </row>
    <row r="2" spans="1:14" x14ac:dyDescent="0.3">
      <c r="A2" s="59" t="s">
        <v>24</v>
      </c>
      <c r="B2" s="65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8" t="s">
        <v>28</v>
      </c>
      <c r="L2" s="28"/>
    </row>
    <row r="3" spans="1:14" x14ac:dyDescent="0.3">
      <c r="A3" s="59"/>
      <c r="B3" s="65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9.5692752299132877E-2</v>
      </c>
      <c r="J3" s="34" t="e">
        <f>SUM(H:H)/SUM(F:F)</f>
        <v>#DIV/0!</v>
      </c>
      <c r="K3" s="28">
        <f>SUM(C:C) - SUM(F:F)</f>
        <v>6092.2064210006292</v>
      </c>
      <c r="L3" s="28"/>
    </row>
    <row r="4" spans="1:14" s="36" customFormat="1" x14ac:dyDescent="0.3">
      <c r="A4" s="50">
        <v>1</v>
      </c>
      <c r="B4" s="13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  <c r="L4" s="27"/>
    </row>
    <row r="5" spans="1:14" x14ac:dyDescent="0.3">
      <c r="A5" s="51">
        <f>A4+1</f>
        <v>2</v>
      </c>
      <c r="B5" s="52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51">
        <f t="shared" ref="A6:A16" si="1">A5+1</f>
        <v>3</v>
      </c>
      <c r="B6" s="52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51">
        <f t="shared" si="1"/>
        <v>4</v>
      </c>
      <c r="B7" s="52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51">
        <f t="shared" si="1"/>
        <v>5</v>
      </c>
      <c r="B8" s="52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51">
        <f t="shared" si="1"/>
        <v>6</v>
      </c>
      <c r="B9" s="52"/>
      <c r="C9" s="28">
        <v>125</v>
      </c>
      <c r="D9" s="27">
        <f t="shared" si="0"/>
        <v>0.08</v>
      </c>
      <c r="E9" s="28">
        <v>10</v>
      </c>
      <c r="F9" s="28"/>
      <c r="G9" s="28"/>
      <c r="H9" s="28"/>
      <c r="I9" s="28"/>
      <c r="J9" s="28"/>
      <c r="K9" s="28"/>
      <c r="L9" s="28"/>
    </row>
    <row r="10" spans="1:14" x14ac:dyDescent="0.3">
      <c r="A10" s="51">
        <f t="shared" si="1"/>
        <v>7</v>
      </c>
      <c r="B10" s="52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  <c r="I10" s="28"/>
      <c r="J10" s="28"/>
      <c r="K10" s="28"/>
      <c r="L10" s="28"/>
    </row>
    <row r="11" spans="1:14" x14ac:dyDescent="0.3">
      <c r="A11" s="51">
        <f t="shared" si="1"/>
        <v>8</v>
      </c>
      <c r="B11" s="54">
        <v>44603</v>
      </c>
      <c r="C11" s="28">
        <v>126</v>
      </c>
      <c r="D11" s="28">
        <v>7.9299999999999995E-2</v>
      </c>
      <c r="E11" s="28">
        <v>10</v>
      </c>
      <c r="F11" s="28"/>
      <c r="G11" s="28"/>
      <c r="H11" s="28"/>
      <c r="I11" s="28"/>
      <c r="J11" s="28"/>
      <c r="K11" s="28"/>
      <c r="L11" s="28"/>
    </row>
    <row r="12" spans="1:14" x14ac:dyDescent="0.3">
      <c r="A12" s="51">
        <f t="shared" si="1"/>
        <v>9</v>
      </c>
      <c r="B12" s="54"/>
      <c r="C12" s="28">
        <v>125</v>
      </c>
      <c r="D12" s="28">
        <v>0.08</v>
      </c>
      <c r="E12" s="28">
        <v>10</v>
      </c>
      <c r="F12" s="28"/>
      <c r="G12" s="28"/>
      <c r="H12" s="28"/>
      <c r="I12" s="28"/>
      <c r="J12" s="28"/>
      <c r="K12" s="28"/>
      <c r="L12" s="28"/>
    </row>
    <row r="13" spans="1:14" x14ac:dyDescent="0.3">
      <c r="A13" s="51">
        <f t="shared" si="1"/>
        <v>10</v>
      </c>
      <c r="B13" s="54">
        <v>44609</v>
      </c>
      <c r="C13" s="28">
        <v>649.35</v>
      </c>
      <c r="D13" s="28">
        <v>7.6999999999999999E-2</v>
      </c>
      <c r="E13" s="28">
        <v>50</v>
      </c>
      <c r="F13" s="28"/>
      <c r="G13" s="28"/>
      <c r="H13" s="28"/>
      <c r="I13" s="28"/>
      <c r="J13" s="28"/>
      <c r="K13" s="28"/>
      <c r="L13" s="28"/>
    </row>
    <row r="14" spans="1:14" x14ac:dyDescent="0.3">
      <c r="A14" s="51">
        <f t="shared" si="1"/>
        <v>11</v>
      </c>
      <c r="B14" s="54"/>
      <c r="C14" s="28">
        <v>254.452</v>
      </c>
      <c r="D14" s="28">
        <v>7.8600000000000003E-2</v>
      </c>
      <c r="E14" s="28">
        <v>20</v>
      </c>
      <c r="F14" s="28"/>
      <c r="G14" s="28"/>
      <c r="H14" s="28"/>
      <c r="I14" s="28"/>
      <c r="J14" s="28"/>
      <c r="K14" s="28"/>
      <c r="L14" s="28"/>
    </row>
    <row r="15" spans="1:14" x14ac:dyDescent="0.3">
      <c r="A15" s="51">
        <f t="shared" si="1"/>
        <v>12</v>
      </c>
      <c r="B15" s="52">
        <v>44610</v>
      </c>
      <c r="C15" s="28">
        <v>13.333</v>
      </c>
      <c r="D15" s="28">
        <v>7.4999999999999997E-2</v>
      </c>
      <c r="E15" s="28">
        <v>10</v>
      </c>
      <c r="F15" s="28"/>
      <c r="G15" s="28"/>
      <c r="H15" s="28"/>
      <c r="I15" s="28"/>
      <c r="J15" s="28"/>
      <c r="K15" s="28"/>
      <c r="L15" s="28"/>
    </row>
    <row r="16" spans="1:14" x14ac:dyDescent="0.3">
      <c r="A16" s="51">
        <f t="shared" si="1"/>
        <v>13</v>
      </c>
      <c r="B16" s="52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7">
    <mergeCell ref="B13:B14"/>
    <mergeCell ref="B11:B12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2022-02-20T04:54:37Z</dcterms:modified>
</cp:coreProperties>
</file>