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uanLyDT\"/>
    </mc:Choice>
  </mc:AlternateContent>
  <xr:revisionPtr revIDLastSave="0" documentId="13_ncr:1_{C7C77017-2B37-4B32-B59C-EF9D70619E10}" xr6:coauthVersionLast="47" xr6:coauthVersionMax="47" xr10:uidLastSave="{00000000-0000-0000-0000-000000000000}"/>
  <bookViews>
    <workbookView xWindow="-120" yWindow="-120" windowWidth="29040" windowHeight="15840" activeTab="2" xr2:uid="{06125886-3A28-4781-9C95-6D7C3573DA2D}"/>
  </bookViews>
  <sheets>
    <sheet name="API" sheetId="2" r:id="rId1"/>
    <sheet name="NapRut" sheetId="3" r:id="rId2"/>
    <sheet name="Atlas" sheetId="1" r:id="rId3"/>
  </sheets>
  <definedNames>
    <definedName name="ExternalData_1" localSheetId="2" hidden="1">Atlas!$I$2:$I$3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E7" i="1"/>
  <c r="E8" i="1"/>
  <c r="C8" i="1"/>
  <c r="J3" i="1" s="1"/>
  <c r="C7" i="1"/>
  <c r="K3" i="1"/>
  <c r="M4" i="1"/>
  <c r="O4" i="1" s="1"/>
  <c r="E5" i="1"/>
  <c r="E6" i="1"/>
  <c r="E4" i="1"/>
  <c r="C6" i="1"/>
  <c r="L6" i="1" s="1"/>
  <c r="C5" i="1"/>
  <c r="L5" i="1" s="1"/>
  <c r="C4" i="1"/>
  <c r="L4" i="1" s="1"/>
  <c r="N4" i="1" l="1"/>
  <c r="P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26FDAE-18D8-468C-8453-4A3C32563B54}" keepAlive="1" interval="5" name="Query - LastestPrice" description="Connection to the 'LastestPrice' query in the workbook." type="5" refreshedVersion="7" background="1" saveData="1">
    <dbPr connection="Provider=Microsoft.Mashup.OleDb.1;Data Source=$Workbook$;Location=LastestPrice;Extended Properties=&quot;&quot;" command="SELECT * FROM [LastestPrice]"/>
  </connection>
</connections>
</file>

<file path=xl/sharedStrings.xml><?xml version="1.0" encoding="utf-8"?>
<sst xmlns="http://schemas.openxmlformats.org/spreadsheetml/2006/main" count="31" uniqueCount="30">
  <si>
    <t>ATLAS</t>
  </si>
  <si>
    <t>Mua</t>
  </si>
  <si>
    <t>Bán</t>
  </si>
  <si>
    <t>Gía</t>
  </si>
  <si>
    <t>SL đặt</t>
  </si>
  <si>
    <t>SL thu được</t>
  </si>
  <si>
    <t>Tổng chi</t>
  </si>
  <si>
    <t>Giá</t>
  </si>
  <si>
    <t>Tổng thu</t>
  </si>
  <si>
    <t>Ngày (MM/dd/YYYY)</t>
  </si>
  <si>
    <t>Lợi nhuận</t>
  </si>
  <si>
    <t>Chốt</t>
  </si>
  <si>
    <t>LastestPrice</t>
  </si>
  <si>
    <t>key</t>
  </si>
  <si>
    <t xml:space="preserve">link lay thong tin </t>
  </si>
  <si>
    <t>https://pro-api.coinmarketcap.com/v1/cryptocurrency/quotes/latest?symbol=ATLAS</t>
  </si>
  <si>
    <t>ed20efa9-ddbb-4211-aa9c-6bebeeb4cf3c</t>
  </si>
  <si>
    <t>header</t>
  </si>
  <si>
    <t>X-CMC_PRO_API_KEY</t>
  </si>
  <si>
    <t>Ngày</t>
  </si>
  <si>
    <t>Số tiền nạp</t>
  </si>
  <si>
    <t>Số tiền rút</t>
  </si>
  <si>
    <t>Ghi chú</t>
  </si>
  <si>
    <t>Nạp lên Binance xong chuyển qua FTX</t>
  </si>
  <si>
    <t>Mua HT</t>
  </si>
  <si>
    <t>Bán HT</t>
  </si>
  <si>
    <t>Tổng mua</t>
  </si>
  <si>
    <t>Tổng bán</t>
  </si>
  <si>
    <t>Giá  mua TB</t>
  </si>
  <si>
    <t>Giá bán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</si>
</sst>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rgb="FF989898"/>
      <name val="Arial"/>
      <family val="2"/>
    </font>
    <font>
      <sz val="11"/>
      <name val="Courier"/>
      <family val="3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0" fillId="5" borderId="0" xfId="0" applyFill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7" borderId="0" xfId="0" applyNumberFormat="1" applyFill="1"/>
    <xf numFmtId="0" fontId="4" fillId="0" borderId="0" xfId="0" applyFont="1"/>
    <xf numFmtId="0" fontId="5" fillId="0" borderId="0" xfId="0" applyFont="1" applyAlignment="1">
      <alignment horizontal="left" vertical="center" indent="1"/>
    </xf>
    <xf numFmtId="0" fontId="3" fillId="0" borderId="0" xfId="0" applyFont="1"/>
    <xf numFmtId="14" fontId="0" fillId="0" borderId="0" xfId="0" applyNumberFormat="1"/>
    <xf numFmtId="0" fontId="0" fillId="7" borderId="0" xfId="0" applyFill="1" applyAlignment="1">
      <alignment horizontal="center"/>
    </xf>
    <xf numFmtId="0" fontId="6" fillId="0" borderId="0" xfId="1"/>
    <xf numFmtId="0" fontId="1" fillId="0" borderId="0" xfId="0" applyFont="1" applyAlignment="1">
      <alignment vertical="center"/>
    </xf>
    <xf numFmtId="0" fontId="0" fillId="4" borderId="0" xfId="0" applyNumberFormat="1" applyFill="1"/>
    <xf numFmtId="0" fontId="2" fillId="4" borderId="0" xfId="0" applyNumberFormat="1" applyFont="1" applyFill="1"/>
    <xf numFmtId="0" fontId="0" fillId="8" borderId="0" xfId="0" applyNumberFormat="1" applyFill="1" applyAlignment="1">
      <alignment horizontal="center"/>
    </xf>
    <xf numFmtId="0" fontId="3" fillId="8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20"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</dxf>
    <dxf>
      <font>
        <b/>
        <strike val="0"/>
        <outline val="0"/>
        <shadow val="0"/>
        <u val="none"/>
        <vertAlign val="baseline"/>
        <sz val="11"/>
        <color theme="2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5" tint="0.39997558519241921"/>
        </patternFill>
      </fill>
    </dxf>
    <dxf>
      <numFmt numFmtId="0" formatCode="General"/>
    </dxf>
    <dxf>
      <fill>
        <patternFill patternType="solid">
          <fgColor indexed="64"/>
          <bgColor theme="5" tint="0.39997558519241921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rgb="FFC00000"/>
        </patternFill>
      </fill>
    </dxf>
    <dxf>
      <font>
        <color theme="2"/>
      </font>
      <fill>
        <patternFill>
          <bgColor rgb="FF00B05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A0C539-DA21-44AF-94E2-9CE3872A6AA5}" autoFormatId="16" applyNumberFormats="0" applyBorderFormats="0" applyFontFormats="0" applyPatternFormats="0" applyAlignmentFormats="0" applyWidthHeightFormats="0">
  <queryTableRefresh nextId="4" unboundColumnsRight="2">
    <queryTableFields count="3">
      <queryTableField id="1" name="LastestPrice" tableColumnId="2"/>
      <queryTableField id="2" dataBound="0" tableColumnId="1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77522E-378E-4F6C-BA8F-6D4EE7160ACC}" name="LastestPrice" displayName="LastestPrice" ref="I2:K4" tableType="queryTable" insertRowShift="1" totalsRowCount="1" headerRowDxfId="7" dataDxfId="6" totalsRowDxfId="5">
  <tableColumns count="3">
    <tableColumn id="2" xr3:uid="{40BFD405-C25C-4C5F-A4A8-D6AC229CE2BF}" uniqueName="2" name="LastestPrice" queryTableFieldId="1" dataDxfId="4" totalsRowDxfId="3"/>
    <tableColumn id="1" xr3:uid="{97B7C3B4-9A77-4C37-928E-D03105273EB9}" uniqueName="1" name="Giá  mua TB" queryTableFieldId="2" dataDxfId="2">
      <calculatedColumnFormula>SUM(E:E)/SUM(C:C)</calculatedColumnFormula>
    </tableColumn>
    <tableColumn id="3" xr3:uid="{C462E002-A44A-4C48-B092-F781A4245BF3}" uniqueName="3" name="Giá bán TB" queryTableFieldId="3" dataDxfId="1" totalsRowDxfId="0">
      <calculatedColumnFormula>SUM(H:H)/SUM(F:F)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-api.coinmarketcap.com/v1/cryptocurrency/quotes/latest?symbol=ATLA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99AA-AF81-47AC-806B-5E3871148AB9}">
  <dimension ref="A1:B3"/>
  <sheetViews>
    <sheetView zoomScale="205" zoomScaleNormal="205" workbookViewId="0">
      <selection activeCell="B3" sqref="B3"/>
    </sheetView>
  </sheetViews>
  <sheetFormatPr defaultRowHeight="15" x14ac:dyDescent="0.25"/>
  <cols>
    <col min="1" max="1" width="17.5703125" customWidth="1"/>
    <col min="2" max="2" width="27.7109375" customWidth="1"/>
  </cols>
  <sheetData>
    <row r="1" spans="1:2" x14ac:dyDescent="0.25">
      <c r="A1" t="s">
        <v>13</v>
      </c>
      <c r="B1" s="5" t="s">
        <v>16</v>
      </c>
    </row>
    <row r="2" spans="1:2" x14ac:dyDescent="0.25">
      <c r="A2" t="s">
        <v>14</v>
      </c>
      <c r="B2" s="10" t="s">
        <v>15</v>
      </c>
    </row>
    <row r="3" spans="1:2" x14ac:dyDescent="0.25">
      <c r="A3" t="s">
        <v>17</v>
      </c>
      <c r="B3" s="6" t="s">
        <v>18</v>
      </c>
    </row>
  </sheetData>
  <hyperlinks>
    <hyperlink ref="B2" r:id="rId1" xr:uid="{D82744E5-A820-4E68-BC2F-F62F9E1CE05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C0A13-9E14-43AE-96AC-B3D132454720}">
  <dimension ref="A1:D2"/>
  <sheetViews>
    <sheetView zoomScale="220" zoomScaleNormal="220" workbookViewId="0">
      <selection activeCell="D4" sqref="D4"/>
    </sheetView>
  </sheetViews>
  <sheetFormatPr defaultRowHeight="15" x14ac:dyDescent="0.25"/>
  <cols>
    <col min="1" max="2" width="16.7109375" customWidth="1"/>
    <col min="3" max="3" width="14.7109375" customWidth="1"/>
    <col min="4" max="4" width="32.140625" customWidth="1"/>
  </cols>
  <sheetData>
    <row r="1" spans="1:4" x14ac:dyDescent="0.25">
      <c r="A1" s="9" t="s">
        <v>19</v>
      </c>
      <c r="B1" s="9" t="s">
        <v>20</v>
      </c>
      <c r="C1" s="9" t="s">
        <v>21</v>
      </c>
      <c r="D1" s="9" t="s">
        <v>22</v>
      </c>
    </row>
    <row r="2" spans="1:4" x14ac:dyDescent="0.25">
      <c r="A2" s="8">
        <v>44508</v>
      </c>
      <c r="B2">
        <v>30000000</v>
      </c>
      <c r="D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BD76-FD8A-4186-A5B3-FBED1269B6BE}">
  <dimension ref="A1:R15"/>
  <sheetViews>
    <sheetView tabSelected="1" zoomScale="145" zoomScaleNormal="145" workbookViewId="0">
      <pane xSplit="15" ySplit="2" topLeftCell="P3" activePane="bottomRight" state="frozen"/>
      <selection pane="topRight" activeCell="N1" sqref="N1"/>
      <selection pane="bottomLeft" activeCell="A3" sqref="A3"/>
      <selection pane="bottomRight" activeCell="L8" sqref="L8"/>
    </sheetView>
  </sheetViews>
  <sheetFormatPr defaultRowHeight="15" x14ac:dyDescent="0.25"/>
  <cols>
    <col min="1" max="1" width="19.140625" customWidth="1"/>
    <col min="3" max="3" width="14.28515625" customWidth="1"/>
    <col min="9" max="10" width="13.42578125" bestFit="1" customWidth="1"/>
    <col min="11" max="11" width="10.42578125" bestFit="1" customWidth="1"/>
    <col min="12" max="13" width="13.140625" customWidth="1"/>
    <col min="14" max="14" width="13.140625" bestFit="1" customWidth="1"/>
    <col min="15" max="15" width="13.140625" customWidth="1"/>
    <col min="16" max="17" width="19.140625" customWidth="1"/>
  </cols>
  <sheetData>
    <row r="1" spans="1:18" ht="26.25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1"/>
      <c r="R1" s="11"/>
    </row>
    <row r="2" spans="1:18" x14ac:dyDescent="0.25">
      <c r="A2" s="20" t="s">
        <v>9</v>
      </c>
      <c r="B2" s="19" t="s">
        <v>1</v>
      </c>
      <c r="C2" s="19"/>
      <c r="D2" s="19"/>
      <c r="E2" s="19"/>
      <c r="F2" s="18" t="s">
        <v>2</v>
      </c>
      <c r="G2" s="18"/>
      <c r="H2" s="18"/>
      <c r="I2" s="3" t="s">
        <v>12</v>
      </c>
      <c r="J2" s="14" t="s">
        <v>28</v>
      </c>
      <c r="K2" s="15" t="s">
        <v>29</v>
      </c>
      <c r="L2" s="21" t="s">
        <v>10</v>
      </c>
      <c r="M2" s="21"/>
      <c r="N2" s="21"/>
      <c r="O2" s="21"/>
      <c r="P2" s="21"/>
    </row>
    <row r="3" spans="1:18" x14ac:dyDescent="0.25">
      <c r="A3" s="20"/>
      <c r="B3" s="1" t="s">
        <v>4</v>
      </c>
      <c r="C3" s="1" t="s">
        <v>5</v>
      </c>
      <c r="D3" s="1" t="s">
        <v>3</v>
      </c>
      <c r="E3" s="1" t="s">
        <v>6</v>
      </c>
      <c r="F3" s="1" t="s">
        <v>4</v>
      </c>
      <c r="G3" s="1" t="s">
        <v>7</v>
      </c>
      <c r="H3" s="1" t="s">
        <v>8</v>
      </c>
      <c r="I3" s="4">
        <v>0.16517056938749111</v>
      </c>
      <c r="J3" s="13">
        <f>SUM(E:E)/SUM(C:C)</f>
        <v>0.16893209709844872</v>
      </c>
      <c r="K3" s="12" t="e">
        <f>SUM(H:H)/SUM(F:F)</f>
        <v>#DIV/0!</v>
      </c>
      <c r="L3" s="1" t="s">
        <v>24</v>
      </c>
      <c r="M3" s="1" t="s">
        <v>25</v>
      </c>
      <c r="N3" s="1" t="s">
        <v>26</v>
      </c>
      <c r="O3" s="1" t="s">
        <v>27</v>
      </c>
      <c r="P3" s="1" t="s">
        <v>11</v>
      </c>
    </row>
    <row r="4" spans="1:18" x14ac:dyDescent="0.25">
      <c r="A4" s="17">
        <v>44509</v>
      </c>
      <c r="B4">
        <v>1000</v>
      </c>
      <c r="C4">
        <f>1000-0.19</f>
        <v>999.81</v>
      </c>
      <c r="D4">
        <v>0.18149999999999999</v>
      </c>
      <c r="E4">
        <f>B4*D4</f>
        <v>181.5</v>
      </c>
      <c r="F4">
        <v>0</v>
      </c>
      <c r="G4">
        <v>0</v>
      </c>
      <c r="H4">
        <v>0</v>
      </c>
      <c r="I4" s="2"/>
      <c r="K4" s="2"/>
      <c r="L4" s="7">
        <f>IF(D4&gt;0,($I$3-D4)*C4,0)</f>
        <v>-16.326328020692504</v>
      </c>
      <c r="M4" s="7">
        <f>IF(G4&gt;0,(G4 - $I$3)*F4,0)</f>
        <v>0</v>
      </c>
      <c r="N4" s="7">
        <f>SUM(L:L)</f>
        <v>-18.643610103462549</v>
      </c>
      <c r="O4" s="7">
        <f>SUM(M:M)</f>
        <v>0</v>
      </c>
      <c r="P4" s="7">
        <f>SUM(H:H)-SUM(E:E)</f>
        <v>-844.5</v>
      </c>
    </row>
    <row r="5" spans="1:18" x14ac:dyDescent="0.25">
      <c r="A5" s="17"/>
      <c r="B5">
        <v>1000</v>
      </c>
      <c r="C5">
        <f>1000-0.19</f>
        <v>999.81</v>
      </c>
      <c r="D5">
        <v>0.17649999999999999</v>
      </c>
      <c r="E5">
        <f t="shared" ref="E5:E8" si="0">B5*D5</f>
        <v>176.5</v>
      </c>
      <c r="F5">
        <v>0</v>
      </c>
      <c r="G5">
        <v>0</v>
      </c>
      <c r="H5">
        <v>0</v>
      </c>
      <c r="I5" s="2"/>
      <c r="J5" s="2"/>
      <c r="K5" s="2"/>
      <c r="L5" s="7">
        <f t="shared" ref="L5:L8" si="1">IF(D5&gt;0,($I$3-D5)*C5,0)</f>
        <v>-11.327278020692502</v>
      </c>
      <c r="M5" s="7"/>
    </row>
    <row r="6" spans="1:18" x14ac:dyDescent="0.25">
      <c r="A6" s="8">
        <v>44511</v>
      </c>
      <c r="B6">
        <v>1000</v>
      </c>
      <c r="C6">
        <f>1000-0.19</f>
        <v>999.81</v>
      </c>
      <c r="D6">
        <v>0.17150000000000001</v>
      </c>
      <c r="E6">
        <f t="shared" si="0"/>
        <v>171.5</v>
      </c>
      <c r="F6">
        <v>0</v>
      </c>
      <c r="G6">
        <v>0</v>
      </c>
      <c r="H6">
        <v>0</v>
      </c>
      <c r="I6" s="2"/>
      <c r="J6" s="2"/>
      <c r="K6" s="2"/>
      <c r="L6" s="7">
        <f t="shared" si="1"/>
        <v>-6.3282280206925243</v>
      </c>
      <c r="M6" s="7"/>
    </row>
    <row r="7" spans="1:18" x14ac:dyDescent="0.25">
      <c r="A7" s="8">
        <v>44512</v>
      </c>
      <c r="B7">
        <v>1000</v>
      </c>
      <c r="C7">
        <f>1000-0.19</f>
        <v>999.81</v>
      </c>
      <c r="D7">
        <v>0.155</v>
      </c>
      <c r="E7">
        <f t="shared" si="0"/>
        <v>155</v>
      </c>
      <c r="F7">
        <v>0</v>
      </c>
      <c r="G7">
        <v>0</v>
      </c>
      <c r="H7">
        <v>0</v>
      </c>
      <c r="L7" s="7">
        <f t="shared" si="1"/>
        <v>10.16863697930749</v>
      </c>
      <c r="M7" s="2"/>
    </row>
    <row r="8" spans="1:18" x14ac:dyDescent="0.25">
      <c r="B8">
        <v>1000</v>
      </c>
      <c r="C8">
        <f>1000-0.19</f>
        <v>999.81</v>
      </c>
      <c r="D8">
        <v>0.16</v>
      </c>
      <c r="E8">
        <f t="shared" si="0"/>
        <v>160</v>
      </c>
      <c r="F8">
        <v>0</v>
      </c>
      <c r="G8">
        <v>0</v>
      </c>
      <c r="H8">
        <v>0</v>
      </c>
      <c r="L8" s="7">
        <f t="shared" si="1"/>
        <v>5.1695869793074847</v>
      </c>
      <c r="M8" s="2"/>
    </row>
    <row r="9" spans="1:18" x14ac:dyDescent="0.25">
      <c r="L9" s="2"/>
      <c r="M9" s="2"/>
    </row>
    <row r="10" spans="1:18" x14ac:dyDescent="0.25">
      <c r="L10" s="2"/>
      <c r="M10" s="2"/>
    </row>
    <row r="11" spans="1:18" x14ac:dyDescent="0.25">
      <c r="L11" s="2"/>
      <c r="M11" s="2"/>
    </row>
    <row r="12" spans="1:18" x14ac:dyDescent="0.25">
      <c r="L12" s="2"/>
      <c r="M12" s="2"/>
    </row>
    <row r="13" spans="1:18" x14ac:dyDescent="0.25">
      <c r="L13" s="2"/>
      <c r="M13" s="2"/>
    </row>
    <row r="14" spans="1:18" x14ac:dyDescent="0.25">
      <c r="L14" s="2"/>
      <c r="M14" s="2"/>
    </row>
    <row r="15" spans="1:18" x14ac:dyDescent="0.25">
      <c r="L15" s="2"/>
      <c r="M15" s="2"/>
    </row>
  </sheetData>
  <mergeCells count="6">
    <mergeCell ref="A1:P1"/>
    <mergeCell ref="A4:A5"/>
    <mergeCell ref="F2:H2"/>
    <mergeCell ref="B2:E2"/>
    <mergeCell ref="A2:A3"/>
    <mergeCell ref="L2:P2"/>
  </mergeCells>
  <conditionalFormatting sqref="L4:P4 L5:M6 L7:L8">
    <cfRule type="expression" dxfId="19" priority="20">
      <formula>"&gt;0"</formula>
    </cfRule>
  </conditionalFormatting>
  <conditionalFormatting sqref="L4:P4 L5:M6 L7:L8">
    <cfRule type="expression" dxfId="18" priority="19">
      <formula>"&gt;0"</formula>
    </cfRule>
  </conditionalFormatting>
  <conditionalFormatting sqref="L4:M6 L7:L8">
    <cfRule type="expression" dxfId="17" priority="18">
      <formula>L4&gt;0</formula>
    </cfRule>
  </conditionalFormatting>
  <conditionalFormatting sqref="N4:O4">
    <cfRule type="expression" dxfId="16" priority="14">
      <formula>N4&lt;0</formula>
    </cfRule>
    <cfRule type="expression" dxfId="15" priority="17">
      <formula>N4&gt;0</formula>
    </cfRule>
  </conditionalFormatting>
  <conditionalFormatting sqref="P4">
    <cfRule type="expression" dxfId="14" priority="15">
      <formula>P4&lt;0</formula>
    </cfRule>
    <cfRule type="expression" dxfId="13" priority="16">
      <formula>P4&gt;0</formula>
    </cfRule>
  </conditionalFormatting>
  <conditionalFormatting sqref="L4:M6 L7:L8">
    <cfRule type="expression" dxfId="12" priority="12">
      <formula>L4&lt;0</formula>
    </cfRule>
  </conditionalFormatting>
  <conditionalFormatting sqref="J3">
    <cfRule type="expression" dxfId="11" priority="4">
      <formula>J3&gt;I3</formula>
    </cfRule>
    <cfRule type="expression" dxfId="10" priority="3">
      <formula>J3&lt;I3</formula>
    </cfRule>
  </conditionalFormatting>
  <conditionalFormatting sqref="K3">
    <cfRule type="expression" dxfId="9" priority="2">
      <formula>K3&gt;I3</formula>
    </cfRule>
    <cfRule type="expression" dxfId="8" priority="1">
      <formula>K3&lt;J3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6 2 1 9 f 6 e - d f 1 4 - 4 f b 4 - 8 9 8 b - 3 2 2 e d 2 2 a 1 2 a 4 "   x m l n s = " h t t p : / / s c h e m a s . m i c r o s o f t . c o m / D a t a M a s h u p " > A A A A A E M E A A B Q S w M E F A A C A A g A 8 n h s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D y e G x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n h s U / r A o Y I + A Q A A / w E A A B M A H A B G b 3 J t d W x h c y 9 T Z W N 0 a W 9 u M S 5 t I K I Y A C i g F A A A A A A A A A A A A A A A A A A A A A A A A A A A A H V Q 2 2 r C Q B B 9 D + Q f w v q i Y B J j p W A l F N F C L 0 r F 2 B t B Z H c z Y m i S T X c 3 g o j / 3 s m m e a v 7 s n P O m Z k z M w q 4 T k X h R M 0 f T G z L t t S B S k i c B V U a l F 7 J l I M T O h l o 2 3 L w R a K S h n l W o v D m g l c 5 F L r 7 A c y b i U J j r L r k o H W p 7 n y / l M K l Z e p x k R Y 5 l d + g O S 0 R 5 f 4 x 8 L k 8 l R r r p Y S C n / y f S q C h n 9 H a 9 l 6 d c i a y c L p Z T C P S d + J H o A l I F c Y d 8 u n O l r P d a v 2 6 m 6 6 e d i 8 P X y Q k k A w H s K d j N 0 k Y c 0 f D I H A p H X P 3 l g E D Y C O + v + F k u + 3 1 + s 0 W C d U U d 2 i W i W u 0 / V O M I 0 o 1 F x v Q K m Z A V A w Z G 9 R K b 9 E c B U P F G L d 0 h + B J j i A 1 3 l M L Z 0 N Z B g Q T 1 8 C F T L y N M E w X K 9 q 5 3 m l W Q Y A p / 5 a e B 5 f Y Z F w x W K R K 1 / 3 P T Z u L b a X F 9 c T J L 1 B L A Q I t A B Q A A g A I A P J 4 b F M f o 7 y F o w A A A P U A A A A S A A A A A A A A A A A A A A A A A A A A A A B D b 2 5 m a W c v U G F j a 2 F n Z S 5 4 b W x Q S w E C L Q A U A A I A C A D y e G x T D 8 r p q 6 Q A A A D p A A A A E w A A A A A A A A A A A A A A A A D v A A A A W 0 N v b n R l b n R f V H l w Z X N d L n h t b F B L A Q I t A B Q A A g A I A P J 4 b F P 6 w K G C P g E A A P 8 B A A A T A A A A A A A A A A A A A A A A A O A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w M A A A A A A A A S g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x h c 3 R l c 3 R Q c m l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x h c 3 R l c 3 R Q c m l j Z S I g L z 4 8 R W 5 0 c n k g V H l w Z T 0 i R m l s b G V k Q 2 9 t c G x l d G V S Z X N 1 b H R U b 1 d v c m t z a G V l d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M l Q w O D o w N z o z N y 4 z M j Y 4 O D k x W i I g L z 4 8 R W 5 0 c n k g V H l w Z T 0 i R m l s b E N v b H V t b l R 5 c G V z I i B W Y W x 1 Z T 0 i c 0 F B P T 0 i I C 8 + P E V u d H J 5 I F R 5 c G U 9 I k Z p b G x D b 2 x 1 b W 5 O Y W 1 l c y I g V m F s d W U 9 I n N b J n F 1 b 3 Q 7 T G F z d G V z d F B y a W N l J n F 1 b 3 Q 7 X S I g L z 4 8 R W 5 0 c n k g V H l w Z T 0 i U m V j b 3 Z l c n l U Y X J n Z X R T a G V l d C I g V m F s d W U 9 I n N B d G x h c y I g L z 4 8 R W 5 0 c n k g V H l w Z T 0 i U m V j b 3 Z l c n l U Y X J n Z X R D b 2 x 1 b W 4 i I F Z h b H V l P S J s M T E i I C 8 + P E V u d H J 5 I F R 5 c G U 9 I l J l Y 2 9 2 Z X J 5 V G F y Z 2 V 0 U m 9 3 I i B W Y W x 1 Z T 0 i b D I i I C 8 + P E V u d H J 5 I F R 5 c G U 9 I l F 1 Z X J 5 S U Q i I F Z h b H V l P S J z O T F j N D J l N T E t O G Q 4 N S 0 0 Z j Z m L T l h M D Y t Z T U y N j Z j O G Q 0 M T A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N 0 Z X N 0 U H J p Y 2 U v Q X V 0 b 1 J l b W 9 2 Z W R D b 2 x 1 b W 5 z M S 5 7 T G F z d G V z d F B y a W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h c 3 R l c 3 R Q c m l j Z S 9 B d X R v U m V t b 3 Z l Z E N v b H V t b n M x L n t M Y X N 0 Z X N 0 U H J p Y 2 U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F z d G V z d F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3 R l c 3 R Q c m l j Z S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z d G V z d F B y a W N l L 0 F U T E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z d G V z d F B y a W N l L 3 F 1 b 3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z d G V z d F B y a W N l L 1 V T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3 R l c 3 R Q c m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z d G V z d F B y a W N l L 1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3 R l c 3 R Q c m l j Z S 9 D b 2 5 2 Z X J 0 Z W Q l M j B 0 b y U y M E x p c 3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8 5 l D y 8 y I U y i q w V W U p 6 R s A A A A A A C A A A A A A A Q Z g A A A A E A A C A A A A C 2 F N p d Y Q g J X I W g u Q 1 3 D x h M A r 5 I 1 v 3 c D Y l c r l M F k g 4 m w w A A A A A O g A A A A A I A A C A A A A D M q X a M t x R p 5 p L d J R u O P k v K u l R 9 4 d j / l c y Y L v 2 L 5 y V G Y V A A A A A 0 M 4 z J 1 I i G 9 D 4 D c m 7 y j X e 2 b z j v 0 9 w U U Y I p 2 i m C g G X T 0 h t A 8 x 9 4 A J P R C 2 q c 8 e X f y Y e z 7 1 t h w 7 Q 1 i W v f u I g H O x e q h M 8 a p v u A g t i C D O 1 d 4 1 x P w U A A A A A g j j O g 2 / y 0 + s 0 S p N x d N f 5 i o j W h 9 g q p X t M K E Z w Y s 5 7 L G E a e O p x v v C 2 0 X W + i s N J Z w + C c g 1 Y B 0 R D L d G G 7 V w z 5 o F i T < / D a t a M a s h u p > 
</file>

<file path=customXml/itemProps1.xml><?xml version="1.0" encoding="utf-8"?>
<ds:datastoreItem xmlns:ds="http://schemas.openxmlformats.org/officeDocument/2006/customXml" ds:itemID="{599BA16E-A6C4-4451-9CBA-ADD628B9B9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API</vt:lpstr>
      <vt:lpstr>NapRut</vt:lpstr>
      <vt:lpstr>Atlas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 Cao</dc:creator>
  <cp:lastModifiedBy>Tran Cao Hai</cp:lastModifiedBy>
  <dcterms:created xsi:type="dcterms:W3CDTF">2021-11-10T15:48:27Z</dcterms:created>
  <dcterms:modified xsi:type="dcterms:W3CDTF">2021-11-12T09:38:07Z</dcterms:modified>
</cp:coreProperties>
</file>