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s\Current Cycling\"/>
    </mc:Choice>
  </mc:AlternateContent>
  <xr:revisionPtr revIDLastSave="0" documentId="8_{3737C51D-6802-4AEA-A3E4-D44183CA9B69}" xr6:coauthVersionLast="41" xr6:coauthVersionMax="41" xr10:uidLastSave="{00000000-0000-0000-0000-000000000000}"/>
  <bookViews>
    <workbookView xWindow="-120" yWindow="-120" windowWidth="29040" windowHeight="15840" xr2:uid="{F7669683-8C58-47AD-AB59-72FC40B2BAC7}"/>
  </bookViews>
  <sheets>
    <sheet name="PC to Master Comms" sheetId="7" r:id="rId1"/>
    <sheet name="Master to Therm Ctrl Comms" sheetId="6" r:id="rId2"/>
    <sheet name="Quotes" sheetId="1" r:id="rId3"/>
    <sheet name="Master BOM" sheetId="2" r:id="rId4"/>
    <sheet name="Master Breakout PCBA BOM" sheetId="3" r:id="rId5"/>
    <sheet name="Thermal Controller PCBA BOM" sheetId="4" r:id="rId6"/>
    <sheet name="Misc tools" sheetId="5" r:id="rId7"/>
  </sheets>
  <definedNames>
    <definedName name="_xlnm._FilterDatabase" localSheetId="3" hidden="1">'Master BOM'!$F$1:$F$35</definedName>
    <definedName name="_xlnm._FilterDatabase" localSheetId="5" hidden="1">'Thermal Controller PCBA BOM'!$F$1:$F$22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4" l="1"/>
  <c r="E24" i="4"/>
  <c r="E7" i="3"/>
  <c r="E44" i="2"/>
  <c r="C18" i="1"/>
  <c r="C21" i="1"/>
  <c r="C22" i="1" s="1"/>
  <c r="F9" i="1" l="1"/>
  <c r="L9" i="1" l="1"/>
  <c r="L10" i="1" s="1"/>
  <c r="J9" i="1"/>
  <c r="J10" i="1" s="1"/>
  <c r="E9" i="1"/>
  <c r="E10" i="1" s="1"/>
  <c r="C9" i="1"/>
  <c r="C10" i="1" s="1"/>
</calcChain>
</file>

<file path=xl/sharedStrings.xml><?xml version="1.0" encoding="utf-8"?>
<sst xmlns="http://schemas.openxmlformats.org/spreadsheetml/2006/main" count="922" uniqueCount="398">
  <si>
    <t>Assembly</t>
  </si>
  <si>
    <t>Components</t>
  </si>
  <si>
    <t>Total</t>
  </si>
  <si>
    <t>Sierra</t>
  </si>
  <si>
    <t>Royal Circuits</t>
  </si>
  <si>
    <t xml:space="preserve">Fab </t>
  </si>
  <si>
    <t>LT</t>
  </si>
  <si>
    <t>5 days</t>
  </si>
  <si>
    <t>3 days</t>
  </si>
  <si>
    <t>Tooling</t>
  </si>
  <si>
    <t>Qty 10</t>
  </si>
  <si>
    <t>Qty 5</t>
  </si>
  <si>
    <t>Price per PCBA</t>
  </si>
  <si>
    <t>Lead time</t>
  </si>
  <si>
    <t>Royal Circuits2</t>
  </si>
  <si>
    <t>Line #</t>
  </si>
  <si>
    <t>Name</t>
  </si>
  <si>
    <t>Description</t>
  </si>
  <si>
    <t>Designator</t>
  </si>
  <si>
    <t>Quantity</t>
  </si>
  <si>
    <t>Fitted</t>
  </si>
  <si>
    <t>Manufacturer 1</t>
  </si>
  <si>
    <t>Manufacturer Part Number 1</t>
  </si>
  <si>
    <t>Supplier 1</t>
  </si>
  <si>
    <t>Supplier Part Number 1</t>
  </si>
  <si>
    <t>CAP 10uF 25V 1206(3216)</t>
  </si>
  <si>
    <t>CAP 10uF 25V ±10% 1206 (3216 Metric) Thickness 1.9mm SMD</t>
  </si>
  <si>
    <t>C1, C20</t>
  </si>
  <si>
    <t>Yageo</t>
  </si>
  <si>
    <t>CC1206KKX5R8BB106</t>
  </si>
  <si>
    <t>Digi-Key</t>
  </si>
  <si>
    <t>311-1466-6-ND</t>
  </si>
  <si>
    <t>CAP 100nF 25V 0402(1005)</t>
  </si>
  <si>
    <t>CAP 100nF 25V ±10% 0402 (1005 Metric) Thickness 0.6mm SMD</t>
  </si>
  <si>
    <t>C2, C3, C4, C5, C6, C7, C8, C9, C10, C11, C12, C13, C14, C15, C16, C17, C18, C19, C22, C23, C24, C25, C26, C27, C28</t>
  </si>
  <si>
    <t>Kyocera AVX</t>
  </si>
  <si>
    <t>04023C104KAT2A</t>
  </si>
  <si>
    <t>Newark</t>
  </si>
  <si>
    <t>95W1317</t>
  </si>
  <si>
    <t>CAP 22uF 10V 1206(3216)</t>
  </si>
  <si>
    <t>CAP 22uF 10V ±10% 1206 (3216 Metric) Thickness 1.9mm SMD</t>
  </si>
  <si>
    <t>C21</t>
  </si>
  <si>
    <t>1206ZD226KAT2A</t>
  </si>
  <si>
    <t>Arrow</t>
  </si>
  <si>
    <t>On Semi NSD914XV2T1G</t>
  </si>
  <si>
    <t>100V, 200mA general purpose diode</t>
  </si>
  <si>
    <t>D1, D2</t>
  </si>
  <si>
    <t>ON Semiconductor</t>
  </si>
  <si>
    <t>NSD914XV2T1G</t>
  </si>
  <si>
    <t>81AC9539</t>
  </si>
  <si>
    <t>Kingbright APTD1608LSURCK</t>
  </si>
  <si>
    <t>LED RED CLEAR 2SMD</t>
  </si>
  <si>
    <t>D3</t>
  </si>
  <si>
    <t>Kingbright</t>
  </si>
  <si>
    <t>APTD1608LSURCK</t>
  </si>
  <si>
    <t>Mouser</t>
  </si>
  <si>
    <t>604-APTD1608LSURCK</t>
  </si>
  <si>
    <t>Kingbright APT1608LSECK/J4-PRV</t>
  </si>
  <si>
    <t>LED ORANGE CLEAR 2SMD</t>
  </si>
  <si>
    <t>D4</t>
  </si>
  <si>
    <t>APT1608LSECK/J4-PRV</t>
  </si>
  <si>
    <t>Kingbright APT1608LSYCK/J3-PRV</t>
  </si>
  <si>
    <t>LED YELLOW CLEAR 2SMD</t>
  </si>
  <si>
    <t>D5</t>
  </si>
  <si>
    <t>APT1608LSYCK/J3-PRV</t>
  </si>
  <si>
    <t>754-1932-6-ND</t>
  </si>
  <si>
    <t>Kingbright APT1608LZGCK</t>
  </si>
  <si>
    <t>LED GREEN CLEAR 2SMD</t>
  </si>
  <si>
    <t>D6</t>
  </si>
  <si>
    <t>APT1608LZGCK</t>
  </si>
  <si>
    <t>754-1934-6-ND</t>
  </si>
  <si>
    <t>Kingbright APT1608LVBC/D</t>
  </si>
  <si>
    <t>LED BLUE CLEAR 2SMD</t>
  </si>
  <si>
    <t>D7</t>
  </si>
  <si>
    <t>APT1608LVBC/D</t>
  </si>
  <si>
    <t>604-APT1608LVBCD</t>
  </si>
  <si>
    <t>Kingbright APTR3216-VFX</t>
  </si>
  <si>
    <t>LED PURPLE CLEAR 2SMD</t>
  </si>
  <si>
    <t>D8</t>
  </si>
  <si>
    <t>APTR3216-VFX</t>
  </si>
  <si>
    <t>604-APTR3216-VFX</t>
  </si>
  <si>
    <t>Keystone 4245</t>
  </si>
  <si>
    <t>FUSEHOLDER, PCB MOUNT; Series: 3AG; Fuse Current Rating: 15A; Fuseholder Type: Snap-In; Terminal Type: Pin</t>
  </si>
  <si>
    <t>F1</t>
  </si>
  <si>
    <t>DNI</t>
  </si>
  <si>
    <t>Keystone Electronics</t>
  </si>
  <si>
    <t>4245</t>
  </si>
  <si>
    <t>36-4245-ND</t>
  </si>
  <si>
    <t>Bel Fuse 0ZCF0030FF2C</t>
  </si>
  <si>
    <t>PTC resettable fuse 0.3A hold/0.6A trip</t>
  </si>
  <si>
    <t>F2</t>
  </si>
  <si>
    <t>Bel</t>
  </si>
  <si>
    <t>0ZCF0030FF2C</t>
  </si>
  <si>
    <t>530-0ZCF0030FF2C</t>
  </si>
  <si>
    <t>Bourns MF-MSMF050-2</t>
  </si>
  <si>
    <t>0.5A hold, 1A trip, 15V fuse</t>
  </si>
  <si>
    <t>F3</t>
  </si>
  <si>
    <t>Bourns</t>
  </si>
  <si>
    <t>MF-MSMF050-2</t>
  </si>
  <si>
    <t>87W6084</t>
  </si>
  <si>
    <t>Molex 1053101208</t>
  </si>
  <si>
    <t>Nano-Fit Horizontal Header; Through Hole; 2.50mm; Dual Row; 8 Circuit; Gold Plating</t>
  </si>
  <si>
    <t>J3</t>
  </si>
  <si>
    <t>Molex</t>
  </si>
  <si>
    <t>105310-1208</t>
  </si>
  <si>
    <t>WM14971-ND</t>
  </si>
  <si>
    <t>Molex 201267-0005</t>
  </si>
  <si>
    <t>USB C Right Angle SMT</t>
  </si>
  <si>
    <t>J9</t>
  </si>
  <si>
    <t>201267-0005</t>
  </si>
  <si>
    <t>94AC9597</t>
  </si>
  <si>
    <t>Molex 0670688000</t>
  </si>
  <si>
    <t>Conn USB Type B RCP 4 POS 2.5mm Solder RA Thru-Hole 4 Terminal 1 Port Tray</t>
  </si>
  <si>
    <t>J10</t>
  </si>
  <si>
    <t>0670688000</t>
  </si>
  <si>
    <t>538-67068-8000</t>
  </si>
  <si>
    <t>Omron G3MC202PDC5</t>
  </si>
  <si>
    <t>Solid state relay, zero crossing capable, 5V control</t>
  </si>
  <si>
    <t>K1, K2, K3, K4, K5, K6, K7, K8</t>
  </si>
  <si>
    <t>Omron</t>
  </si>
  <si>
    <t>G3MC-202P-DC5</t>
  </si>
  <si>
    <t>653-G3MC-202P-DC5</t>
  </si>
  <si>
    <t>Omron  G5Q-1 DC5</t>
  </si>
  <si>
    <t>Relay, Pcb, Spdt, 5vdc, 10a</t>
  </si>
  <si>
    <t>K9, K10</t>
  </si>
  <si>
    <t>G5Q-1A4-EL3-HADC5</t>
  </si>
  <si>
    <t>Z6367-ND</t>
  </si>
  <si>
    <t>ON Semiconductor NDS7002A</t>
  </si>
  <si>
    <t>Transistor NPN Field Effect NDS7002A FAIRCHILD miliampere=280 Volt=60 SOt23</t>
  </si>
  <si>
    <t>Q1, Q2</t>
  </si>
  <si>
    <t>Rochester Electronics</t>
  </si>
  <si>
    <t>NDS7002A</t>
  </si>
  <si>
    <t>512-NDS7002A</t>
  </si>
  <si>
    <t>715R 1% 0805(2012)</t>
  </si>
  <si>
    <t>715R 0.125W 1% 0805 (2012 Metric)  SMD</t>
  </si>
  <si>
    <t>R1</t>
  </si>
  <si>
    <t>Panasonic</t>
  </si>
  <si>
    <t>ERJ-6ENF7150V</t>
  </si>
  <si>
    <t>52W0193</t>
  </si>
  <si>
    <t>82K5 1% 0402(1005)</t>
  </si>
  <si>
    <t>82K5 0.063W 1% 0402 (1005 Metric)  SMD</t>
  </si>
  <si>
    <t>R2, R3, R4, R5, R6, R7, R8, R9, R10, R11, R12, R13, R14, R15, R16, R17</t>
  </si>
  <si>
    <t>ERJ-2RKF8252X</t>
  </si>
  <si>
    <t>51W9259</t>
  </si>
  <si>
    <t>10K 1% 0402(1005)</t>
  </si>
  <si>
    <t>10K 0.063W 1% 0402 (1005 Metric)  SMD</t>
  </si>
  <si>
    <t>R18, R19, R20, R21, R22, R23, R24, R25, R26, R27, R28, R29, R30, R31</t>
  </si>
  <si>
    <t>RC0402FR-0710KL</t>
  </si>
  <si>
    <t>66R1116</t>
  </si>
  <si>
    <t>2K 1% 0402(1005)</t>
  </si>
  <si>
    <t>2K 0.063W 1% 0402 (1005 Metric)  SMD</t>
  </si>
  <si>
    <t>R32, R33, R34</t>
  </si>
  <si>
    <t>RC0402FR-072KL</t>
  </si>
  <si>
    <t>12AC2054</t>
  </si>
  <si>
    <t>1K18 1% 0402(1005)</t>
  </si>
  <si>
    <t>1K18 0.063W 1% 0402 (1005 Metric)  SMD</t>
  </si>
  <si>
    <t>R35, R36</t>
  </si>
  <si>
    <t>Vishay</t>
  </si>
  <si>
    <t>CRCW04021K18FKED</t>
  </si>
  <si>
    <t>52K6558</t>
  </si>
  <si>
    <t>100R 1% 0402(1005)</t>
  </si>
  <si>
    <t>100R 0.063W 1% 0402 (1005 Metric)  SMD</t>
  </si>
  <si>
    <t>R37</t>
  </si>
  <si>
    <t>RC0402FR-07100RL</t>
  </si>
  <si>
    <t>66R1126</t>
  </si>
  <si>
    <t>LM4040D50IDBZR</t>
  </si>
  <si>
    <t>Precision Micropower Shunt Voltage Reference, 1% accuracy, 5 V, 15 ppm / degC, 15 mA, -40 to 85 degC, 3-pin</t>
  </si>
  <si>
    <t>U1</t>
  </si>
  <si>
    <t>Texas Instruments</t>
  </si>
  <si>
    <t>595-LM4040D50IDBZR</t>
  </si>
  <si>
    <t/>
  </si>
  <si>
    <t>Texas Instruments SN74ABT541BDW</t>
  </si>
  <si>
    <t>Octal Buffers/Drivers With 3-State Outputs 20-SOIC -40 to 85</t>
  </si>
  <si>
    <t>U3</t>
  </si>
  <si>
    <t>SN74ABT541BDW</t>
  </si>
  <si>
    <t>595-SN74ABT541BDW</t>
  </si>
  <si>
    <t>Mean Well IRM-15-12</t>
  </si>
  <si>
    <t>12V, 15W power supply (85-264 VAC input)</t>
  </si>
  <si>
    <t>U4</t>
  </si>
  <si>
    <t>Mean Well</t>
  </si>
  <si>
    <t>IRM-15-12</t>
  </si>
  <si>
    <t>1866-3033-ND</t>
  </si>
  <si>
    <t>CUI VX7805-1000</t>
  </si>
  <si>
    <t>VX7805-1000 Series 24 / 12 Vin +5V/1A Vout Non-Isolated DC Switching Regulator</t>
  </si>
  <si>
    <t>U5</t>
  </si>
  <si>
    <t>CUI</t>
  </si>
  <si>
    <t>VX7805-1000</t>
  </si>
  <si>
    <t>490-VX7805-1000</t>
  </si>
  <si>
    <t>MAX232EID</t>
  </si>
  <si>
    <t>Dual RS-232 Driver / Receiver with IEC61000-4-2 Protection, -40 to 85 degC, 16-Pin SOIC (D), Green (RoHS &amp; no Sb/Br)</t>
  </si>
  <si>
    <t>U6</t>
  </si>
  <si>
    <t>595-MAX232EID</t>
  </si>
  <si>
    <t>Texas Instruments SN74AHC1G08DBVR</t>
  </si>
  <si>
    <t>Single 2-Input Positive-AND Gate 5-SOT-5X3 -40 to 125</t>
  </si>
  <si>
    <t>U7, U8</t>
  </si>
  <si>
    <t>SN74AHC1G08DBVR</t>
  </si>
  <si>
    <t>296-1091-6-ND</t>
  </si>
  <si>
    <t>Manufacturer Lifecycle 1</t>
  </si>
  <si>
    <t>Supplier Unit Price 1</t>
  </si>
  <si>
    <t>Supplier Subtotal 1</t>
  </si>
  <si>
    <t>J1</t>
  </si>
  <si>
    <t>Unknown</t>
  </si>
  <si>
    <t>FCI D09S13A4GV00LF</t>
  </si>
  <si>
    <t>Delta D Series 2.74mm Pitch 9 Way RightAngle Through Hole Mount PCB D-sub Conne</t>
  </si>
  <si>
    <t>J2</t>
  </si>
  <si>
    <t>Amphenol FCI</t>
  </si>
  <si>
    <t>D09S13A4GV00LF</t>
  </si>
  <si>
    <t>Volume Production</t>
  </si>
  <si>
    <t>609-1483-ND</t>
  </si>
  <si>
    <t>Molex 105313-1202</t>
  </si>
  <si>
    <t>Nano-Fit Right Angle Header; Through Hole; 2.50mm; Single Row; 2 Circuit; Gold Plated</t>
  </si>
  <si>
    <t>J3, J4, J5, J6, J7, J8, J9, J10, J11, J12, J13, J14</t>
  </si>
  <si>
    <t>105313-1202</t>
  </si>
  <si>
    <t>538-105313-1202</t>
  </si>
  <si>
    <t>C1, C2, C3, C4, C5, C6, C7, C8, C9, C10, C11, C12, C13, C14, C15, C16, C17, C18, C19, C20, C21, C22, C23, C24, C25, C26, C29, C30, C31, C32</t>
  </si>
  <si>
    <t>C27</t>
  </si>
  <si>
    <t>KEMET</t>
  </si>
  <si>
    <t>C1206C106K3PAC</t>
  </si>
  <si>
    <t>C28</t>
  </si>
  <si>
    <t>D1</t>
  </si>
  <si>
    <t>D2</t>
  </si>
  <si>
    <t>Omega PCC-SMP-V</t>
  </si>
  <si>
    <t>Thermocouple PCB connector, vertical, right angle</t>
  </si>
  <si>
    <t>J2, J4, J5, J6, J7, J9, J10, J11, J12, J14, J15, J16, J17, J18, J20, J21</t>
  </si>
  <si>
    <t>Omega Engineering</t>
  </si>
  <si>
    <t>PCC-SMP-V-K-5</t>
  </si>
  <si>
    <t>30AC8092</t>
  </si>
  <si>
    <t>Molex 105314-1204</t>
  </si>
  <si>
    <t>Nano-Fit Right Angle Header; Through Hole; 2.50mm; Dual Row; 4 Circuit; Gold Plating</t>
  </si>
  <si>
    <t>J3, J8, J13, J19, J22, J23, J24, J25</t>
  </si>
  <si>
    <t>WM14976-ND</t>
  </si>
  <si>
    <t>J26</t>
  </si>
  <si>
    <t>J27</t>
  </si>
  <si>
    <t>Rohm</t>
  </si>
  <si>
    <t>MCR10EZPF7150</t>
  </si>
  <si>
    <t>R2, R3, R4, R5, R8, R9, R10, R11</t>
  </si>
  <si>
    <t>CRCW040282K5FKED</t>
  </si>
  <si>
    <t>52K7304</t>
  </si>
  <si>
    <t>R6, R7, R14, R15, R16, R17, R18, R19, R20, R21</t>
  </si>
  <si>
    <t>R12</t>
  </si>
  <si>
    <t>R13</t>
  </si>
  <si>
    <t>R22</t>
  </si>
  <si>
    <t>Maxim MAX6675ISA+</t>
  </si>
  <si>
    <t>U4, U5, U6, U7, U8, U9, U10, U11, U12, U13, U14, U15, U16, U17, U18, U19</t>
  </si>
  <si>
    <t>Maxim</t>
  </si>
  <si>
    <t>MAX6675ISA+</t>
  </si>
  <si>
    <t>700-MAX6675ISA</t>
  </si>
  <si>
    <t>U20</t>
  </si>
  <si>
    <t>Molex 1053141206</t>
  </si>
  <si>
    <t>Not Fitted</t>
  </si>
  <si>
    <t>Nano-Fit Right Angle Header; Through Hole; 2.50mm; Dual Row; 6 Circuit; Gold Plating</t>
  </si>
  <si>
    <t>J1, J2, J5, J7, J8, J11, J13, J14</t>
  </si>
  <si>
    <t>105314-1206</t>
  </si>
  <si>
    <t>Avnet</t>
  </si>
  <si>
    <t>1053141206</t>
  </si>
  <si>
    <t>Molex 105309-1302</t>
  </si>
  <si>
    <t>NanoFit Hdr VT 2Ckt SR KNK Pns Blk 30Au</t>
  </si>
  <si>
    <t>J4</t>
  </si>
  <si>
    <t>105309-1302</t>
  </si>
  <si>
    <t>538-105309-1302</t>
  </si>
  <si>
    <t>Molex 39-30-3055</t>
  </si>
  <si>
    <t>Mini-Fit Jr. Header, Single Row, Right-Angle, with Snap-in Plastic Peg PCB Lock, 5 Circuits, PA Polyamide Nylon 6/6, 94V-2, Tin (Sn) Plating</t>
  </si>
  <si>
    <t>J12, J15, J16, J17, J18, J19, J20, J21, J22</t>
  </si>
  <si>
    <t>39-30-3055</t>
  </si>
  <si>
    <t>Master</t>
  </si>
  <si>
    <t>Slave</t>
  </si>
  <si>
    <t>Qty</t>
  </si>
  <si>
    <t>SUT-H-6332-10A00-CTG-TT-NI</t>
  </si>
  <si>
    <t>Schurter Inc.</t>
  </si>
  <si>
    <t>Digikey</t>
  </si>
  <si>
    <t>486-7258-ND</t>
  </si>
  <si>
    <t>10A 250V AC 100V DC Fuse Cartridge, Ceramic Holder 3AB, 3AG, 1/4" x 1-1/4"</t>
  </si>
  <si>
    <t>10A fuse</t>
  </si>
  <si>
    <t>Molex 1053081208</t>
  </si>
  <si>
    <t>J3 mating</t>
  </si>
  <si>
    <t>Molex 1053251004</t>
  </si>
  <si>
    <t>J4 mating</t>
  </si>
  <si>
    <t>J3 TPA</t>
  </si>
  <si>
    <t>Molex 1053002100</t>
  </si>
  <si>
    <t xml:space="preserve">Molex </t>
  </si>
  <si>
    <t>Molex 1053071202</t>
  </si>
  <si>
    <t>Molex 1053251002</t>
  </si>
  <si>
    <t>J4 TPA</t>
  </si>
  <si>
    <t>J3, J4 terminals</t>
  </si>
  <si>
    <t>Molex 1727090005</t>
  </si>
  <si>
    <t>J12, J15, J16, J17, J18, J19, J20, J21, J22 TPA</t>
  </si>
  <si>
    <t>Molex 200453-0005</t>
  </si>
  <si>
    <t>J12, J15, J16, J17, J18, J19, J20, J21, J22 mating</t>
  </si>
  <si>
    <t>200453-0005</t>
  </si>
  <si>
    <t>Sullins 	PREC018DAAN-RC</t>
  </si>
  <si>
    <t>PREC018DAAN-RC</t>
  </si>
  <si>
    <t>U2 mate</t>
  </si>
  <si>
    <t>Arduino 2 row header</t>
  </si>
  <si>
    <t>Sullins PREC008SAAN-RC</t>
  </si>
  <si>
    <t>PREC008SAAN-RC</t>
  </si>
  <si>
    <t>Sullins Connector Solutions</t>
  </si>
  <si>
    <t>Arduino 8 pin header</t>
  </si>
  <si>
    <t>Sullins PREC010SAAN-RC</t>
  </si>
  <si>
    <t>Arduino 10 pin header</t>
  </si>
  <si>
    <t>PREC010SAAN-RC</t>
  </si>
  <si>
    <t>Molex 1727182121</t>
  </si>
  <si>
    <t>J12, J15, J16, J17, J18, J19, J20, J21, J22 terminal</t>
  </si>
  <si>
    <t>Amazon</t>
  </si>
  <si>
    <t>https://smile.amazon.com/gp/product/B07DCXKNXQ/ref=ppx_yo_dt_b_asin_title_o05_s00?ie=UTF8&amp;psc=1</t>
  </si>
  <si>
    <t>10 Pack AC 250V 10A IEC 320 C14 Panel Mount Plug Adapter Power Connector Socket Black Screw Mount 3 Pins Inlet Power Plug Socket by MXR</t>
  </si>
  <si>
    <t>https://smile.amazon.com/gp/product/B07C4DXFJF/ref=ppx_yo_dt_b_asin_title_o05_s01?ie=UTF8&amp;psc=1</t>
  </si>
  <si>
    <t>TWTADE / 22mm 12-220V 3A Mounted Thread 3 Pin Latching Emergency Stop Push Button Switch Stainless Steel Metal 1NO 1NC Pushbutton Switches add Connection Plug</t>
  </si>
  <si>
    <t xml:space="preserve">TWTADE </t>
  </si>
  <si>
    <t>QE-34PY-ADIG</t>
  </si>
  <si>
    <t>https://smile.amazon.com/gp/product/B00T7DY54I/ref=ppx_yo_dt_b_asin_title_o05_s01?ie=UTF8&amp;psc=1</t>
  </si>
  <si>
    <t>US 3 Pins Power Socket Plug Black AC 125V 15A Pack of 10</t>
  </si>
  <si>
    <t>https://smile.amazon.com/gp/product/B01LZN1JH6/ref=ppx_yo_dt_b_asin_title_o06_s00?ie=UTF8&amp;psc=1</t>
  </si>
  <si>
    <t>1U Rackmount Enclosure - 300mm Depth</t>
  </si>
  <si>
    <t>https://smile.amazon.com/Your-Cable-Store-Serial-Female/dp/B007TNP1QE/ref=sr_1_4?keywords=db9+female+to+female+15+feet&amp;qid=1574810704&amp;s=electronics&amp;sr=1-4</t>
  </si>
  <si>
    <t>15 Foot DB9 9 Pin Serial Port Cable Female/Female RS232</t>
  </si>
  <si>
    <t>https://smile.amazon.com/Cable-Matters-2-Pack-Monitor-Computer/dp/B00WA0W62S/ref=sr_1_5?crid=ND8PEK9DC67J&amp;keywords=power+cable+10ft&amp;qid=1574810822&amp;s=electronics&amp;sprefix=power+ca%2Celectronics%2C200&amp;sr=1-5</t>
  </si>
  <si>
    <t xml:space="preserve"> 2-Pack 16 AWG Heavy Duty 3 Prong Computer Monitor Power Cord in 10 Feet</t>
  </si>
  <si>
    <t>https://smile.amazon.com/gp/product/B07CCJF2YR/ref=ppx_yo_dt_b_asin_title_o06_s01?ie=UTF8&amp;psc=1</t>
  </si>
  <si>
    <t>Red Light SPST 3-Pin ON/Off Round Boat Rocker Switch AC 6A 250V 10A 125V 5 Pcs</t>
  </si>
  <si>
    <t>Cost</t>
  </si>
  <si>
    <t>URL</t>
  </si>
  <si>
    <t>https://www.digikey.com/product-detail/en/molex/2002181700/WM17592-ND/8251447</t>
  </si>
  <si>
    <t>HAND TOOL FOR MINIFIT TPA</t>
  </si>
  <si>
    <t>https://www.digikey.com/products/en?mpart=0011030044&amp;v=900</t>
  </si>
  <si>
    <t>TOOL HAND EXTRACTION MINI-FIT JR</t>
  </si>
  <si>
    <t>https://www.digikey.com/products/en/tools/insertion-extraction/229?k=&amp;pkeyword=&amp;sv=0&amp;s=48984&amp;sf=0&amp;FV=-1%7C23%2C-8%7C229%2C335%7C345732&amp;quantity=&amp;ColumnSort=0&amp;page=1&amp;pageSize=25</t>
  </si>
  <si>
    <t>EXTRACT 20-26AWG NANO-FIT TERM</t>
  </si>
  <si>
    <t>TOOL FOR NANO-FIT 20-22AWG</t>
  </si>
  <si>
    <t>https://www.digikey.com/products/en/tools/crimpers-applicators-presses/228?k=&amp;pkeyword=&amp;sv=0&amp;pv931=141118&amp;sf=0&amp;FV=-1%7C23%2C-8%7C228%2C-5%7C48984&amp;quantity=&amp;ColumnSort=0&amp;page=1&amp;pageSize=25</t>
  </si>
  <si>
    <t>J1 mating</t>
  </si>
  <si>
    <t>J1 TPA</t>
  </si>
  <si>
    <t>J3, J4, J5, J6, J7, J8, J9, J10, J11, J12, J13, J14 mating</t>
  </si>
  <si>
    <t>J3, J4, J5, J6, J7, J8, J9, J10, J11, J12, J13, J14 TPA</t>
  </si>
  <si>
    <t>Molex 1053081204</t>
  </si>
  <si>
    <t>Mating for J3, J8, J13, J19, J22, J23, J24, J25</t>
  </si>
  <si>
    <t>TPA for J3, J8, J13, J19, J22, J23, J24, J25</t>
  </si>
  <si>
    <t>Terminals J1, J3, J4, J5, J6, J7, J8, J9, J10, J11, J12, J13, J14</t>
  </si>
  <si>
    <t>Terminals for J3, J8, J13, J19, J22, J23, J24, J25</t>
  </si>
  <si>
    <t>Molex 1054301204</t>
  </si>
  <si>
    <t>Header for smoke sensor</t>
  </si>
  <si>
    <t>TPA for smoke sensor</t>
  </si>
  <si>
    <t>Molex 1053071204</t>
  </si>
  <si>
    <t>Mating for smoke sensor</t>
  </si>
  <si>
    <t>https://smile.amazon.com/Tulead-Sensor-Module-Arduino-Detection/dp/B07ZFM4D3T/ref=sr_1_10?keywords=arduino+smoke+sensor+mq-2&amp;qid=1574814857&amp;sr=8-10</t>
  </si>
  <si>
    <t>Tulead MQ-2 Sensor Module Arduino Detection Module DC5V 150mA Pack of 2</t>
  </si>
  <si>
    <t>Master to Thermal Controller Comms</t>
  </si>
  <si>
    <t>Over temperature set point</t>
  </si>
  <si>
    <t>Notes</t>
  </si>
  <si>
    <t>In deg. C</t>
  </si>
  <si>
    <t>Smoke sensor set point</t>
  </si>
  <si>
    <t>Voltage</t>
  </si>
  <si>
    <t>Type</t>
  </si>
  <si>
    <t>Float</t>
  </si>
  <si>
    <t>Thermal Controller to Master Comms</t>
  </si>
  <si>
    <t>Temp 1</t>
  </si>
  <si>
    <t>Temp 2</t>
  </si>
  <si>
    <t>Temp 3</t>
  </si>
  <si>
    <t>Temp 4</t>
  </si>
  <si>
    <t>Temp 5</t>
  </si>
  <si>
    <t>Temp 6</t>
  </si>
  <si>
    <t>Temp 7</t>
  </si>
  <si>
    <t>Temp 8</t>
  </si>
  <si>
    <t>Temp 9</t>
  </si>
  <si>
    <t>Temp 10</t>
  </si>
  <si>
    <t>Temp 11</t>
  </si>
  <si>
    <t>Temp 12</t>
  </si>
  <si>
    <t>Temp 13</t>
  </si>
  <si>
    <t>Temp 14</t>
  </si>
  <si>
    <t>Temp 15</t>
  </si>
  <si>
    <t>Deg. C</t>
  </si>
  <si>
    <t>Smoke Level 1</t>
  </si>
  <si>
    <t>Smoke Level 2</t>
  </si>
  <si>
    <t>Smoke Level 3</t>
  </si>
  <si>
    <t>Smoke Level 4</t>
  </si>
  <si>
    <t>Smoke Level 5</t>
  </si>
  <si>
    <t>Smoke Level 6</t>
  </si>
  <si>
    <t>Smoke Level 7</t>
  </si>
  <si>
    <t>Smoke Level 8</t>
  </si>
  <si>
    <t>Over temp alarm</t>
  </si>
  <si>
    <t>Boolean</t>
  </si>
  <si>
    <t>Smoke sensor alarm</t>
  </si>
  <si>
    <t>PC to Master Comms</t>
  </si>
  <si>
    <t>Master to PC comms</t>
  </si>
  <si>
    <t>Emergency Off state</t>
  </si>
  <si>
    <t xml:space="preserve">Bias current status </t>
  </si>
  <si>
    <t>Bias current on temp</t>
  </si>
  <si>
    <t>Bias current off temp</t>
  </si>
  <si>
    <t>Uint</t>
  </si>
  <si>
    <t>1 = on, 0 = off</t>
  </si>
  <si>
    <t>Pause fans</t>
  </si>
  <si>
    <t>Thermal Controller Heartbeat Good</t>
  </si>
  <si>
    <t>1 = when bias current is on, 0 = off</t>
  </si>
  <si>
    <t>Temp 16</t>
  </si>
  <si>
    <t>Binary</t>
  </si>
  <si>
    <t>3 bit - indicates which smoke sensor is used</t>
  </si>
  <si>
    <t>4 bit -indicates which temp sensor is used</t>
  </si>
  <si>
    <t>Active Smoke Sensor</t>
  </si>
  <si>
    <t>Active Temp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</si>
</sst>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Arial"/>
      <family val="2"/>
    </font>
    <font>
      <b/>
      <sz val="9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4" fontId="0" fillId="2" borderId="0" xfId="1" applyNumberFormat="1" applyFont="1" applyFill="1"/>
    <xf numFmtId="0" fontId="0" fillId="0" borderId="0" xfId="0" applyFont="1"/>
    <xf numFmtId="0" fontId="0" fillId="0" borderId="1" xfId="0" applyBorder="1" applyAlignment="1" applyProtection="1"/>
    <xf numFmtId="0" fontId="0" fillId="0" borderId="2" xfId="0" applyBorder="1" applyAlignment="1" applyProtection="1"/>
    <xf numFmtId="0" fontId="0" fillId="3" borderId="3" xfId="0" applyFill="1" applyBorder="1" applyAlignment="1" applyProtection="1"/>
    <xf numFmtId="0" fontId="0" fillId="0" borderId="3" xfId="0" applyBorder="1"/>
    <xf numFmtId="0" fontId="5" fillId="0" borderId="0" xfId="2"/>
    <xf numFmtId="164" fontId="2" fillId="0" borderId="0" xfId="1" applyNumberFormat="1" applyFont="1"/>
    <xf numFmtId="0" fontId="0" fillId="0" borderId="3" xfId="0" applyFill="1" applyBorder="1" applyAlignment="1" applyProtection="1"/>
    <xf numFmtId="0" fontId="0" fillId="0" borderId="3" xfId="0" applyFont="1" applyFill="1" applyBorder="1"/>
    <xf numFmtId="0" fontId="3" fillId="0" borderId="3" xfId="0" applyFont="1" applyBorder="1"/>
    <xf numFmtId="0" fontId="4" fillId="0" borderId="3" xfId="0" applyFont="1" applyBorder="1"/>
    <xf numFmtId="0" fontId="0" fillId="0" borderId="3" xfId="0" applyBorder="1" applyAlignment="1" applyProtection="1"/>
    <xf numFmtId="0" fontId="0" fillId="0" borderId="3" xfId="0" applyFont="1" applyBorder="1"/>
    <xf numFmtId="0" fontId="0" fillId="0" borderId="3" xfId="0" applyBorder="1" applyAlignment="1">
      <alignment horizontal="right"/>
    </xf>
    <xf numFmtId="0" fontId="5" fillId="0" borderId="3" xfId="2" applyBorder="1"/>
    <xf numFmtId="0" fontId="6" fillId="0" borderId="3" xfId="0" applyFont="1" applyBorder="1"/>
    <xf numFmtId="0" fontId="0" fillId="2" borderId="0" xfId="0" applyFill="1"/>
    <xf numFmtId="0" fontId="5" fillId="2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gp/product/B00T7DY54I/ref=ppx_yo_dt_b_asin_title_o05_s01?ie=UTF8&amp;psc=1" TargetMode="External"/><Relationship Id="rId7" Type="http://schemas.openxmlformats.org/officeDocument/2006/relationships/hyperlink" Target="https://smile.amazon.com/gp/product/B07CCJF2YR/ref=ppx_yo_dt_b_asin_title_o06_s01?ie=UTF8&amp;psc=1" TargetMode="External"/><Relationship Id="rId2" Type="http://schemas.openxmlformats.org/officeDocument/2006/relationships/hyperlink" Target="https://smile.amazon.com/gp/product/B07C4DXFJF/ref=ppx_yo_dt_b_asin_title_o05_s01?ie=UTF8&amp;psc=1" TargetMode="External"/><Relationship Id="rId1" Type="http://schemas.openxmlformats.org/officeDocument/2006/relationships/hyperlink" Target="https://smile.amazon.com/gp/product/B07DCXKNXQ/ref=ppx_yo_dt_b_asin_title_o05_s00?ie=UTF8&amp;psc=1" TargetMode="External"/><Relationship Id="rId6" Type="http://schemas.openxmlformats.org/officeDocument/2006/relationships/hyperlink" Target="https://smile.amazon.com/Cable-Matters-2-Pack-Monitor-Computer/dp/B00WA0W62S/ref=sr_1_5?crid=ND8PEK9DC67J&amp;keywords=power+cable+10ft&amp;qid=1574810822&amp;s=electronics&amp;sprefix=power+ca%2Celectronics%2C200&amp;sr=1-5" TargetMode="External"/><Relationship Id="rId5" Type="http://schemas.openxmlformats.org/officeDocument/2006/relationships/hyperlink" Target="https://smile.amazon.com/Your-Cable-Store-Serial-Female/dp/B007TNP1QE/ref=sr_1_4?keywords=db9+female+to+female+15+feet&amp;qid=1574810704&amp;s=electronics&amp;sr=1-4" TargetMode="External"/><Relationship Id="rId4" Type="http://schemas.openxmlformats.org/officeDocument/2006/relationships/hyperlink" Target="https://smile.amazon.com/gp/product/B01LZN1JH6/ref=ppx_yo_dt_b_asin_title_o06_s00?ie=UTF8&amp;psc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mile.amazon.com/Tulead-Sensor-Module-Arduino-Detection/dp/B07ZFM4D3T/ref=sr_1_10?keywords=arduino+smoke+sensor+mq-2&amp;qid=1574814857&amp;sr=8-1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/tools/insertion-extraction/229?k=&amp;pkeyword=&amp;sv=0&amp;s=48984&amp;sf=0&amp;FV=-1%7C23%2C-8%7C229%2C335%7C345732&amp;quantity=&amp;ColumnSort=0&amp;page=1&amp;pageSize=25" TargetMode="External"/><Relationship Id="rId2" Type="http://schemas.openxmlformats.org/officeDocument/2006/relationships/hyperlink" Target="https://www.digikey.com/products/en?mpart=0011030044&amp;v=900" TargetMode="External"/><Relationship Id="rId1" Type="http://schemas.openxmlformats.org/officeDocument/2006/relationships/hyperlink" Target="https://www.digikey.com/product-detail/en/molex/2002181700/WM17592-ND/8251447" TargetMode="External"/><Relationship Id="rId4" Type="http://schemas.openxmlformats.org/officeDocument/2006/relationships/hyperlink" Target="https://www.digikey.com/products/en/tools/crimpers-applicators-presses/228?k=&amp;pkeyword=&amp;sv=0&amp;pv931=141118&amp;sf=0&amp;FV=-1%7C23%2C-8%7C228%2C-5%7C48984&amp;quantity=&amp;ColumnSort=0&amp;page=1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7387-7D6B-4A20-A541-790136947EE9}">
  <dimension ref="A1:C43"/>
  <sheetViews>
    <sheetView tabSelected="1" topLeftCell="A10" workbookViewId="0">
      <selection activeCell="A16" sqref="A16:A17"/>
    </sheetView>
  </sheetViews>
  <sheetFormatPr defaultRowHeight="14.5" x14ac:dyDescent="0.35"/>
  <cols>
    <col min="1" max="1" width="46.54296875" customWidth="1"/>
    <col min="2" max="2" width="16.26953125" customWidth="1"/>
    <col min="3" max="3" width="39.54296875" customWidth="1"/>
  </cols>
  <sheetData>
    <row r="1" spans="1:3" x14ac:dyDescent="0.35">
      <c r="A1" s="3" t="s">
        <v>381</v>
      </c>
      <c r="B1" s="3"/>
    </row>
    <row r="2" spans="1:3" x14ac:dyDescent="0.35">
      <c r="A2" s="3"/>
      <c r="B2" s="3"/>
    </row>
    <row r="3" spans="1:3" s="3" customFormat="1" x14ac:dyDescent="0.35">
      <c r="A3" s="3" t="s">
        <v>17</v>
      </c>
      <c r="B3" s="3" t="s">
        <v>351</v>
      </c>
      <c r="C3" s="3" t="s">
        <v>347</v>
      </c>
    </row>
    <row r="4" spans="1:3" x14ac:dyDescent="0.35">
      <c r="A4" t="s">
        <v>346</v>
      </c>
      <c r="B4" t="s">
        <v>352</v>
      </c>
      <c r="C4" t="s">
        <v>348</v>
      </c>
    </row>
    <row r="5" spans="1:3" x14ac:dyDescent="0.35">
      <c r="A5" s="5" t="s">
        <v>349</v>
      </c>
      <c r="B5" s="5" t="s">
        <v>352</v>
      </c>
      <c r="C5" t="s">
        <v>350</v>
      </c>
    </row>
    <row r="6" spans="1:3" x14ac:dyDescent="0.35">
      <c r="A6" t="s">
        <v>385</v>
      </c>
      <c r="B6" t="s">
        <v>352</v>
      </c>
      <c r="C6" t="s">
        <v>348</v>
      </c>
    </row>
    <row r="7" spans="1:3" x14ac:dyDescent="0.35">
      <c r="A7" s="5" t="s">
        <v>386</v>
      </c>
      <c r="B7" t="s">
        <v>352</v>
      </c>
      <c r="C7" t="s">
        <v>348</v>
      </c>
    </row>
    <row r="8" spans="1:3" x14ac:dyDescent="0.35">
      <c r="A8" t="s">
        <v>384</v>
      </c>
      <c r="B8" s="5" t="s">
        <v>387</v>
      </c>
      <c r="C8" t="s">
        <v>391</v>
      </c>
    </row>
    <row r="9" spans="1:3" x14ac:dyDescent="0.35">
      <c r="A9" s="5" t="s">
        <v>389</v>
      </c>
      <c r="B9" s="5" t="s">
        <v>387</v>
      </c>
      <c r="C9" t="s">
        <v>388</v>
      </c>
    </row>
    <row r="10" spans="1:3" x14ac:dyDescent="0.35">
      <c r="A10" s="5" t="s">
        <v>397</v>
      </c>
      <c r="B10" s="5" t="s">
        <v>393</v>
      </c>
      <c r="C10" t="s">
        <v>395</v>
      </c>
    </row>
    <row r="11" spans="1:3" x14ac:dyDescent="0.35">
      <c r="A11" s="5" t="s">
        <v>396</v>
      </c>
      <c r="B11" s="5" t="s">
        <v>393</v>
      </c>
      <c r="C11" t="s">
        <v>394</v>
      </c>
    </row>
    <row r="12" spans="1:3" x14ac:dyDescent="0.35">
      <c r="A12" s="5"/>
      <c r="B12" s="5"/>
    </row>
    <row r="13" spans="1:3" x14ac:dyDescent="0.35">
      <c r="A13" s="3" t="s">
        <v>382</v>
      </c>
    </row>
    <row r="15" spans="1:3" s="3" customFormat="1" x14ac:dyDescent="0.35">
      <c r="A15" s="3" t="s">
        <v>17</v>
      </c>
      <c r="B15" s="3" t="s">
        <v>351</v>
      </c>
      <c r="C15" s="3" t="s">
        <v>347</v>
      </c>
    </row>
    <row r="16" spans="1:3" x14ac:dyDescent="0.35">
      <c r="A16" t="s">
        <v>354</v>
      </c>
      <c r="B16" t="s">
        <v>352</v>
      </c>
      <c r="C16" t="s">
        <v>369</v>
      </c>
    </row>
    <row r="17" spans="1:3" x14ac:dyDescent="0.35">
      <c r="A17" s="5" t="s">
        <v>355</v>
      </c>
      <c r="B17" t="s">
        <v>352</v>
      </c>
      <c r="C17" t="s">
        <v>369</v>
      </c>
    </row>
    <row r="18" spans="1:3" x14ac:dyDescent="0.35">
      <c r="A18" t="s">
        <v>356</v>
      </c>
      <c r="B18" t="s">
        <v>352</v>
      </c>
      <c r="C18" t="s">
        <v>369</v>
      </c>
    </row>
    <row r="19" spans="1:3" x14ac:dyDescent="0.35">
      <c r="A19" s="5" t="s">
        <v>357</v>
      </c>
      <c r="B19" t="s">
        <v>352</v>
      </c>
      <c r="C19" t="s">
        <v>369</v>
      </c>
    </row>
    <row r="20" spans="1:3" x14ac:dyDescent="0.35">
      <c r="A20" t="s">
        <v>358</v>
      </c>
      <c r="B20" t="s">
        <v>352</v>
      </c>
      <c r="C20" t="s">
        <v>369</v>
      </c>
    </row>
    <row r="21" spans="1:3" x14ac:dyDescent="0.35">
      <c r="A21" s="5" t="s">
        <v>359</v>
      </c>
      <c r="B21" t="s">
        <v>352</v>
      </c>
      <c r="C21" t="s">
        <v>369</v>
      </c>
    </row>
    <row r="22" spans="1:3" x14ac:dyDescent="0.35">
      <c r="A22" t="s">
        <v>360</v>
      </c>
      <c r="B22" t="s">
        <v>352</v>
      </c>
      <c r="C22" t="s">
        <v>369</v>
      </c>
    </row>
    <row r="23" spans="1:3" x14ac:dyDescent="0.35">
      <c r="A23" s="5" t="s">
        <v>361</v>
      </c>
      <c r="B23" t="s">
        <v>352</v>
      </c>
      <c r="C23" t="s">
        <v>369</v>
      </c>
    </row>
    <row r="24" spans="1:3" x14ac:dyDescent="0.35">
      <c r="A24" t="s">
        <v>362</v>
      </c>
      <c r="B24" t="s">
        <v>352</v>
      </c>
      <c r="C24" t="s">
        <v>369</v>
      </c>
    </row>
    <row r="25" spans="1:3" x14ac:dyDescent="0.35">
      <c r="A25" s="5" t="s">
        <v>363</v>
      </c>
      <c r="B25" t="s">
        <v>352</v>
      </c>
      <c r="C25" t="s">
        <v>369</v>
      </c>
    </row>
    <row r="26" spans="1:3" x14ac:dyDescent="0.35">
      <c r="A26" t="s">
        <v>364</v>
      </c>
      <c r="B26" t="s">
        <v>352</v>
      </c>
      <c r="C26" t="s">
        <v>369</v>
      </c>
    </row>
    <row r="27" spans="1:3" x14ac:dyDescent="0.35">
      <c r="A27" s="5" t="s">
        <v>365</v>
      </c>
      <c r="B27" t="s">
        <v>352</v>
      </c>
      <c r="C27" t="s">
        <v>369</v>
      </c>
    </row>
    <row r="28" spans="1:3" x14ac:dyDescent="0.35">
      <c r="A28" t="s">
        <v>366</v>
      </c>
      <c r="B28" t="s">
        <v>352</v>
      </c>
      <c r="C28" t="s">
        <v>369</v>
      </c>
    </row>
    <row r="29" spans="1:3" x14ac:dyDescent="0.35">
      <c r="A29" s="5" t="s">
        <v>367</v>
      </c>
      <c r="B29" t="s">
        <v>352</v>
      </c>
      <c r="C29" t="s">
        <v>369</v>
      </c>
    </row>
    <row r="30" spans="1:3" x14ac:dyDescent="0.35">
      <c r="A30" t="s">
        <v>368</v>
      </c>
      <c r="B30" t="s">
        <v>352</v>
      </c>
      <c r="C30" t="s">
        <v>369</v>
      </c>
    </row>
    <row r="31" spans="1:3" x14ac:dyDescent="0.35">
      <c r="A31" t="s">
        <v>392</v>
      </c>
      <c r="B31" t="s">
        <v>352</v>
      </c>
      <c r="C31" t="s">
        <v>369</v>
      </c>
    </row>
    <row r="32" spans="1:3" x14ac:dyDescent="0.35">
      <c r="A32" t="s">
        <v>370</v>
      </c>
      <c r="B32" t="s">
        <v>352</v>
      </c>
      <c r="C32" t="s">
        <v>350</v>
      </c>
    </row>
    <row r="33" spans="1:3" x14ac:dyDescent="0.35">
      <c r="A33" t="s">
        <v>371</v>
      </c>
      <c r="B33" t="s">
        <v>352</v>
      </c>
      <c r="C33" t="s">
        <v>350</v>
      </c>
    </row>
    <row r="34" spans="1:3" x14ac:dyDescent="0.35">
      <c r="A34" t="s">
        <v>372</v>
      </c>
      <c r="B34" t="s">
        <v>352</v>
      </c>
      <c r="C34" t="s">
        <v>350</v>
      </c>
    </row>
    <row r="35" spans="1:3" x14ac:dyDescent="0.35">
      <c r="A35" t="s">
        <v>373</v>
      </c>
      <c r="B35" t="s">
        <v>352</v>
      </c>
      <c r="C35" t="s">
        <v>350</v>
      </c>
    </row>
    <row r="36" spans="1:3" x14ac:dyDescent="0.35">
      <c r="A36" t="s">
        <v>374</v>
      </c>
      <c r="B36" t="s">
        <v>352</v>
      </c>
      <c r="C36" t="s">
        <v>350</v>
      </c>
    </row>
    <row r="37" spans="1:3" x14ac:dyDescent="0.35">
      <c r="A37" t="s">
        <v>375</v>
      </c>
      <c r="B37" t="s">
        <v>352</v>
      </c>
      <c r="C37" t="s">
        <v>350</v>
      </c>
    </row>
    <row r="38" spans="1:3" x14ac:dyDescent="0.35">
      <c r="A38" t="s">
        <v>376</v>
      </c>
      <c r="B38" t="s">
        <v>352</v>
      </c>
      <c r="C38" t="s">
        <v>350</v>
      </c>
    </row>
    <row r="39" spans="1:3" x14ac:dyDescent="0.35">
      <c r="A39" t="s">
        <v>377</v>
      </c>
      <c r="B39" t="s">
        <v>352</v>
      </c>
      <c r="C39" t="s">
        <v>350</v>
      </c>
    </row>
    <row r="40" spans="1:3" x14ac:dyDescent="0.35">
      <c r="A40" t="s">
        <v>378</v>
      </c>
      <c r="B40" t="s">
        <v>379</v>
      </c>
    </row>
    <row r="41" spans="1:3" x14ac:dyDescent="0.35">
      <c r="A41" t="s">
        <v>380</v>
      </c>
      <c r="B41" t="s">
        <v>379</v>
      </c>
    </row>
    <row r="42" spans="1:3" x14ac:dyDescent="0.35">
      <c r="A42" t="s">
        <v>383</v>
      </c>
      <c r="B42" t="s">
        <v>379</v>
      </c>
    </row>
    <row r="43" spans="1:3" x14ac:dyDescent="0.35">
      <c r="A43" t="s">
        <v>390</v>
      </c>
      <c r="B43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54D4-F40F-4F45-BDA5-07ADEA391843}">
  <dimension ref="A1:C34"/>
  <sheetViews>
    <sheetView workbookViewId="0">
      <selection activeCell="C34" sqref="C34"/>
    </sheetView>
  </sheetViews>
  <sheetFormatPr defaultRowHeight="14.5" x14ac:dyDescent="0.35"/>
  <cols>
    <col min="1" max="1" width="70.81640625" customWidth="1"/>
    <col min="2" max="2" width="16.26953125" customWidth="1"/>
    <col min="3" max="3" width="39.54296875" customWidth="1"/>
  </cols>
  <sheetData>
    <row r="1" spans="1:3" x14ac:dyDescent="0.35">
      <c r="A1" s="3" t="s">
        <v>345</v>
      </c>
      <c r="B1" s="3"/>
    </row>
    <row r="2" spans="1:3" x14ac:dyDescent="0.35">
      <c r="A2" s="3"/>
      <c r="B2" s="3"/>
    </row>
    <row r="3" spans="1:3" s="3" customFormat="1" x14ac:dyDescent="0.35">
      <c r="A3" s="3" t="s">
        <v>17</v>
      </c>
      <c r="B3" s="3" t="s">
        <v>351</v>
      </c>
      <c r="C3" s="3" t="s">
        <v>347</v>
      </c>
    </row>
    <row r="4" spans="1:3" x14ac:dyDescent="0.35">
      <c r="A4" t="s">
        <v>346</v>
      </c>
      <c r="B4" t="s">
        <v>352</v>
      </c>
      <c r="C4" t="s">
        <v>348</v>
      </c>
    </row>
    <row r="5" spans="1:3" x14ac:dyDescent="0.35">
      <c r="A5" s="5" t="s">
        <v>349</v>
      </c>
      <c r="B5" s="5" t="s">
        <v>352</v>
      </c>
      <c r="C5" t="s">
        <v>350</v>
      </c>
    </row>
    <row r="7" spans="1:3" x14ac:dyDescent="0.35">
      <c r="A7" s="3" t="s">
        <v>353</v>
      </c>
    </row>
    <row r="9" spans="1:3" s="3" customFormat="1" x14ac:dyDescent="0.35">
      <c r="A9" s="3" t="s">
        <v>17</v>
      </c>
      <c r="B9" s="3" t="s">
        <v>351</v>
      </c>
      <c r="C9" s="3" t="s">
        <v>347</v>
      </c>
    </row>
    <row r="10" spans="1:3" x14ac:dyDescent="0.35">
      <c r="A10" t="s">
        <v>354</v>
      </c>
      <c r="B10" t="s">
        <v>352</v>
      </c>
      <c r="C10" t="s">
        <v>369</v>
      </c>
    </row>
    <row r="11" spans="1:3" x14ac:dyDescent="0.35">
      <c r="A11" s="5" t="s">
        <v>355</v>
      </c>
      <c r="B11" t="s">
        <v>352</v>
      </c>
      <c r="C11" t="s">
        <v>369</v>
      </c>
    </row>
    <row r="12" spans="1:3" x14ac:dyDescent="0.35">
      <c r="A12" t="s">
        <v>356</v>
      </c>
      <c r="B12" t="s">
        <v>352</v>
      </c>
      <c r="C12" t="s">
        <v>369</v>
      </c>
    </row>
    <row r="13" spans="1:3" x14ac:dyDescent="0.35">
      <c r="A13" s="5" t="s">
        <v>357</v>
      </c>
      <c r="B13" t="s">
        <v>352</v>
      </c>
      <c r="C13" t="s">
        <v>369</v>
      </c>
    </row>
    <row r="14" spans="1:3" x14ac:dyDescent="0.35">
      <c r="A14" t="s">
        <v>358</v>
      </c>
      <c r="B14" t="s">
        <v>352</v>
      </c>
      <c r="C14" t="s">
        <v>369</v>
      </c>
    </row>
    <row r="15" spans="1:3" x14ac:dyDescent="0.35">
      <c r="A15" s="5" t="s">
        <v>359</v>
      </c>
      <c r="B15" t="s">
        <v>352</v>
      </c>
      <c r="C15" t="s">
        <v>369</v>
      </c>
    </row>
    <row r="16" spans="1:3" x14ac:dyDescent="0.35">
      <c r="A16" t="s">
        <v>360</v>
      </c>
      <c r="B16" t="s">
        <v>352</v>
      </c>
      <c r="C16" t="s">
        <v>369</v>
      </c>
    </row>
    <row r="17" spans="1:3" x14ac:dyDescent="0.35">
      <c r="A17" s="5" t="s">
        <v>361</v>
      </c>
      <c r="B17" t="s">
        <v>352</v>
      </c>
      <c r="C17" t="s">
        <v>369</v>
      </c>
    </row>
    <row r="18" spans="1:3" x14ac:dyDescent="0.35">
      <c r="A18" t="s">
        <v>362</v>
      </c>
      <c r="B18" t="s">
        <v>352</v>
      </c>
      <c r="C18" t="s">
        <v>369</v>
      </c>
    </row>
    <row r="19" spans="1:3" x14ac:dyDescent="0.35">
      <c r="A19" s="5" t="s">
        <v>363</v>
      </c>
      <c r="B19" t="s">
        <v>352</v>
      </c>
      <c r="C19" t="s">
        <v>369</v>
      </c>
    </row>
    <row r="20" spans="1:3" x14ac:dyDescent="0.35">
      <c r="A20" t="s">
        <v>364</v>
      </c>
      <c r="B20" t="s">
        <v>352</v>
      </c>
      <c r="C20" t="s">
        <v>369</v>
      </c>
    </row>
    <row r="21" spans="1:3" x14ac:dyDescent="0.35">
      <c r="A21" s="5" t="s">
        <v>365</v>
      </c>
      <c r="B21" t="s">
        <v>352</v>
      </c>
      <c r="C21" t="s">
        <v>369</v>
      </c>
    </row>
    <row r="22" spans="1:3" x14ac:dyDescent="0.35">
      <c r="A22" t="s">
        <v>366</v>
      </c>
      <c r="B22" t="s">
        <v>352</v>
      </c>
      <c r="C22" t="s">
        <v>369</v>
      </c>
    </row>
    <row r="23" spans="1:3" x14ac:dyDescent="0.35">
      <c r="A23" s="5" t="s">
        <v>367</v>
      </c>
      <c r="B23" t="s">
        <v>352</v>
      </c>
      <c r="C23" t="s">
        <v>369</v>
      </c>
    </row>
    <row r="24" spans="1:3" x14ac:dyDescent="0.35">
      <c r="A24" t="s">
        <v>368</v>
      </c>
      <c r="B24" t="s">
        <v>352</v>
      </c>
      <c r="C24" t="s">
        <v>369</v>
      </c>
    </row>
    <row r="25" spans="1:3" x14ac:dyDescent="0.35">
      <c r="A25" t="s">
        <v>370</v>
      </c>
      <c r="B25" t="s">
        <v>352</v>
      </c>
      <c r="C25" t="s">
        <v>350</v>
      </c>
    </row>
    <row r="26" spans="1:3" x14ac:dyDescent="0.35">
      <c r="A26" t="s">
        <v>371</v>
      </c>
      <c r="B26" t="s">
        <v>352</v>
      </c>
      <c r="C26" t="s">
        <v>350</v>
      </c>
    </row>
    <row r="27" spans="1:3" x14ac:dyDescent="0.35">
      <c r="A27" t="s">
        <v>372</v>
      </c>
      <c r="B27" t="s">
        <v>352</v>
      </c>
      <c r="C27" t="s">
        <v>350</v>
      </c>
    </row>
    <row r="28" spans="1:3" x14ac:dyDescent="0.35">
      <c r="A28" t="s">
        <v>373</v>
      </c>
      <c r="B28" t="s">
        <v>352</v>
      </c>
      <c r="C28" t="s">
        <v>350</v>
      </c>
    </row>
    <row r="29" spans="1:3" x14ac:dyDescent="0.35">
      <c r="A29" t="s">
        <v>374</v>
      </c>
      <c r="B29" t="s">
        <v>352</v>
      </c>
      <c r="C29" t="s">
        <v>350</v>
      </c>
    </row>
    <row r="30" spans="1:3" x14ac:dyDescent="0.35">
      <c r="A30" t="s">
        <v>375</v>
      </c>
      <c r="B30" t="s">
        <v>352</v>
      </c>
      <c r="C30" t="s">
        <v>350</v>
      </c>
    </row>
    <row r="31" spans="1:3" x14ac:dyDescent="0.35">
      <c r="A31" t="s">
        <v>376</v>
      </c>
      <c r="B31" t="s">
        <v>352</v>
      </c>
      <c r="C31" t="s">
        <v>350</v>
      </c>
    </row>
    <row r="32" spans="1:3" x14ac:dyDescent="0.35">
      <c r="A32" t="s">
        <v>377</v>
      </c>
      <c r="B32" t="s">
        <v>352</v>
      </c>
      <c r="C32" t="s">
        <v>350</v>
      </c>
    </row>
    <row r="33" spans="1:2" x14ac:dyDescent="0.35">
      <c r="A33" t="s">
        <v>378</v>
      </c>
      <c r="B33" t="s">
        <v>379</v>
      </c>
    </row>
    <row r="34" spans="1:2" x14ac:dyDescent="0.35">
      <c r="A34" t="s">
        <v>380</v>
      </c>
      <c r="B34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0355-D8D0-4B3D-873A-708A9760647E}">
  <dimension ref="A1:L22"/>
  <sheetViews>
    <sheetView workbookViewId="0">
      <selection activeCell="D27" sqref="D27"/>
    </sheetView>
  </sheetViews>
  <sheetFormatPr defaultRowHeight="14.5" x14ac:dyDescent="0.35"/>
  <cols>
    <col min="1" max="1" width="14.7265625" bestFit="1" customWidth="1"/>
    <col min="2" max="2" width="14.7265625" customWidth="1"/>
    <col min="3" max="3" width="10.54296875" bestFit="1" customWidth="1"/>
    <col min="5" max="5" width="12.81640625" bestFit="1" customWidth="1"/>
    <col min="6" max="6" width="14" bestFit="1" customWidth="1"/>
    <col min="8" max="8" width="12.26953125" bestFit="1" customWidth="1"/>
  </cols>
  <sheetData>
    <row r="1" spans="1:12" x14ac:dyDescent="0.35">
      <c r="A1" t="s">
        <v>264</v>
      </c>
    </row>
    <row r="2" spans="1:12" x14ac:dyDescent="0.35">
      <c r="A2" s="3" t="s">
        <v>10</v>
      </c>
      <c r="H2" s="3" t="s">
        <v>11</v>
      </c>
    </row>
    <row r="3" spans="1:12" x14ac:dyDescent="0.35">
      <c r="B3" t="s">
        <v>13</v>
      </c>
      <c r="C3" t="s">
        <v>3</v>
      </c>
      <c r="D3" t="s">
        <v>6</v>
      </c>
      <c r="E3" t="s">
        <v>4</v>
      </c>
      <c r="F3" t="s">
        <v>14</v>
      </c>
      <c r="I3" t="s">
        <v>13</v>
      </c>
      <c r="J3" t="s">
        <v>3</v>
      </c>
      <c r="K3" t="s">
        <v>6</v>
      </c>
      <c r="L3" t="s">
        <v>4</v>
      </c>
    </row>
    <row r="4" spans="1:12" x14ac:dyDescent="0.35">
      <c r="A4" t="s">
        <v>5</v>
      </c>
      <c r="B4" t="s">
        <v>7</v>
      </c>
      <c r="C4" s="1">
        <v>1130</v>
      </c>
      <c r="D4" t="s">
        <v>7</v>
      </c>
      <c r="E4" s="2">
        <v>912</v>
      </c>
      <c r="F4">
        <v>700</v>
      </c>
      <c r="H4" t="s">
        <v>5</v>
      </c>
      <c r="I4" t="s">
        <v>7</v>
      </c>
      <c r="J4" s="1">
        <v>910</v>
      </c>
      <c r="K4" t="s">
        <v>7</v>
      </c>
      <c r="L4" s="2">
        <v>687</v>
      </c>
    </row>
    <row r="5" spans="1:12" x14ac:dyDescent="0.35">
      <c r="A5" t="s">
        <v>0</v>
      </c>
      <c r="B5" t="s">
        <v>7</v>
      </c>
      <c r="C5" s="1">
        <v>688.6</v>
      </c>
      <c r="D5" t="s">
        <v>8</v>
      </c>
      <c r="E5" s="2">
        <v>1333.77</v>
      </c>
      <c r="F5">
        <v>1236.5899999999999</v>
      </c>
      <c r="H5" t="s">
        <v>0</v>
      </c>
      <c r="I5" t="s">
        <v>7</v>
      </c>
      <c r="J5" s="1">
        <v>552.04999999999995</v>
      </c>
      <c r="K5" t="s">
        <v>8</v>
      </c>
      <c r="L5" s="2">
        <v>1081</v>
      </c>
    </row>
    <row r="6" spans="1:12" x14ac:dyDescent="0.35">
      <c r="A6" t="s">
        <v>1</v>
      </c>
      <c r="C6" s="1">
        <v>403.3</v>
      </c>
      <c r="E6" s="2">
        <v>556.53</v>
      </c>
      <c r="F6">
        <v>285.31</v>
      </c>
      <c r="H6" t="s">
        <v>1</v>
      </c>
      <c r="J6" s="1">
        <v>316.8</v>
      </c>
      <c r="L6" s="2">
        <v>473</v>
      </c>
    </row>
    <row r="7" spans="1:12" x14ac:dyDescent="0.35">
      <c r="A7" t="s">
        <v>9</v>
      </c>
      <c r="C7" s="1">
        <v>0</v>
      </c>
      <c r="E7" s="2">
        <v>500</v>
      </c>
      <c r="H7" t="s">
        <v>9</v>
      </c>
      <c r="J7" s="1">
        <v>0</v>
      </c>
      <c r="L7" s="2">
        <v>500</v>
      </c>
    </row>
    <row r="8" spans="1:12" x14ac:dyDescent="0.35">
      <c r="C8" s="1"/>
      <c r="E8" s="2"/>
      <c r="J8" s="1"/>
      <c r="L8" s="2"/>
    </row>
    <row r="9" spans="1:12" x14ac:dyDescent="0.35">
      <c r="A9" t="s">
        <v>2</v>
      </c>
      <c r="C9" s="4">
        <f>SUM(C4:C8)</f>
        <v>2221.9</v>
      </c>
      <c r="E9" s="2">
        <f>SUM(E4:E8)</f>
        <v>3302.3</v>
      </c>
      <c r="F9" s="5">
        <f>SUM(F4:F6)</f>
        <v>2221.9</v>
      </c>
      <c r="H9" t="s">
        <v>2</v>
      </c>
      <c r="J9" s="1">
        <f>SUM(J4:J8)</f>
        <v>1778.85</v>
      </c>
      <c r="L9" s="2">
        <f>SUM(L4:L8)</f>
        <v>2741</v>
      </c>
    </row>
    <row r="10" spans="1:12" x14ac:dyDescent="0.35">
      <c r="A10" t="s">
        <v>12</v>
      </c>
      <c r="C10" s="2">
        <f>C9/10</f>
        <v>222.19</v>
      </c>
      <c r="E10" s="2">
        <f>E9/10</f>
        <v>330.23</v>
      </c>
      <c r="J10" s="2">
        <f>J9/5</f>
        <v>355.77</v>
      </c>
      <c r="L10" s="2">
        <f>L9/5</f>
        <v>548.20000000000005</v>
      </c>
    </row>
    <row r="12" spans="1:12" x14ac:dyDescent="0.35">
      <c r="A12" t="s">
        <v>265</v>
      </c>
    </row>
    <row r="14" spans="1:12" x14ac:dyDescent="0.35">
      <c r="A14" s="3"/>
    </row>
    <row r="15" spans="1:12" x14ac:dyDescent="0.35">
      <c r="B15" t="s">
        <v>13</v>
      </c>
      <c r="C15" t="s">
        <v>3</v>
      </c>
      <c r="D15" t="s">
        <v>266</v>
      </c>
    </row>
    <row r="16" spans="1:12" x14ac:dyDescent="0.35">
      <c r="A16" t="s">
        <v>5</v>
      </c>
      <c r="B16" t="s">
        <v>7</v>
      </c>
      <c r="C16" s="1">
        <v>1130</v>
      </c>
      <c r="D16">
        <v>10</v>
      </c>
    </row>
    <row r="17" spans="1:4" x14ac:dyDescent="0.35">
      <c r="A17" t="s">
        <v>0</v>
      </c>
      <c r="B17" t="s">
        <v>7</v>
      </c>
      <c r="C17" s="1">
        <v>502</v>
      </c>
      <c r="D17">
        <v>5</v>
      </c>
    </row>
    <row r="18" spans="1:4" x14ac:dyDescent="0.35">
      <c r="A18" t="s">
        <v>1</v>
      </c>
      <c r="C18" s="1">
        <f>839+12.65</f>
        <v>851.65</v>
      </c>
    </row>
    <row r="19" spans="1:4" x14ac:dyDescent="0.35">
      <c r="A19" t="s">
        <v>9</v>
      </c>
      <c r="C19" s="1">
        <v>0</v>
      </c>
    </row>
    <row r="20" spans="1:4" x14ac:dyDescent="0.35">
      <c r="C20" s="1"/>
    </row>
    <row r="21" spans="1:4" x14ac:dyDescent="0.35">
      <c r="A21" t="s">
        <v>2</v>
      </c>
      <c r="C21" s="4">
        <f>SUM(C16:C20)</f>
        <v>2483.65</v>
      </c>
    </row>
    <row r="22" spans="1:4" x14ac:dyDescent="0.35">
      <c r="A22" t="s">
        <v>12</v>
      </c>
      <c r="C22" s="2">
        <f>C21/10</f>
        <v>248.36500000000001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732F-662C-4254-B73A-E18B4ABB5EAB}">
  <sheetPr filterMode="1"/>
  <dimension ref="A1:M54"/>
  <sheetViews>
    <sheetView workbookViewId="0">
      <selection activeCell="C55" sqref="C55"/>
    </sheetView>
  </sheetViews>
  <sheetFormatPr defaultRowHeight="14.5" x14ac:dyDescent="0.35"/>
  <cols>
    <col min="1" max="1" width="10.453125" style="9" customWidth="1"/>
    <col min="2" max="2" width="27.26953125" style="9" customWidth="1"/>
    <col min="3" max="3" width="45.453125" style="9" customWidth="1"/>
    <col min="4" max="4" width="43.26953125" style="9" customWidth="1"/>
    <col min="5" max="5" width="12.453125" style="9" customWidth="1"/>
    <col min="6" max="6" width="10.26953125" style="9" customWidth="1"/>
    <col min="7" max="7" width="17.54296875" style="9" customWidth="1"/>
    <col min="8" max="8" width="27.453125" style="9" customWidth="1"/>
    <col min="9" max="9" width="24.1796875" style="9" customWidth="1"/>
    <col min="10" max="10" width="13.54296875" style="9" customWidth="1"/>
    <col min="11" max="11" width="23.453125" style="9" customWidth="1"/>
    <col min="12" max="12" width="21.1796875" style="9" customWidth="1"/>
    <col min="13" max="13" width="20.453125" style="9" customWidth="1"/>
    <col min="14" max="256" width="9.1796875" style="9"/>
    <col min="257" max="257" width="10.453125" style="9" customWidth="1"/>
    <col min="258" max="258" width="19.81640625" style="9" customWidth="1"/>
    <col min="259" max="259" width="13" style="9" customWidth="1"/>
    <col min="260" max="260" width="14.26953125" style="9" customWidth="1"/>
    <col min="261" max="261" width="12.453125" style="9" customWidth="1"/>
    <col min="262" max="262" width="10.26953125" style="9" customWidth="1"/>
    <col min="263" max="263" width="17.54296875" style="9" customWidth="1"/>
    <col min="264" max="264" width="27.453125" style="9" customWidth="1"/>
    <col min="265" max="265" width="24.1796875" style="9" customWidth="1"/>
    <col min="266" max="266" width="13.54296875" style="9" customWidth="1"/>
    <col min="267" max="267" width="23.453125" style="9" customWidth="1"/>
    <col min="268" max="268" width="21.1796875" style="9" customWidth="1"/>
    <col min="269" max="269" width="20.453125" style="9" customWidth="1"/>
    <col min="270" max="512" width="9.1796875" style="9"/>
    <col min="513" max="513" width="10.453125" style="9" customWidth="1"/>
    <col min="514" max="514" width="19.81640625" style="9" customWidth="1"/>
    <col min="515" max="515" width="13" style="9" customWidth="1"/>
    <col min="516" max="516" width="14.26953125" style="9" customWidth="1"/>
    <col min="517" max="517" width="12.453125" style="9" customWidth="1"/>
    <col min="518" max="518" width="10.26953125" style="9" customWidth="1"/>
    <col min="519" max="519" width="17.54296875" style="9" customWidth="1"/>
    <col min="520" max="520" width="27.453125" style="9" customWidth="1"/>
    <col min="521" max="521" width="24.1796875" style="9" customWidth="1"/>
    <col min="522" max="522" width="13.54296875" style="9" customWidth="1"/>
    <col min="523" max="523" width="23.453125" style="9" customWidth="1"/>
    <col min="524" max="524" width="21.1796875" style="9" customWidth="1"/>
    <col min="525" max="525" width="20.453125" style="9" customWidth="1"/>
    <col min="526" max="768" width="9.1796875" style="9"/>
    <col min="769" max="769" width="10.453125" style="9" customWidth="1"/>
    <col min="770" max="770" width="19.81640625" style="9" customWidth="1"/>
    <col min="771" max="771" width="13" style="9" customWidth="1"/>
    <col min="772" max="772" width="14.26953125" style="9" customWidth="1"/>
    <col min="773" max="773" width="12.453125" style="9" customWidth="1"/>
    <col min="774" max="774" width="10.26953125" style="9" customWidth="1"/>
    <col min="775" max="775" width="17.54296875" style="9" customWidth="1"/>
    <col min="776" max="776" width="27.453125" style="9" customWidth="1"/>
    <col min="777" max="777" width="24.1796875" style="9" customWidth="1"/>
    <col min="778" max="778" width="13.54296875" style="9" customWidth="1"/>
    <col min="779" max="779" width="23.453125" style="9" customWidth="1"/>
    <col min="780" max="780" width="21.1796875" style="9" customWidth="1"/>
    <col min="781" max="781" width="20.453125" style="9" customWidth="1"/>
    <col min="782" max="1024" width="9.1796875" style="9"/>
    <col min="1025" max="1025" width="10.453125" style="9" customWidth="1"/>
    <col min="1026" max="1026" width="19.81640625" style="9" customWidth="1"/>
    <col min="1027" max="1027" width="13" style="9" customWidth="1"/>
    <col min="1028" max="1028" width="14.26953125" style="9" customWidth="1"/>
    <col min="1029" max="1029" width="12.453125" style="9" customWidth="1"/>
    <col min="1030" max="1030" width="10.26953125" style="9" customWidth="1"/>
    <col min="1031" max="1031" width="17.54296875" style="9" customWidth="1"/>
    <col min="1032" max="1032" width="27.453125" style="9" customWidth="1"/>
    <col min="1033" max="1033" width="24.1796875" style="9" customWidth="1"/>
    <col min="1034" max="1034" width="13.54296875" style="9" customWidth="1"/>
    <col min="1035" max="1035" width="23.453125" style="9" customWidth="1"/>
    <col min="1036" max="1036" width="21.1796875" style="9" customWidth="1"/>
    <col min="1037" max="1037" width="20.453125" style="9" customWidth="1"/>
    <col min="1038" max="1280" width="9.1796875" style="9"/>
    <col min="1281" max="1281" width="10.453125" style="9" customWidth="1"/>
    <col min="1282" max="1282" width="19.81640625" style="9" customWidth="1"/>
    <col min="1283" max="1283" width="13" style="9" customWidth="1"/>
    <col min="1284" max="1284" width="14.26953125" style="9" customWidth="1"/>
    <col min="1285" max="1285" width="12.453125" style="9" customWidth="1"/>
    <col min="1286" max="1286" width="10.26953125" style="9" customWidth="1"/>
    <col min="1287" max="1287" width="17.54296875" style="9" customWidth="1"/>
    <col min="1288" max="1288" width="27.453125" style="9" customWidth="1"/>
    <col min="1289" max="1289" width="24.1796875" style="9" customWidth="1"/>
    <col min="1290" max="1290" width="13.54296875" style="9" customWidth="1"/>
    <col min="1291" max="1291" width="23.453125" style="9" customWidth="1"/>
    <col min="1292" max="1292" width="21.1796875" style="9" customWidth="1"/>
    <col min="1293" max="1293" width="20.453125" style="9" customWidth="1"/>
    <col min="1294" max="1536" width="9.1796875" style="9"/>
    <col min="1537" max="1537" width="10.453125" style="9" customWidth="1"/>
    <col min="1538" max="1538" width="19.81640625" style="9" customWidth="1"/>
    <col min="1539" max="1539" width="13" style="9" customWidth="1"/>
    <col min="1540" max="1540" width="14.26953125" style="9" customWidth="1"/>
    <col min="1541" max="1541" width="12.453125" style="9" customWidth="1"/>
    <col min="1542" max="1542" width="10.26953125" style="9" customWidth="1"/>
    <col min="1543" max="1543" width="17.54296875" style="9" customWidth="1"/>
    <col min="1544" max="1544" width="27.453125" style="9" customWidth="1"/>
    <col min="1545" max="1545" width="24.1796875" style="9" customWidth="1"/>
    <col min="1546" max="1546" width="13.54296875" style="9" customWidth="1"/>
    <col min="1547" max="1547" width="23.453125" style="9" customWidth="1"/>
    <col min="1548" max="1548" width="21.1796875" style="9" customWidth="1"/>
    <col min="1549" max="1549" width="20.453125" style="9" customWidth="1"/>
    <col min="1550" max="1792" width="9.1796875" style="9"/>
    <col min="1793" max="1793" width="10.453125" style="9" customWidth="1"/>
    <col min="1794" max="1794" width="19.81640625" style="9" customWidth="1"/>
    <col min="1795" max="1795" width="13" style="9" customWidth="1"/>
    <col min="1796" max="1796" width="14.26953125" style="9" customWidth="1"/>
    <col min="1797" max="1797" width="12.453125" style="9" customWidth="1"/>
    <col min="1798" max="1798" width="10.26953125" style="9" customWidth="1"/>
    <col min="1799" max="1799" width="17.54296875" style="9" customWidth="1"/>
    <col min="1800" max="1800" width="27.453125" style="9" customWidth="1"/>
    <col min="1801" max="1801" width="24.1796875" style="9" customWidth="1"/>
    <col min="1802" max="1802" width="13.54296875" style="9" customWidth="1"/>
    <col min="1803" max="1803" width="23.453125" style="9" customWidth="1"/>
    <col min="1804" max="1804" width="21.1796875" style="9" customWidth="1"/>
    <col min="1805" max="1805" width="20.453125" style="9" customWidth="1"/>
    <col min="1806" max="2048" width="9.1796875" style="9"/>
    <col min="2049" max="2049" width="10.453125" style="9" customWidth="1"/>
    <col min="2050" max="2050" width="19.81640625" style="9" customWidth="1"/>
    <col min="2051" max="2051" width="13" style="9" customWidth="1"/>
    <col min="2052" max="2052" width="14.26953125" style="9" customWidth="1"/>
    <col min="2053" max="2053" width="12.453125" style="9" customWidth="1"/>
    <col min="2054" max="2054" width="10.26953125" style="9" customWidth="1"/>
    <col min="2055" max="2055" width="17.54296875" style="9" customWidth="1"/>
    <col min="2056" max="2056" width="27.453125" style="9" customWidth="1"/>
    <col min="2057" max="2057" width="24.1796875" style="9" customWidth="1"/>
    <col min="2058" max="2058" width="13.54296875" style="9" customWidth="1"/>
    <col min="2059" max="2059" width="23.453125" style="9" customWidth="1"/>
    <col min="2060" max="2060" width="21.1796875" style="9" customWidth="1"/>
    <col min="2061" max="2061" width="20.453125" style="9" customWidth="1"/>
    <col min="2062" max="2304" width="9.1796875" style="9"/>
    <col min="2305" max="2305" width="10.453125" style="9" customWidth="1"/>
    <col min="2306" max="2306" width="19.81640625" style="9" customWidth="1"/>
    <col min="2307" max="2307" width="13" style="9" customWidth="1"/>
    <col min="2308" max="2308" width="14.26953125" style="9" customWidth="1"/>
    <col min="2309" max="2309" width="12.453125" style="9" customWidth="1"/>
    <col min="2310" max="2310" width="10.26953125" style="9" customWidth="1"/>
    <col min="2311" max="2311" width="17.54296875" style="9" customWidth="1"/>
    <col min="2312" max="2312" width="27.453125" style="9" customWidth="1"/>
    <col min="2313" max="2313" width="24.1796875" style="9" customWidth="1"/>
    <col min="2314" max="2314" width="13.54296875" style="9" customWidth="1"/>
    <col min="2315" max="2315" width="23.453125" style="9" customWidth="1"/>
    <col min="2316" max="2316" width="21.1796875" style="9" customWidth="1"/>
    <col min="2317" max="2317" width="20.453125" style="9" customWidth="1"/>
    <col min="2318" max="2560" width="9.1796875" style="9"/>
    <col min="2561" max="2561" width="10.453125" style="9" customWidth="1"/>
    <col min="2562" max="2562" width="19.81640625" style="9" customWidth="1"/>
    <col min="2563" max="2563" width="13" style="9" customWidth="1"/>
    <col min="2564" max="2564" width="14.26953125" style="9" customWidth="1"/>
    <col min="2565" max="2565" width="12.453125" style="9" customWidth="1"/>
    <col min="2566" max="2566" width="10.26953125" style="9" customWidth="1"/>
    <col min="2567" max="2567" width="17.54296875" style="9" customWidth="1"/>
    <col min="2568" max="2568" width="27.453125" style="9" customWidth="1"/>
    <col min="2569" max="2569" width="24.1796875" style="9" customWidth="1"/>
    <col min="2570" max="2570" width="13.54296875" style="9" customWidth="1"/>
    <col min="2571" max="2571" width="23.453125" style="9" customWidth="1"/>
    <col min="2572" max="2572" width="21.1796875" style="9" customWidth="1"/>
    <col min="2573" max="2573" width="20.453125" style="9" customWidth="1"/>
    <col min="2574" max="2816" width="9.1796875" style="9"/>
    <col min="2817" max="2817" width="10.453125" style="9" customWidth="1"/>
    <col min="2818" max="2818" width="19.81640625" style="9" customWidth="1"/>
    <col min="2819" max="2819" width="13" style="9" customWidth="1"/>
    <col min="2820" max="2820" width="14.26953125" style="9" customWidth="1"/>
    <col min="2821" max="2821" width="12.453125" style="9" customWidth="1"/>
    <col min="2822" max="2822" width="10.26953125" style="9" customWidth="1"/>
    <col min="2823" max="2823" width="17.54296875" style="9" customWidth="1"/>
    <col min="2824" max="2824" width="27.453125" style="9" customWidth="1"/>
    <col min="2825" max="2825" width="24.1796875" style="9" customWidth="1"/>
    <col min="2826" max="2826" width="13.54296875" style="9" customWidth="1"/>
    <col min="2827" max="2827" width="23.453125" style="9" customWidth="1"/>
    <col min="2828" max="2828" width="21.1796875" style="9" customWidth="1"/>
    <col min="2829" max="2829" width="20.453125" style="9" customWidth="1"/>
    <col min="2830" max="3072" width="9.1796875" style="9"/>
    <col min="3073" max="3073" width="10.453125" style="9" customWidth="1"/>
    <col min="3074" max="3074" width="19.81640625" style="9" customWidth="1"/>
    <col min="3075" max="3075" width="13" style="9" customWidth="1"/>
    <col min="3076" max="3076" width="14.26953125" style="9" customWidth="1"/>
    <col min="3077" max="3077" width="12.453125" style="9" customWidth="1"/>
    <col min="3078" max="3078" width="10.26953125" style="9" customWidth="1"/>
    <col min="3079" max="3079" width="17.54296875" style="9" customWidth="1"/>
    <col min="3080" max="3080" width="27.453125" style="9" customWidth="1"/>
    <col min="3081" max="3081" width="24.1796875" style="9" customWidth="1"/>
    <col min="3082" max="3082" width="13.54296875" style="9" customWidth="1"/>
    <col min="3083" max="3083" width="23.453125" style="9" customWidth="1"/>
    <col min="3084" max="3084" width="21.1796875" style="9" customWidth="1"/>
    <col min="3085" max="3085" width="20.453125" style="9" customWidth="1"/>
    <col min="3086" max="3328" width="9.1796875" style="9"/>
    <col min="3329" max="3329" width="10.453125" style="9" customWidth="1"/>
    <col min="3330" max="3330" width="19.81640625" style="9" customWidth="1"/>
    <col min="3331" max="3331" width="13" style="9" customWidth="1"/>
    <col min="3332" max="3332" width="14.26953125" style="9" customWidth="1"/>
    <col min="3333" max="3333" width="12.453125" style="9" customWidth="1"/>
    <col min="3334" max="3334" width="10.26953125" style="9" customWidth="1"/>
    <col min="3335" max="3335" width="17.54296875" style="9" customWidth="1"/>
    <col min="3336" max="3336" width="27.453125" style="9" customWidth="1"/>
    <col min="3337" max="3337" width="24.1796875" style="9" customWidth="1"/>
    <col min="3338" max="3338" width="13.54296875" style="9" customWidth="1"/>
    <col min="3339" max="3339" width="23.453125" style="9" customWidth="1"/>
    <col min="3340" max="3340" width="21.1796875" style="9" customWidth="1"/>
    <col min="3341" max="3341" width="20.453125" style="9" customWidth="1"/>
    <col min="3342" max="3584" width="9.1796875" style="9"/>
    <col min="3585" max="3585" width="10.453125" style="9" customWidth="1"/>
    <col min="3586" max="3586" width="19.81640625" style="9" customWidth="1"/>
    <col min="3587" max="3587" width="13" style="9" customWidth="1"/>
    <col min="3588" max="3588" width="14.26953125" style="9" customWidth="1"/>
    <col min="3589" max="3589" width="12.453125" style="9" customWidth="1"/>
    <col min="3590" max="3590" width="10.26953125" style="9" customWidth="1"/>
    <col min="3591" max="3591" width="17.54296875" style="9" customWidth="1"/>
    <col min="3592" max="3592" width="27.453125" style="9" customWidth="1"/>
    <col min="3593" max="3593" width="24.1796875" style="9" customWidth="1"/>
    <col min="3594" max="3594" width="13.54296875" style="9" customWidth="1"/>
    <col min="3595" max="3595" width="23.453125" style="9" customWidth="1"/>
    <col min="3596" max="3596" width="21.1796875" style="9" customWidth="1"/>
    <col min="3597" max="3597" width="20.453125" style="9" customWidth="1"/>
    <col min="3598" max="3840" width="9.1796875" style="9"/>
    <col min="3841" max="3841" width="10.453125" style="9" customWidth="1"/>
    <col min="3842" max="3842" width="19.81640625" style="9" customWidth="1"/>
    <col min="3843" max="3843" width="13" style="9" customWidth="1"/>
    <col min="3844" max="3844" width="14.26953125" style="9" customWidth="1"/>
    <col min="3845" max="3845" width="12.453125" style="9" customWidth="1"/>
    <col min="3846" max="3846" width="10.26953125" style="9" customWidth="1"/>
    <col min="3847" max="3847" width="17.54296875" style="9" customWidth="1"/>
    <col min="3848" max="3848" width="27.453125" style="9" customWidth="1"/>
    <col min="3849" max="3849" width="24.1796875" style="9" customWidth="1"/>
    <col min="3850" max="3850" width="13.54296875" style="9" customWidth="1"/>
    <col min="3851" max="3851" width="23.453125" style="9" customWidth="1"/>
    <col min="3852" max="3852" width="21.1796875" style="9" customWidth="1"/>
    <col min="3853" max="3853" width="20.453125" style="9" customWidth="1"/>
    <col min="3854" max="4096" width="9.1796875" style="9"/>
    <col min="4097" max="4097" width="10.453125" style="9" customWidth="1"/>
    <col min="4098" max="4098" width="19.81640625" style="9" customWidth="1"/>
    <col min="4099" max="4099" width="13" style="9" customWidth="1"/>
    <col min="4100" max="4100" width="14.26953125" style="9" customWidth="1"/>
    <col min="4101" max="4101" width="12.453125" style="9" customWidth="1"/>
    <col min="4102" max="4102" width="10.26953125" style="9" customWidth="1"/>
    <col min="4103" max="4103" width="17.54296875" style="9" customWidth="1"/>
    <col min="4104" max="4104" width="27.453125" style="9" customWidth="1"/>
    <col min="4105" max="4105" width="24.1796875" style="9" customWidth="1"/>
    <col min="4106" max="4106" width="13.54296875" style="9" customWidth="1"/>
    <col min="4107" max="4107" width="23.453125" style="9" customWidth="1"/>
    <col min="4108" max="4108" width="21.1796875" style="9" customWidth="1"/>
    <col min="4109" max="4109" width="20.453125" style="9" customWidth="1"/>
    <col min="4110" max="4352" width="9.1796875" style="9"/>
    <col min="4353" max="4353" width="10.453125" style="9" customWidth="1"/>
    <col min="4354" max="4354" width="19.81640625" style="9" customWidth="1"/>
    <col min="4355" max="4355" width="13" style="9" customWidth="1"/>
    <col min="4356" max="4356" width="14.26953125" style="9" customWidth="1"/>
    <col min="4357" max="4357" width="12.453125" style="9" customWidth="1"/>
    <col min="4358" max="4358" width="10.26953125" style="9" customWidth="1"/>
    <col min="4359" max="4359" width="17.54296875" style="9" customWidth="1"/>
    <col min="4360" max="4360" width="27.453125" style="9" customWidth="1"/>
    <col min="4361" max="4361" width="24.1796875" style="9" customWidth="1"/>
    <col min="4362" max="4362" width="13.54296875" style="9" customWidth="1"/>
    <col min="4363" max="4363" width="23.453125" style="9" customWidth="1"/>
    <col min="4364" max="4364" width="21.1796875" style="9" customWidth="1"/>
    <col min="4365" max="4365" width="20.453125" style="9" customWidth="1"/>
    <col min="4366" max="4608" width="9.1796875" style="9"/>
    <col min="4609" max="4609" width="10.453125" style="9" customWidth="1"/>
    <col min="4610" max="4610" width="19.81640625" style="9" customWidth="1"/>
    <col min="4611" max="4611" width="13" style="9" customWidth="1"/>
    <col min="4612" max="4612" width="14.26953125" style="9" customWidth="1"/>
    <col min="4613" max="4613" width="12.453125" style="9" customWidth="1"/>
    <col min="4614" max="4614" width="10.26953125" style="9" customWidth="1"/>
    <col min="4615" max="4615" width="17.54296875" style="9" customWidth="1"/>
    <col min="4616" max="4616" width="27.453125" style="9" customWidth="1"/>
    <col min="4617" max="4617" width="24.1796875" style="9" customWidth="1"/>
    <col min="4618" max="4618" width="13.54296875" style="9" customWidth="1"/>
    <col min="4619" max="4619" width="23.453125" style="9" customWidth="1"/>
    <col min="4620" max="4620" width="21.1796875" style="9" customWidth="1"/>
    <col min="4621" max="4621" width="20.453125" style="9" customWidth="1"/>
    <col min="4622" max="4864" width="9.1796875" style="9"/>
    <col min="4865" max="4865" width="10.453125" style="9" customWidth="1"/>
    <col min="4866" max="4866" width="19.81640625" style="9" customWidth="1"/>
    <col min="4867" max="4867" width="13" style="9" customWidth="1"/>
    <col min="4868" max="4868" width="14.26953125" style="9" customWidth="1"/>
    <col min="4869" max="4869" width="12.453125" style="9" customWidth="1"/>
    <col min="4870" max="4870" width="10.26953125" style="9" customWidth="1"/>
    <col min="4871" max="4871" width="17.54296875" style="9" customWidth="1"/>
    <col min="4872" max="4872" width="27.453125" style="9" customWidth="1"/>
    <col min="4873" max="4873" width="24.1796875" style="9" customWidth="1"/>
    <col min="4874" max="4874" width="13.54296875" style="9" customWidth="1"/>
    <col min="4875" max="4875" width="23.453125" style="9" customWidth="1"/>
    <col min="4876" max="4876" width="21.1796875" style="9" customWidth="1"/>
    <col min="4877" max="4877" width="20.453125" style="9" customWidth="1"/>
    <col min="4878" max="5120" width="9.1796875" style="9"/>
    <col min="5121" max="5121" width="10.453125" style="9" customWidth="1"/>
    <col min="5122" max="5122" width="19.81640625" style="9" customWidth="1"/>
    <col min="5123" max="5123" width="13" style="9" customWidth="1"/>
    <col min="5124" max="5124" width="14.26953125" style="9" customWidth="1"/>
    <col min="5125" max="5125" width="12.453125" style="9" customWidth="1"/>
    <col min="5126" max="5126" width="10.26953125" style="9" customWidth="1"/>
    <col min="5127" max="5127" width="17.54296875" style="9" customWidth="1"/>
    <col min="5128" max="5128" width="27.453125" style="9" customWidth="1"/>
    <col min="5129" max="5129" width="24.1796875" style="9" customWidth="1"/>
    <col min="5130" max="5130" width="13.54296875" style="9" customWidth="1"/>
    <col min="5131" max="5131" width="23.453125" style="9" customWidth="1"/>
    <col min="5132" max="5132" width="21.1796875" style="9" customWidth="1"/>
    <col min="5133" max="5133" width="20.453125" style="9" customWidth="1"/>
    <col min="5134" max="5376" width="9.1796875" style="9"/>
    <col min="5377" max="5377" width="10.453125" style="9" customWidth="1"/>
    <col min="5378" max="5378" width="19.81640625" style="9" customWidth="1"/>
    <col min="5379" max="5379" width="13" style="9" customWidth="1"/>
    <col min="5380" max="5380" width="14.26953125" style="9" customWidth="1"/>
    <col min="5381" max="5381" width="12.453125" style="9" customWidth="1"/>
    <col min="5382" max="5382" width="10.26953125" style="9" customWidth="1"/>
    <col min="5383" max="5383" width="17.54296875" style="9" customWidth="1"/>
    <col min="5384" max="5384" width="27.453125" style="9" customWidth="1"/>
    <col min="5385" max="5385" width="24.1796875" style="9" customWidth="1"/>
    <col min="5386" max="5386" width="13.54296875" style="9" customWidth="1"/>
    <col min="5387" max="5387" width="23.453125" style="9" customWidth="1"/>
    <col min="5388" max="5388" width="21.1796875" style="9" customWidth="1"/>
    <col min="5389" max="5389" width="20.453125" style="9" customWidth="1"/>
    <col min="5390" max="5632" width="9.1796875" style="9"/>
    <col min="5633" max="5633" width="10.453125" style="9" customWidth="1"/>
    <col min="5634" max="5634" width="19.81640625" style="9" customWidth="1"/>
    <col min="5635" max="5635" width="13" style="9" customWidth="1"/>
    <col min="5636" max="5636" width="14.26953125" style="9" customWidth="1"/>
    <col min="5637" max="5637" width="12.453125" style="9" customWidth="1"/>
    <col min="5638" max="5638" width="10.26953125" style="9" customWidth="1"/>
    <col min="5639" max="5639" width="17.54296875" style="9" customWidth="1"/>
    <col min="5640" max="5640" width="27.453125" style="9" customWidth="1"/>
    <col min="5641" max="5641" width="24.1796875" style="9" customWidth="1"/>
    <col min="5642" max="5642" width="13.54296875" style="9" customWidth="1"/>
    <col min="5643" max="5643" width="23.453125" style="9" customWidth="1"/>
    <col min="5644" max="5644" width="21.1796875" style="9" customWidth="1"/>
    <col min="5645" max="5645" width="20.453125" style="9" customWidth="1"/>
    <col min="5646" max="5888" width="9.1796875" style="9"/>
    <col min="5889" max="5889" width="10.453125" style="9" customWidth="1"/>
    <col min="5890" max="5890" width="19.81640625" style="9" customWidth="1"/>
    <col min="5891" max="5891" width="13" style="9" customWidth="1"/>
    <col min="5892" max="5892" width="14.26953125" style="9" customWidth="1"/>
    <col min="5893" max="5893" width="12.453125" style="9" customWidth="1"/>
    <col min="5894" max="5894" width="10.26953125" style="9" customWidth="1"/>
    <col min="5895" max="5895" width="17.54296875" style="9" customWidth="1"/>
    <col min="5896" max="5896" width="27.453125" style="9" customWidth="1"/>
    <col min="5897" max="5897" width="24.1796875" style="9" customWidth="1"/>
    <col min="5898" max="5898" width="13.54296875" style="9" customWidth="1"/>
    <col min="5899" max="5899" width="23.453125" style="9" customWidth="1"/>
    <col min="5900" max="5900" width="21.1796875" style="9" customWidth="1"/>
    <col min="5901" max="5901" width="20.453125" style="9" customWidth="1"/>
    <col min="5902" max="6144" width="9.1796875" style="9"/>
    <col min="6145" max="6145" width="10.453125" style="9" customWidth="1"/>
    <col min="6146" max="6146" width="19.81640625" style="9" customWidth="1"/>
    <col min="6147" max="6147" width="13" style="9" customWidth="1"/>
    <col min="6148" max="6148" width="14.26953125" style="9" customWidth="1"/>
    <col min="6149" max="6149" width="12.453125" style="9" customWidth="1"/>
    <col min="6150" max="6150" width="10.26953125" style="9" customWidth="1"/>
    <col min="6151" max="6151" width="17.54296875" style="9" customWidth="1"/>
    <col min="6152" max="6152" width="27.453125" style="9" customWidth="1"/>
    <col min="6153" max="6153" width="24.1796875" style="9" customWidth="1"/>
    <col min="6154" max="6154" width="13.54296875" style="9" customWidth="1"/>
    <col min="6155" max="6155" width="23.453125" style="9" customWidth="1"/>
    <col min="6156" max="6156" width="21.1796875" style="9" customWidth="1"/>
    <col min="6157" max="6157" width="20.453125" style="9" customWidth="1"/>
    <col min="6158" max="6400" width="9.1796875" style="9"/>
    <col min="6401" max="6401" width="10.453125" style="9" customWidth="1"/>
    <col min="6402" max="6402" width="19.81640625" style="9" customWidth="1"/>
    <col min="6403" max="6403" width="13" style="9" customWidth="1"/>
    <col min="6404" max="6404" width="14.26953125" style="9" customWidth="1"/>
    <col min="6405" max="6405" width="12.453125" style="9" customWidth="1"/>
    <col min="6406" max="6406" width="10.26953125" style="9" customWidth="1"/>
    <col min="6407" max="6407" width="17.54296875" style="9" customWidth="1"/>
    <col min="6408" max="6408" width="27.453125" style="9" customWidth="1"/>
    <col min="6409" max="6409" width="24.1796875" style="9" customWidth="1"/>
    <col min="6410" max="6410" width="13.54296875" style="9" customWidth="1"/>
    <col min="6411" max="6411" width="23.453125" style="9" customWidth="1"/>
    <col min="6412" max="6412" width="21.1796875" style="9" customWidth="1"/>
    <col min="6413" max="6413" width="20.453125" style="9" customWidth="1"/>
    <col min="6414" max="6656" width="9.1796875" style="9"/>
    <col min="6657" max="6657" width="10.453125" style="9" customWidth="1"/>
    <col min="6658" max="6658" width="19.81640625" style="9" customWidth="1"/>
    <col min="6659" max="6659" width="13" style="9" customWidth="1"/>
    <col min="6660" max="6660" width="14.26953125" style="9" customWidth="1"/>
    <col min="6661" max="6661" width="12.453125" style="9" customWidth="1"/>
    <col min="6662" max="6662" width="10.26953125" style="9" customWidth="1"/>
    <col min="6663" max="6663" width="17.54296875" style="9" customWidth="1"/>
    <col min="6664" max="6664" width="27.453125" style="9" customWidth="1"/>
    <col min="6665" max="6665" width="24.1796875" style="9" customWidth="1"/>
    <col min="6666" max="6666" width="13.54296875" style="9" customWidth="1"/>
    <col min="6667" max="6667" width="23.453125" style="9" customWidth="1"/>
    <col min="6668" max="6668" width="21.1796875" style="9" customWidth="1"/>
    <col min="6669" max="6669" width="20.453125" style="9" customWidth="1"/>
    <col min="6670" max="6912" width="9.1796875" style="9"/>
    <col min="6913" max="6913" width="10.453125" style="9" customWidth="1"/>
    <col min="6914" max="6914" width="19.81640625" style="9" customWidth="1"/>
    <col min="6915" max="6915" width="13" style="9" customWidth="1"/>
    <col min="6916" max="6916" width="14.26953125" style="9" customWidth="1"/>
    <col min="6917" max="6917" width="12.453125" style="9" customWidth="1"/>
    <col min="6918" max="6918" width="10.26953125" style="9" customWidth="1"/>
    <col min="6919" max="6919" width="17.54296875" style="9" customWidth="1"/>
    <col min="6920" max="6920" width="27.453125" style="9" customWidth="1"/>
    <col min="6921" max="6921" width="24.1796875" style="9" customWidth="1"/>
    <col min="6922" max="6922" width="13.54296875" style="9" customWidth="1"/>
    <col min="6923" max="6923" width="23.453125" style="9" customWidth="1"/>
    <col min="6924" max="6924" width="21.1796875" style="9" customWidth="1"/>
    <col min="6925" max="6925" width="20.453125" style="9" customWidth="1"/>
    <col min="6926" max="7168" width="9.1796875" style="9"/>
    <col min="7169" max="7169" width="10.453125" style="9" customWidth="1"/>
    <col min="7170" max="7170" width="19.81640625" style="9" customWidth="1"/>
    <col min="7171" max="7171" width="13" style="9" customWidth="1"/>
    <col min="7172" max="7172" width="14.26953125" style="9" customWidth="1"/>
    <col min="7173" max="7173" width="12.453125" style="9" customWidth="1"/>
    <col min="7174" max="7174" width="10.26953125" style="9" customWidth="1"/>
    <col min="7175" max="7175" width="17.54296875" style="9" customWidth="1"/>
    <col min="7176" max="7176" width="27.453125" style="9" customWidth="1"/>
    <col min="7177" max="7177" width="24.1796875" style="9" customWidth="1"/>
    <col min="7178" max="7178" width="13.54296875" style="9" customWidth="1"/>
    <col min="7179" max="7179" width="23.453125" style="9" customWidth="1"/>
    <col min="7180" max="7180" width="21.1796875" style="9" customWidth="1"/>
    <col min="7181" max="7181" width="20.453125" style="9" customWidth="1"/>
    <col min="7182" max="7424" width="9.1796875" style="9"/>
    <col min="7425" max="7425" width="10.453125" style="9" customWidth="1"/>
    <col min="7426" max="7426" width="19.81640625" style="9" customWidth="1"/>
    <col min="7427" max="7427" width="13" style="9" customWidth="1"/>
    <col min="7428" max="7428" width="14.26953125" style="9" customWidth="1"/>
    <col min="7429" max="7429" width="12.453125" style="9" customWidth="1"/>
    <col min="7430" max="7430" width="10.26953125" style="9" customWidth="1"/>
    <col min="7431" max="7431" width="17.54296875" style="9" customWidth="1"/>
    <col min="7432" max="7432" width="27.453125" style="9" customWidth="1"/>
    <col min="7433" max="7433" width="24.1796875" style="9" customWidth="1"/>
    <col min="7434" max="7434" width="13.54296875" style="9" customWidth="1"/>
    <col min="7435" max="7435" width="23.453125" style="9" customWidth="1"/>
    <col min="7436" max="7436" width="21.1796875" style="9" customWidth="1"/>
    <col min="7437" max="7437" width="20.453125" style="9" customWidth="1"/>
    <col min="7438" max="7680" width="9.1796875" style="9"/>
    <col min="7681" max="7681" width="10.453125" style="9" customWidth="1"/>
    <col min="7682" max="7682" width="19.81640625" style="9" customWidth="1"/>
    <col min="7683" max="7683" width="13" style="9" customWidth="1"/>
    <col min="7684" max="7684" width="14.26953125" style="9" customWidth="1"/>
    <col min="7685" max="7685" width="12.453125" style="9" customWidth="1"/>
    <col min="7686" max="7686" width="10.26953125" style="9" customWidth="1"/>
    <col min="7687" max="7687" width="17.54296875" style="9" customWidth="1"/>
    <col min="7688" max="7688" width="27.453125" style="9" customWidth="1"/>
    <col min="7689" max="7689" width="24.1796875" style="9" customWidth="1"/>
    <col min="7690" max="7690" width="13.54296875" style="9" customWidth="1"/>
    <col min="7691" max="7691" width="23.453125" style="9" customWidth="1"/>
    <col min="7692" max="7692" width="21.1796875" style="9" customWidth="1"/>
    <col min="7693" max="7693" width="20.453125" style="9" customWidth="1"/>
    <col min="7694" max="7936" width="9.1796875" style="9"/>
    <col min="7937" max="7937" width="10.453125" style="9" customWidth="1"/>
    <col min="7938" max="7938" width="19.81640625" style="9" customWidth="1"/>
    <col min="7939" max="7939" width="13" style="9" customWidth="1"/>
    <col min="7940" max="7940" width="14.26953125" style="9" customWidth="1"/>
    <col min="7941" max="7941" width="12.453125" style="9" customWidth="1"/>
    <col min="7942" max="7942" width="10.26953125" style="9" customWidth="1"/>
    <col min="7943" max="7943" width="17.54296875" style="9" customWidth="1"/>
    <col min="7944" max="7944" width="27.453125" style="9" customWidth="1"/>
    <col min="7945" max="7945" width="24.1796875" style="9" customWidth="1"/>
    <col min="7946" max="7946" width="13.54296875" style="9" customWidth="1"/>
    <col min="7947" max="7947" width="23.453125" style="9" customWidth="1"/>
    <col min="7948" max="7948" width="21.1796875" style="9" customWidth="1"/>
    <col min="7949" max="7949" width="20.453125" style="9" customWidth="1"/>
    <col min="7950" max="8192" width="9.1796875" style="9"/>
    <col min="8193" max="8193" width="10.453125" style="9" customWidth="1"/>
    <col min="8194" max="8194" width="19.81640625" style="9" customWidth="1"/>
    <col min="8195" max="8195" width="13" style="9" customWidth="1"/>
    <col min="8196" max="8196" width="14.26953125" style="9" customWidth="1"/>
    <col min="8197" max="8197" width="12.453125" style="9" customWidth="1"/>
    <col min="8198" max="8198" width="10.26953125" style="9" customWidth="1"/>
    <col min="8199" max="8199" width="17.54296875" style="9" customWidth="1"/>
    <col min="8200" max="8200" width="27.453125" style="9" customWidth="1"/>
    <col min="8201" max="8201" width="24.1796875" style="9" customWidth="1"/>
    <col min="8202" max="8202" width="13.54296875" style="9" customWidth="1"/>
    <col min="8203" max="8203" width="23.453125" style="9" customWidth="1"/>
    <col min="8204" max="8204" width="21.1796875" style="9" customWidth="1"/>
    <col min="8205" max="8205" width="20.453125" style="9" customWidth="1"/>
    <col min="8206" max="8448" width="9.1796875" style="9"/>
    <col min="8449" max="8449" width="10.453125" style="9" customWidth="1"/>
    <col min="8450" max="8450" width="19.81640625" style="9" customWidth="1"/>
    <col min="8451" max="8451" width="13" style="9" customWidth="1"/>
    <col min="8452" max="8452" width="14.26953125" style="9" customWidth="1"/>
    <col min="8453" max="8453" width="12.453125" style="9" customWidth="1"/>
    <col min="8454" max="8454" width="10.26953125" style="9" customWidth="1"/>
    <col min="8455" max="8455" width="17.54296875" style="9" customWidth="1"/>
    <col min="8456" max="8456" width="27.453125" style="9" customWidth="1"/>
    <col min="8457" max="8457" width="24.1796875" style="9" customWidth="1"/>
    <col min="8458" max="8458" width="13.54296875" style="9" customWidth="1"/>
    <col min="8459" max="8459" width="23.453125" style="9" customWidth="1"/>
    <col min="8460" max="8460" width="21.1796875" style="9" customWidth="1"/>
    <col min="8461" max="8461" width="20.453125" style="9" customWidth="1"/>
    <col min="8462" max="8704" width="9.1796875" style="9"/>
    <col min="8705" max="8705" width="10.453125" style="9" customWidth="1"/>
    <col min="8706" max="8706" width="19.81640625" style="9" customWidth="1"/>
    <col min="8707" max="8707" width="13" style="9" customWidth="1"/>
    <col min="8708" max="8708" width="14.26953125" style="9" customWidth="1"/>
    <col min="8709" max="8709" width="12.453125" style="9" customWidth="1"/>
    <col min="8710" max="8710" width="10.26953125" style="9" customWidth="1"/>
    <col min="8711" max="8711" width="17.54296875" style="9" customWidth="1"/>
    <col min="8712" max="8712" width="27.453125" style="9" customWidth="1"/>
    <col min="8713" max="8713" width="24.1796875" style="9" customWidth="1"/>
    <col min="8714" max="8714" width="13.54296875" style="9" customWidth="1"/>
    <col min="8715" max="8715" width="23.453125" style="9" customWidth="1"/>
    <col min="8716" max="8716" width="21.1796875" style="9" customWidth="1"/>
    <col min="8717" max="8717" width="20.453125" style="9" customWidth="1"/>
    <col min="8718" max="8960" width="9.1796875" style="9"/>
    <col min="8961" max="8961" width="10.453125" style="9" customWidth="1"/>
    <col min="8962" max="8962" width="19.81640625" style="9" customWidth="1"/>
    <col min="8963" max="8963" width="13" style="9" customWidth="1"/>
    <col min="8964" max="8964" width="14.26953125" style="9" customWidth="1"/>
    <col min="8965" max="8965" width="12.453125" style="9" customWidth="1"/>
    <col min="8966" max="8966" width="10.26953125" style="9" customWidth="1"/>
    <col min="8967" max="8967" width="17.54296875" style="9" customWidth="1"/>
    <col min="8968" max="8968" width="27.453125" style="9" customWidth="1"/>
    <col min="8969" max="8969" width="24.1796875" style="9" customWidth="1"/>
    <col min="8970" max="8970" width="13.54296875" style="9" customWidth="1"/>
    <col min="8971" max="8971" width="23.453125" style="9" customWidth="1"/>
    <col min="8972" max="8972" width="21.1796875" style="9" customWidth="1"/>
    <col min="8973" max="8973" width="20.453125" style="9" customWidth="1"/>
    <col min="8974" max="9216" width="9.1796875" style="9"/>
    <col min="9217" max="9217" width="10.453125" style="9" customWidth="1"/>
    <col min="9218" max="9218" width="19.81640625" style="9" customWidth="1"/>
    <col min="9219" max="9219" width="13" style="9" customWidth="1"/>
    <col min="9220" max="9220" width="14.26953125" style="9" customWidth="1"/>
    <col min="9221" max="9221" width="12.453125" style="9" customWidth="1"/>
    <col min="9222" max="9222" width="10.26953125" style="9" customWidth="1"/>
    <col min="9223" max="9223" width="17.54296875" style="9" customWidth="1"/>
    <col min="9224" max="9224" width="27.453125" style="9" customWidth="1"/>
    <col min="9225" max="9225" width="24.1796875" style="9" customWidth="1"/>
    <col min="9226" max="9226" width="13.54296875" style="9" customWidth="1"/>
    <col min="9227" max="9227" width="23.453125" style="9" customWidth="1"/>
    <col min="9228" max="9228" width="21.1796875" style="9" customWidth="1"/>
    <col min="9229" max="9229" width="20.453125" style="9" customWidth="1"/>
    <col min="9230" max="9472" width="9.1796875" style="9"/>
    <col min="9473" max="9473" width="10.453125" style="9" customWidth="1"/>
    <col min="9474" max="9474" width="19.81640625" style="9" customWidth="1"/>
    <col min="9475" max="9475" width="13" style="9" customWidth="1"/>
    <col min="9476" max="9476" width="14.26953125" style="9" customWidth="1"/>
    <col min="9477" max="9477" width="12.453125" style="9" customWidth="1"/>
    <col min="9478" max="9478" width="10.26953125" style="9" customWidth="1"/>
    <col min="9479" max="9479" width="17.54296875" style="9" customWidth="1"/>
    <col min="9480" max="9480" width="27.453125" style="9" customWidth="1"/>
    <col min="9481" max="9481" width="24.1796875" style="9" customWidth="1"/>
    <col min="9482" max="9482" width="13.54296875" style="9" customWidth="1"/>
    <col min="9483" max="9483" width="23.453125" style="9" customWidth="1"/>
    <col min="9484" max="9484" width="21.1796875" style="9" customWidth="1"/>
    <col min="9485" max="9485" width="20.453125" style="9" customWidth="1"/>
    <col min="9486" max="9728" width="9.1796875" style="9"/>
    <col min="9729" max="9729" width="10.453125" style="9" customWidth="1"/>
    <col min="9730" max="9730" width="19.81640625" style="9" customWidth="1"/>
    <col min="9731" max="9731" width="13" style="9" customWidth="1"/>
    <col min="9732" max="9732" width="14.26953125" style="9" customWidth="1"/>
    <col min="9733" max="9733" width="12.453125" style="9" customWidth="1"/>
    <col min="9734" max="9734" width="10.26953125" style="9" customWidth="1"/>
    <col min="9735" max="9735" width="17.54296875" style="9" customWidth="1"/>
    <col min="9736" max="9736" width="27.453125" style="9" customWidth="1"/>
    <col min="9737" max="9737" width="24.1796875" style="9" customWidth="1"/>
    <col min="9738" max="9738" width="13.54296875" style="9" customWidth="1"/>
    <col min="9739" max="9739" width="23.453125" style="9" customWidth="1"/>
    <col min="9740" max="9740" width="21.1796875" style="9" customWidth="1"/>
    <col min="9741" max="9741" width="20.453125" style="9" customWidth="1"/>
    <col min="9742" max="9984" width="9.1796875" style="9"/>
    <col min="9985" max="9985" width="10.453125" style="9" customWidth="1"/>
    <col min="9986" max="9986" width="19.81640625" style="9" customWidth="1"/>
    <col min="9987" max="9987" width="13" style="9" customWidth="1"/>
    <col min="9988" max="9988" width="14.26953125" style="9" customWidth="1"/>
    <col min="9989" max="9989" width="12.453125" style="9" customWidth="1"/>
    <col min="9990" max="9990" width="10.26953125" style="9" customWidth="1"/>
    <col min="9991" max="9991" width="17.54296875" style="9" customWidth="1"/>
    <col min="9992" max="9992" width="27.453125" style="9" customWidth="1"/>
    <col min="9993" max="9993" width="24.1796875" style="9" customWidth="1"/>
    <col min="9994" max="9994" width="13.54296875" style="9" customWidth="1"/>
    <col min="9995" max="9995" width="23.453125" style="9" customWidth="1"/>
    <col min="9996" max="9996" width="21.1796875" style="9" customWidth="1"/>
    <col min="9997" max="9997" width="20.453125" style="9" customWidth="1"/>
    <col min="9998" max="10240" width="9.1796875" style="9"/>
    <col min="10241" max="10241" width="10.453125" style="9" customWidth="1"/>
    <col min="10242" max="10242" width="19.81640625" style="9" customWidth="1"/>
    <col min="10243" max="10243" width="13" style="9" customWidth="1"/>
    <col min="10244" max="10244" width="14.26953125" style="9" customWidth="1"/>
    <col min="10245" max="10245" width="12.453125" style="9" customWidth="1"/>
    <col min="10246" max="10246" width="10.26953125" style="9" customWidth="1"/>
    <col min="10247" max="10247" width="17.54296875" style="9" customWidth="1"/>
    <col min="10248" max="10248" width="27.453125" style="9" customWidth="1"/>
    <col min="10249" max="10249" width="24.1796875" style="9" customWidth="1"/>
    <col min="10250" max="10250" width="13.54296875" style="9" customWidth="1"/>
    <col min="10251" max="10251" width="23.453125" style="9" customWidth="1"/>
    <col min="10252" max="10252" width="21.1796875" style="9" customWidth="1"/>
    <col min="10253" max="10253" width="20.453125" style="9" customWidth="1"/>
    <col min="10254" max="10496" width="9.1796875" style="9"/>
    <col min="10497" max="10497" width="10.453125" style="9" customWidth="1"/>
    <col min="10498" max="10498" width="19.81640625" style="9" customWidth="1"/>
    <col min="10499" max="10499" width="13" style="9" customWidth="1"/>
    <col min="10500" max="10500" width="14.26953125" style="9" customWidth="1"/>
    <col min="10501" max="10501" width="12.453125" style="9" customWidth="1"/>
    <col min="10502" max="10502" width="10.26953125" style="9" customWidth="1"/>
    <col min="10503" max="10503" width="17.54296875" style="9" customWidth="1"/>
    <col min="10504" max="10504" width="27.453125" style="9" customWidth="1"/>
    <col min="10505" max="10505" width="24.1796875" style="9" customWidth="1"/>
    <col min="10506" max="10506" width="13.54296875" style="9" customWidth="1"/>
    <col min="10507" max="10507" width="23.453125" style="9" customWidth="1"/>
    <col min="10508" max="10508" width="21.1796875" style="9" customWidth="1"/>
    <col min="10509" max="10509" width="20.453125" style="9" customWidth="1"/>
    <col min="10510" max="10752" width="9.1796875" style="9"/>
    <col min="10753" max="10753" width="10.453125" style="9" customWidth="1"/>
    <col min="10754" max="10754" width="19.81640625" style="9" customWidth="1"/>
    <col min="10755" max="10755" width="13" style="9" customWidth="1"/>
    <col min="10756" max="10756" width="14.26953125" style="9" customWidth="1"/>
    <col min="10757" max="10757" width="12.453125" style="9" customWidth="1"/>
    <col min="10758" max="10758" width="10.26953125" style="9" customWidth="1"/>
    <col min="10759" max="10759" width="17.54296875" style="9" customWidth="1"/>
    <col min="10760" max="10760" width="27.453125" style="9" customWidth="1"/>
    <col min="10761" max="10761" width="24.1796875" style="9" customWidth="1"/>
    <col min="10762" max="10762" width="13.54296875" style="9" customWidth="1"/>
    <col min="10763" max="10763" width="23.453125" style="9" customWidth="1"/>
    <col min="10764" max="10764" width="21.1796875" style="9" customWidth="1"/>
    <col min="10765" max="10765" width="20.453125" style="9" customWidth="1"/>
    <col min="10766" max="11008" width="9.1796875" style="9"/>
    <col min="11009" max="11009" width="10.453125" style="9" customWidth="1"/>
    <col min="11010" max="11010" width="19.81640625" style="9" customWidth="1"/>
    <col min="11011" max="11011" width="13" style="9" customWidth="1"/>
    <col min="11012" max="11012" width="14.26953125" style="9" customWidth="1"/>
    <col min="11013" max="11013" width="12.453125" style="9" customWidth="1"/>
    <col min="11014" max="11014" width="10.26953125" style="9" customWidth="1"/>
    <col min="11015" max="11015" width="17.54296875" style="9" customWidth="1"/>
    <col min="11016" max="11016" width="27.453125" style="9" customWidth="1"/>
    <col min="11017" max="11017" width="24.1796875" style="9" customWidth="1"/>
    <col min="11018" max="11018" width="13.54296875" style="9" customWidth="1"/>
    <col min="11019" max="11019" width="23.453125" style="9" customWidth="1"/>
    <col min="11020" max="11020" width="21.1796875" style="9" customWidth="1"/>
    <col min="11021" max="11021" width="20.453125" style="9" customWidth="1"/>
    <col min="11022" max="11264" width="9.1796875" style="9"/>
    <col min="11265" max="11265" width="10.453125" style="9" customWidth="1"/>
    <col min="11266" max="11266" width="19.81640625" style="9" customWidth="1"/>
    <col min="11267" max="11267" width="13" style="9" customWidth="1"/>
    <col min="11268" max="11268" width="14.26953125" style="9" customWidth="1"/>
    <col min="11269" max="11269" width="12.453125" style="9" customWidth="1"/>
    <col min="11270" max="11270" width="10.26953125" style="9" customWidth="1"/>
    <col min="11271" max="11271" width="17.54296875" style="9" customWidth="1"/>
    <col min="11272" max="11272" width="27.453125" style="9" customWidth="1"/>
    <col min="11273" max="11273" width="24.1796875" style="9" customWidth="1"/>
    <col min="11274" max="11274" width="13.54296875" style="9" customWidth="1"/>
    <col min="11275" max="11275" width="23.453125" style="9" customWidth="1"/>
    <col min="11276" max="11276" width="21.1796875" style="9" customWidth="1"/>
    <col min="11277" max="11277" width="20.453125" style="9" customWidth="1"/>
    <col min="11278" max="11520" width="9.1796875" style="9"/>
    <col min="11521" max="11521" width="10.453125" style="9" customWidth="1"/>
    <col min="11522" max="11522" width="19.81640625" style="9" customWidth="1"/>
    <col min="11523" max="11523" width="13" style="9" customWidth="1"/>
    <col min="11524" max="11524" width="14.26953125" style="9" customWidth="1"/>
    <col min="11525" max="11525" width="12.453125" style="9" customWidth="1"/>
    <col min="11526" max="11526" width="10.26953125" style="9" customWidth="1"/>
    <col min="11527" max="11527" width="17.54296875" style="9" customWidth="1"/>
    <col min="11528" max="11528" width="27.453125" style="9" customWidth="1"/>
    <col min="11529" max="11529" width="24.1796875" style="9" customWidth="1"/>
    <col min="11530" max="11530" width="13.54296875" style="9" customWidth="1"/>
    <col min="11531" max="11531" width="23.453125" style="9" customWidth="1"/>
    <col min="11532" max="11532" width="21.1796875" style="9" customWidth="1"/>
    <col min="11533" max="11533" width="20.453125" style="9" customWidth="1"/>
    <col min="11534" max="11776" width="9.1796875" style="9"/>
    <col min="11777" max="11777" width="10.453125" style="9" customWidth="1"/>
    <col min="11778" max="11778" width="19.81640625" style="9" customWidth="1"/>
    <col min="11779" max="11779" width="13" style="9" customWidth="1"/>
    <col min="11780" max="11780" width="14.26953125" style="9" customWidth="1"/>
    <col min="11781" max="11781" width="12.453125" style="9" customWidth="1"/>
    <col min="11782" max="11782" width="10.26953125" style="9" customWidth="1"/>
    <col min="11783" max="11783" width="17.54296875" style="9" customWidth="1"/>
    <col min="11784" max="11784" width="27.453125" style="9" customWidth="1"/>
    <col min="11785" max="11785" width="24.1796875" style="9" customWidth="1"/>
    <col min="11786" max="11786" width="13.54296875" style="9" customWidth="1"/>
    <col min="11787" max="11787" width="23.453125" style="9" customWidth="1"/>
    <col min="11788" max="11788" width="21.1796875" style="9" customWidth="1"/>
    <col min="11789" max="11789" width="20.453125" style="9" customWidth="1"/>
    <col min="11790" max="12032" width="9.1796875" style="9"/>
    <col min="12033" max="12033" width="10.453125" style="9" customWidth="1"/>
    <col min="12034" max="12034" width="19.81640625" style="9" customWidth="1"/>
    <col min="12035" max="12035" width="13" style="9" customWidth="1"/>
    <col min="12036" max="12036" width="14.26953125" style="9" customWidth="1"/>
    <col min="12037" max="12037" width="12.453125" style="9" customWidth="1"/>
    <col min="12038" max="12038" width="10.26953125" style="9" customWidth="1"/>
    <col min="12039" max="12039" width="17.54296875" style="9" customWidth="1"/>
    <col min="12040" max="12040" width="27.453125" style="9" customWidth="1"/>
    <col min="12041" max="12041" width="24.1796875" style="9" customWidth="1"/>
    <col min="12042" max="12042" width="13.54296875" style="9" customWidth="1"/>
    <col min="12043" max="12043" width="23.453125" style="9" customWidth="1"/>
    <col min="12044" max="12044" width="21.1796875" style="9" customWidth="1"/>
    <col min="12045" max="12045" width="20.453125" style="9" customWidth="1"/>
    <col min="12046" max="12288" width="9.1796875" style="9"/>
    <col min="12289" max="12289" width="10.453125" style="9" customWidth="1"/>
    <col min="12290" max="12290" width="19.81640625" style="9" customWidth="1"/>
    <col min="12291" max="12291" width="13" style="9" customWidth="1"/>
    <col min="12292" max="12292" width="14.26953125" style="9" customWidth="1"/>
    <col min="12293" max="12293" width="12.453125" style="9" customWidth="1"/>
    <col min="12294" max="12294" width="10.26953125" style="9" customWidth="1"/>
    <col min="12295" max="12295" width="17.54296875" style="9" customWidth="1"/>
    <col min="12296" max="12296" width="27.453125" style="9" customWidth="1"/>
    <col min="12297" max="12297" width="24.1796875" style="9" customWidth="1"/>
    <col min="12298" max="12298" width="13.54296875" style="9" customWidth="1"/>
    <col min="12299" max="12299" width="23.453125" style="9" customWidth="1"/>
    <col min="12300" max="12300" width="21.1796875" style="9" customWidth="1"/>
    <col min="12301" max="12301" width="20.453125" style="9" customWidth="1"/>
    <col min="12302" max="12544" width="9.1796875" style="9"/>
    <col min="12545" max="12545" width="10.453125" style="9" customWidth="1"/>
    <col min="12546" max="12546" width="19.81640625" style="9" customWidth="1"/>
    <col min="12547" max="12547" width="13" style="9" customWidth="1"/>
    <col min="12548" max="12548" width="14.26953125" style="9" customWidth="1"/>
    <col min="12549" max="12549" width="12.453125" style="9" customWidth="1"/>
    <col min="12550" max="12550" width="10.26953125" style="9" customWidth="1"/>
    <col min="12551" max="12551" width="17.54296875" style="9" customWidth="1"/>
    <col min="12552" max="12552" width="27.453125" style="9" customWidth="1"/>
    <col min="12553" max="12553" width="24.1796875" style="9" customWidth="1"/>
    <col min="12554" max="12554" width="13.54296875" style="9" customWidth="1"/>
    <col min="12555" max="12555" width="23.453125" style="9" customWidth="1"/>
    <col min="12556" max="12556" width="21.1796875" style="9" customWidth="1"/>
    <col min="12557" max="12557" width="20.453125" style="9" customWidth="1"/>
    <col min="12558" max="12800" width="9.1796875" style="9"/>
    <col min="12801" max="12801" width="10.453125" style="9" customWidth="1"/>
    <col min="12802" max="12802" width="19.81640625" style="9" customWidth="1"/>
    <col min="12803" max="12803" width="13" style="9" customWidth="1"/>
    <col min="12804" max="12804" width="14.26953125" style="9" customWidth="1"/>
    <col min="12805" max="12805" width="12.453125" style="9" customWidth="1"/>
    <col min="12806" max="12806" width="10.26953125" style="9" customWidth="1"/>
    <col min="12807" max="12807" width="17.54296875" style="9" customWidth="1"/>
    <col min="12808" max="12808" width="27.453125" style="9" customWidth="1"/>
    <col min="12809" max="12809" width="24.1796875" style="9" customWidth="1"/>
    <col min="12810" max="12810" width="13.54296875" style="9" customWidth="1"/>
    <col min="12811" max="12811" width="23.453125" style="9" customWidth="1"/>
    <col min="12812" max="12812" width="21.1796875" style="9" customWidth="1"/>
    <col min="12813" max="12813" width="20.453125" style="9" customWidth="1"/>
    <col min="12814" max="13056" width="9.1796875" style="9"/>
    <col min="13057" max="13057" width="10.453125" style="9" customWidth="1"/>
    <col min="13058" max="13058" width="19.81640625" style="9" customWidth="1"/>
    <col min="13059" max="13059" width="13" style="9" customWidth="1"/>
    <col min="13060" max="13060" width="14.26953125" style="9" customWidth="1"/>
    <col min="13061" max="13061" width="12.453125" style="9" customWidth="1"/>
    <col min="13062" max="13062" width="10.26953125" style="9" customWidth="1"/>
    <col min="13063" max="13063" width="17.54296875" style="9" customWidth="1"/>
    <col min="13064" max="13064" width="27.453125" style="9" customWidth="1"/>
    <col min="13065" max="13065" width="24.1796875" style="9" customWidth="1"/>
    <col min="13066" max="13066" width="13.54296875" style="9" customWidth="1"/>
    <col min="13067" max="13067" width="23.453125" style="9" customWidth="1"/>
    <col min="13068" max="13068" width="21.1796875" style="9" customWidth="1"/>
    <col min="13069" max="13069" width="20.453125" style="9" customWidth="1"/>
    <col min="13070" max="13312" width="9.1796875" style="9"/>
    <col min="13313" max="13313" width="10.453125" style="9" customWidth="1"/>
    <col min="13314" max="13314" width="19.81640625" style="9" customWidth="1"/>
    <col min="13315" max="13315" width="13" style="9" customWidth="1"/>
    <col min="13316" max="13316" width="14.26953125" style="9" customWidth="1"/>
    <col min="13317" max="13317" width="12.453125" style="9" customWidth="1"/>
    <col min="13318" max="13318" width="10.26953125" style="9" customWidth="1"/>
    <col min="13319" max="13319" width="17.54296875" style="9" customWidth="1"/>
    <col min="13320" max="13320" width="27.453125" style="9" customWidth="1"/>
    <col min="13321" max="13321" width="24.1796875" style="9" customWidth="1"/>
    <col min="13322" max="13322" width="13.54296875" style="9" customWidth="1"/>
    <col min="13323" max="13323" width="23.453125" style="9" customWidth="1"/>
    <col min="13324" max="13324" width="21.1796875" style="9" customWidth="1"/>
    <col min="13325" max="13325" width="20.453125" style="9" customWidth="1"/>
    <col min="13326" max="13568" width="9.1796875" style="9"/>
    <col min="13569" max="13569" width="10.453125" style="9" customWidth="1"/>
    <col min="13570" max="13570" width="19.81640625" style="9" customWidth="1"/>
    <col min="13571" max="13571" width="13" style="9" customWidth="1"/>
    <col min="13572" max="13572" width="14.26953125" style="9" customWidth="1"/>
    <col min="13573" max="13573" width="12.453125" style="9" customWidth="1"/>
    <col min="13574" max="13574" width="10.26953125" style="9" customWidth="1"/>
    <col min="13575" max="13575" width="17.54296875" style="9" customWidth="1"/>
    <col min="13576" max="13576" width="27.453125" style="9" customWidth="1"/>
    <col min="13577" max="13577" width="24.1796875" style="9" customWidth="1"/>
    <col min="13578" max="13578" width="13.54296875" style="9" customWidth="1"/>
    <col min="13579" max="13579" width="23.453125" style="9" customWidth="1"/>
    <col min="13580" max="13580" width="21.1796875" style="9" customWidth="1"/>
    <col min="13581" max="13581" width="20.453125" style="9" customWidth="1"/>
    <col min="13582" max="13824" width="9.1796875" style="9"/>
    <col min="13825" max="13825" width="10.453125" style="9" customWidth="1"/>
    <col min="13826" max="13826" width="19.81640625" style="9" customWidth="1"/>
    <col min="13827" max="13827" width="13" style="9" customWidth="1"/>
    <col min="13828" max="13828" width="14.26953125" style="9" customWidth="1"/>
    <col min="13829" max="13829" width="12.453125" style="9" customWidth="1"/>
    <col min="13830" max="13830" width="10.26953125" style="9" customWidth="1"/>
    <col min="13831" max="13831" width="17.54296875" style="9" customWidth="1"/>
    <col min="13832" max="13832" width="27.453125" style="9" customWidth="1"/>
    <col min="13833" max="13833" width="24.1796875" style="9" customWidth="1"/>
    <col min="13834" max="13834" width="13.54296875" style="9" customWidth="1"/>
    <col min="13835" max="13835" width="23.453125" style="9" customWidth="1"/>
    <col min="13836" max="13836" width="21.1796875" style="9" customWidth="1"/>
    <col min="13837" max="13837" width="20.453125" style="9" customWidth="1"/>
    <col min="13838" max="14080" width="9.1796875" style="9"/>
    <col min="14081" max="14081" width="10.453125" style="9" customWidth="1"/>
    <col min="14082" max="14082" width="19.81640625" style="9" customWidth="1"/>
    <col min="14083" max="14083" width="13" style="9" customWidth="1"/>
    <col min="14084" max="14084" width="14.26953125" style="9" customWidth="1"/>
    <col min="14085" max="14085" width="12.453125" style="9" customWidth="1"/>
    <col min="14086" max="14086" width="10.26953125" style="9" customWidth="1"/>
    <col min="14087" max="14087" width="17.54296875" style="9" customWidth="1"/>
    <col min="14088" max="14088" width="27.453125" style="9" customWidth="1"/>
    <col min="14089" max="14089" width="24.1796875" style="9" customWidth="1"/>
    <col min="14090" max="14090" width="13.54296875" style="9" customWidth="1"/>
    <col min="14091" max="14091" width="23.453125" style="9" customWidth="1"/>
    <col min="14092" max="14092" width="21.1796875" style="9" customWidth="1"/>
    <col min="14093" max="14093" width="20.453125" style="9" customWidth="1"/>
    <col min="14094" max="14336" width="9.1796875" style="9"/>
    <col min="14337" max="14337" width="10.453125" style="9" customWidth="1"/>
    <col min="14338" max="14338" width="19.81640625" style="9" customWidth="1"/>
    <col min="14339" max="14339" width="13" style="9" customWidth="1"/>
    <col min="14340" max="14340" width="14.26953125" style="9" customWidth="1"/>
    <col min="14341" max="14341" width="12.453125" style="9" customWidth="1"/>
    <col min="14342" max="14342" width="10.26953125" style="9" customWidth="1"/>
    <col min="14343" max="14343" width="17.54296875" style="9" customWidth="1"/>
    <col min="14344" max="14344" width="27.453125" style="9" customWidth="1"/>
    <col min="14345" max="14345" width="24.1796875" style="9" customWidth="1"/>
    <col min="14346" max="14346" width="13.54296875" style="9" customWidth="1"/>
    <col min="14347" max="14347" width="23.453125" style="9" customWidth="1"/>
    <col min="14348" max="14348" width="21.1796875" style="9" customWidth="1"/>
    <col min="14349" max="14349" width="20.453125" style="9" customWidth="1"/>
    <col min="14350" max="14592" width="9.1796875" style="9"/>
    <col min="14593" max="14593" width="10.453125" style="9" customWidth="1"/>
    <col min="14594" max="14594" width="19.81640625" style="9" customWidth="1"/>
    <col min="14595" max="14595" width="13" style="9" customWidth="1"/>
    <col min="14596" max="14596" width="14.26953125" style="9" customWidth="1"/>
    <col min="14597" max="14597" width="12.453125" style="9" customWidth="1"/>
    <col min="14598" max="14598" width="10.26953125" style="9" customWidth="1"/>
    <col min="14599" max="14599" width="17.54296875" style="9" customWidth="1"/>
    <col min="14600" max="14600" width="27.453125" style="9" customWidth="1"/>
    <col min="14601" max="14601" width="24.1796875" style="9" customWidth="1"/>
    <col min="14602" max="14602" width="13.54296875" style="9" customWidth="1"/>
    <col min="14603" max="14603" width="23.453125" style="9" customWidth="1"/>
    <col min="14604" max="14604" width="21.1796875" style="9" customWidth="1"/>
    <col min="14605" max="14605" width="20.453125" style="9" customWidth="1"/>
    <col min="14606" max="14848" width="9.1796875" style="9"/>
    <col min="14849" max="14849" width="10.453125" style="9" customWidth="1"/>
    <col min="14850" max="14850" width="19.81640625" style="9" customWidth="1"/>
    <col min="14851" max="14851" width="13" style="9" customWidth="1"/>
    <col min="14852" max="14852" width="14.26953125" style="9" customWidth="1"/>
    <col min="14853" max="14853" width="12.453125" style="9" customWidth="1"/>
    <col min="14854" max="14854" width="10.26953125" style="9" customWidth="1"/>
    <col min="14855" max="14855" width="17.54296875" style="9" customWidth="1"/>
    <col min="14856" max="14856" width="27.453125" style="9" customWidth="1"/>
    <col min="14857" max="14857" width="24.1796875" style="9" customWidth="1"/>
    <col min="14858" max="14858" width="13.54296875" style="9" customWidth="1"/>
    <col min="14859" max="14859" width="23.453125" style="9" customWidth="1"/>
    <col min="14860" max="14860" width="21.1796875" style="9" customWidth="1"/>
    <col min="14861" max="14861" width="20.453125" style="9" customWidth="1"/>
    <col min="14862" max="15104" width="9.1796875" style="9"/>
    <col min="15105" max="15105" width="10.453125" style="9" customWidth="1"/>
    <col min="15106" max="15106" width="19.81640625" style="9" customWidth="1"/>
    <col min="15107" max="15107" width="13" style="9" customWidth="1"/>
    <col min="15108" max="15108" width="14.26953125" style="9" customWidth="1"/>
    <col min="15109" max="15109" width="12.453125" style="9" customWidth="1"/>
    <col min="15110" max="15110" width="10.26953125" style="9" customWidth="1"/>
    <col min="15111" max="15111" width="17.54296875" style="9" customWidth="1"/>
    <col min="15112" max="15112" width="27.453125" style="9" customWidth="1"/>
    <col min="15113" max="15113" width="24.1796875" style="9" customWidth="1"/>
    <col min="15114" max="15114" width="13.54296875" style="9" customWidth="1"/>
    <col min="15115" max="15115" width="23.453125" style="9" customWidth="1"/>
    <col min="15116" max="15116" width="21.1796875" style="9" customWidth="1"/>
    <col min="15117" max="15117" width="20.453125" style="9" customWidth="1"/>
    <col min="15118" max="15360" width="9.1796875" style="9"/>
    <col min="15361" max="15361" width="10.453125" style="9" customWidth="1"/>
    <col min="15362" max="15362" width="19.81640625" style="9" customWidth="1"/>
    <col min="15363" max="15363" width="13" style="9" customWidth="1"/>
    <col min="15364" max="15364" width="14.26953125" style="9" customWidth="1"/>
    <col min="15365" max="15365" width="12.453125" style="9" customWidth="1"/>
    <col min="15366" max="15366" width="10.26953125" style="9" customWidth="1"/>
    <col min="15367" max="15367" width="17.54296875" style="9" customWidth="1"/>
    <col min="15368" max="15368" width="27.453125" style="9" customWidth="1"/>
    <col min="15369" max="15369" width="24.1796875" style="9" customWidth="1"/>
    <col min="15370" max="15370" width="13.54296875" style="9" customWidth="1"/>
    <col min="15371" max="15371" width="23.453125" style="9" customWidth="1"/>
    <col min="15372" max="15372" width="21.1796875" style="9" customWidth="1"/>
    <col min="15373" max="15373" width="20.453125" style="9" customWidth="1"/>
    <col min="15374" max="15616" width="9.1796875" style="9"/>
    <col min="15617" max="15617" width="10.453125" style="9" customWidth="1"/>
    <col min="15618" max="15618" width="19.81640625" style="9" customWidth="1"/>
    <col min="15619" max="15619" width="13" style="9" customWidth="1"/>
    <col min="15620" max="15620" width="14.26953125" style="9" customWidth="1"/>
    <col min="15621" max="15621" width="12.453125" style="9" customWidth="1"/>
    <col min="15622" max="15622" width="10.26953125" style="9" customWidth="1"/>
    <col min="15623" max="15623" width="17.54296875" style="9" customWidth="1"/>
    <col min="15624" max="15624" width="27.453125" style="9" customWidth="1"/>
    <col min="15625" max="15625" width="24.1796875" style="9" customWidth="1"/>
    <col min="15626" max="15626" width="13.54296875" style="9" customWidth="1"/>
    <col min="15627" max="15627" width="23.453125" style="9" customWidth="1"/>
    <col min="15628" max="15628" width="21.1796875" style="9" customWidth="1"/>
    <col min="15629" max="15629" width="20.453125" style="9" customWidth="1"/>
    <col min="15630" max="15872" width="9.1796875" style="9"/>
    <col min="15873" max="15873" width="10.453125" style="9" customWidth="1"/>
    <col min="15874" max="15874" width="19.81640625" style="9" customWidth="1"/>
    <col min="15875" max="15875" width="13" style="9" customWidth="1"/>
    <col min="15876" max="15876" width="14.26953125" style="9" customWidth="1"/>
    <col min="15877" max="15877" width="12.453125" style="9" customWidth="1"/>
    <col min="15878" max="15878" width="10.26953125" style="9" customWidth="1"/>
    <col min="15879" max="15879" width="17.54296875" style="9" customWidth="1"/>
    <col min="15880" max="15880" width="27.453125" style="9" customWidth="1"/>
    <col min="15881" max="15881" width="24.1796875" style="9" customWidth="1"/>
    <col min="15882" max="15882" width="13.54296875" style="9" customWidth="1"/>
    <col min="15883" max="15883" width="23.453125" style="9" customWidth="1"/>
    <col min="15884" max="15884" width="21.1796875" style="9" customWidth="1"/>
    <col min="15885" max="15885" width="20.453125" style="9" customWidth="1"/>
    <col min="15886" max="16128" width="9.1796875" style="9"/>
    <col min="16129" max="16129" width="10.453125" style="9" customWidth="1"/>
    <col min="16130" max="16130" width="19.81640625" style="9" customWidth="1"/>
    <col min="16131" max="16131" width="13" style="9" customWidth="1"/>
    <col min="16132" max="16132" width="14.26953125" style="9" customWidth="1"/>
    <col min="16133" max="16133" width="12.453125" style="9" customWidth="1"/>
    <col min="16134" max="16134" width="10.26953125" style="9" customWidth="1"/>
    <col min="16135" max="16135" width="17.54296875" style="9" customWidth="1"/>
    <col min="16136" max="16136" width="27.453125" style="9" customWidth="1"/>
    <col min="16137" max="16137" width="24.1796875" style="9" customWidth="1"/>
    <col min="16138" max="16138" width="13.54296875" style="9" customWidth="1"/>
    <col min="16139" max="16139" width="23.453125" style="9" customWidth="1"/>
    <col min="16140" max="16140" width="21.1796875" style="9" customWidth="1"/>
    <col min="16141" max="16141" width="20.453125" style="9" customWidth="1"/>
    <col min="16142" max="16384" width="9.1796875" style="9"/>
  </cols>
  <sheetData>
    <row r="1" spans="1:13" x14ac:dyDescent="0.3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197</v>
      </c>
      <c r="J1" s="8" t="s">
        <v>23</v>
      </c>
      <c r="K1" s="8" t="s">
        <v>24</v>
      </c>
      <c r="L1" s="8" t="s">
        <v>198</v>
      </c>
      <c r="M1" s="8" t="s">
        <v>199</v>
      </c>
    </row>
    <row r="2" spans="1:13" customFormat="1" hidden="1" x14ac:dyDescent="0.35">
      <c r="A2" s="7" t="s">
        <v>170</v>
      </c>
      <c r="B2" s="7" t="s">
        <v>25</v>
      </c>
      <c r="C2" s="7" t="s">
        <v>26</v>
      </c>
      <c r="D2" s="7" t="s">
        <v>27</v>
      </c>
      <c r="E2" s="7">
        <v>2</v>
      </c>
      <c r="F2" s="7" t="s">
        <v>20</v>
      </c>
      <c r="G2" s="7" t="s">
        <v>28</v>
      </c>
      <c r="H2" s="7" t="s">
        <v>29</v>
      </c>
      <c r="I2" s="7" t="s">
        <v>207</v>
      </c>
      <c r="J2" s="7" t="s">
        <v>30</v>
      </c>
      <c r="K2" s="7" t="s">
        <v>31</v>
      </c>
      <c r="L2" s="7">
        <v>0.56999999999999995</v>
      </c>
      <c r="M2" s="7">
        <v>1.1399999999999999</v>
      </c>
    </row>
    <row r="3" spans="1:13" customFormat="1" hidden="1" x14ac:dyDescent="0.35">
      <c r="A3" s="6" t="s">
        <v>170</v>
      </c>
      <c r="B3" s="6" t="s">
        <v>32</v>
      </c>
      <c r="C3" s="6" t="s">
        <v>33</v>
      </c>
      <c r="D3" s="6" t="s">
        <v>34</v>
      </c>
      <c r="E3" s="6">
        <v>25</v>
      </c>
      <c r="F3" s="6" t="s">
        <v>20</v>
      </c>
      <c r="G3" s="6" t="s">
        <v>35</v>
      </c>
      <c r="H3" s="6" t="s">
        <v>36</v>
      </c>
      <c r="I3" s="6" t="s">
        <v>207</v>
      </c>
      <c r="J3" s="6" t="s">
        <v>37</v>
      </c>
      <c r="K3" s="6" t="s">
        <v>38</v>
      </c>
      <c r="L3" s="6">
        <v>1.7000000000000001E-2</v>
      </c>
      <c r="M3" s="6">
        <v>0.42499999999999999</v>
      </c>
    </row>
    <row r="4" spans="1:13" customFormat="1" hidden="1" x14ac:dyDescent="0.35">
      <c r="A4" s="6" t="s">
        <v>170</v>
      </c>
      <c r="B4" s="6" t="s">
        <v>39</v>
      </c>
      <c r="C4" s="6" t="s">
        <v>40</v>
      </c>
      <c r="D4" s="6" t="s">
        <v>41</v>
      </c>
      <c r="E4" s="6">
        <v>1</v>
      </c>
      <c r="F4" s="6" t="s">
        <v>20</v>
      </c>
      <c r="G4" s="6" t="s">
        <v>35</v>
      </c>
      <c r="H4" s="6" t="s">
        <v>42</v>
      </c>
      <c r="I4" s="6" t="s">
        <v>207</v>
      </c>
      <c r="J4" s="6" t="s">
        <v>43</v>
      </c>
      <c r="K4" s="6" t="s">
        <v>42</v>
      </c>
      <c r="L4" s="6">
        <v>0.49809999999999999</v>
      </c>
      <c r="M4" s="6">
        <v>0.49809999999999999</v>
      </c>
    </row>
    <row r="5" spans="1:13" customFormat="1" hidden="1" x14ac:dyDescent="0.35">
      <c r="A5" s="6" t="s">
        <v>170</v>
      </c>
      <c r="B5" s="6" t="s">
        <v>44</v>
      </c>
      <c r="C5" s="6" t="s">
        <v>45</v>
      </c>
      <c r="D5" s="6" t="s">
        <v>46</v>
      </c>
      <c r="E5" s="6">
        <v>2</v>
      </c>
      <c r="F5" s="6" t="s">
        <v>20</v>
      </c>
      <c r="G5" s="6" t="s">
        <v>47</v>
      </c>
      <c r="H5" s="6" t="s">
        <v>48</v>
      </c>
      <c r="I5" s="6" t="s">
        <v>207</v>
      </c>
      <c r="J5" s="6" t="s">
        <v>37</v>
      </c>
      <c r="K5" s="6" t="s">
        <v>49</v>
      </c>
      <c r="L5" s="6">
        <v>6.9000000000000006E-2</v>
      </c>
      <c r="M5" s="6">
        <v>0.13800000000000001</v>
      </c>
    </row>
    <row r="6" spans="1:13" customFormat="1" hidden="1" x14ac:dyDescent="0.35">
      <c r="A6" s="6" t="s">
        <v>170</v>
      </c>
      <c r="B6" s="6" t="s">
        <v>50</v>
      </c>
      <c r="C6" s="6" t="s">
        <v>51</v>
      </c>
      <c r="D6" s="6" t="s">
        <v>52</v>
      </c>
      <c r="E6" s="6">
        <v>1</v>
      </c>
      <c r="F6" s="6" t="s">
        <v>20</v>
      </c>
      <c r="G6" s="6" t="s">
        <v>53</v>
      </c>
      <c r="H6" s="6" t="s">
        <v>54</v>
      </c>
      <c r="I6" s="6" t="s">
        <v>201</v>
      </c>
      <c r="J6" s="6" t="s">
        <v>55</v>
      </c>
      <c r="K6" s="6" t="s">
        <v>56</v>
      </c>
      <c r="L6" s="6">
        <v>0.38</v>
      </c>
      <c r="M6" s="6">
        <v>0.38</v>
      </c>
    </row>
    <row r="7" spans="1:13" customFormat="1" hidden="1" x14ac:dyDescent="0.35">
      <c r="A7" s="6" t="s">
        <v>170</v>
      </c>
      <c r="B7" s="6" t="s">
        <v>57</v>
      </c>
      <c r="C7" s="6" t="s">
        <v>58</v>
      </c>
      <c r="D7" s="6" t="s">
        <v>59</v>
      </c>
      <c r="E7" s="6">
        <v>1</v>
      </c>
      <c r="F7" s="6" t="s">
        <v>20</v>
      </c>
      <c r="G7" s="6" t="s">
        <v>53</v>
      </c>
      <c r="H7" s="6" t="s">
        <v>60</v>
      </c>
      <c r="I7" s="6" t="s">
        <v>207</v>
      </c>
      <c r="J7" s="6" t="s">
        <v>43</v>
      </c>
      <c r="K7" s="6" t="s">
        <v>60</v>
      </c>
      <c r="L7" s="6">
        <v>0.43490000000000001</v>
      </c>
      <c r="M7" s="6">
        <v>0.43490000000000001</v>
      </c>
    </row>
    <row r="8" spans="1:13" customFormat="1" hidden="1" x14ac:dyDescent="0.35">
      <c r="A8" s="6" t="s">
        <v>170</v>
      </c>
      <c r="B8" s="6" t="s">
        <v>61</v>
      </c>
      <c r="C8" s="6" t="s">
        <v>62</v>
      </c>
      <c r="D8" s="6" t="s">
        <v>63</v>
      </c>
      <c r="E8" s="6">
        <v>1</v>
      </c>
      <c r="F8" s="6" t="s">
        <v>20</v>
      </c>
      <c r="G8" s="6" t="s">
        <v>53</v>
      </c>
      <c r="H8" s="6" t="s">
        <v>64</v>
      </c>
      <c r="I8" s="6" t="s">
        <v>207</v>
      </c>
      <c r="J8" s="6" t="s">
        <v>30</v>
      </c>
      <c r="K8" s="6" t="s">
        <v>65</v>
      </c>
      <c r="L8" s="6">
        <v>0.51</v>
      </c>
      <c r="M8" s="6">
        <v>0.51</v>
      </c>
    </row>
    <row r="9" spans="1:13" customFormat="1" hidden="1" x14ac:dyDescent="0.35">
      <c r="A9" s="6" t="s">
        <v>170</v>
      </c>
      <c r="B9" s="6" t="s">
        <v>66</v>
      </c>
      <c r="C9" s="6" t="s">
        <v>67</v>
      </c>
      <c r="D9" s="6" t="s">
        <v>68</v>
      </c>
      <c r="E9" s="6">
        <v>1</v>
      </c>
      <c r="F9" s="6" t="s">
        <v>20</v>
      </c>
      <c r="G9" s="6" t="s">
        <v>53</v>
      </c>
      <c r="H9" s="6" t="s">
        <v>69</v>
      </c>
      <c r="I9" s="6" t="s">
        <v>207</v>
      </c>
      <c r="J9" s="6" t="s">
        <v>30</v>
      </c>
      <c r="K9" s="6" t="s">
        <v>70</v>
      </c>
      <c r="L9" s="6">
        <v>0.57999999999999996</v>
      </c>
      <c r="M9" s="6">
        <v>0.57999999999999996</v>
      </c>
    </row>
    <row r="10" spans="1:13" customFormat="1" hidden="1" x14ac:dyDescent="0.35">
      <c r="A10" s="6" t="s">
        <v>170</v>
      </c>
      <c r="B10" s="6" t="s">
        <v>71</v>
      </c>
      <c r="C10" s="6" t="s">
        <v>72</v>
      </c>
      <c r="D10" s="6" t="s">
        <v>73</v>
      </c>
      <c r="E10" s="6">
        <v>1</v>
      </c>
      <c r="F10" s="6" t="s">
        <v>20</v>
      </c>
      <c r="G10" s="6" t="s">
        <v>53</v>
      </c>
      <c r="H10" s="6" t="s">
        <v>74</v>
      </c>
      <c r="I10" s="6" t="s">
        <v>207</v>
      </c>
      <c r="J10" s="6" t="s">
        <v>55</v>
      </c>
      <c r="K10" s="6" t="s">
        <v>75</v>
      </c>
      <c r="L10" s="6">
        <v>0.5</v>
      </c>
      <c r="M10" s="6">
        <v>0.5</v>
      </c>
    </row>
    <row r="11" spans="1:13" customFormat="1" hidden="1" x14ac:dyDescent="0.35">
      <c r="A11" s="6" t="s">
        <v>170</v>
      </c>
      <c r="B11" s="6" t="s">
        <v>76</v>
      </c>
      <c r="C11" s="6" t="s">
        <v>77</v>
      </c>
      <c r="D11" s="6" t="s">
        <v>78</v>
      </c>
      <c r="E11" s="6">
        <v>1</v>
      </c>
      <c r="F11" s="6" t="s">
        <v>20</v>
      </c>
      <c r="G11" s="6" t="s">
        <v>53</v>
      </c>
      <c r="H11" s="6" t="s">
        <v>79</v>
      </c>
      <c r="I11" s="6" t="s">
        <v>201</v>
      </c>
      <c r="J11" s="6" t="s">
        <v>55</v>
      </c>
      <c r="K11" s="6" t="s">
        <v>80</v>
      </c>
      <c r="L11" s="6">
        <v>0.71</v>
      </c>
      <c r="M11" s="6">
        <v>0.71</v>
      </c>
    </row>
    <row r="12" spans="1:13" x14ac:dyDescent="0.35">
      <c r="A12" s="16" t="s">
        <v>170</v>
      </c>
      <c r="B12" s="16" t="s">
        <v>81</v>
      </c>
      <c r="C12" s="16" t="s">
        <v>82</v>
      </c>
      <c r="D12" s="16" t="s">
        <v>83</v>
      </c>
      <c r="E12" s="16">
        <v>1</v>
      </c>
      <c r="F12" s="16" t="s">
        <v>249</v>
      </c>
      <c r="G12" s="16" t="s">
        <v>85</v>
      </c>
      <c r="H12" s="16" t="s">
        <v>86</v>
      </c>
      <c r="I12" s="16" t="s">
        <v>207</v>
      </c>
      <c r="J12" s="16" t="s">
        <v>30</v>
      </c>
      <c r="K12" s="16" t="s">
        <v>87</v>
      </c>
      <c r="L12" s="16">
        <v>0</v>
      </c>
      <c r="M12" s="16">
        <v>0</v>
      </c>
    </row>
    <row r="13" spans="1:13" customFormat="1" hidden="1" x14ac:dyDescent="0.35">
      <c r="A13" s="7" t="s">
        <v>170</v>
      </c>
      <c r="B13" s="7" t="s">
        <v>88</v>
      </c>
      <c r="C13" s="7" t="s">
        <v>89</v>
      </c>
      <c r="D13" s="7" t="s">
        <v>90</v>
      </c>
      <c r="E13" s="7">
        <v>1</v>
      </c>
      <c r="F13" s="7" t="s">
        <v>20</v>
      </c>
      <c r="G13" s="7" t="s">
        <v>91</v>
      </c>
      <c r="H13" s="7" t="s">
        <v>92</v>
      </c>
      <c r="I13" s="7" t="s">
        <v>207</v>
      </c>
      <c r="J13" s="7" t="s">
        <v>55</v>
      </c>
      <c r="K13" s="7" t="s">
        <v>93</v>
      </c>
      <c r="L13" s="7">
        <v>0.24</v>
      </c>
      <c r="M13" s="7">
        <v>0.24</v>
      </c>
    </row>
    <row r="14" spans="1:13" customFormat="1" hidden="1" x14ac:dyDescent="0.35">
      <c r="A14" s="6" t="s">
        <v>170</v>
      </c>
      <c r="B14" s="6" t="s">
        <v>94</v>
      </c>
      <c r="C14" s="6" t="s">
        <v>95</v>
      </c>
      <c r="D14" s="6" t="s">
        <v>96</v>
      </c>
      <c r="E14" s="6">
        <v>1</v>
      </c>
      <c r="F14" s="6" t="s">
        <v>20</v>
      </c>
      <c r="G14" s="6" t="s">
        <v>97</v>
      </c>
      <c r="H14" s="6" t="s">
        <v>98</v>
      </c>
      <c r="I14" s="6" t="s">
        <v>207</v>
      </c>
      <c r="J14" s="6" t="s">
        <v>37</v>
      </c>
      <c r="K14" s="6" t="s">
        <v>99</v>
      </c>
      <c r="L14" s="6">
        <v>0.21199999999999999</v>
      </c>
      <c r="M14" s="6">
        <v>0.21199999999999999</v>
      </c>
    </row>
    <row r="15" spans="1:13" customFormat="1" hidden="1" x14ac:dyDescent="0.35">
      <c r="A15" s="6" t="s">
        <v>170</v>
      </c>
      <c r="B15" s="6" t="s">
        <v>248</v>
      </c>
      <c r="C15" s="6" t="s">
        <v>250</v>
      </c>
      <c r="D15" s="6" t="s">
        <v>251</v>
      </c>
      <c r="E15" s="6">
        <v>0</v>
      </c>
      <c r="F15" s="6" t="s">
        <v>249</v>
      </c>
      <c r="G15" s="6" t="s">
        <v>103</v>
      </c>
      <c r="H15" s="6" t="s">
        <v>252</v>
      </c>
      <c r="I15" s="6" t="s">
        <v>207</v>
      </c>
      <c r="J15" s="6" t="s">
        <v>253</v>
      </c>
      <c r="K15" s="6" t="s">
        <v>254</v>
      </c>
      <c r="L15" s="6">
        <v>0</v>
      </c>
      <c r="M15" s="6">
        <v>0</v>
      </c>
    </row>
    <row r="16" spans="1:13" x14ac:dyDescent="0.35">
      <c r="A16" s="16" t="s">
        <v>170</v>
      </c>
      <c r="B16" s="16" t="s">
        <v>100</v>
      </c>
      <c r="C16" s="16" t="s">
        <v>101</v>
      </c>
      <c r="D16" s="16" t="s">
        <v>102</v>
      </c>
      <c r="E16" s="16">
        <v>1</v>
      </c>
      <c r="F16" s="16" t="s">
        <v>249</v>
      </c>
      <c r="G16" s="16" t="s">
        <v>103</v>
      </c>
      <c r="H16" s="16" t="s">
        <v>104</v>
      </c>
      <c r="I16" s="16" t="s">
        <v>201</v>
      </c>
      <c r="J16" s="16" t="s">
        <v>30</v>
      </c>
      <c r="K16" s="16" t="s">
        <v>105</v>
      </c>
      <c r="L16" s="16">
        <v>0</v>
      </c>
      <c r="M16" s="16">
        <v>0</v>
      </c>
    </row>
    <row r="17" spans="1:13" x14ac:dyDescent="0.35">
      <c r="A17" s="16" t="s">
        <v>170</v>
      </c>
      <c r="B17" s="16" t="s">
        <v>255</v>
      </c>
      <c r="C17" s="16" t="s">
        <v>256</v>
      </c>
      <c r="D17" s="16" t="s">
        <v>257</v>
      </c>
      <c r="E17" s="16">
        <v>1</v>
      </c>
      <c r="F17" s="16" t="s">
        <v>249</v>
      </c>
      <c r="G17" s="16" t="s">
        <v>103</v>
      </c>
      <c r="H17" s="16" t="s">
        <v>258</v>
      </c>
      <c r="I17" s="16" t="s">
        <v>201</v>
      </c>
      <c r="J17" s="16" t="s">
        <v>55</v>
      </c>
      <c r="K17" s="16" t="s">
        <v>259</v>
      </c>
      <c r="L17" s="16">
        <v>0</v>
      </c>
      <c r="M17" s="16">
        <v>0</v>
      </c>
    </row>
    <row r="18" spans="1:13" customFormat="1" hidden="1" x14ac:dyDescent="0.35">
      <c r="A18" s="7" t="s">
        <v>170</v>
      </c>
      <c r="B18" s="7" t="s">
        <v>106</v>
      </c>
      <c r="C18" s="7" t="s">
        <v>107</v>
      </c>
      <c r="D18" s="7" t="s">
        <v>108</v>
      </c>
      <c r="E18" s="7">
        <v>1</v>
      </c>
      <c r="F18" s="7" t="s">
        <v>20</v>
      </c>
      <c r="G18" s="7" t="s">
        <v>103</v>
      </c>
      <c r="H18" s="7" t="s">
        <v>109</v>
      </c>
      <c r="I18" s="7" t="s">
        <v>201</v>
      </c>
      <c r="J18" s="7" t="s">
        <v>37</v>
      </c>
      <c r="K18" s="7" t="s">
        <v>110</v>
      </c>
      <c r="L18" s="7">
        <v>1.33</v>
      </c>
      <c r="M18" s="7">
        <v>1.33</v>
      </c>
    </row>
    <row r="19" spans="1:13" customFormat="1" hidden="1" x14ac:dyDescent="0.35">
      <c r="A19" s="6" t="s">
        <v>170</v>
      </c>
      <c r="B19" s="6" t="s">
        <v>111</v>
      </c>
      <c r="C19" s="6" t="s">
        <v>112</v>
      </c>
      <c r="D19" s="6" t="s">
        <v>113</v>
      </c>
      <c r="E19" s="6">
        <v>1</v>
      </c>
      <c r="F19" s="6" t="s">
        <v>20</v>
      </c>
      <c r="G19" s="6" t="s">
        <v>103</v>
      </c>
      <c r="H19" s="6" t="s">
        <v>114</v>
      </c>
      <c r="I19" s="6" t="s">
        <v>207</v>
      </c>
      <c r="J19" s="6" t="s">
        <v>55</v>
      </c>
      <c r="K19" s="6" t="s">
        <v>115</v>
      </c>
      <c r="L19" s="6">
        <v>1.3</v>
      </c>
      <c r="M19" s="6">
        <v>1.3</v>
      </c>
    </row>
    <row r="20" spans="1:13" x14ac:dyDescent="0.35">
      <c r="A20" s="16" t="s">
        <v>170</v>
      </c>
      <c r="B20" s="16" t="s">
        <v>260</v>
      </c>
      <c r="C20" s="16" t="s">
        <v>261</v>
      </c>
      <c r="D20" s="16" t="s">
        <v>262</v>
      </c>
      <c r="E20" s="16">
        <v>9</v>
      </c>
      <c r="F20" s="16" t="s">
        <v>249</v>
      </c>
      <c r="G20" s="16" t="s">
        <v>103</v>
      </c>
      <c r="H20" s="16" t="s">
        <v>263</v>
      </c>
      <c r="I20" s="16" t="s">
        <v>207</v>
      </c>
      <c r="J20" s="16" t="s">
        <v>43</v>
      </c>
      <c r="K20" s="16" t="s">
        <v>263</v>
      </c>
      <c r="L20" s="16">
        <v>0</v>
      </c>
      <c r="M20" s="16">
        <v>0</v>
      </c>
    </row>
    <row r="21" spans="1:13" x14ac:dyDescent="0.35">
      <c r="A21" s="16" t="s">
        <v>170</v>
      </c>
      <c r="B21" s="16" t="s">
        <v>116</v>
      </c>
      <c r="C21" s="16" t="s">
        <v>117</v>
      </c>
      <c r="D21" s="16" t="s">
        <v>118</v>
      </c>
      <c r="E21" s="16">
        <v>8</v>
      </c>
      <c r="F21" s="16" t="s">
        <v>249</v>
      </c>
      <c r="G21" s="16" t="s">
        <v>119</v>
      </c>
      <c r="H21" s="16" t="s">
        <v>120</v>
      </c>
      <c r="I21" s="16" t="s">
        <v>207</v>
      </c>
      <c r="J21" s="16" t="s">
        <v>55</v>
      </c>
      <c r="K21" s="16" t="s">
        <v>121</v>
      </c>
      <c r="L21" s="16">
        <v>0</v>
      </c>
      <c r="M21" s="16">
        <v>0</v>
      </c>
    </row>
    <row r="22" spans="1:13" x14ac:dyDescent="0.35">
      <c r="A22" s="16" t="s">
        <v>170</v>
      </c>
      <c r="B22" s="16" t="s">
        <v>122</v>
      </c>
      <c r="C22" s="16" t="s">
        <v>123</v>
      </c>
      <c r="D22" s="16" t="s">
        <v>124</v>
      </c>
      <c r="E22" s="16">
        <v>2</v>
      </c>
      <c r="F22" s="16" t="s">
        <v>249</v>
      </c>
      <c r="G22" s="16" t="s">
        <v>119</v>
      </c>
      <c r="H22" s="16" t="s">
        <v>125</v>
      </c>
      <c r="I22" s="16" t="s">
        <v>201</v>
      </c>
      <c r="J22" s="16" t="s">
        <v>30</v>
      </c>
      <c r="K22" s="16" t="s">
        <v>126</v>
      </c>
      <c r="L22" s="16">
        <v>0</v>
      </c>
      <c r="M22" s="16">
        <v>0</v>
      </c>
    </row>
    <row r="23" spans="1:13" customFormat="1" hidden="1" x14ac:dyDescent="0.35">
      <c r="A23" s="7" t="s">
        <v>170</v>
      </c>
      <c r="B23" s="7" t="s">
        <v>127</v>
      </c>
      <c r="C23" s="7" t="s">
        <v>128</v>
      </c>
      <c r="D23" s="7" t="s">
        <v>129</v>
      </c>
      <c r="E23" s="7">
        <v>2</v>
      </c>
      <c r="F23" s="7" t="s">
        <v>20</v>
      </c>
      <c r="G23" s="7" t="s">
        <v>130</v>
      </c>
      <c r="H23" s="7" t="s">
        <v>131</v>
      </c>
      <c r="I23" s="7" t="s">
        <v>207</v>
      </c>
      <c r="J23" s="7" t="s">
        <v>55</v>
      </c>
      <c r="K23" s="7" t="s">
        <v>132</v>
      </c>
      <c r="L23" s="7">
        <v>0.33</v>
      </c>
      <c r="M23" s="7">
        <v>0.66</v>
      </c>
    </row>
    <row r="24" spans="1:13" customFormat="1" hidden="1" x14ac:dyDescent="0.35">
      <c r="A24" s="6" t="s">
        <v>170</v>
      </c>
      <c r="B24" s="6" t="s">
        <v>133</v>
      </c>
      <c r="C24" s="6" t="s">
        <v>134</v>
      </c>
      <c r="D24" s="6" t="s">
        <v>135</v>
      </c>
      <c r="E24" s="6">
        <v>1</v>
      </c>
      <c r="F24" s="6" t="s">
        <v>20</v>
      </c>
      <c r="G24" s="6" t="s">
        <v>136</v>
      </c>
      <c r="H24" s="6" t="s">
        <v>137</v>
      </c>
      <c r="I24" s="6" t="s">
        <v>207</v>
      </c>
      <c r="J24" s="6" t="s">
        <v>37</v>
      </c>
      <c r="K24" s="6" t="s">
        <v>138</v>
      </c>
      <c r="L24" s="6">
        <v>3.0000000000000001E-3</v>
      </c>
      <c r="M24" s="6">
        <v>3.0000000000000001E-3</v>
      </c>
    </row>
    <row r="25" spans="1:13" customFormat="1" hidden="1" x14ac:dyDescent="0.35">
      <c r="A25" s="6" t="s">
        <v>170</v>
      </c>
      <c r="B25" s="6" t="s">
        <v>139</v>
      </c>
      <c r="C25" s="6" t="s">
        <v>140</v>
      </c>
      <c r="D25" s="6" t="s">
        <v>141</v>
      </c>
      <c r="E25" s="6">
        <v>16</v>
      </c>
      <c r="F25" s="6" t="s">
        <v>20</v>
      </c>
      <c r="G25" s="6" t="s">
        <v>136</v>
      </c>
      <c r="H25" s="6" t="s">
        <v>142</v>
      </c>
      <c r="I25" s="6" t="s">
        <v>207</v>
      </c>
      <c r="J25" s="6" t="s">
        <v>37</v>
      </c>
      <c r="K25" s="6" t="s">
        <v>143</v>
      </c>
      <c r="L25" s="6">
        <v>3.0000000000000001E-3</v>
      </c>
      <c r="M25" s="6">
        <v>4.8000000000000001E-2</v>
      </c>
    </row>
    <row r="26" spans="1:13" customFormat="1" hidden="1" x14ac:dyDescent="0.35">
      <c r="A26" s="6" t="s">
        <v>170</v>
      </c>
      <c r="B26" s="6" t="s">
        <v>144</v>
      </c>
      <c r="C26" s="6" t="s">
        <v>145</v>
      </c>
      <c r="D26" s="6" t="s">
        <v>146</v>
      </c>
      <c r="E26" s="6">
        <v>14</v>
      </c>
      <c r="F26" s="6" t="s">
        <v>20</v>
      </c>
      <c r="G26" s="6" t="s">
        <v>28</v>
      </c>
      <c r="H26" s="6" t="s">
        <v>147</v>
      </c>
      <c r="I26" s="6" t="s">
        <v>207</v>
      </c>
      <c r="J26" s="6" t="s">
        <v>37</v>
      </c>
      <c r="K26" s="6" t="s">
        <v>148</v>
      </c>
      <c r="L26" s="6">
        <v>2E-3</v>
      </c>
      <c r="M26" s="6">
        <v>2.8000000000000001E-2</v>
      </c>
    </row>
    <row r="27" spans="1:13" customFormat="1" hidden="1" x14ac:dyDescent="0.35">
      <c r="A27" s="6" t="s">
        <v>170</v>
      </c>
      <c r="B27" s="6" t="s">
        <v>149</v>
      </c>
      <c r="C27" s="6" t="s">
        <v>150</v>
      </c>
      <c r="D27" s="6" t="s">
        <v>151</v>
      </c>
      <c r="E27" s="6">
        <v>3</v>
      </c>
      <c r="F27" s="6" t="s">
        <v>20</v>
      </c>
      <c r="G27" s="6" t="s">
        <v>28</v>
      </c>
      <c r="H27" s="6" t="s">
        <v>152</v>
      </c>
      <c r="I27" s="6" t="s">
        <v>207</v>
      </c>
      <c r="J27" s="6" t="s">
        <v>37</v>
      </c>
      <c r="K27" s="6" t="s">
        <v>153</v>
      </c>
      <c r="L27" s="6">
        <v>3.0000000000000001E-3</v>
      </c>
      <c r="M27" s="6">
        <v>8.9999999999999993E-3</v>
      </c>
    </row>
    <row r="28" spans="1:13" customFormat="1" hidden="1" x14ac:dyDescent="0.35">
      <c r="A28" s="6" t="s">
        <v>170</v>
      </c>
      <c r="B28" s="6" t="s">
        <v>154</v>
      </c>
      <c r="C28" s="6" t="s">
        <v>155</v>
      </c>
      <c r="D28" s="6" t="s">
        <v>156</v>
      </c>
      <c r="E28" s="6">
        <v>2</v>
      </c>
      <c r="F28" s="6" t="s">
        <v>20</v>
      </c>
      <c r="G28" s="6" t="s">
        <v>157</v>
      </c>
      <c r="H28" s="6" t="s">
        <v>158</v>
      </c>
      <c r="I28" s="6" t="s">
        <v>207</v>
      </c>
      <c r="J28" s="6" t="s">
        <v>37</v>
      </c>
      <c r="K28" s="6" t="s">
        <v>159</v>
      </c>
      <c r="L28" s="6">
        <v>3.0000000000000001E-3</v>
      </c>
      <c r="M28" s="6">
        <v>6.0000000000000001E-3</v>
      </c>
    </row>
    <row r="29" spans="1:13" customFormat="1" hidden="1" x14ac:dyDescent="0.35">
      <c r="A29" s="6" t="s">
        <v>170</v>
      </c>
      <c r="B29" s="6" t="s">
        <v>160</v>
      </c>
      <c r="C29" s="6" t="s">
        <v>161</v>
      </c>
      <c r="D29" s="6" t="s">
        <v>162</v>
      </c>
      <c r="E29" s="6">
        <v>1</v>
      </c>
      <c r="F29" s="6" t="s">
        <v>20</v>
      </c>
      <c r="G29" s="6" t="s">
        <v>28</v>
      </c>
      <c r="H29" s="6" t="s">
        <v>163</v>
      </c>
      <c r="I29" s="6" t="s">
        <v>207</v>
      </c>
      <c r="J29" s="6" t="s">
        <v>37</v>
      </c>
      <c r="K29" s="6" t="s">
        <v>164</v>
      </c>
      <c r="L29" s="6">
        <v>2E-3</v>
      </c>
      <c r="M29" s="6">
        <v>2E-3</v>
      </c>
    </row>
    <row r="30" spans="1:13" customFormat="1" hidden="1" x14ac:dyDescent="0.35">
      <c r="A30" s="6" t="s">
        <v>170</v>
      </c>
      <c r="B30" s="6" t="s">
        <v>165</v>
      </c>
      <c r="C30" s="6" t="s">
        <v>166</v>
      </c>
      <c r="D30" s="6" t="s">
        <v>167</v>
      </c>
      <c r="E30" s="6">
        <v>1</v>
      </c>
      <c r="F30" s="6" t="s">
        <v>20</v>
      </c>
      <c r="G30" s="6" t="s">
        <v>168</v>
      </c>
      <c r="H30" s="6" t="s">
        <v>165</v>
      </c>
      <c r="I30" s="6" t="s">
        <v>207</v>
      </c>
      <c r="J30" s="6" t="s">
        <v>55</v>
      </c>
      <c r="K30" s="6" t="s">
        <v>169</v>
      </c>
      <c r="L30" s="6">
        <v>0.7</v>
      </c>
      <c r="M30" s="6">
        <v>0.7</v>
      </c>
    </row>
    <row r="31" spans="1:13" customFormat="1" hidden="1" x14ac:dyDescent="0.35">
      <c r="A31" s="6" t="s">
        <v>170</v>
      </c>
      <c r="B31" s="6" t="s">
        <v>171</v>
      </c>
      <c r="C31" s="6" t="s">
        <v>172</v>
      </c>
      <c r="D31" s="6" t="s">
        <v>173</v>
      </c>
      <c r="E31" s="6">
        <v>1</v>
      </c>
      <c r="F31" s="6" t="s">
        <v>20</v>
      </c>
      <c r="G31" s="6" t="s">
        <v>168</v>
      </c>
      <c r="H31" s="6" t="s">
        <v>174</v>
      </c>
      <c r="I31" s="6" t="s">
        <v>207</v>
      </c>
      <c r="J31" s="6" t="s">
        <v>55</v>
      </c>
      <c r="K31" s="6" t="s">
        <v>175</v>
      </c>
      <c r="L31" s="6">
        <v>1.04</v>
      </c>
      <c r="M31" s="6">
        <v>1.04</v>
      </c>
    </row>
    <row r="32" spans="1:13" x14ac:dyDescent="0.35">
      <c r="A32" s="16" t="s">
        <v>170</v>
      </c>
      <c r="B32" s="16" t="s">
        <v>176</v>
      </c>
      <c r="C32" s="16" t="s">
        <v>177</v>
      </c>
      <c r="D32" s="16" t="s">
        <v>178</v>
      </c>
      <c r="E32" s="16">
        <v>1</v>
      </c>
      <c r="F32" s="16" t="s">
        <v>249</v>
      </c>
      <c r="G32" s="16" t="s">
        <v>179</v>
      </c>
      <c r="H32" s="16" t="s">
        <v>180</v>
      </c>
      <c r="I32" s="16" t="s">
        <v>207</v>
      </c>
      <c r="J32" s="16" t="s">
        <v>30</v>
      </c>
      <c r="K32" s="16" t="s">
        <v>181</v>
      </c>
      <c r="L32" s="16">
        <v>0</v>
      </c>
      <c r="M32" s="16">
        <v>0</v>
      </c>
    </row>
    <row r="33" spans="1:13" x14ac:dyDescent="0.35">
      <c r="A33" s="16" t="s">
        <v>170</v>
      </c>
      <c r="B33" s="16" t="s">
        <v>182</v>
      </c>
      <c r="C33" s="16" t="s">
        <v>183</v>
      </c>
      <c r="D33" s="16" t="s">
        <v>184</v>
      </c>
      <c r="E33" s="16">
        <v>1</v>
      </c>
      <c r="F33" s="16" t="s">
        <v>249</v>
      </c>
      <c r="G33" s="16" t="s">
        <v>185</v>
      </c>
      <c r="H33" s="16" t="s">
        <v>186</v>
      </c>
      <c r="I33" s="16" t="s">
        <v>201</v>
      </c>
      <c r="J33" s="16" t="s">
        <v>55</v>
      </c>
      <c r="K33" s="16" t="s">
        <v>187</v>
      </c>
      <c r="L33" s="16">
        <v>0</v>
      </c>
      <c r="M33" s="16">
        <v>0</v>
      </c>
    </row>
    <row r="34" spans="1:13" customFormat="1" hidden="1" x14ac:dyDescent="0.35">
      <c r="A34" s="7" t="s">
        <v>170</v>
      </c>
      <c r="B34" s="7" t="s">
        <v>188</v>
      </c>
      <c r="C34" s="7" t="s">
        <v>189</v>
      </c>
      <c r="D34" s="7" t="s">
        <v>190</v>
      </c>
      <c r="E34" s="7">
        <v>1</v>
      </c>
      <c r="F34" s="7" t="s">
        <v>20</v>
      </c>
      <c r="G34" s="7" t="s">
        <v>168</v>
      </c>
      <c r="H34" s="7" t="s">
        <v>188</v>
      </c>
      <c r="I34" s="7" t="s">
        <v>207</v>
      </c>
      <c r="J34" s="7" t="s">
        <v>55</v>
      </c>
      <c r="K34" s="7" t="s">
        <v>191</v>
      </c>
      <c r="L34" s="7">
        <v>1.41</v>
      </c>
      <c r="M34" s="7">
        <v>1.41</v>
      </c>
    </row>
    <row r="35" spans="1:13" customFormat="1" hidden="1" x14ac:dyDescent="0.35">
      <c r="A35" s="6" t="s">
        <v>170</v>
      </c>
      <c r="B35" s="6" t="s">
        <v>192</v>
      </c>
      <c r="C35" s="6" t="s">
        <v>193</v>
      </c>
      <c r="D35" s="6" t="s">
        <v>194</v>
      </c>
      <c r="E35" s="6">
        <v>2</v>
      </c>
      <c r="F35" s="6" t="s">
        <v>20</v>
      </c>
      <c r="G35" s="6" t="s">
        <v>168</v>
      </c>
      <c r="H35" s="6" t="s">
        <v>195</v>
      </c>
      <c r="I35" s="6" t="s">
        <v>207</v>
      </c>
      <c r="J35" s="6" t="s">
        <v>30</v>
      </c>
      <c r="K35" s="6" t="s">
        <v>196</v>
      </c>
      <c r="L35" s="6">
        <v>0.32</v>
      </c>
      <c r="M35" s="6">
        <v>0.64</v>
      </c>
    </row>
    <row r="36" spans="1:13" x14ac:dyDescent="0.35">
      <c r="B36" s="12" t="s">
        <v>272</v>
      </c>
      <c r="C36" s="12" t="s">
        <v>271</v>
      </c>
      <c r="E36" s="12">
        <v>1</v>
      </c>
      <c r="G36" s="17" t="s">
        <v>268</v>
      </c>
      <c r="H36" s="9" t="s">
        <v>267</v>
      </c>
      <c r="J36" s="12" t="s">
        <v>269</v>
      </c>
      <c r="K36" s="12" t="s">
        <v>270</v>
      </c>
    </row>
    <row r="37" spans="1:13" x14ac:dyDescent="0.35">
      <c r="B37" s="12" t="s">
        <v>273</v>
      </c>
      <c r="C37" s="12"/>
      <c r="D37" s="16" t="s">
        <v>274</v>
      </c>
      <c r="E37" s="12">
        <v>1</v>
      </c>
      <c r="G37" s="13" t="s">
        <v>103</v>
      </c>
      <c r="H37" s="9">
        <v>1053081208</v>
      </c>
    </row>
    <row r="38" spans="1:13" x14ac:dyDescent="0.35">
      <c r="B38" s="12" t="s">
        <v>275</v>
      </c>
      <c r="D38" s="12" t="s">
        <v>277</v>
      </c>
      <c r="E38" s="12">
        <v>2</v>
      </c>
      <c r="G38" s="13" t="s">
        <v>103</v>
      </c>
      <c r="H38" s="9">
        <v>1053251004</v>
      </c>
    </row>
    <row r="39" spans="1:13" x14ac:dyDescent="0.35">
      <c r="B39" s="12" t="s">
        <v>278</v>
      </c>
      <c r="D39" s="12" t="s">
        <v>283</v>
      </c>
      <c r="E39" s="12">
        <v>10</v>
      </c>
      <c r="G39" s="13" t="s">
        <v>279</v>
      </c>
      <c r="H39" s="15">
        <v>1053002100</v>
      </c>
    </row>
    <row r="40" spans="1:13" x14ac:dyDescent="0.35">
      <c r="B40" s="12" t="s">
        <v>280</v>
      </c>
      <c r="D40" s="12" t="s">
        <v>276</v>
      </c>
      <c r="E40" s="12">
        <v>1</v>
      </c>
      <c r="G40" s="13" t="s">
        <v>279</v>
      </c>
      <c r="H40" s="14">
        <v>1053071202</v>
      </c>
    </row>
    <row r="41" spans="1:13" x14ac:dyDescent="0.35">
      <c r="B41" s="12" t="s">
        <v>281</v>
      </c>
      <c r="D41" s="12" t="s">
        <v>282</v>
      </c>
      <c r="E41" s="12">
        <v>1</v>
      </c>
      <c r="G41" s="13" t="s">
        <v>279</v>
      </c>
      <c r="H41" s="14">
        <v>1053251002</v>
      </c>
    </row>
    <row r="42" spans="1:13" x14ac:dyDescent="0.35">
      <c r="B42" s="12" t="s">
        <v>286</v>
      </c>
      <c r="D42" s="16" t="s">
        <v>287</v>
      </c>
      <c r="E42" s="12">
        <v>9</v>
      </c>
      <c r="G42" s="13" t="s">
        <v>279</v>
      </c>
      <c r="H42" s="18" t="s">
        <v>288</v>
      </c>
    </row>
    <row r="43" spans="1:13" x14ac:dyDescent="0.35">
      <c r="B43" s="9" t="s">
        <v>284</v>
      </c>
      <c r="D43" s="16" t="s">
        <v>285</v>
      </c>
      <c r="E43" s="9">
        <v>9</v>
      </c>
      <c r="G43" s="9" t="s">
        <v>279</v>
      </c>
      <c r="H43" s="9">
        <v>1727090005</v>
      </c>
    </row>
    <row r="44" spans="1:13" x14ac:dyDescent="0.35">
      <c r="B44" s="9" t="s">
        <v>300</v>
      </c>
      <c r="D44" s="16" t="s">
        <v>301</v>
      </c>
      <c r="E44" s="9">
        <f>5*E43</f>
        <v>45</v>
      </c>
      <c r="G44" s="9" t="s">
        <v>103</v>
      </c>
      <c r="H44" s="9">
        <v>1727182121</v>
      </c>
    </row>
    <row r="45" spans="1:13" x14ac:dyDescent="0.35">
      <c r="B45" s="9" t="s">
        <v>289</v>
      </c>
      <c r="C45" s="9" t="s">
        <v>292</v>
      </c>
      <c r="D45" s="12" t="s">
        <v>291</v>
      </c>
      <c r="E45" s="9">
        <v>1</v>
      </c>
      <c r="G45" s="9" t="s">
        <v>295</v>
      </c>
      <c r="H45" s="9" t="s">
        <v>290</v>
      </c>
    </row>
    <row r="46" spans="1:13" x14ac:dyDescent="0.35">
      <c r="B46" s="9" t="s">
        <v>293</v>
      </c>
      <c r="C46" s="9" t="s">
        <v>296</v>
      </c>
      <c r="D46" s="12" t="s">
        <v>291</v>
      </c>
      <c r="E46" s="9">
        <v>5</v>
      </c>
      <c r="G46" s="9" t="s">
        <v>295</v>
      </c>
      <c r="H46" s="9" t="s">
        <v>294</v>
      </c>
    </row>
    <row r="47" spans="1:13" x14ac:dyDescent="0.35">
      <c r="B47" s="9" t="s">
        <v>297</v>
      </c>
      <c r="C47" s="9" t="s">
        <v>298</v>
      </c>
      <c r="D47" s="12" t="s">
        <v>291</v>
      </c>
      <c r="E47" s="9">
        <v>1</v>
      </c>
      <c r="G47" s="9" t="s">
        <v>295</v>
      </c>
      <c r="H47" s="9" t="s">
        <v>299</v>
      </c>
    </row>
    <row r="48" spans="1:13" x14ac:dyDescent="0.35">
      <c r="C48" s="9" t="s">
        <v>304</v>
      </c>
      <c r="E48" s="9">
        <v>1</v>
      </c>
      <c r="J48" s="9" t="s">
        <v>302</v>
      </c>
      <c r="K48" s="19" t="s">
        <v>303</v>
      </c>
    </row>
    <row r="49" spans="3:11" x14ac:dyDescent="0.35">
      <c r="C49" s="9" t="s">
        <v>306</v>
      </c>
      <c r="E49" s="9">
        <v>1</v>
      </c>
      <c r="G49" s="9" t="s">
        <v>307</v>
      </c>
      <c r="H49" s="20" t="s">
        <v>308</v>
      </c>
      <c r="J49" s="9" t="s">
        <v>302</v>
      </c>
      <c r="K49" s="19" t="s">
        <v>305</v>
      </c>
    </row>
    <row r="50" spans="3:11" x14ac:dyDescent="0.35">
      <c r="C50" s="9" t="s">
        <v>310</v>
      </c>
      <c r="E50" s="9">
        <v>1</v>
      </c>
      <c r="J50" s="9" t="s">
        <v>302</v>
      </c>
      <c r="K50" s="19" t="s">
        <v>309</v>
      </c>
    </row>
    <row r="51" spans="3:11" x14ac:dyDescent="0.35">
      <c r="C51" s="9" t="s">
        <v>312</v>
      </c>
      <c r="E51" s="9">
        <v>1</v>
      </c>
      <c r="J51" s="9" t="s">
        <v>302</v>
      </c>
      <c r="K51" s="19" t="s">
        <v>311</v>
      </c>
    </row>
    <row r="52" spans="3:11" x14ac:dyDescent="0.35">
      <c r="C52" s="9" t="s">
        <v>314</v>
      </c>
      <c r="E52" s="9">
        <v>1</v>
      </c>
      <c r="J52" s="9" t="s">
        <v>302</v>
      </c>
      <c r="K52" s="19" t="s">
        <v>313</v>
      </c>
    </row>
    <row r="53" spans="3:11" x14ac:dyDescent="0.35">
      <c r="C53" s="9" t="s">
        <v>316</v>
      </c>
      <c r="E53" s="9">
        <v>1</v>
      </c>
      <c r="J53" s="9" t="s">
        <v>302</v>
      </c>
      <c r="K53" s="19" t="s">
        <v>315</v>
      </c>
    </row>
    <row r="54" spans="3:11" x14ac:dyDescent="0.35">
      <c r="C54" s="9" t="s">
        <v>318</v>
      </c>
      <c r="E54" s="9">
        <v>1</v>
      </c>
      <c r="J54" s="9" t="s">
        <v>302</v>
      </c>
      <c r="K54" s="19" t="s">
        <v>317</v>
      </c>
    </row>
  </sheetData>
  <autoFilter ref="F1:F35" xr:uid="{C07AD6D8-C0BF-419C-94C0-7BBBD88C466B}">
    <filterColumn colId="0">
      <filters>
        <filter val="Not Fitted"/>
      </filters>
    </filterColumn>
  </autoFilter>
  <hyperlinks>
    <hyperlink ref="K48" r:id="rId1" xr:uid="{1DB9CEAD-C339-45FD-8518-871BBD8A7A68}"/>
    <hyperlink ref="K49" r:id="rId2" xr:uid="{89A3EE6F-42C0-4E54-BCA6-6B719A07CFD1}"/>
    <hyperlink ref="K50" r:id="rId3" xr:uid="{13256A1A-8489-4913-9056-B6D05F723CFF}"/>
    <hyperlink ref="K51" r:id="rId4" xr:uid="{08282062-48BE-46B5-92EA-BEDEFE4DE771}"/>
    <hyperlink ref="K52" r:id="rId5" xr:uid="{FDF8BC43-13FE-4059-A89F-9BC6EE57C92D}"/>
    <hyperlink ref="K53" r:id="rId6" xr:uid="{A89431FC-DEB5-40DA-861F-1989EB985E2A}"/>
    <hyperlink ref="K54" r:id="rId7" xr:uid="{7B3B7D4D-FCC3-4378-BB37-A46A676D5C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10FC-A39E-4EAB-AEAF-8B4233C5A50F}">
  <dimension ref="A1:L10"/>
  <sheetViews>
    <sheetView workbookViewId="0">
      <selection activeCell="G2" sqref="G2"/>
    </sheetView>
  </sheetViews>
  <sheetFormatPr defaultRowHeight="14.5" x14ac:dyDescent="0.35"/>
  <cols>
    <col min="1" max="1" width="10.453125" style="9" customWidth="1"/>
    <col min="2" max="2" width="20.7265625" style="9" customWidth="1"/>
    <col min="3" max="3" width="79.54296875" style="9" bestFit="1" customWidth="1"/>
    <col min="4" max="4" width="45.26953125" style="9" bestFit="1" customWidth="1"/>
    <col min="5" max="5" width="12.453125" style="9" customWidth="1"/>
    <col min="6" max="6" width="17.54296875" style="9" customWidth="1"/>
    <col min="7" max="7" width="27.453125" style="9" customWidth="1"/>
    <col min="8" max="8" width="24.1796875" style="9" customWidth="1"/>
    <col min="9" max="9" width="13.54296875" style="9" customWidth="1"/>
    <col min="10" max="10" width="23.453125" style="9" customWidth="1"/>
    <col min="11" max="11" width="21.1796875" style="9" customWidth="1"/>
    <col min="12" max="12" width="20.453125" style="9" customWidth="1"/>
    <col min="13" max="256" width="9.1796875" style="9"/>
    <col min="257" max="257" width="10.453125" style="9" customWidth="1"/>
    <col min="258" max="258" width="20.7265625" style="9" customWidth="1"/>
    <col min="259" max="259" width="14.54296875" style="9" customWidth="1"/>
    <col min="260" max="260" width="14.26953125" style="9" customWidth="1"/>
    <col min="261" max="261" width="12.453125" style="9" customWidth="1"/>
    <col min="262" max="262" width="17.54296875" style="9" customWidth="1"/>
    <col min="263" max="263" width="27.453125" style="9" customWidth="1"/>
    <col min="264" max="264" width="24.1796875" style="9" customWidth="1"/>
    <col min="265" max="265" width="13.54296875" style="9" customWidth="1"/>
    <col min="266" max="266" width="23.453125" style="9" customWidth="1"/>
    <col min="267" max="267" width="21.1796875" style="9" customWidth="1"/>
    <col min="268" max="268" width="20.453125" style="9" customWidth="1"/>
    <col min="269" max="512" width="9.1796875" style="9"/>
    <col min="513" max="513" width="10.453125" style="9" customWidth="1"/>
    <col min="514" max="514" width="20.7265625" style="9" customWidth="1"/>
    <col min="515" max="515" width="14.54296875" style="9" customWidth="1"/>
    <col min="516" max="516" width="14.26953125" style="9" customWidth="1"/>
    <col min="517" max="517" width="12.453125" style="9" customWidth="1"/>
    <col min="518" max="518" width="17.54296875" style="9" customWidth="1"/>
    <col min="519" max="519" width="27.453125" style="9" customWidth="1"/>
    <col min="520" max="520" width="24.1796875" style="9" customWidth="1"/>
    <col min="521" max="521" width="13.54296875" style="9" customWidth="1"/>
    <col min="522" max="522" width="23.453125" style="9" customWidth="1"/>
    <col min="523" max="523" width="21.1796875" style="9" customWidth="1"/>
    <col min="524" max="524" width="20.453125" style="9" customWidth="1"/>
    <col min="525" max="768" width="9.1796875" style="9"/>
    <col min="769" max="769" width="10.453125" style="9" customWidth="1"/>
    <col min="770" max="770" width="20.7265625" style="9" customWidth="1"/>
    <col min="771" max="771" width="14.54296875" style="9" customWidth="1"/>
    <col min="772" max="772" width="14.26953125" style="9" customWidth="1"/>
    <col min="773" max="773" width="12.453125" style="9" customWidth="1"/>
    <col min="774" max="774" width="17.54296875" style="9" customWidth="1"/>
    <col min="775" max="775" width="27.453125" style="9" customWidth="1"/>
    <col min="776" max="776" width="24.1796875" style="9" customWidth="1"/>
    <col min="777" max="777" width="13.54296875" style="9" customWidth="1"/>
    <col min="778" max="778" width="23.453125" style="9" customWidth="1"/>
    <col min="779" max="779" width="21.1796875" style="9" customWidth="1"/>
    <col min="780" max="780" width="20.453125" style="9" customWidth="1"/>
    <col min="781" max="1024" width="9.1796875" style="9"/>
    <col min="1025" max="1025" width="10.453125" style="9" customWidth="1"/>
    <col min="1026" max="1026" width="20.7265625" style="9" customWidth="1"/>
    <col min="1027" max="1027" width="14.54296875" style="9" customWidth="1"/>
    <col min="1028" max="1028" width="14.26953125" style="9" customWidth="1"/>
    <col min="1029" max="1029" width="12.453125" style="9" customWidth="1"/>
    <col min="1030" max="1030" width="17.54296875" style="9" customWidth="1"/>
    <col min="1031" max="1031" width="27.453125" style="9" customWidth="1"/>
    <col min="1032" max="1032" width="24.1796875" style="9" customWidth="1"/>
    <col min="1033" max="1033" width="13.54296875" style="9" customWidth="1"/>
    <col min="1034" max="1034" width="23.453125" style="9" customWidth="1"/>
    <col min="1035" max="1035" width="21.1796875" style="9" customWidth="1"/>
    <col min="1036" max="1036" width="20.453125" style="9" customWidth="1"/>
    <col min="1037" max="1280" width="9.1796875" style="9"/>
    <col min="1281" max="1281" width="10.453125" style="9" customWidth="1"/>
    <col min="1282" max="1282" width="20.7265625" style="9" customWidth="1"/>
    <col min="1283" max="1283" width="14.54296875" style="9" customWidth="1"/>
    <col min="1284" max="1284" width="14.26953125" style="9" customWidth="1"/>
    <col min="1285" max="1285" width="12.453125" style="9" customWidth="1"/>
    <col min="1286" max="1286" width="17.54296875" style="9" customWidth="1"/>
    <col min="1287" max="1287" width="27.453125" style="9" customWidth="1"/>
    <col min="1288" max="1288" width="24.1796875" style="9" customWidth="1"/>
    <col min="1289" max="1289" width="13.54296875" style="9" customWidth="1"/>
    <col min="1290" max="1290" width="23.453125" style="9" customWidth="1"/>
    <col min="1291" max="1291" width="21.1796875" style="9" customWidth="1"/>
    <col min="1292" max="1292" width="20.453125" style="9" customWidth="1"/>
    <col min="1293" max="1536" width="9.1796875" style="9"/>
    <col min="1537" max="1537" width="10.453125" style="9" customWidth="1"/>
    <col min="1538" max="1538" width="20.7265625" style="9" customWidth="1"/>
    <col min="1539" max="1539" width="14.54296875" style="9" customWidth="1"/>
    <col min="1540" max="1540" width="14.26953125" style="9" customWidth="1"/>
    <col min="1541" max="1541" width="12.453125" style="9" customWidth="1"/>
    <col min="1542" max="1542" width="17.54296875" style="9" customWidth="1"/>
    <col min="1543" max="1543" width="27.453125" style="9" customWidth="1"/>
    <col min="1544" max="1544" width="24.1796875" style="9" customWidth="1"/>
    <col min="1545" max="1545" width="13.54296875" style="9" customWidth="1"/>
    <col min="1546" max="1546" width="23.453125" style="9" customWidth="1"/>
    <col min="1547" max="1547" width="21.1796875" style="9" customWidth="1"/>
    <col min="1548" max="1548" width="20.453125" style="9" customWidth="1"/>
    <col min="1549" max="1792" width="9.1796875" style="9"/>
    <col min="1793" max="1793" width="10.453125" style="9" customWidth="1"/>
    <col min="1794" max="1794" width="20.7265625" style="9" customWidth="1"/>
    <col min="1795" max="1795" width="14.54296875" style="9" customWidth="1"/>
    <col min="1796" max="1796" width="14.26953125" style="9" customWidth="1"/>
    <col min="1797" max="1797" width="12.453125" style="9" customWidth="1"/>
    <col min="1798" max="1798" width="17.54296875" style="9" customWidth="1"/>
    <col min="1799" max="1799" width="27.453125" style="9" customWidth="1"/>
    <col min="1800" max="1800" width="24.1796875" style="9" customWidth="1"/>
    <col min="1801" max="1801" width="13.54296875" style="9" customWidth="1"/>
    <col min="1802" max="1802" width="23.453125" style="9" customWidth="1"/>
    <col min="1803" max="1803" width="21.1796875" style="9" customWidth="1"/>
    <col min="1804" max="1804" width="20.453125" style="9" customWidth="1"/>
    <col min="1805" max="2048" width="9.1796875" style="9"/>
    <col min="2049" max="2049" width="10.453125" style="9" customWidth="1"/>
    <col min="2050" max="2050" width="20.7265625" style="9" customWidth="1"/>
    <col min="2051" max="2051" width="14.54296875" style="9" customWidth="1"/>
    <col min="2052" max="2052" width="14.26953125" style="9" customWidth="1"/>
    <col min="2053" max="2053" width="12.453125" style="9" customWidth="1"/>
    <col min="2054" max="2054" width="17.54296875" style="9" customWidth="1"/>
    <col min="2055" max="2055" width="27.453125" style="9" customWidth="1"/>
    <col min="2056" max="2056" width="24.1796875" style="9" customWidth="1"/>
    <col min="2057" max="2057" width="13.54296875" style="9" customWidth="1"/>
    <col min="2058" max="2058" width="23.453125" style="9" customWidth="1"/>
    <col min="2059" max="2059" width="21.1796875" style="9" customWidth="1"/>
    <col min="2060" max="2060" width="20.453125" style="9" customWidth="1"/>
    <col min="2061" max="2304" width="9.1796875" style="9"/>
    <col min="2305" max="2305" width="10.453125" style="9" customWidth="1"/>
    <col min="2306" max="2306" width="20.7265625" style="9" customWidth="1"/>
    <col min="2307" max="2307" width="14.54296875" style="9" customWidth="1"/>
    <col min="2308" max="2308" width="14.26953125" style="9" customWidth="1"/>
    <col min="2309" max="2309" width="12.453125" style="9" customWidth="1"/>
    <col min="2310" max="2310" width="17.54296875" style="9" customWidth="1"/>
    <col min="2311" max="2311" width="27.453125" style="9" customWidth="1"/>
    <col min="2312" max="2312" width="24.1796875" style="9" customWidth="1"/>
    <col min="2313" max="2313" width="13.54296875" style="9" customWidth="1"/>
    <col min="2314" max="2314" width="23.453125" style="9" customWidth="1"/>
    <col min="2315" max="2315" width="21.1796875" style="9" customWidth="1"/>
    <col min="2316" max="2316" width="20.453125" style="9" customWidth="1"/>
    <col min="2317" max="2560" width="9.1796875" style="9"/>
    <col min="2561" max="2561" width="10.453125" style="9" customWidth="1"/>
    <col min="2562" max="2562" width="20.7265625" style="9" customWidth="1"/>
    <col min="2563" max="2563" width="14.54296875" style="9" customWidth="1"/>
    <col min="2564" max="2564" width="14.26953125" style="9" customWidth="1"/>
    <col min="2565" max="2565" width="12.453125" style="9" customWidth="1"/>
    <col min="2566" max="2566" width="17.54296875" style="9" customWidth="1"/>
    <col min="2567" max="2567" width="27.453125" style="9" customWidth="1"/>
    <col min="2568" max="2568" width="24.1796875" style="9" customWidth="1"/>
    <col min="2569" max="2569" width="13.54296875" style="9" customWidth="1"/>
    <col min="2570" max="2570" width="23.453125" style="9" customWidth="1"/>
    <col min="2571" max="2571" width="21.1796875" style="9" customWidth="1"/>
    <col min="2572" max="2572" width="20.453125" style="9" customWidth="1"/>
    <col min="2573" max="2816" width="9.1796875" style="9"/>
    <col min="2817" max="2817" width="10.453125" style="9" customWidth="1"/>
    <col min="2818" max="2818" width="20.7265625" style="9" customWidth="1"/>
    <col min="2819" max="2819" width="14.54296875" style="9" customWidth="1"/>
    <col min="2820" max="2820" width="14.26953125" style="9" customWidth="1"/>
    <col min="2821" max="2821" width="12.453125" style="9" customWidth="1"/>
    <col min="2822" max="2822" width="17.54296875" style="9" customWidth="1"/>
    <col min="2823" max="2823" width="27.453125" style="9" customWidth="1"/>
    <col min="2824" max="2824" width="24.1796875" style="9" customWidth="1"/>
    <col min="2825" max="2825" width="13.54296875" style="9" customWidth="1"/>
    <col min="2826" max="2826" width="23.453125" style="9" customWidth="1"/>
    <col min="2827" max="2827" width="21.1796875" style="9" customWidth="1"/>
    <col min="2828" max="2828" width="20.453125" style="9" customWidth="1"/>
    <col min="2829" max="3072" width="9.1796875" style="9"/>
    <col min="3073" max="3073" width="10.453125" style="9" customWidth="1"/>
    <col min="3074" max="3074" width="20.7265625" style="9" customWidth="1"/>
    <col min="3075" max="3075" width="14.54296875" style="9" customWidth="1"/>
    <col min="3076" max="3076" width="14.26953125" style="9" customWidth="1"/>
    <col min="3077" max="3077" width="12.453125" style="9" customWidth="1"/>
    <col min="3078" max="3078" width="17.54296875" style="9" customWidth="1"/>
    <col min="3079" max="3079" width="27.453125" style="9" customWidth="1"/>
    <col min="3080" max="3080" width="24.1796875" style="9" customWidth="1"/>
    <col min="3081" max="3081" width="13.54296875" style="9" customWidth="1"/>
    <col min="3082" max="3082" width="23.453125" style="9" customWidth="1"/>
    <col min="3083" max="3083" width="21.1796875" style="9" customWidth="1"/>
    <col min="3084" max="3084" width="20.453125" style="9" customWidth="1"/>
    <col min="3085" max="3328" width="9.1796875" style="9"/>
    <col min="3329" max="3329" width="10.453125" style="9" customWidth="1"/>
    <col min="3330" max="3330" width="20.7265625" style="9" customWidth="1"/>
    <col min="3331" max="3331" width="14.54296875" style="9" customWidth="1"/>
    <col min="3332" max="3332" width="14.26953125" style="9" customWidth="1"/>
    <col min="3333" max="3333" width="12.453125" style="9" customWidth="1"/>
    <col min="3334" max="3334" width="17.54296875" style="9" customWidth="1"/>
    <col min="3335" max="3335" width="27.453125" style="9" customWidth="1"/>
    <col min="3336" max="3336" width="24.1796875" style="9" customWidth="1"/>
    <col min="3337" max="3337" width="13.54296875" style="9" customWidth="1"/>
    <col min="3338" max="3338" width="23.453125" style="9" customWidth="1"/>
    <col min="3339" max="3339" width="21.1796875" style="9" customWidth="1"/>
    <col min="3340" max="3340" width="20.453125" style="9" customWidth="1"/>
    <col min="3341" max="3584" width="9.1796875" style="9"/>
    <col min="3585" max="3585" width="10.453125" style="9" customWidth="1"/>
    <col min="3586" max="3586" width="20.7265625" style="9" customWidth="1"/>
    <col min="3587" max="3587" width="14.54296875" style="9" customWidth="1"/>
    <col min="3588" max="3588" width="14.26953125" style="9" customWidth="1"/>
    <col min="3589" max="3589" width="12.453125" style="9" customWidth="1"/>
    <col min="3590" max="3590" width="17.54296875" style="9" customWidth="1"/>
    <col min="3591" max="3591" width="27.453125" style="9" customWidth="1"/>
    <col min="3592" max="3592" width="24.1796875" style="9" customWidth="1"/>
    <col min="3593" max="3593" width="13.54296875" style="9" customWidth="1"/>
    <col min="3594" max="3594" width="23.453125" style="9" customWidth="1"/>
    <col min="3595" max="3595" width="21.1796875" style="9" customWidth="1"/>
    <col min="3596" max="3596" width="20.453125" style="9" customWidth="1"/>
    <col min="3597" max="3840" width="9.1796875" style="9"/>
    <col min="3841" max="3841" width="10.453125" style="9" customWidth="1"/>
    <col min="3842" max="3842" width="20.7265625" style="9" customWidth="1"/>
    <col min="3843" max="3843" width="14.54296875" style="9" customWidth="1"/>
    <col min="3844" max="3844" width="14.26953125" style="9" customWidth="1"/>
    <col min="3845" max="3845" width="12.453125" style="9" customWidth="1"/>
    <col min="3846" max="3846" width="17.54296875" style="9" customWidth="1"/>
    <col min="3847" max="3847" width="27.453125" style="9" customWidth="1"/>
    <col min="3848" max="3848" width="24.1796875" style="9" customWidth="1"/>
    <col min="3849" max="3849" width="13.54296875" style="9" customWidth="1"/>
    <col min="3850" max="3850" width="23.453125" style="9" customWidth="1"/>
    <col min="3851" max="3851" width="21.1796875" style="9" customWidth="1"/>
    <col min="3852" max="3852" width="20.453125" style="9" customWidth="1"/>
    <col min="3853" max="4096" width="9.1796875" style="9"/>
    <col min="4097" max="4097" width="10.453125" style="9" customWidth="1"/>
    <col min="4098" max="4098" width="20.7265625" style="9" customWidth="1"/>
    <col min="4099" max="4099" width="14.54296875" style="9" customWidth="1"/>
    <col min="4100" max="4100" width="14.26953125" style="9" customWidth="1"/>
    <col min="4101" max="4101" width="12.453125" style="9" customWidth="1"/>
    <col min="4102" max="4102" width="17.54296875" style="9" customWidth="1"/>
    <col min="4103" max="4103" width="27.453125" style="9" customWidth="1"/>
    <col min="4104" max="4104" width="24.1796875" style="9" customWidth="1"/>
    <col min="4105" max="4105" width="13.54296875" style="9" customWidth="1"/>
    <col min="4106" max="4106" width="23.453125" style="9" customWidth="1"/>
    <col min="4107" max="4107" width="21.1796875" style="9" customWidth="1"/>
    <col min="4108" max="4108" width="20.453125" style="9" customWidth="1"/>
    <col min="4109" max="4352" width="9.1796875" style="9"/>
    <col min="4353" max="4353" width="10.453125" style="9" customWidth="1"/>
    <col min="4354" max="4354" width="20.7265625" style="9" customWidth="1"/>
    <col min="4355" max="4355" width="14.54296875" style="9" customWidth="1"/>
    <col min="4356" max="4356" width="14.26953125" style="9" customWidth="1"/>
    <col min="4357" max="4357" width="12.453125" style="9" customWidth="1"/>
    <col min="4358" max="4358" width="17.54296875" style="9" customWidth="1"/>
    <col min="4359" max="4359" width="27.453125" style="9" customWidth="1"/>
    <col min="4360" max="4360" width="24.1796875" style="9" customWidth="1"/>
    <col min="4361" max="4361" width="13.54296875" style="9" customWidth="1"/>
    <col min="4362" max="4362" width="23.453125" style="9" customWidth="1"/>
    <col min="4363" max="4363" width="21.1796875" style="9" customWidth="1"/>
    <col min="4364" max="4364" width="20.453125" style="9" customWidth="1"/>
    <col min="4365" max="4608" width="9.1796875" style="9"/>
    <col min="4609" max="4609" width="10.453125" style="9" customWidth="1"/>
    <col min="4610" max="4610" width="20.7265625" style="9" customWidth="1"/>
    <col min="4611" max="4611" width="14.54296875" style="9" customWidth="1"/>
    <col min="4612" max="4612" width="14.26953125" style="9" customWidth="1"/>
    <col min="4613" max="4613" width="12.453125" style="9" customWidth="1"/>
    <col min="4614" max="4614" width="17.54296875" style="9" customWidth="1"/>
    <col min="4615" max="4615" width="27.453125" style="9" customWidth="1"/>
    <col min="4616" max="4616" width="24.1796875" style="9" customWidth="1"/>
    <col min="4617" max="4617" width="13.54296875" style="9" customWidth="1"/>
    <col min="4618" max="4618" width="23.453125" style="9" customWidth="1"/>
    <col min="4619" max="4619" width="21.1796875" style="9" customWidth="1"/>
    <col min="4620" max="4620" width="20.453125" style="9" customWidth="1"/>
    <col min="4621" max="4864" width="9.1796875" style="9"/>
    <col min="4865" max="4865" width="10.453125" style="9" customWidth="1"/>
    <col min="4866" max="4866" width="20.7265625" style="9" customWidth="1"/>
    <col min="4867" max="4867" width="14.54296875" style="9" customWidth="1"/>
    <col min="4868" max="4868" width="14.26953125" style="9" customWidth="1"/>
    <col min="4869" max="4869" width="12.453125" style="9" customWidth="1"/>
    <col min="4870" max="4870" width="17.54296875" style="9" customWidth="1"/>
    <col min="4871" max="4871" width="27.453125" style="9" customWidth="1"/>
    <col min="4872" max="4872" width="24.1796875" style="9" customWidth="1"/>
    <col min="4873" max="4873" width="13.54296875" style="9" customWidth="1"/>
    <col min="4874" max="4874" width="23.453125" style="9" customWidth="1"/>
    <col min="4875" max="4875" width="21.1796875" style="9" customWidth="1"/>
    <col min="4876" max="4876" width="20.453125" style="9" customWidth="1"/>
    <col min="4877" max="5120" width="9.1796875" style="9"/>
    <col min="5121" max="5121" width="10.453125" style="9" customWidth="1"/>
    <col min="5122" max="5122" width="20.7265625" style="9" customWidth="1"/>
    <col min="5123" max="5123" width="14.54296875" style="9" customWidth="1"/>
    <col min="5124" max="5124" width="14.26953125" style="9" customWidth="1"/>
    <col min="5125" max="5125" width="12.453125" style="9" customWidth="1"/>
    <col min="5126" max="5126" width="17.54296875" style="9" customWidth="1"/>
    <col min="5127" max="5127" width="27.453125" style="9" customWidth="1"/>
    <col min="5128" max="5128" width="24.1796875" style="9" customWidth="1"/>
    <col min="5129" max="5129" width="13.54296875" style="9" customWidth="1"/>
    <col min="5130" max="5130" width="23.453125" style="9" customWidth="1"/>
    <col min="5131" max="5131" width="21.1796875" style="9" customWidth="1"/>
    <col min="5132" max="5132" width="20.453125" style="9" customWidth="1"/>
    <col min="5133" max="5376" width="9.1796875" style="9"/>
    <col min="5377" max="5377" width="10.453125" style="9" customWidth="1"/>
    <col min="5378" max="5378" width="20.7265625" style="9" customWidth="1"/>
    <col min="5379" max="5379" width="14.54296875" style="9" customWidth="1"/>
    <col min="5380" max="5380" width="14.26953125" style="9" customWidth="1"/>
    <col min="5381" max="5381" width="12.453125" style="9" customWidth="1"/>
    <col min="5382" max="5382" width="17.54296875" style="9" customWidth="1"/>
    <col min="5383" max="5383" width="27.453125" style="9" customWidth="1"/>
    <col min="5384" max="5384" width="24.1796875" style="9" customWidth="1"/>
    <col min="5385" max="5385" width="13.54296875" style="9" customWidth="1"/>
    <col min="5386" max="5386" width="23.453125" style="9" customWidth="1"/>
    <col min="5387" max="5387" width="21.1796875" style="9" customWidth="1"/>
    <col min="5388" max="5388" width="20.453125" style="9" customWidth="1"/>
    <col min="5389" max="5632" width="9.1796875" style="9"/>
    <col min="5633" max="5633" width="10.453125" style="9" customWidth="1"/>
    <col min="5634" max="5634" width="20.7265625" style="9" customWidth="1"/>
    <col min="5635" max="5635" width="14.54296875" style="9" customWidth="1"/>
    <col min="5636" max="5636" width="14.26953125" style="9" customWidth="1"/>
    <col min="5637" max="5637" width="12.453125" style="9" customWidth="1"/>
    <col min="5638" max="5638" width="17.54296875" style="9" customWidth="1"/>
    <col min="5639" max="5639" width="27.453125" style="9" customWidth="1"/>
    <col min="5640" max="5640" width="24.1796875" style="9" customWidth="1"/>
    <col min="5641" max="5641" width="13.54296875" style="9" customWidth="1"/>
    <col min="5642" max="5642" width="23.453125" style="9" customWidth="1"/>
    <col min="5643" max="5643" width="21.1796875" style="9" customWidth="1"/>
    <col min="5644" max="5644" width="20.453125" style="9" customWidth="1"/>
    <col min="5645" max="5888" width="9.1796875" style="9"/>
    <col min="5889" max="5889" width="10.453125" style="9" customWidth="1"/>
    <col min="5890" max="5890" width="20.7265625" style="9" customWidth="1"/>
    <col min="5891" max="5891" width="14.54296875" style="9" customWidth="1"/>
    <col min="5892" max="5892" width="14.26953125" style="9" customWidth="1"/>
    <col min="5893" max="5893" width="12.453125" style="9" customWidth="1"/>
    <col min="5894" max="5894" width="17.54296875" style="9" customWidth="1"/>
    <col min="5895" max="5895" width="27.453125" style="9" customWidth="1"/>
    <col min="5896" max="5896" width="24.1796875" style="9" customWidth="1"/>
    <col min="5897" max="5897" width="13.54296875" style="9" customWidth="1"/>
    <col min="5898" max="5898" width="23.453125" style="9" customWidth="1"/>
    <col min="5899" max="5899" width="21.1796875" style="9" customWidth="1"/>
    <col min="5900" max="5900" width="20.453125" style="9" customWidth="1"/>
    <col min="5901" max="6144" width="9.1796875" style="9"/>
    <col min="6145" max="6145" width="10.453125" style="9" customWidth="1"/>
    <col min="6146" max="6146" width="20.7265625" style="9" customWidth="1"/>
    <col min="6147" max="6147" width="14.54296875" style="9" customWidth="1"/>
    <col min="6148" max="6148" width="14.26953125" style="9" customWidth="1"/>
    <col min="6149" max="6149" width="12.453125" style="9" customWidth="1"/>
    <col min="6150" max="6150" width="17.54296875" style="9" customWidth="1"/>
    <col min="6151" max="6151" width="27.453125" style="9" customWidth="1"/>
    <col min="6152" max="6152" width="24.1796875" style="9" customWidth="1"/>
    <col min="6153" max="6153" width="13.54296875" style="9" customWidth="1"/>
    <col min="6154" max="6154" width="23.453125" style="9" customWidth="1"/>
    <col min="6155" max="6155" width="21.1796875" style="9" customWidth="1"/>
    <col min="6156" max="6156" width="20.453125" style="9" customWidth="1"/>
    <col min="6157" max="6400" width="9.1796875" style="9"/>
    <col min="6401" max="6401" width="10.453125" style="9" customWidth="1"/>
    <col min="6402" max="6402" width="20.7265625" style="9" customWidth="1"/>
    <col min="6403" max="6403" width="14.54296875" style="9" customWidth="1"/>
    <col min="6404" max="6404" width="14.26953125" style="9" customWidth="1"/>
    <col min="6405" max="6405" width="12.453125" style="9" customWidth="1"/>
    <col min="6406" max="6406" width="17.54296875" style="9" customWidth="1"/>
    <col min="6407" max="6407" width="27.453125" style="9" customWidth="1"/>
    <col min="6408" max="6408" width="24.1796875" style="9" customWidth="1"/>
    <col min="6409" max="6409" width="13.54296875" style="9" customWidth="1"/>
    <col min="6410" max="6410" width="23.453125" style="9" customWidth="1"/>
    <col min="6411" max="6411" width="21.1796875" style="9" customWidth="1"/>
    <col min="6412" max="6412" width="20.453125" style="9" customWidth="1"/>
    <col min="6413" max="6656" width="9.1796875" style="9"/>
    <col min="6657" max="6657" width="10.453125" style="9" customWidth="1"/>
    <col min="6658" max="6658" width="20.7265625" style="9" customWidth="1"/>
    <col min="6659" max="6659" width="14.54296875" style="9" customWidth="1"/>
    <col min="6660" max="6660" width="14.26953125" style="9" customWidth="1"/>
    <col min="6661" max="6661" width="12.453125" style="9" customWidth="1"/>
    <col min="6662" max="6662" width="17.54296875" style="9" customWidth="1"/>
    <col min="6663" max="6663" width="27.453125" style="9" customWidth="1"/>
    <col min="6664" max="6664" width="24.1796875" style="9" customWidth="1"/>
    <col min="6665" max="6665" width="13.54296875" style="9" customWidth="1"/>
    <col min="6666" max="6666" width="23.453125" style="9" customWidth="1"/>
    <col min="6667" max="6667" width="21.1796875" style="9" customWidth="1"/>
    <col min="6668" max="6668" width="20.453125" style="9" customWidth="1"/>
    <col min="6669" max="6912" width="9.1796875" style="9"/>
    <col min="6913" max="6913" width="10.453125" style="9" customWidth="1"/>
    <col min="6914" max="6914" width="20.7265625" style="9" customWidth="1"/>
    <col min="6915" max="6915" width="14.54296875" style="9" customWidth="1"/>
    <col min="6916" max="6916" width="14.26953125" style="9" customWidth="1"/>
    <col min="6917" max="6917" width="12.453125" style="9" customWidth="1"/>
    <col min="6918" max="6918" width="17.54296875" style="9" customWidth="1"/>
    <col min="6919" max="6919" width="27.453125" style="9" customWidth="1"/>
    <col min="6920" max="6920" width="24.1796875" style="9" customWidth="1"/>
    <col min="6921" max="6921" width="13.54296875" style="9" customWidth="1"/>
    <col min="6922" max="6922" width="23.453125" style="9" customWidth="1"/>
    <col min="6923" max="6923" width="21.1796875" style="9" customWidth="1"/>
    <col min="6924" max="6924" width="20.453125" style="9" customWidth="1"/>
    <col min="6925" max="7168" width="9.1796875" style="9"/>
    <col min="7169" max="7169" width="10.453125" style="9" customWidth="1"/>
    <col min="7170" max="7170" width="20.7265625" style="9" customWidth="1"/>
    <col min="7171" max="7171" width="14.54296875" style="9" customWidth="1"/>
    <col min="7172" max="7172" width="14.26953125" style="9" customWidth="1"/>
    <col min="7173" max="7173" width="12.453125" style="9" customWidth="1"/>
    <col min="7174" max="7174" width="17.54296875" style="9" customWidth="1"/>
    <col min="7175" max="7175" width="27.453125" style="9" customWidth="1"/>
    <col min="7176" max="7176" width="24.1796875" style="9" customWidth="1"/>
    <col min="7177" max="7177" width="13.54296875" style="9" customWidth="1"/>
    <col min="7178" max="7178" width="23.453125" style="9" customWidth="1"/>
    <col min="7179" max="7179" width="21.1796875" style="9" customWidth="1"/>
    <col min="7180" max="7180" width="20.453125" style="9" customWidth="1"/>
    <col min="7181" max="7424" width="9.1796875" style="9"/>
    <col min="7425" max="7425" width="10.453125" style="9" customWidth="1"/>
    <col min="7426" max="7426" width="20.7265625" style="9" customWidth="1"/>
    <col min="7427" max="7427" width="14.54296875" style="9" customWidth="1"/>
    <col min="7428" max="7428" width="14.26953125" style="9" customWidth="1"/>
    <col min="7429" max="7429" width="12.453125" style="9" customWidth="1"/>
    <col min="7430" max="7430" width="17.54296875" style="9" customWidth="1"/>
    <col min="7431" max="7431" width="27.453125" style="9" customWidth="1"/>
    <col min="7432" max="7432" width="24.1796875" style="9" customWidth="1"/>
    <col min="7433" max="7433" width="13.54296875" style="9" customWidth="1"/>
    <col min="7434" max="7434" width="23.453125" style="9" customWidth="1"/>
    <col min="7435" max="7435" width="21.1796875" style="9" customWidth="1"/>
    <col min="7436" max="7436" width="20.453125" style="9" customWidth="1"/>
    <col min="7437" max="7680" width="9.1796875" style="9"/>
    <col min="7681" max="7681" width="10.453125" style="9" customWidth="1"/>
    <col min="7682" max="7682" width="20.7265625" style="9" customWidth="1"/>
    <col min="7683" max="7683" width="14.54296875" style="9" customWidth="1"/>
    <col min="7684" max="7684" width="14.26953125" style="9" customWidth="1"/>
    <col min="7685" max="7685" width="12.453125" style="9" customWidth="1"/>
    <col min="7686" max="7686" width="17.54296875" style="9" customWidth="1"/>
    <col min="7687" max="7687" width="27.453125" style="9" customWidth="1"/>
    <col min="7688" max="7688" width="24.1796875" style="9" customWidth="1"/>
    <col min="7689" max="7689" width="13.54296875" style="9" customWidth="1"/>
    <col min="7690" max="7690" width="23.453125" style="9" customWidth="1"/>
    <col min="7691" max="7691" width="21.1796875" style="9" customWidth="1"/>
    <col min="7692" max="7692" width="20.453125" style="9" customWidth="1"/>
    <col min="7693" max="7936" width="9.1796875" style="9"/>
    <col min="7937" max="7937" width="10.453125" style="9" customWidth="1"/>
    <col min="7938" max="7938" width="20.7265625" style="9" customWidth="1"/>
    <col min="7939" max="7939" width="14.54296875" style="9" customWidth="1"/>
    <col min="7940" max="7940" width="14.26953125" style="9" customWidth="1"/>
    <col min="7941" max="7941" width="12.453125" style="9" customWidth="1"/>
    <col min="7942" max="7942" width="17.54296875" style="9" customWidth="1"/>
    <col min="7943" max="7943" width="27.453125" style="9" customWidth="1"/>
    <col min="7944" max="7944" width="24.1796875" style="9" customWidth="1"/>
    <col min="7945" max="7945" width="13.54296875" style="9" customWidth="1"/>
    <col min="7946" max="7946" width="23.453125" style="9" customWidth="1"/>
    <col min="7947" max="7947" width="21.1796875" style="9" customWidth="1"/>
    <col min="7948" max="7948" width="20.453125" style="9" customWidth="1"/>
    <col min="7949" max="8192" width="9.1796875" style="9"/>
    <col min="8193" max="8193" width="10.453125" style="9" customWidth="1"/>
    <col min="8194" max="8194" width="20.7265625" style="9" customWidth="1"/>
    <col min="8195" max="8195" width="14.54296875" style="9" customWidth="1"/>
    <col min="8196" max="8196" width="14.26953125" style="9" customWidth="1"/>
    <col min="8197" max="8197" width="12.453125" style="9" customWidth="1"/>
    <col min="8198" max="8198" width="17.54296875" style="9" customWidth="1"/>
    <col min="8199" max="8199" width="27.453125" style="9" customWidth="1"/>
    <col min="8200" max="8200" width="24.1796875" style="9" customWidth="1"/>
    <col min="8201" max="8201" width="13.54296875" style="9" customWidth="1"/>
    <col min="8202" max="8202" width="23.453125" style="9" customWidth="1"/>
    <col min="8203" max="8203" width="21.1796875" style="9" customWidth="1"/>
    <col min="8204" max="8204" width="20.453125" style="9" customWidth="1"/>
    <col min="8205" max="8448" width="9.1796875" style="9"/>
    <col min="8449" max="8449" width="10.453125" style="9" customWidth="1"/>
    <col min="8450" max="8450" width="20.7265625" style="9" customWidth="1"/>
    <col min="8451" max="8451" width="14.54296875" style="9" customWidth="1"/>
    <col min="8452" max="8452" width="14.26953125" style="9" customWidth="1"/>
    <col min="8453" max="8453" width="12.453125" style="9" customWidth="1"/>
    <col min="8454" max="8454" width="17.54296875" style="9" customWidth="1"/>
    <col min="8455" max="8455" width="27.453125" style="9" customWidth="1"/>
    <col min="8456" max="8456" width="24.1796875" style="9" customWidth="1"/>
    <col min="8457" max="8457" width="13.54296875" style="9" customWidth="1"/>
    <col min="8458" max="8458" width="23.453125" style="9" customWidth="1"/>
    <col min="8459" max="8459" width="21.1796875" style="9" customWidth="1"/>
    <col min="8460" max="8460" width="20.453125" style="9" customWidth="1"/>
    <col min="8461" max="8704" width="9.1796875" style="9"/>
    <col min="8705" max="8705" width="10.453125" style="9" customWidth="1"/>
    <col min="8706" max="8706" width="20.7265625" style="9" customWidth="1"/>
    <col min="8707" max="8707" width="14.54296875" style="9" customWidth="1"/>
    <col min="8708" max="8708" width="14.26953125" style="9" customWidth="1"/>
    <col min="8709" max="8709" width="12.453125" style="9" customWidth="1"/>
    <col min="8710" max="8710" width="17.54296875" style="9" customWidth="1"/>
    <col min="8711" max="8711" width="27.453125" style="9" customWidth="1"/>
    <col min="8712" max="8712" width="24.1796875" style="9" customWidth="1"/>
    <col min="8713" max="8713" width="13.54296875" style="9" customWidth="1"/>
    <col min="8714" max="8714" width="23.453125" style="9" customWidth="1"/>
    <col min="8715" max="8715" width="21.1796875" style="9" customWidth="1"/>
    <col min="8716" max="8716" width="20.453125" style="9" customWidth="1"/>
    <col min="8717" max="8960" width="9.1796875" style="9"/>
    <col min="8961" max="8961" width="10.453125" style="9" customWidth="1"/>
    <col min="8962" max="8962" width="20.7265625" style="9" customWidth="1"/>
    <col min="8963" max="8963" width="14.54296875" style="9" customWidth="1"/>
    <col min="8964" max="8964" width="14.26953125" style="9" customWidth="1"/>
    <col min="8965" max="8965" width="12.453125" style="9" customWidth="1"/>
    <col min="8966" max="8966" width="17.54296875" style="9" customWidth="1"/>
    <col min="8967" max="8967" width="27.453125" style="9" customWidth="1"/>
    <col min="8968" max="8968" width="24.1796875" style="9" customWidth="1"/>
    <col min="8969" max="8969" width="13.54296875" style="9" customWidth="1"/>
    <col min="8970" max="8970" width="23.453125" style="9" customWidth="1"/>
    <col min="8971" max="8971" width="21.1796875" style="9" customWidth="1"/>
    <col min="8972" max="8972" width="20.453125" style="9" customWidth="1"/>
    <col min="8973" max="9216" width="9.1796875" style="9"/>
    <col min="9217" max="9217" width="10.453125" style="9" customWidth="1"/>
    <col min="9218" max="9218" width="20.7265625" style="9" customWidth="1"/>
    <col min="9219" max="9219" width="14.54296875" style="9" customWidth="1"/>
    <col min="9220" max="9220" width="14.26953125" style="9" customWidth="1"/>
    <col min="9221" max="9221" width="12.453125" style="9" customWidth="1"/>
    <col min="9222" max="9222" width="17.54296875" style="9" customWidth="1"/>
    <col min="9223" max="9223" width="27.453125" style="9" customWidth="1"/>
    <col min="9224" max="9224" width="24.1796875" style="9" customWidth="1"/>
    <col min="9225" max="9225" width="13.54296875" style="9" customWidth="1"/>
    <col min="9226" max="9226" width="23.453125" style="9" customWidth="1"/>
    <col min="9227" max="9227" width="21.1796875" style="9" customWidth="1"/>
    <col min="9228" max="9228" width="20.453125" style="9" customWidth="1"/>
    <col min="9229" max="9472" width="9.1796875" style="9"/>
    <col min="9473" max="9473" width="10.453125" style="9" customWidth="1"/>
    <col min="9474" max="9474" width="20.7265625" style="9" customWidth="1"/>
    <col min="9475" max="9475" width="14.54296875" style="9" customWidth="1"/>
    <col min="9476" max="9476" width="14.26953125" style="9" customWidth="1"/>
    <col min="9477" max="9477" width="12.453125" style="9" customWidth="1"/>
    <col min="9478" max="9478" width="17.54296875" style="9" customWidth="1"/>
    <col min="9479" max="9479" width="27.453125" style="9" customWidth="1"/>
    <col min="9480" max="9480" width="24.1796875" style="9" customWidth="1"/>
    <col min="9481" max="9481" width="13.54296875" style="9" customWidth="1"/>
    <col min="9482" max="9482" width="23.453125" style="9" customWidth="1"/>
    <col min="9483" max="9483" width="21.1796875" style="9" customWidth="1"/>
    <col min="9484" max="9484" width="20.453125" style="9" customWidth="1"/>
    <col min="9485" max="9728" width="9.1796875" style="9"/>
    <col min="9729" max="9729" width="10.453125" style="9" customWidth="1"/>
    <col min="9730" max="9730" width="20.7265625" style="9" customWidth="1"/>
    <col min="9731" max="9731" width="14.54296875" style="9" customWidth="1"/>
    <col min="9732" max="9732" width="14.26953125" style="9" customWidth="1"/>
    <col min="9733" max="9733" width="12.453125" style="9" customWidth="1"/>
    <col min="9734" max="9734" width="17.54296875" style="9" customWidth="1"/>
    <col min="9735" max="9735" width="27.453125" style="9" customWidth="1"/>
    <col min="9736" max="9736" width="24.1796875" style="9" customWidth="1"/>
    <col min="9737" max="9737" width="13.54296875" style="9" customWidth="1"/>
    <col min="9738" max="9738" width="23.453125" style="9" customWidth="1"/>
    <col min="9739" max="9739" width="21.1796875" style="9" customWidth="1"/>
    <col min="9740" max="9740" width="20.453125" style="9" customWidth="1"/>
    <col min="9741" max="9984" width="9.1796875" style="9"/>
    <col min="9985" max="9985" width="10.453125" style="9" customWidth="1"/>
    <col min="9986" max="9986" width="20.7265625" style="9" customWidth="1"/>
    <col min="9987" max="9987" width="14.54296875" style="9" customWidth="1"/>
    <col min="9988" max="9988" width="14.26953125" style="9" customWidth="1"/>
    <col min="9989" max="9989" width="12.453125" style="9" customWidth="1"/>
    <col min="9990" max="9990" width="17.54296875" style="9" customWidth="1"/>
    <col min="9991" max="9991" width="27.453125" style="9" customWidth="1"/>
    <col min="9992" max="9992" width="24.1796875" style="9" customWidth="1"/>
    <col min="9993" max="9993" width="13.54296875" style="9" customWidth="1"/>
    <col min="9994" max="9994" width="23.453125" style="9" customWidth="1"/>
    <col min="9995" max="9995" width="21.1796875" style="9" customWidth="1"/>
    <col min="9996" max="9996" width="20.453125" style="9" customWidth="1"/>
    <col min="9997" max="10240" width="9.1796875" style="9"/>
    <col min="10241" max="10241" width="10.453125" style="9" customWidth="1"/>
    <col min="10242" max="10242" width="20.7265625" style="9" customWidth="1"/>
    <col min="10243" max="10243" width="14.54296875" style="9" customWidth="1"/>
    <col min="10244" max="10244" width="14.26953125" style="9" customWidth="1"/>
    <col min="10245" max="10245" width="12.453125" style="9" customWidth="1"/>
    <col min="10246" max="10246" width="17.54296875" style="9" customWidth="1"/>
    <col min="10247" max="10247" width="27.453125" style="9" customWidth="1"/>
    <col min="10248" max="10248" width="24.1796875" style="9" customWidth="1"/>
    <col min="10249" max="10249" width="13.54296875" style="9" customWidth="1"/>
    <col min="10250" max="10250" width="23.453125" style="9" customWidth="1"/>
    <col min="10251" max="10251" width="21.1796875" style="9" customWidth="1"/>
    <col min="10252" max="10252" width="20.453125" style="9" customWidth="1"/>
    <col min="10253" max="10496" width="9.1796875" style="9"/>
    <col min="10497" max="10497" width="10.453125" style="9" customWidth="1"/>
    <col min="10498" max="10498" width="20.7265625" style="9" customWidth="1"/>
    <col min="10499" max="10499" width="14.54296875" style="9" customWidth="1"/>
    <col min="10500" max="10500" width="14.26953125" style="9" customWidth="1"/>
    <col min="10501" max="10501" width="12.453125" style="9" customWidth="1"/>
    <col min="10502" max="10502" width="17.54296875" style="9" customWidth="1"/>
    <col min="10503" max="10503" width="27.453125" style="9" customWidth="1"/>
    <col min="10504" max="10504" width="24.1796875" style="9" customWidth="1"/>
    <col min="10505" max="10505" width="13.54296875" style="9" customWidth="1"/>
    <col min="10506" max="10506" width="23.453125" style="9" customWidth="1"/>
    <col min="10507" max="10507" width="21.1796875" style="9" customWidth="1"/>
    <col min="10508" max="10508" width="20.453125" style="9" customWidth="1"/>
    <col min="10509" max="10752" width="9.1796875" style="9"/>
    <col min="10753" max="10753" width="10.453125" style="9" customWidth="1"/>
    <col min="10754" max="10754" width="20.7265625" style="9" customWidth="1"/>
    <col min="10755" max="10755" width="14.54296875" style="9" customWidth="1"/>
    <col min="10756" max="10756" width="14.26953125" style="9" customWidth="1"/>
    <col min="10757" max="10757" width="12.453125" style="9" customWidth="1"/>
    <col min="10758" max="10758" width="17.54296875" style="9" customWidth="1"/>
    <col min="10759" max="10759" width="27.453125" style="9" customWidth="1"/>
    <col min="10760" max="10760" width="24.1796875" style="9" customWidth="1"/>
    <col min="10761" max="10761" width="13.54296875" style="9" customWidth="1"/>
    <col min="10762" max="10762" width="23.453125" style="9" customWidth="1"/>
    <col min="10763" max="10763" width="21.1796875" style="9" customWidth="1"/>
    <col min="10764" max="10764" width="20.453125" style="9" customWidth="1"/>
    <col min="10765" max="11008" width="9.1796875" style="9"/>
    <col min="11009" max="11009" width="10.453125" style="9" customWidth="1"/>
    <col min="11010" max="11010" width="20.7265625" style="9" customWidth="1"/>
    <col min="11011" max="11011" width="14.54296875" style="9" customWidth="1"/>
    <col min="11012" max="11012" width="14.26953125" style="9" customWidth="1"/>
    <col min="11013" max="11013" width="12.453125" style="9" customWidth="1"/>
    <col min="11014" max="11014" width="17.54296875" style="9" customWidth="1"/>
    <col min="11015" max="11015" width="27.453125" style="9" customWidth="1"/>
    <col min="11016" max="11016" width="24.1796875" style="9" customWidth="1"/>
    <col min="11017" max="11017" width="13.54296875" style="9" customWidth="1"/>
    <col min="11018" max="11018" width="23.453125" style="9" customWidth="1"/>
    <col min="11019" max="11019" width="21.1796875" style="9" customWidth="1"/>
    <col min="11020" max="11020" width="20.453125" style="9" customWidth="1"/>
    <col min="11021" max="11264" width="9.1796875" style="9"/>
    <col min="11265" max="11265" width="10.453125" style="9" customWidth="1"/>
    <col min="11266" max="11266" width="20.7265625" style="9" customWidth="1"/>
    <col min="11267" max="11267" width="14.54296875" style="9" customWidth="1"/>
    <col min="11268" max="11268" width="14.26953125" style="9" customWidth="1"/>
    <col min="11269" max="11269" width="12.453125" style="9" customWidth="1"/>
    <col min="11270" max="11270" width="17.54296875" style="9" customWidth="1"/>
    <col min="11271" max="11271" width="27.453125" style="9" customWidth="1"/>
    <col min="11272" max="11272" width="24.1796875" style="9" customWidth="1"/>
    <col min="11273" max="11273" width="13.54296875" style="9" customWidth="1"/>
    <col min="11274" max="11274" width="23.453125" style="9" customWidth="1"/>
    <col min="11275" max="11275" width="21.1796875" style="9" customWidth="1"/>
    <col min="11276" max="11276" width="20.453125" style="9" customWidth="1"/>
    <col min="11277" max="11520" width="9.1796875" style="9"/>
    <col min="11521" max="11521" width="10.453125" style="9" customWidth="1"/>
    <col min="11522" max="11522" width="20.7265625" style="9" customWidth="1"/>
    <col min="11523" max="11523" width="14.54296875" style="9" customWidth="1"/>
    <col min="11524" max="11524" width="14.26953125" style="9" customWidth="1"/>
    <col min="11525" max="11525" width="12.453125" style="9" customWidth="1"/>
    <col min="11526" max="11526" width="17.54296875" style="9" customWidth="1"/>
    <col min="11527" max="11527" width="27.453125" style="9" customWidth="1"/>
    <col min="11528" max="11528" width="24.1796875" style="9" customWidth="1"/>
    <col min="11529" max="11529" width="13.54296875" style="9" customWidth="1"/>
    <col min="11530" max="11530" width="23.453125" style="9" customWidth="1"/>
    <col min="11531" max="11531" width="21.1796875" style="9" customWidth="1"/>
    <col min="11532" max="11532" width="20.453125" style="9" customWidth="1"/>
    <col min="11533" max="11776" width="9.1796875" style="9"/>
    <col min="11777" max="11777" width="10.453125" style="9" customWidth="1"/>
    <col min="11778" max="11778" width="20.7265625" style="9" customWidth="1"/>
    <col min="11779" max="11779" width="14.54296875" style="9" customWidth="1"/>
    <col min="11780" max="11780" width="14.26953125" style="9" customWidth="1"/>
    <col min="11781" max="11781" width="12.453125" style="9" customWidth="1"/>
    <col min="11782" max="11782" width="17.54296875" style="9" customWidth="1"/>
    <col min="11783" max="11783" width="27.453125" style="9" customWidth="1"/>
    <col min="11784" max="11784" width="24.1796875" style="9" customWidth="1"/>
    <col min="11785" max="11785" width="13.54296875" style="9" customWidth="1"/>
    <col min="11786" max="11786" width="23.453125" style="9" customWidth="1"/>
    <col min="11787" max="11787" width="21.1796875" style="9" customWidth="1"/>
    <col min="11788" max="11788" width="20.453125" style="9" customWidth="1"/>
    <col min="11789" max="12032" width="9.1796875" style="9"/>
    <col min="12033" max="12033" width="10.453125" style="9" customWidth="1"/>
    <col min="12034" max="12034" width="20.7265625" style="9" customWidth="1"/>
    <col min="12035" max="12035" width="14.54296875" style="9" customWidth="1"/>
    <col min="12036" max="12036" width="14.26953125" style="9" customWidth="1"/>
    <col min="12037" max="12037" width="12.453125" style="9" customWidth="1"/>
    <col min="12038" max="12038" width="17.54296875" style="9" customWidth="1"/>
    <col min="12039" max="12039" width="27.453125" style="9" customWidth="1"/>
    <col min="12040" max="12040" width="24.1796875" style="9" customWidth="1"/>
    <col min="12041" max="12041" width="13.54296875" style="9" customWidth="1"/>
    <col min="12042" max="12042" width="23.453125" style="9" customWidth="1"/>
    <col min="12043" max="12043" width="21.1796875" style="9" customWidth="1"/>
    <col min="12044" max="12044" width="20.453125" style="9" customWidth="1"/>
    <col min="12045" max="12288" width="9.1796875" style="9"/>
    <col min="12289" max="12289" width="10.453125" style="9" customWidth="1"/>
    <col min="12290" max="12290" width="20.7265625" style="9" customWidth="1"/>
    <col min="12291" max="12291" width="14.54296875" style="9" customWidth="1"/>
    <col min="12292" max="12292" width="14.26953125" style="9" customWidth="1"/>
    <col min="12293" max="12293" width="12.453125" style="9" customWidth="1"/>
    <col min="12294" max="12294" width="17.54296875" style="9" customWidth="1"/>
    <col min="12295" max="12295" width="27.453125" style="9" customWidth="1"/>
    <col min="12296" max="12296" width="24.1796875" style="9" customWidth="1"/>
    <col min="12297" max="12297" width="13.54296875" style="9" customWidth="1"/>
    <col min="12298" max="12298" width="23.453125" style="9" customWidth="1"/>
    <col min="12299" max="12299" width="21.1796875" style="9" customWidth="1"/>
    <col min="12300" max="12300" width="20.453125" style="9" customWidth="1"/>
    <col min="12301" max="12544" width="9.1796875" style="9"/>
    <col min="12545" max="12545" width="10.453125" style="9" customWidth="1"/>
    <col min="12546" max="12546" width="20.7265625" style="9" customWidth="1"/>
    <col min="12547" max="12547" width="14.54296875" style="9" customWidth="1"/>
    <col min="12548" max="12548" width="14.26953125" style="9" customWidth="1"/>
    <col min="12549" max="12549" width="12.453125" style="9" customWidth="1"/>
    <col min="12550" max="12550" width="17.54296875" style="9" customWidth="1"/>
    <col min="12551" max="12551" width="27.453125" style="9" customWidth="1"/>
    <col min="12552" max="12552" width="24.1796875" style="9" customWidth="1"/>
    <col min="12553" max="12553" width="13.54296875" style="9" customWidth="1"/>
    <col min="12554" max="12554" width="23.453125" style="9" customWidth="1"/>
    <col min="12555" max="12555" width="21.1796875" style="9" customWidth="1"/>
    <col min="12556" max="12556" width="20.453125" style="9" customWidth="1"/>
    <col min="12557" max="12800" width="9.1796875" style="9"/>
    <col min="12801" max="12801" width="10.453125" style="9" customWidth="1"/>
    <col min="12802" max="12802" width="20.7265625" style="9" customWidth="1"/>
    <col min="12803" max="12803" width="14.54296875" style="9" customWidth="1"/>
    <col min="12804" max="12804" width="14.26953125" style="9" customWidth="1"/>
    <col min="12805" max="12805" width="12.453125" style="9" customWidth="1"/>
    <col min="12806" max="12806" width="17.54296875" style="9" customWidth="1"/>
    <col min="12807" max="12807" width="27.453125" style="9" customWidth="1"/>
    <col min="12808" max="12808" width="24.1796875" style="9" customWidth="1"/>
    <col min="12809" max="12809" width="13.54296875" style="9" customWidth="1"/>
    <col min="12810" max="12810" width="23.453125" style="9" customWidth="1"/>
    <col min="12811" max="12811" width="21.1796875" style="9" customWidth="1"/>
    <col min="12812" max="12812" width="20.453125" style="9" customWidth="1"/>
    <col min="12813" max="13056" width="9.1796875" style="9"/>
    <col min="13057" max="13057" width="10.453125" style="9" customWidth="1"/>
    <col min="13058" max="13058" width="20.7265625" style="9" customWidth="1"/>
    <col min="13059" max="13059" width="14.54296875" style="9" customWidth="1"/>
    <col min="13060" max="13060" width="14.26953125" style="9" customWidth="1"/>
    <col min="13061" max="13061" width="12.453125" style="9" customWidth="1"/>
    <col min="13062" max="13062" width="17.54296875" style="9" customWidth="1"/>
    <col min="13063" max="13063" width="27.453125" style="9" customWidth="1"/>
    <col min="13064" max="13064" width="24.1796875" style="9" customWidth="1"/>
    <col min="13065" max="13065" width="13.54296875" style="9" customWidth="1"/>
    <col min="13066" max="13066" width="23.453125" style="9" customWidth="1"/>
    <col min="13067" max="13067" width="21.1796875" style="9" customWidth="1"/>
    <col min="13068" max="13068" width="20.453125" style="9" customWidth="1"/>
    <col min="13069" max="13312" width="9.1796875" style="9"/>
    <col min="13313" max="13313" width="10.453125" style="9" customWidth="1"/>
    <col min="13314" max="13314" width="20.7265625" style="9" customWidth="1"/>
    <col min="13315" max="13315" width="14.54296875" style="9" customWidth="1"/>
    <col min="13316" max="13316" width="14.26953125" style="9" customWidth="1"/>
    <col min="13317" max="13317" width="12.453125" style="9" customWidth="1"/>
    <col min="13318" max="13318" width="17.54296875" style="9" customWidth="1"/>
    <col min="13319" max="13319" width="27.453125" style="9" customWidth="1"/>
    <col min="13320" max="13320" width="24.1796875" style="9" customWidth="1"/>
    <col min="13321" max="13321" width="13.54296875" style="9" customWidth="1"/>
    <col min="13322" max="13322" width="23.453125" style="9" customWidth="1"/>
    <col min="13323" max="13323" width="21.1796875" style="9" customWidth="1"/>
    <col min="13324" max="13324" width="20.453125" style="9" customWidth="1"/>
    <col min="13325" max="13568" width="9.1796875" style="9"/>
    <col min="13569" max="13569" width="10.453125" style="9" customWidth="1"/>
    <col min="13570" max="13570" width="20.7265625" style="9" customWidth="1"/>
    <col min="13571" max="13571" width="14.54296875" style="9" customWidth="1"/>
    <col min="13572" max="13572" width="14.26953125" style="9" customWidth="1"/>
    <col min="13573" max="13573" width="12.453125" style="9" customWidth="1"/>
    <col min="13574" max="13574" width="17.54296875" style="9" customWidth="1"/>
    <col min="13575" max="13575" width="27.453125" style="9" customWidth="1"/>
    <col min="13576" max="13576" width="24.1796875" style="9" customWidth="1"/>
    <col min="13577" max="13577" width="13.54296875" style="9" customWidth="1"/>
    <col min="13578" max="13578" width="23.453125" style="9" customWidth="1"/>
    <col min="13579" max="13579" width="21.1796875" style="9" customWidth="1"/>
    <col min="13580" max="13580" width="20.453125" style="9" customWidth="1"/>
    <col min="13581" max="13824" width="9.1796875" style="9"/>
    <col min="13825" max="13825" width="10.453125" style="9" customWidth="1"/>
    <col min="13826" max="13826" width="20.7265625" style="9" customWidth="1"/>
    <col min="13827" max="13827" width="14.54296875" style="9" customWidth="1"/>
    <col min="13828" max="13828" width="14.26953125" style="9" customWidth="1"/>
    <col min="13829" max="13829" width="12.453125" style="9" customWidth="1"/>
    <col min="13830" max="13830" width="17.54296875" style="9" customWidth="1"/>
    <col min="13831" max="13831" width="27.453125" style="9" customWidth="1"/>
    <col min="13832" max="13832" width="24.1796875" style="9" customWidth="1"/>
    <col min="13833" max="13833" width="13.54296875" style="9" customWidth="1"/>
    <col min="13834" max="13834" width="23.453125" style="9" customWidth="1"/>
    <col min="13835" max="13835" width="21.1796875" style="9" customWidth="1"/>
    <col min="13836" max="13836" width="20.453125" style="9" customWidth="1"/>
    <col min="13837" max="14080" width="9.1796875" style="9"/>
    <col min="14081" max="14081" width="10.453125" style="9" customWidth="1"/>
    <col min="14082" max="14082" width="20.7265625" style="9" customWidth="1"/>
    <col min="14083" max="14083" width="14.54296875" style="9" customWidth="1"/>
    <col min="14084" max="14084" width="14.26953125" style="9" customWidth="1"/>
    <col min="14085" max="14085" width="12.453125" style="9" customWidth="1"/>
    <col min="14086" max="14086" width="17.54296875" style="9" customWidth="1"/>
    <col min="14087" max="14087" width="27.453125" style="9" customWidth="1"/>
    <col min="14088" max="14088" width="24.1796875" style="9" customWidth="1"/>
    <col min="14089" max="14089" width="13.54296875" style="9" customWidth="1"/>
    <col min="14090" max="14090" width="23.453125" style="9" customWidth="1"/>
    <col min="14091" max="14091" width="21.1796875" style="9" customWidth="1"/>
    <col min="14092" max="14092" width="20.453125" style="9" customWidth="1"/>
    <col min="14093" max="14336" width="9.1796875" style="9"/>
    <col min="14337" max="14337" width="10.453125" style="9" customWidth="1"/>
    <col min="14338" max="14338" width="20.7265625" style="9" customWidth="1"/>
    <col min="14339" max="14339" width="14.54296875" style="9" customWidth="1"/>
    <col min="14340" max="14340" width="14.26953125" style="9" customWidth="1"/>
    <col min="14341" max="14341" width="12.453125" style="9" customWidth="1"/>
    <col min="14342" max="14342" width="17.54296875" style="9" customWidth="1"/>
    <col min="14343" max="14343" width="27.453125" style="9" customWidth="1"/>
    <col min="14344" max="14344" width="24.1796875" style="9" customWidth="1"/>
    <col min="14345" max="14345" width="13.54296875" style="9" customWidth="1"/>
    <col min="14346" max="14346" width="23.453125" style="9" customWidth="1"/>
    <col min="14347" max="14347" width="21.1796875" style="9" customWidth="1"/>
    <col min="14348" max="14348" width="20.453125" style="9" customWidth="1"/>
    <col min="14349" max="14592" width="9.1796875" style="9"/>
    <col min="14593" max="14593" width="10.453125" style="9" customWidth="1"/>
    <col min="14594" max="14594" width="20.7265625" style="9" customWidth="1"/>
    <col min="14595" max="14595" width="14.54296875" style="9" customWidth="1"/>
    <col min="14596" max="14596" width="14.26953125" style="9" customWidth="1"/>
    <col min="14597" max="14597" width="12.453125" style="9" customWidth="1"/>
    <col min="14598" max="14598" width="17.54296875" style="9" customWidth="1"/>
    <col min="14599" max="14599" width="27.453125" style="9" customWidth="1"/>
    <col min="14600" max="14600" width="24.1796875" style="9" customWidth="1"/>
    <col min="14601" max="14601" width="13.54296875" style="9" customWidth="1"/>
    <col min="14602" max="14602" width="23.453125" style="9" customWidth="1"/>
    <col min="14603" max="14603" width="21.1796875" style="9" customWidth="1"/>
    <col min="14604" max="14604" width="20.453125" style="9" customWidth="1"/>
    <col min="14605" max="14848" width="9.1796875" style="9"/>
    <col min="14849" max="14849" width="10.453125" style="9" customWidth="1"/>
    <col min="14850" max="14850" width="20.7265625" style="9" customWidth="1"/>
    <col min="14851" max="14851" width="14.54296875" style="9" customWidth="1"/>
    <col min="14852" max="14852" width="14.26953125" style="9" customWidth="1"/>
    <col min="14853" max="14853" width="12.453125" style="9" customWidth="1"/>
    <col min="14854" max="14854" width="17.54296875" style="9" customWidth="1"/>
    <col min="14855" max="14855" width="27.453125" style="9" customWidth="1"/>
    <col min="14856" max="14856" width="24.1796875" style="9" customWidth="1"/>
    <col min="14857" max="14857" width="13.54296875" style="9" customWidth="1"/>
    <col min="14858" max="14858" width="23.453125" style="9" customWidth="1"/>
    <col min="14859" max="14859" width="21.1796875" style="9" customWidth="1"/>
    <col min="14860" max="14860" width="20.453125" style="9" customWidth="1"/>
    <col min="14861" max="15104" width="9.1796875" style="9"/>
    <col min="15105" max="15105" width="10.453125" style="9" customWidth="1"/>
    <col min="15106" max="15106" width="20.7265625" style="9" customWidth="1"/>
    <col min="15107" max="15107" width="14.54296875" style="9" customWidth="1"/>
    <col min="15108" max="15108" width="14.26953125" style="9" customWidth="1"/>
    <col min="15109" max="15109" width="12.453125" style="9" customWidth="1"/>
    <col min="15110" max="15110" width="17.54296875" style="9" customWidth="1"/>
    <col min="15111" max="15111" width="27.453125" style="9" customWidth="1"/>
    <col min="15112" max="15112" width="24.1796875" style="9" customWidth="1"/>
    <col min="15113" max="15113" width="13.54296875" style="9" customWidth="1"/>
    <col min="15114" max="15114" width="23.453125" style="9" customWidth="1"/>
    <col min="15115" max="15115" width="21.1796875" style="9" customWidth="1"/>
    <col min="15116" max="15116" width="20.453125" style="9" customWidth="1"/>
    <col min="15117" max="15360" width="9.1796875" style="9"/>
    <col min="15361" max="15361" width="10.453125" style="9" customWidth="1"/>
    <col min="15362" max="15362" width="20.7265625" style="9" customWidth="1"/>
    <col min="15363" max="15363" width="14.54296875" style="9" customWidth="1"/>
    <col min="15364" max="15364" width="14.26953125" style="9" customWidth="1"/>
    <col min="15365" max="15365" width="12.453125" style="9" customWidth="1"/>
    <col min="15366" max="15366" width="17.54296875" style="9" customWidth="1"/>
    <col min="15367" max="15367" width="27.453125" style="9" customWidth="1"/>
    <col min="15368" max="15368" width="24.1796875" style="9" customWidth="1"/>
    <col min="15369" max="15369" width="13.54296875" style="9" customWidth="1"/>
    <col min="15370" max="15370" width="23.453125" style="9" customWidth="1"/>
    <col min="15371" max="15371" width="21.1796875" style="9" customWidth="1"/>
    <col min="15372" max="15372" width="20.453125" style="9" customWidth="1"/>
    <col min="15373" max="15616" width="9.1796875" style="9"/>
    <col min="15617" max="15617" width="10.453125" style="9" customWidth="1"/>
    <col min="15618" max="15618" width="20.7265625" style="9" customWidth="1"/>
    <col min="15619" max="15619" width="14.54296875" style="9" customWidth="1"/>
    <col min="15620" max="15620" width="14.26953125" style="9" customWidth="1"/>
    <col min="15621" max="15621" width="12.453125" style="9" customWidth="1"/>
    <col min="15622" max="15622" width="17.54296875" style="9" customWidth="1"/>
    <col min="15623" max="15623" width="27.453125" style="9" customWidth="1"/>
    <col min="15624" max="15624" width="24.1796875" style="9" customWidth="1"/>
    <col min="15625" max="15625" width="13.54296875" style="9" customWidth="1"/>
    <col min="15626" max="15626" width="23.453125" style="9" customWidth="1"/>
    <col min="15627" max="15627" width="21.1796875" style="9" customWidth="1"/>
    <col min="15628" max="15628" width="20.453125" style="9" customWidth="1"/>
    <col min="15629" max="15872" width="9.1796875" style="9"/>
    <col min="15873" max="15873" width="10.453125" style="9" customWidth="1"/>
    <col min="15874" max="15874" width="20.7265625" style="9" customWidth="1"/>
    <col min="15875" max="15875" width="14.54296875" style="9" customWidth="1"/>
    <col min="15876" max="15876" width="14.26953125" style="9" customWidth="1"/>
    <col min="15877" max="15877" width="12.453125" style="9" customWidth="1"/>
    <col min="15878" max="15878" width="17.54296875" style="9" customWidth="1"/>
    <col min="15879" max="15879" width="27.453125" style="9" customWidth="1"/>
    <col min="15880" max="15880" width="24.1796875" style="9" customWidth="1"/>
    <col min="15881" max="15881" width="13.54296875" style="9" customWidth="1"/>
    <col min="15882" max="15882" width="23.453125" style="9" customWidth="1"/>
    <col min="15883" max="15883" width="21.1796875" style="9" customWidth="1"/>
    <col min="15884" max="15884" width="20.453125" style="9" customWidth="1"/>
    <col min="15885" max="16128" width="9.1796875" style="9"/>
    <col min="16129" max="16129" width="10.453125" style="9" customWidth="1"/>
    <col min="16130" max="16130" width="20.7265625" style="9" customWidth="1"/>
    <col min="16131" max="16131" width="14.54296875" style="9" customWidth="1"/>
    <col min="16132" max="16132" width="14.26953125" style="9" customWidth="1"/>
    <col min="16133" max="16133" width="12.453125" style="9" customWidth="1"/>
    <col min="16134" max="16134" width="17.54296875" style="9" customWidth="1"/>
    <col min="16135" max="16135" width="27.453125" style="9" customWidth="1"/>
    <col min="16136" max="16136" width="24.1796875" style="9" customWidth="1"/>
    <col min="16137" max="16137" width="13.54296875" style="9" customWidth="1"/>
    <col min="16138" max="16138" width="23.453125" style="9" customWidth="1"/>
    <col min="16139" max="16139" width="21.1796875" style="9" customWidth="1"/>
    <col min="16140" max="16140" width="20.453125" style="9" customWidth="1"/>
    <col min="16141" max="16384" width="9.1796875" style="9"/>
  </cols>
  <sheetData>
    <row r="1" spans="1:12" x14ac:dyDescent="0.3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21</v>
      </c>
      <c r="G1" s="8" t="s">
        <v>22</v>
      </c>
      <c r="H1" s="8" t="s">
        <v>197</v>
      </c>
      <c r="I1" s="8" t="s">
        <v>23</v>
      </c>
      <c r="J1" s="8" t="s">
        <v>24</v>
      </c>
      <c r="K1" s="8" t="s">
        <v>198</v>
      </c>
      <c r="L1" s="8" t="s">
        <v>199</v>
      </c>
    </row>
    <row r="2" spans="1:12" x14ac:dyDescent="0.35">
      <c r="A2" s="16">
        <v>1</v>
      </c>
      <c r="B2" s="16" t="s">
        <v>100</v>
      </c>
      <c r="C2" s="16" t="s">
        <v>101</v>
      </c>
      <c r="D2" s="16" t="s">
        <v>200</v>
      </c>
      <c r="E2" s="16">
        <v>1</v>
      </c>
      <c r="F2" s="16" t="s">
        <v>103</v>
      </c>
      <c r="G2" s="16" t="s">
        <v>104</v>
      </c>
      <c r="H2" s="16" t="s">
        <v>201</v>
      </c>
      <c r="I2" s="16" t="s">
        <v>30</v>
      </c>
      <c r="J2" s="16" t="s">
        <v>105</v>
      </c>
      <c r="K2" s="16">
        <v>2.2000000000000002</v>
      </c>
      <c r="L2" s="16">
        <v>2.2000000000000002</v>
      </c>
    </row>
    <row r="3" spans="1:12" x14ac:dyDescent="0.35">
      <c r="A3" s="16">
        <v>2</v>
      </c>
      <c r="B3" s="16" t="s">
        <v>202</v>
      </c>
      <c r="C3" s="16" t="s">
        <v>203</v>
      </c>
      <c r="D3" s="16" t="s">
        <v>204</v>
      </c>
      <c r="E3" s="16">
        <v>1</v>
      </c>
      <c r="F3" s="16" t="s">
        <v>205</v>
      </c>
      <c r="G3" s="16" t="s">
        <v>206</v>
      </c>
      <c r="H3" s="16" t="s">
        <v>207</v>
      </c>
      <c r="I3" s="16" t="s">
        <v>30</v>
      </c>
      <c r="J3" s="16" t="s">
        <v>208</v>
      </c>
      <c r="K3" s="16">
        <v>2.0099999999999998</v>
      </c>
      <c r="L3" s="16">
        <v>2.0099999999999998</v>
      </c>
    </row>
    <row r="4" spans="1:12" x14ac:dyDescent="0.35">
      <c r="A4" s="16">
        <v>3</v>
      </c>
      <c r="B4" s="16" t="s">
        <v>209</v>
      </c>
      <c r="C4" s="16" t="s">
        <v>210</v>
      </c>
      <c r="D4" s="16" t="s">
        <v>211</v>
      </c>
      <c r="E4" s="16">
        <v>12</v>
      </c>
      <c r="F4" s="16" t="s">
        <v>103</v>
      </c>
      <c r="G4" s="16" t="s">
        <v>212</v>
      </c>
      <c r="H4" s="16" t="s">
        <v>207</v>
      </c>
      <c r="I4" s="16" t="s">
        <v>55</v>
      </c>
      <c r="J4" s="16" t="s">
        <v>213</v>
      </c>
      <c r="K4" s="16">
        <v>0.90500000000000003</v>
      </c>
      <c r="L4" s="16">
        <v>10.86</v>
      </c>
    </row>
    <row r="5" spans="1:12" x14ac:dyDescent="0.35">
      <c r="B5" s="12" t="s">
        <v>273</v>
      </c>
      <c r="C5" s="12"/>
      <c r="D5" s="16" t="s">
        <v>329</v>
      </c>
      <c r="E5" s="12">
        <v>1</v>
      </c>
      <c r="G5" s="13" t="s">
        <v>103</v>
      </c>
      <c r="H5" s="9">
        <v>1053081208</v>
      </c>
    </row>
    <row r="6" spans="1:12" x14ac:dyDescent="0.35">
      <c r="B6" s="12" t="s">
        <v>275</v>
      </c>
      <c r="D6" s="12" t="s">
        <v>330</v>
      </c>
      <c r="E6" s="12">
        <v>2</v>
      </c>
      <c r="G6" s="13" t="s">
        <v>103</v>
      </c>
      <c r="H6" s="9">
        <v>1053251004</v>
      </c>
    </row>
    <row r="7" spans="1:12" x14ac:dyDescent="0.35">
      <c r="B7" s="12" t="s">
        <v>278</v>
      </c>
      <c r="D7" s="12" t="s">
        <v>336</v>
      </c>
      <c r="E7" s="12">
        <f>(E2+E4)*2</f>
        <v>26</v>
      </c>
      <c r="G7" s="13" t="s">
        <v>279</v>
      </c>
      <c r="H7" s="15">
        <v>1053002100</v>
      </c>
    </row>
    <row r="8" spans="1:12" x14ac:dyDescent="0.35">
      <c r="B8" s="12" t="s">
        <v>280</v>
      </c>
      <c r="D8" s="12" t="s">
        <v>331</v>
      </c>
      <c r="E8" s="12">
        <v>12</v>
      </c>
      <c r="G8" s="13" t="s">
        <v>279</v>
      </c>
      <c r="H8" s="14">
        <v>1053071202</v>
      </c>
    </row>
    <row r="9" spans="1:12" x14ac:dyDescent="0.35">
      <c r="B9" s="12" t="s">
        <v>281</v>
      </c>
      <c r="D9" s="12" t="s">
        <v>332</v>
      </c>
      <c r="E9" s="12">
        <v>12</v>
      </c>
      <c r="G9" s="13" t="s">
        <v>279</v>
      </c>
      <c r="H9" s="14">
        <v>1053251002</v>
      </c>
    </row>
    <row r="10" spans="1:12" x14ac:dyDescent="0.35">
      <c r="B10" s="12"/>
      <c r="D10" s="12"/>
      <c r="E10" s="12"/>
      <c r="G10" s="13"/>
      <c r="H1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C473-AD5C-474B-90F0-6CE4872713FB}">
  <sheetPr filterMode="1"/>
  <dimension ref="A1:J29"/>
  <sheetViews>
    <sheetView workbookViewId="0">
      <selection activeCell="C32" sqref="C32"/>
    </sheetView>
  </sheetViews>
  <sheetFormatPr defaultColWidth="9.1796875" defaultRowHeight="14.5" x14ac:dyDescent="0.35"/>
  <cols>
    <col min="1" max="1" width="6.1796875" style="9" bestFit="1" customWidth="1"/>
    <col min="2" max="2" width="26.453125" style="9" bestFit="1" customWidth="1"/>
    <col min="3" max="3" width="61.1796875" style="9" customWidth="1"/>
    <col min="4" max="4" width="70.1796875" style="9" customWidth="1"/>
    <col min="5" max="6" width="9.1796875" style="9"/>
    <col min="7" max="7" width="19.1796875" style="9" bestFit="1" customWidth="1"/>
    <col min="8" max="8" width="26.7265625" style="9" bestFit="1" customWidth="1"/>
    <col min="9" max="9" width="9.81640625" style="9" bestFit="1" customWidth="1"/>
    <col min="10" max="10" width="22" style="9" bestFit="1" customWidth="1"/>
    <col min="11" max="16384" width="9.1796875" style="9"/>
  </cols>
  <sheetData>
    <row r="1" spans="1:10" x14ac:dyDescent="0.3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</row>
    <row r="2" spans="1:10" customFormat="1" hidden="1" x14ac:dyDescent="0.35">
      <c r="A2">
        <v>1</v>
      </c>
      <c r="B2" t="s">
        <v>32</v>
      </c>
      <c r="C2" t="s">
        <v>33</v>
      </c>
      <c r="D2" t="s">
        <v>214</v>
      </c>
      <c r="E2">
        <v>30</v>
      </c>
      <c r="F2" t="s">
        <v>20</v>
      </c>
      <c r="G2" t="s">
        <v>35</v>
      </c>
      <c r="H2" t="s">
        <v>36</v>
      </c>
      <c r="I2" t="s">
        <v>37</v>
      </c>
      <c r="J2" t="s">
        <v>38</v>
      </c>
    </row>
    <row r="3" spans="1:10" customFormat="1" hidden="1" x14ac:dyDescent="0.35">
      <c r="A3">
        <v>2</v>
      </c>
      <c r="B3" t="s">
        <v>25</v>
      </c>
      <c r="C3" t="s">
        <v>26</v>
      </c>
      <c r="D3" t="s">
        <v>215</v>
      </c>
      <c r="E3">
        <v>1</v>
      </c>
      <c r="F3" t="s">
        <v>20</v>
      </c>
      <c r="G3" t="s">
        <v>216</v>
      </c>
      <c r="H3" t="s">
        <v>217</v>
      </c>
      <c r="I3" t="s">
        <v>43</v>
      </c>
      <c r="J3" t="s">
        <v>217</v>
      </c>
    </row>
    <row r="4" spans="1:10" customFormat="1" hidden="1" x14ac:dyDescent="0.35">
      <c r="A4">
        <v>3</v>
      </c>
      <c r="B4" t="s">
        <v>39</v>
      </c>
      <c r="C4" t="s">
        <v>40</v>
      </c>
      <c r="D4" t="s">
        <v>218</v>
      </c>
      <c r="E4">
        <v>1</v>
      </c>
      <c r="F4" t="s">
        <v>20</v>
      </c>
      <c r="G4" t="s">
        <v>35</v>
      </c>
      <c r="H4" t="s">
        <v>42</v>
      </c>
      <c r="I4" t="s">
        <v>43</v>
      </c>
      <c r="J4" t="s">
        <v>42</v>
      </c>
    </row>
    <row r="5" spans="1:10" customFormat="1" hidden="1" x14ac:dyDescent="0.35">
      <c r="A5">
        <v>4</v>
      </c>
      <c r="B5" t="s">
        <v>66</v>
      </c>
      <c r="C5" t="s">
        <v>67</v>
      </c>
      <c r="D5" t="s">
        <v>219</v>
      </c>
      <c r="E5">
        <v>1</v>
      </c>
      <c r="F5" t="s">
        <v>20</v>
      </c>
      <c r="G5" t="s">
        <v>53</v>
      </c>
      <c r="H5" t="s">
        <v>69</v>
      </c>
      <c r="I5" t="s">
        <v>30</v>
      </c>
      <c r="J5" t="s">
        <v>70</v>
      </c>
    </row>
    <row r="6" spans="1:10" customFormat="1" hidden="1" x14ac:dyDescent="0.35">
      <c r="A6">
        <v>5</v>
      </c>
      <c r="B6" t="s">
        <v>76</v>
      </c>
      <c r="C6" t="s">
        <v>77</v>
      </c>
      <c r="D6" t="s">
        <v>220</v>
      </c>
      <c r="E6">
        <v>1</v>
      </c>
      <c r="F6" t="s">
        <v>20</v>
      </c>
      <c r="G6" t="s">
        <v>53</v>
      </c>
      <c r="H6" t="s">
        <v>79</v>
      </c>
      <c r="I6" t="s">
        <v>55</v>
      </c>
      <c r="J6" t="s">
        <v>80</v>
      </c>
    </row>
    <row r="7" spans="1:10" customFormat="1" hidden="1" x14ac:dyDescent="0.35">
      <c r="A7">
        <v>6</v>
      </c>
      <c r="B7" t="s">
        <v>50</v>
      </c>
      <c r="C7" t="s">
        <v>51</v>
      </c>
      <c r="D7" t="s">
        <v>52</v>
      </c>
      <c r="E7">
        <v>1</v>
      </c>
      <c r="F7" t="s">
        <v>20</v>
      </c>
      <c r="G7" t="s">
        <v>53</v>
      </c>
      <c r="H7" t="s">
        <v>54</v>
      </c>
      <c r="I7" t="s">
        <v>55</v>
      </c>
      <c r="J7" t="s">
        <v>56</v>
      </c>
    </row>
    <row r="8" spans="1:10" x14ac:dyDescent="0.35">
      <c r="A8" s="9">
        <v>7</v>
      </c>
      <c r="B8" s="9" t="s">
        <v>202</v>
      </c>
      <c r="C8" s="9" t="s">
        <v>203</v>
      </c>
      <c r="D8" s="9" t="s">
        <v>200</v>
      </c>
      <c r="E8" s="9">
        <v>1</v>
      </c>
      <c r="F8" s="9" t="s">
        <v>84</v>
      </c>
      <c r="G8" s="9" t="s">
        <v>205</v>
      </c>
      <c r="H8" s="9" t="s">
        <v>206</v>
      </c>
      <c r="I8" s="9" t="s">
        <v>30</v>
      </c>
      <c r="J8" s="9" t="s">
        <v>208</v>
      </c>
    </row>
    <row r="9" spans="1:10" x14ac:dyDescent="0.35">
      <c r="A9" s="9">
        <v>8</v>
      </c>
      <c r="B9" s="9" t="s">
        <v>221</v>
      </c>
      <c r="C9" s="9" t="s">
        <v>222</v>
      </c>
      <c r="D9" s="9" t="s">
        <v>223</v>
      </c>
      <c r="E9" s="9">
        <v>16</v>
      </c>
      <c r="F9" s="9" t="s">
        <v>84</v>
      </c>
      <c r="G9" s="9" t="s">
        <v>224</v>
      </c>
      <c r="H9" s="9" t="s">
        <v>225</v>
      </c>
      <c r="I9" s="9" t="s">
        <v>37</v>
      </c>
      <c r="J9" s="9" t="s">
        <v>226</v>
      </c>
    </row>
    <row r="10" spans="1:10" x14ac:dyDescent="0.35">
      <c r="A10" s="9">
        <v>9</v>
      </c>
      <c r="B10" s="9" t="s">
        <v>227</v>
      </c>
      <c r="C10" s="9" t="s">
        <v>228</v>
      </c>
      <c r="D10" s="9" t="s">
        <v>229</v>
      </c>
      <c r="E10" s="9">
        <v>8</v>
      </c>
      <c r="F10" s="9" t="s">
        <v>84</v>
      </c>
      <c r="G10" s="9" t="s">
        <v>103</v>
      </c>
      <c r="H10" s="9">
        <v>1053141204</v>
      </c>
      <c r="I10" s="9" t="s">
        <v>30</v>
      </c>
      <c r="J10" s="9" t="s">
        <v>230</v>
      </c>
    </row>
    <row r="11" spans="1:10" customFormat="1" hidden="1" x14ac:dyDescent="0.35">
      <c r="A11">
        <v>10</v>
      </c>
      <c r="B11" t="s">
        <v>106</v>
      </c>
      <c r="C11" t="s">
        <v>107</v>
      </c>
      <c r="D11" t="s">
        <v>231</v>
      </c>
      <c r="E11">
        <v>1</v>
      </c>
      <c r="F11" t="s">
        <v>20</v>
      </c>
      <c r="G11" t="s">
        <v>103</v>
      </c>
      <c r="H11" t="s">
        <v>109</v>
      </c>
      <c r="I11" t="s">
        <v>37</v>
      </c>
      <c r="J11" t="s">
        <v>110</v>
      </c>
    </row>
    <row r="12" spans="1:10" customFormat="1" hidden="1" x14ac:dyDescent="0.35">
      <c r="A12">
        <v>11</v>
      </c>
      <c r="B12" t="s">
        <v>111</v>
      </c>
      <c r="C12" t="s">
        <v>112</v>
      </c>
      <c r="D12" t="s">
        <v>232</v>
      </c>
      <c r="E12">
        <v>1</v>
      </c>
      <c r="F12" t="s">
        <v>20</v>
      </c>
      <c r="G12" t="s">
        <v>103</v>
      </c>
      <c r="H12">
        <v>670688000</v>
      </c>
      <c r="I12" t="s">
        <v>55</v>
      </c>
      <c r="J12" t="s">
        <v>115</v>
      </c>
    </row>
    <row r="13" spans="1:10" customFormat="1" hidden="1" x14ac:dyDescent="0.35">
      <c r="A13">
        <v>13</v>
      </c>
      <c r="B13" t="s">
        <v>133</v>
      </c>
      <c r="C13" t="s">
        <v>134</v>
      </c>
      <c r="D13" t="s">
        <v>135</v>
      </c>
      <c r="E13">
        <v>1</v>
      </c>
      <c r="F13" t="s">
        <v>20</v>
      </c>
      <c r="G13" t="s">
        <v>233</v>
      </c>
      <c r="H13" t="s">
        <v>234</v>
      </c>
      <c r="I13" t="s">
        <v>43</v>
      </c>
      <c r="J13" t="s">
        <v>234</v>
      </c>
    </row>
    <row r="14" spans="1:10" customFormat="1" hidden="1" x14ac:dyDescent="0.35">
      <c r="A14">
        <v>14</v>
      </c>
      <c r="B14" t="s">
        <v>139</v>
      </c>
      <c r="C14" t="s">
        <v>140</v>
      </c>
      <c r="D14" t="s">
        <v>235</v>
      </c>
      <c r="E14">
        <v>8</v>
      </c>
      <c r="F14" t="s">
        <v>20</v>
      </c>
      <c r="G14" t="s">
        <v>157</v>
      </c>
      <c r="H14" t="s">
        <v>236</v>
      </c>
      <c r="I14" t="s">
        <v>37</v>
      </c>
      <c r="J14" t="s">
        <v>237</v>
      </c>
    </row>
    <row r="15" spans="1:10" customFormat="1" hidden="1" x14ac:dyDescent="0.35">
      <c r="A15">
        <v>15</v>
      </c>
      <c r="B15" t="s">
        <v>144</v>
      </c>
      <c r="C15" t="s">
        <v>145</v>
      </c>
      <c r="D15" t="s">
        <v>238</v>
      </c>
      <c r="E15">
        <v>10</v>
      </c>
      <c r="F15" t="s">
        <v>20</v>
      </c>
      <c r="G15" t="s">
        <v>28</v>
      </c>
      <c r="H15" t="s">
        <v>147</v>
      </c>
      <c r="I15" t="s">
        <v>37</v>
      </c>
      <c r="J15" t="s">
        <v>148</v>
      </c>
    </row>
    <row r="16" spans="1:10" customFormat="1" hidden="1" x14ac:dyDescent="0.35">
      <c r="A16">
        <v>16</v>
      </c>
      <c r="B16" t="s">
        <v>154</v>
      </c>
      <c r="C16" t="s">
        <v>155</v>
      </c>
      <c r="D16" t="s">
        <v>239</v>
      </c>
      <c r="E16">
        <v>1</v>
      </c>
      <c r="F16" t="s">
        <v>20</v>
      </c>
      <c r="G16" t="s">
        <v>157</v>
      </c>
      <c r="H16" t="s">
        <v>158</v>
      </c>
      <c r="I16" t="s">
        <v>37</v>
      </c>
      <c r="J16" t="s">
        <v>159</v>
      </c>
    </row>
    <row r="17" spans="1:10" customFormat="1" hidden="1" x14ac:dyDescent="0.35">
      <c r="A17">
        <v>17</v>
      </c>
      <c r="B17" t="s">
        <v>160</v>
      </c>
      <c r="C17" t="s">
        <v>161</v>
      </c>
      <c r="D17" t="s">
        <v>240</v>
      </c>
      <c r="E17">
        <v>1</v>
      </c>
      <c r="F17" t="s">
        <v>20</v>
      </c>
      <c r="G17" t="s">
        <v>28</v>
      </c>
      <c r="H17" t="s">
        <v>163</v>
      </c>
      <c r="I17" t="s">
        <v>37</v>
      </c>
      <c r="J17" t="s">
        <v>164</v>
      </c>
    </row>
    <row r="18" spans="1:10" customFormat="1" hidden="1" x14ac:dyDescent="0.35">
      <c r="A18">
        <v>18</v>
      </c>
      <c r="B18" t="s">
        <v>149</v>
      </c>
      <c r="C18" t="s">
        <v>150</v>
      </c>
      <c r="D18" t="s">
        <v>241</v>
      </c>
      <c r="E18">
        <v>1</v>
      </c>
      <c r="F18" t="s">
        <v>20</v>
      </c>
      <c r="G18" t="s">
        <v>28</v>
      </c>
      <c r="H18" t="s">
        <v>152</v>
      </c>
      <c r="I18" t="s">
        <v>37</v>
      </c>
      <c r="J18" t="s">
        <v>153</v>
      </c>
    </row>
    <row r="19" spans="1:10" customFormat="1" hidden="1" x14ac:dyDescent="0.35">
      <c r="A19">
        <v>19</v>
      </c>
      <c r="B19" t="s">
        <v>165</v>
      </c>
      <c r="C19" t="s">
        <v>166</v>
      </c>
      <c r="D19" t="s">
        <v>167</v>
      </c>
      <c r="E19">
        <v>1</v>
      </c>
      <c r="F19" t="s">
        <v>20</v>
      </c>
      <c r="G19" t="s">
        <v>168</v>
      </c>
      <c r="H19" t="s">
        <v>165</v>
      </c>
      <c r="I19" t="s">
        <v>55</v>
      </c>
      <c r="J19" t="s">
        <v>169</v>
      </c>
    </row>
    <row r="20" spans="1:10" customFormat="1" hidden="1" x14ac:dyDescent="0.35">
      <c r="A20">
        <v>21</v>
      </c>
      <c r="B20" t="s">
        <v>188</v>
      </c>
      <c r="C20" t="s">
        <v>189</v>
      </c>
      <c r="D20" t="s">
        <v>173</v>
      </c>
      <c r="E20">
        <v>1</v>
      </c>
      <c r="F20" t="s">
        <v>20</v>
      </c>
      <c r="G20" t="s">
        <v>168</v>
      </c>
      <c r="H20" t="s">
        <v>188</v>
      </c>
      <c r="I20" t="s">
        <v>55</v>
      </c>
      <c r="J20" t="s">
        <v>191</v>
      </c>
    </row>
    <row r="21" spans="1:10" customFormat="1" hidden="1" x14ac:dyDescent="0.35">
      <c r="A21">
        <v>22</v>
      </c>
      <c r="B21" t="s">
        <v>242</v>
      </c>
      <c r="D21" t="s">
        <v>243</v>
      </c>
      <c r="E21">
        <v>16</v>
      </c>
      <c r="F21" t="s">
        <v>20</v>
      </c>
      <c r="G21" t="s">
        <v>244</v>
      </c>
      <c r="H21" t="s">
        <v>245</v>
      </c>
      <c r="I21" t="s">
        <v>55</v>
      </c>
      <c r="J21" t="s">
        <v>246</v>
      </c>
    </row>
    <row r="22" spans="1:10" x14ac:dyDescent="0.35">
      <c r="A22" s="9">
        <v>23</v>
      </c>
      <c r="B22" s="9" t="s">
        <v>182</v>
      </c>
      <c r="C22" s="9" t="s">
        <v>183</v>
      </c>
      <c r="D22" s="9" t="s">
        <v>247</v>
      </c>
      <c r="E22" s="9">
        <v>1</v>
      </c>
      <c r="F22" s="9" t="s">
        <v>84</v>
      </c>
      <c r="G22" s="9" t="s">
        <v>185</v>
      </c>
      <c r="H22" s="9" t="s">
        <v>186</v>
      </c>
      <c r="I22" s="9" t="s">
        <v>55</v>
      </c>
      <c r="J22" s="9" t="s">
        <v>187</v>
      </c>
    </row>
    <row r="23" spans="1:10" x14ac:dyDescent="0.35">
      <c r="B23" s="9" t="s">
        <v>333</v>
      </c>
      <c r="D23" s="9" t="s">
        <v>334</v>
      </c>
      <c r="E23" s="9">
        <v>8</v>
      </c>
      <c r="G23" s="9" t="s">
        <v>279</v>
      </c>
      <c r="H23" s="9">
        <v>1053081204</v>
      </c>
    </row>
    <row r="24" spans="1:10" x14ac:dyDescent="0.35">
      <c r="B24" s="12" t="s">
        <v>281</v>
      </c>
      <c r="D24" s="12" t="s">
        <v>335</v>
      </c>
      <c r="E24" s="12">
        <f>E23*2</f>
        <v>16</v>
      </c>
      <c r="G24" s="13" t="s">
        <v>279</v>
      </c>
      <c r="H24" s="14">
        <v>1053251002</v>
      </c>
    </row>
    <row r="25" spans="1:10" x14ac:dyDescent="0.35">
      <c r="B25" s="12" t="s">
        <v>278</v>
      </c>
      <c r="D25" s="12" t="s">
        <v>337</v>
      </c>
      <c r="E25" s="12">
        <f>4*E23+4*4</f>
        <v>48</v>
      </c>
      <c r="G25" s="13" t="s">
        <v>279</v>
      </c>
      <c r="H25" s="15">
        <v>1053002100</v>
      </c>
    </row>
    <row r="26" spans="1:10" x14ac:dyDescent="0.35">
      <c r="B26" s="9" t="s">
        <v>338</v>
      </c>
      <c r="D26" s="9" t="s">
        <v>339</v>
      </c>
      <c r="E26" s="9">
        <v>4</v>
      </c>
      <c r="G26" s="9" t="s">
        <v>103</v>
      </c>
      <c r="H26" s="9">
        <v>1054301204</v>
      </c>
    </row>
    <row r="27" spans="1:10" x14ac:dyDescent="0.35">
      <c r="B27" s="12" t="s">
        <v>275</v>
      </c>
      <c r="D27" s="12" t="s">
        <v>340</v>
      </c>
      <c r="E27" s="12">
        <v>4</v>
      </c>
      <c r="G27" s="13" t="s">
        <v>103</v>
      </c>
      <c r="H27" s="9">
        <v>1053251004</v>
      </c>
    </row>
    <row r="28" spans="1:10" x14ac:dyDescent="0.35">
      <c r="B28" s="9" t="s">
        <v>341</v>
      </c>
      <c r="D28" s="9" t="s">
        <v>342</v>
      </c>
      <c r="E28" s="9">
        <v>4</v>
      </c>
      <c r="G28" s="9" t="s">
        <v>279</v>
      </c>
      <c r="H28" s="9">
        <v>1053071204</v>
      </c>
    </row>
    <row r="29" spans="1:10" x14ac:dyDescent="0.35">
      <c r="C29" s="9" t="s">
        <v>344</v>
      </c>
      <c r="E29" s="9">
        <v>2</v>
      </c>
      <c r="I29" s="9" t="s">
        <v>302</v>
      </c>
      <c r="J29" s="10" t="s">
        <v>343</v>
      </c>
    </row>
  </sheetData>
  <autoFilter ref="F1:F22" xr:uid="{D256C666-AFC0-4CC7-832C-E5937E10398B}">
    <filterColumn colId="0">
      <filters>
        <filter val="DNI"/>
      </filters>
    </filterColumn>
  </autoFilter>
  <hyperlinks>
    <hyperlink ref="J29" r:id="rId1" xr:uid="{B4102785-01A8-415E-935F-1ED0A6ACF44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BD73-BD9D-4946-B9FE-6C760AD840DE}">
  <dimension ref="A1:C5"/>
  <sheetViews>
    <sheetView workbookViewId="0">
      <selection activeCell="C4" sqref="C4"/>
    </sheetView>
  </sheetViews>
  <sheetFormatPr defaultRowHeight="14.5" x14ac:dyDescent="0.35"/>
  <cols>
    <col min="1" max="1" width="43.7265625" customWidth="1"/>
    <col min="2" max="2" width="9.1796875" style="1"/>
  </cols>
  <sheetData>
    <row r="1" spans="1:3" s="3" customFormat="1" x14ac:dyDescent="0.35">
      <c r="A1" s="3" t="s">
        <v>17</v>
      </c>
      <c r="B1" s="11" t="s">
        <v>319</v>
      </c>
      <c r="C1" s="3" t="s">
        <v>320</v>
      </c>
    </row>
    <row r="2" spans="1:3" x14ac:dyDescent="0.35">
      <c r="A2" s="5" t="s">
        <v>322</v>
      </c>
      <c r="B2" s="1">
        <v>425.25</v>
      </c>
      <c r="C2" s="10" t="s">
        <v>321</v>
      </c>
    </row>
    <row r="3" spans="1:3" x14ac:dyDescent="0.35">
      <c r="A3" t="s">
        <v>324</v>
      </c>
      <c r="B3" s="1">
        <v>22.45</v>
      </c>
      <c r="C3" s="10" t="s">
        <v>323</v>
      </c>
    </row>
    <row r="4" spans="1:3" s="21" customFormat="1" x14ac:dyDescent="0.35">
      <c r="A4" s="21" t="s">
        <v>326</v>
      </c>
      <c r="B4" s="4">
        <v>34.020000000000003</v>
      </c>
      <c r="C4" s="22" t="s">
        <v>325</v>
      </c>
    </row>
    <row r="5" spans="1:3" x14ac:dyDescent="0.35">
      <c r="A5" t="s">
        <v>327</v>
      </c>
      <c r="B5" s="1">
        <v>279</v>
      </c>
      <c r="C5" s="10" t="s">
        <v>328</v>
      </c>
    </row>
  </sheetData>
  <hyperlinks>
    <hyperlink ref="C2" r:id="rId1" xr:uid="{BF285686-7281-461A-B3A7-1D560DE217E7}"/>
    <hyperlink ref="C3" r:id="rId2" xr:uid="{CED080CE-AE3B-4F86-8091-3B4AA3796668}"/>
    <hyperlink ref="C4" r:id="rId3" xr:uid="{3C612705-5A02-4852-B708-43EDFFE6110D}"/>
    <hyperlink ref="C5" r:id="rId4" xr:uid="{B85EAD7C-A1FC-4DD2-9CD8-00760253A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 to Master Comms</vt:lpstr>
      <vt:lpstr>Master to Therm Ctrl Comms</vt:lpstr>
      <vt:lpstr>Quotes</vt:lpstr>
      <vt:lpstr>Master BOM</vt:lpstr>
      <vt:lpstr>Master Breakout PCBA BOM</vt:lpstr>
      <vt:lpstr>Thermal Controller PCBA BOM</vt:lpstr>
      <vt:lpstr>Misc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Hai-Yue Han</dc:creator>
  <cp:lastModifiedBy>Hai-Yue Han</cp:lastModifiedBy>
  <dcterms:created xsi:type="dcterms:W3CDTF">2019-11-21T21:19:29Z</dcterms:created>
  <dcterms:modified xsi:type="dcterms:W3CDTF">2020-02-25T21:50:11Z</dcterms:modified>
</cp:coreProperties>
</file>