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hajartalhaoui/Downloads/Hackaton/"/>
    </mc:Choice>
  </mc:AlternateContent>
  <xr:revisionPtr revIDLastSave="0" documentId="8_{B64CFBCA-6B86-9140-88F6-C493ECB011C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F15" i="1"/>
  <c r="F16" i="1"/>
  <c r="F17" i="1"/>
  <c r="F18" i="1"/>
  <c r="F19" i="1"/>
  <c r="F20" i="1"/>
  <c r="F21" i="1"/>
  <c r="F22" i="1"/>
  <c r="F23" i="1"/>
  <c r="F24" i="1"/>
  <c r="F25" i="1"/>
  <c r="F26" i="1"/>
  <c r="F1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3" i="1"/>
  <c r="E4" i="1"/>
  <c r="E11" i="1"/>
  <c r="F13" i="1"/>
  <c r="F12" i="1"/>
  <c r="F11" i="1"/>
  <c r="F10" i="1"/>
  <c r="F9" i="1"/>
  <c r="F8" i="1"/>
  <c r="E8" i="1"/>
  <c r="F7" i="1"/>
  <c r="F6" i="1"/>
  <c r="F5" i="1"/>
  <c r="F4" i="1" l="1"/>
  <c r="E9" i="1"/>
  <c r="E7" i="1"/>
  <c r="E10" i="1"/>
  <c r="E5" i="1"/>
  <c r="E6" i="1"/>
  <c r="E12" i="1"/>
</calcChain>
</file>

<file path=xl/sharedStrings.xml><?xml version="1.0" encoding="utf-8"?>
<sst xmlns="http://schemas.openxmlformats.org/spreadsheetml/2006/main" count="192" uniqueCount="67">
  <si>
    <t>Sector</t>
  </si>
  <si>
    <t>Bedrijf</t>
  </si>
  <si>
    <t>Type Bedrijf</t>
  </si>
  <si>
    <t>Bestelauto's</t>
  </si>
  <si>
    <t>Benodigde KWh in winter per dag</t>
  </si>
  <si>
    <t>Benodigde KWh in zomer per dag</t>
  </si>
  <si>
    <t xml:space="preserve">Type Bestelbusje </t>
  </si>
  <si>
    <t xml:space="preserve">Merk Bestelbusje </t>
  </si>
  <si>
    <t>Laadtijd</t>
  </si>
  <si>
    <t>Laadmomenten</t>
  </si>
  <si>
    <t xml:space="preserve">Industrie </t>
  </si>
  <si>
    <t>Anamet Europe</t>
  </si>
  <si>
    <t>meer dan 100 werknemers</t>
  </si>
  <si>
    <t>Grote</t>
  </si>
  <si>
    <t>Opel Movano-e</t>
  </si>
  <si>
    <t>IGT Europe Gaming</t>
  </si>
  <si>
    <t>Compacte</t>
  </si>
  <si>
    <t>Nissan NV200</t>
  </si>
  <si>
    <t xml:space="preserve">Vervoer en Opslag </t>
  </si>
  <si>
    <t>AP Logistics</t>
  </si>
  <si>
    <t>10 tot 100 werknemers</t>
  </si>
  <si>
    <t>Middelgrote</t>
  </si>
  <si>
    <t>Mercedes-Benz Sprinter</t>
  </si>
  <si>
    <t>Amsterdam Warehouse Company / Amsterdam Freight Co.</t>
  </si>
  <si>
    <t>Peeters Global Logistics</t>
  </si>
  <si>
    <t>PostNL Crossdock Amsterdam – Bornhout 5</t>
  </si>
  <si>
    <t xml:space="preserve">Middelgrote </t>
  </si>
  <si>
    <t>PostNL SCB Amsterdam – Australiëhavenweg 100</t>
  </si>
  <si>
    <t>Apollo Verhuizingen</t>
  </si>
  <si>
    <t>Renault Master ZE</t>
  </si>
  <si>
    <t>Nipparts</t>
  </si>
  <si>
    <t>Skynet Worldwide Express</t>
  </si>
  <si>
    <t>Hulshoff Projectverhuizingen</t>
  </si>
  <si>
    <t>Truckwash 1 Amsterdam</t>
  </si>
  <si>
    <t>1 tot 10 werknemers</t>
  </si>
  <si>
    <t>Renault Master</t>
  </si>
  <si>
    <t>Handel</t>
  </si>
  <si>
    <t>Sligro Amsterdam</t>
  </si>
  <si>
    <t>Volkswagen e-Crafter</t>
  </si>
  <si>
    <t>Jansen Houtimport B.V.</t>
  </si>
  <si>
    <t>Ford Transit</t>
  </si>
  <si>
    <t>Wentzel B.V.</t>
  </si>
  <si>
    <t>Brocacef</t>
  </si>
  <si>
    <t>Anker Amsterdam Spirits</t>
  </si>
  <si>
    <t>Decorum Kantoormeubelen</t>
  </si>
  <si>
    <t>Desko Kantoormeubelen</t>
  </si>
  <si>
    <t>Bilal Chicken Centre B.V.</t>
  </si>
  <si>
    <t>Advion</t>
  </si>
  <si>
    <t>Scania Amsterdam</t>
  </si>
  <si>
    <t>Euromaster Amsterdam</t>
  </si>
  <si>
    <t>Shell tankstation</t>
  </si>
  <si>
    <t>Dronk</t>
  </si>
  <si>
    <t>Overige Dienstverlening</t>
  </si>
  <si>
    <t>Social Database</t>
  </si>
  <si>
    <t>AES International</t>
  </si>
  <si>
    <t xml:space="preserve"> 10 tot 100 werknemers</t>
  </si>
  <si>
    <t>Gezamenlijke brandweer Amsterdam</t>
  </si>
  <si>
    <t>Race Planet Amsterdam</t>
  </si>
  <si>
    <t>CWS Hygiene Amsterdam</t>
  </si>
  <si>
    <t>17:00 - 00:00</t>
  </si>
  <si>
    <t>00:00 - 06:00</t>
  </si>
  <si>
    <t>01:00 - 07:00</t>
  </si>
  <si>
    <t>18:00 - 01:00</t>
  </si>
  <si>
    <t>18:00 - 23:00</t>
  </si>
  <si>
    <t>23:00 - 05:00</t>
  </si>
  <si>
    <t>KWh  zomer</t>
  </si>
  <si>
    <t>KWh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</si>
</sst>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-webkit-standard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M9" sqref="M9"/>
    </sheetView>
  </sheetViews>
  <sheetFormatPr baseColWidth="10" defaultColWidth="8.83203125" defaultRowHeight="15"/>
  <cols>
    <col min="1" max="1" width="22.1640625" customWidth="1"/>
    <col min="2" max="2" width="21" customWidth="1"/>
    <col min="5" max="5" width="9.1640625" bestFit="1" customWidth="1"/>
    <col min="10" max="10" width="16.83203125" customWidth="1"/>
    <col min="12" max="12" width="15" customWidth="1"/>
    <col min="13" max="13" width="19" customWidth="1"/>
    <col min="14" max="14" width="15.8320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66</v>
      </c>
      <c r="L1" s="7" t="s">
        <v>65</v>
      </c>
      <c r="N1" s="1"/>
    </row>
    <row r="2" spans="1:14">
      <c r="A2" t="s">
        <v>10</v>
      </c>
      <c r="B2" t="s">
        <v>11</v>
      </c>
      <c r="C2" t="s">
        <v>12</v>
      </c>
      <c r="D2">
        <v>45</v>
      </c>
      <c r="E2">
        <v>646.40700000000004</v>
      </c>
      <c r="F2">
        <v>517.12560000000008</v>
      </c>
      <c r="G2" t="s">
        <v>13</v>
      </c>
      <c r="H2" t="s">
        <v>14</v>
      </c>
      <c r="I2">
        <v>5</v>
      </c>
      <c r="J2" t="s">
        <v>63</v>
      </c>
      <c r="K2" s="8">
        <f>E2/I2</f>
        <v>129.28140000000002</v>
      </c>
      <c r="L2" s="8">
        <f>F2/I2</f>
        <v>103.42512000000002</v>
      </c>
    </row>
    <row r="3" spans="1:14">
      <c r="A3" t="s">
        <v>10</v>
      </c>
      <c r="B3" t="s">
        <v>15</v>
      </c>
      <c r="C3" t="s">
        <v>12</v>
      </c>
      <c r="D3">
        <v>45</v>
      </c>
      <c r="E3">
        <v>646.40700000000004</v>
      </c>
      <c r="F3">
        <v>517.12560000000008</v>
      </c>
      <c r="G3" t="s">
        <v>16</v>
      </c>
      <c r="H3" t="s">
        <v>17</v>
      </c>
      <c r="I3">
        <v>7.5</v>
      </c>
      <c r="J3" t="s">
        <v>64</v>
      </c>
      <c r="K3" s="8">
        <f>E3/I3</f>
        <v>86.187600000000003</v>
      </c>
      <c r="L3" s="8">
        <f>F3/I3</f>
        <v>68.950080000000014</v>
      </c>
    </row>
    <row r="4" spans="1:14" ht="16">
      <c r="A4" t="s">
        <v>18</v>
      </c>
      <c r="B4" s="6" t="s">
        <v>19</v>
      </c>
      <c r="C4" s="6" t="s">
        <v>20</v>
      </c>
      <c r="D4" s="2">
        <v>7</v>
      </c>
      <c r="E4" s="3">
        <f>0.269*113.6*D4</f>
        <v>213.90879999999999</v>
      </c>
      <c r="F4" s="3">
        <f>0.2152*113.6*D4</f>
        <v>171.12703999999999</v>
      </c>
      <c r="G4" t="s">
        <v>21</v>
      </c>
      <c r="H4" t="s">
        <v>22</v>
      </c>
      <c r="I4">
        <v>6.5</v>
      </c>
      <c r="J4" t="s">
        <v>59</v>
      </c>
      <c r="K4" s="8">
        <f>E4/I4</f>
        <v>32.909046153846148</v>
      </c>
      <c r="L4" s="8">
        <f>F4/I4</f>
        <v>26.327236923076921</v>
      </c>
    </row>
    <row r="5" spans="1:14" ht="16">
      <c r="A5" t="s">
        <v>18</v>
      </c>
      <c r="B5" s="6" t="s">
        <v>23</v>
      </c>
      <c r="C5" s="6" t="s">
        <v>20</v>
      </c>
      <c r="D5" s="2">
        <v>7</v>
      </c>
      <c r="E5" s="3">
        <f>0.269*113.6*D5</f>
        <v>213.90879999999999</v>
      </c>
      <c r="F5" s="3">
        <f t="shared" ref="F5:F9" si="0">0.2152*113.6*D5</f>
        <v>171.12703999999999</v>
      </c>
      <c r="G5" t="s">
        <v>21</v>
      </c>
      <c r="H5" t="s">
        <v>22</v>
      </c>
      <c r="I5">
        <v>6.5</v>
      </c>
      <c r="J5" t="s">
        <v>59</v>
      </c>
      <c r="K5" s="8">
        <f>E5/I5</f>
        <v>32.909046153846148</v>
      </c>
      <c r="L5" s="8">
        <f>F5/I5</f>
        <v>26.327236923076921</v>
      </c>
    </row>
    <row r="6" spans="1:14" ht="16">
      <c r="A6" t="s">
        <v>18</v>
      </c>
      <c r="B6" s="6" t="s">
        <v>24</v>
      </c>
      <c r="C6" s="6" t="s">
        <v>20</v>
      </c>
      <c r="D6" s="2">
        <v>7</v>
      </c>
      <c r="E6" s="3">
        <f t="shared" ref="E6:E10" si="1">0.269*113.6*D6</f>
        <v>213.90879999999999</v>
      </c>
      <c r="F6" s="3">
        <f t="shared" si="0"/>
        <v>171.12703999999999</v>
      </c>
      <c r="G6" t="s">
        <v>21</v>
      </c>
      <c r="H6" t="s">
        <v>22</v>
      </c>
      <c r="I6">
        <v>6.5</v>
      </c>
      <c r="J6" t="s">
        <v>59</v>
      </c>
      <c r="K6" s="8">
        <f>E6/I6</f>
        <v>32.909046153846148</v>
      </c>
      <c r="L6" s="8">
        <f>F6/I6</f>
        <v>26.327236923076921</v>
      </c>
    </row>
    <row r="7" spans="1:14" ht="16">
      <c r="A7" t="s">
        <v>18</v>
      </c>
      <c r="B7" s="6" t="s">
        <v>25</v>
      </c>
      <c r="C7" s="6" t="s">
        <v>12</v>
      </c>
      <c r="D7" s="2">
        <v>13</v>
      </c>
      <c r="E7" s="3">
        <f t="shared" si="1"/>
        <v>397.25919999999996</v>
      </c>
      <c r="F7" s="3">
        <f t="shared" si="0"/>
        <v>317.80736000000002</v>
      </c>
      <c r="G7" t="s">
        <v>26</v>
      </c>
      <c r="H7" t="s">
        <v>22</v>
      </c>
      <c r="I7">
        <v>6.5</v>
      </c>
      <c r="J7" t="s">
        <v>60</v>
      </c>
      <c r="K7" s="8">
        <f>E7/I7</f>
        <v>61.116799999999998</v>
      </c>
      <c r="L7" s="8">
        <f>F7/I7</f>
        <v>48.893440000000005</v>
      </c>
    </row>
    <row r="8" spans="1:14" ht="16">
      <c r="A8" t="s">
        <v>18</v>
      </c>
      <c r="B8" s="6" t="s">
        <v>27</v>
      </c>
      <c r="C8" s="6" t="s">
        <v>12</v>
      </c>
      <c r="D8" s="2">
        <v>13</v>
      </c>
      <c r="E8" s="3">
        <f t="shared" si="1"/>
        <v>397.25919999999996</v>
      </c>
      <c r="F8" s="3">
        <f t="shared" si="0"/>
        <v>317.80736000000002</v>
      </c>
      <c r="G8" t="s">
        <v>26</v>
      </c>
      <c r="H8" t="s">
        <v>22</v>
      </c>
      <c r="I8">
        <v>6.5</v>
      </c>
      <c r="J8" t="s">
        <v>60</v>
      </c>
      <c r="K8" s="8">
        <f>E8/I8</f>
        <v>61.116799999999998</v>
      </c>
      <c r="L8" s="8">
        <f>F8/I8</f>
        <v>48.893440000000005</v>
      </c>
    </row>
    <row r="9" spans="1:14" ht="16">
      <c r="A9" t="s">
        <v>18</v>
      </c>
      <c r="B9" s="6" t="s">
        <v>28</v>
      </c>
      <c r="C9" s="6" t="s">
        <v>20</v>
      </c>
      <c r="D9" s="2">
        <v>7</v>
      </c>
      <c r="E9" s="3">
        <f>0.269*113.6*D9</f>
        <v>213.90879999999999</v>
      </c>
      <c r="F9" s="3">
        <f t="shared" si="0"/>
        <v>171.12703999999999</v>
      </c>
      <c r="G9" t="s">
        <v>13</v>
      </c>
      <c r="H9" t="s">
        <v>29</v>
      </c>
      <c r="I9">
        <v>6</v>
      </c>
      <c r="J9" t="s">
        <v>59</v>
      </c>
      <c r="K9" s="8">
        <f>E9/I9</f>
        <v>35.651466666666664</v>
      </c>
      <c r="L9" s="8">
        <f>F9/I9</f>
        <v>28.521173333333333</v>
      </c>
    </row>
    <row r="10" spans="1:14" ht="16">
      <c r="A10" t="s">
        <v>18</v>
      </c>
      <c r="B10" s="6" t="s">
        <v>30</v>
      </c>
      <c r="C10" s="6" t="s">
        <v>20</v>
      </c>
      <c r="D10" s="2">
        <v>7</v>
      </c>
      <c r="E10" s="3">
        <f t="shared" si="1"/>
        <v>213.90879999999999</v>
      </c>
      <c r="F10" s="3">
        <f>0.2152*113.6*D10</f>
        <v>171.12703999999999</v>
      </c>
      <c r="G10" t="s">
        <v>21</v>
      </c>
      <c r="H10" t="s">
        <v>22</v>
      </c>
      <c r="I10">
        <v>6.5</v>
      </c>
      <c r="J10" t="s">
        <v>59</v>
      </c>
      <c r="K10" s="8">
        <f>E10/I10</f>
        <v>32.909046153846148</v>
      </c>
      <c r="L10" s="8">
        <f>F10/I10</f>
        <v>26.327236923076921</v>
      </c>
    </row>
    <row r="11" spans="1:14" ht="16">
      <c r="A11" t="s">
        <v>18</v>
      </c>
      <c r="B11" s="6" t="s">
        <v>31</v>
      </c>
      <c r="C11" s="6" t="s">
        <v>20</v>
      </c>
      <c r="D11" s="2">
        <v>7</v>
      </c>
      <c r="E11" s="3">
        <f>0.269*113.6*D11</f>
        <v>213.90879999999999</v>
      </c>
      <c r="F11" s="3">
        <f>0.2152*113.6*D11</f>
        <v>171.12703999999999</v>
      </c>
      <c r="G11" t="s">
        <v>21</v>
      </c>
      <c r="H11" t="s">
        <v>22</v>
      </c>
      <c r="I11">
        <v>6.5</v>
      </c>
      <c r="J11" t="s">
        <v>59</v>
      </c>
      <c r="K11" s="8">
        <f>E11/I11</f>
        <v>32.909046153846148</v>
      </c>
      <c r="L11" s="8">
        <f>F11/I11</f>
        <v>26.327236923076921</v>
      </c>
    </row>
    <row r="12" spans="1:14" ht="16">
      <c r="A12" t="s">
        <v>18</v>
      </c>
      <c r="B12" s="6" t="s">
        <v>32</v>
      </c>
      <c r="C12" s="6" t="s">
        <v>20</v>
      </c>
      <c r="D12" s="2">
        <v>7</v>
      </c>
      <c r="E12" s="3">
        <f t="shared" ref="E12" si="2">0.269*113.6*D12</f>
        <v>213.90879999999999</v>
      </c>
      <c r="F12" s="3">
        <f>0.2152*113.6*D12</f>
        <v>171.12703999999999</v>
      </c>
      <c r="G12" t="s">
        <v>21</v>
      </c>
      <c r="H12" t="s">
        <v>22</v>
      </c>
      <c r="I12">
        <v>6.5</v>
      </c>
      <c r="J12" t="s">
        <v>59</v>
      </c>
      <c r="K12" s="8">
        <f>E12/I12</f>
        <v>32.909046153846148</v>
      </c>
      <c r="L12" s="8">
        <f>F12/I12</f>
        <v>26.327236923076921</v>
      </c>
    </row>
    <row r="13" spans="1:14" ht="18">
      <c r="A13" t="s">
        <v>18</v>
      </c>
      <c r="B13" s="6" t="s">
        <v>33</v>
      </c>
      <c r="C13" s="6" t="s">
        <v>34</v>
      </c>
      <c r="D13" s="2">
        <v>146</v>
      </c>
      <c r="E13" s="3">
        <f>0.269*113.6*D13</f>
        <v>4461.5263999999997</v>
      </c>
      <c r="F13" s="3">
        <f>0.2152*113.6*D13</f>
        <v>3569.2211199999997</v>
      </c>
      <c r="G13" t="s">
        <v>13</v>
      </c>
      <c r="H13" s="4" t="s">
        <v>35</v>
      </c>
      <c r="I13" s="5">
        <v>6</v>
      </c>
      <c r="J13" t="s">
        <v>60</v>
      </c>
      <c r="K13" s="8">
        <f>E13/I13</f>
        <v>743.58773333333329</v>
      </c>
      <c r="L13" s="8">
        <f>F13/I13</f>
        <v>594.87018666666665</v>
      </c>
    </row>
    <row r="14" spans="1:14">
      <c r="A14" t="s">
        <v>36</v>
      </c>
      <c r="B14" t="s">
        <v>37</v>
      </c>
      <c r="C14" t="s">
        <v>12</v>
      </c>
      <c r="D14">
        <v>3</v>
      </c>
      <c r="E14">
        <f>0.269*67.3*D14</f>
        <v>54.311099999999996</v>
      </c>
      <c r="F14">
        <f>0.2152*67.3*D14</f>
        <v>43.448880000000003</v>
      </c>
      <c r="G14" t="s">
        <v>13</v>
      </c>
      <c r="H14" t="s">
        <v>38</v>
      </c>
      <c r="I14">
        <v>7</v>
      </c>
      <c r="J14" t="s">
        <v>61</v>
      </c>
      <c r="K14" s="8">
        <f>E14/I14</f>
        <v>7.7587285714285708</v>
      </c>
      <c r="L14" s="8">
        <f>F14/I14</f>
        <v>6.2069828571428571</v>
      </c>
    </row>
    <row r="15" spans="1:14">
      <c r="A15" t="s">
        <v>36</v>
      </c>
      <c r="B15" t="s">
        <v>39</v>
      </c>
      <c r="C15" t="s">
        <v>20</v>
      </c>
      <c r="D15">
        <v>4</v>
      </c>
      <c r="E15">
        <f t="shared" ref="E15:E26" si="3">0.269*67.3*D15</f>
        <v>72.4148</v>
      </c>
      <c r="F15">
        <f t="shared" ref="F15:F26" si="4">0.2152*67.3*D15</f>
        <v>57.931840000000001</v>
      </c>
      <c r="G15" t="s">
        <v>13</v>
      </c>
      <c r="H15" t="s">
        <v>40</v>
      </c>
      <c r="I15">
        <v>9</v>
      </c>
      <c r="J15" t="s">
        <v>62</v>
      </c>
      <c r="K15" s="8">
        <f>E15/I15</f>
        <v>8.0460888888888888</v>
      </c>
      <c r="L15" s="8">
        <f>F15/I15</f>
        <v>6.4368711111111114</v>
      </c>
    </row>
    <row r="16" spans="1:14">
      <c r="A16" t="s">
        <v>36</v>
      </c>
      <c r="B16" t="s">
        <v>41</v>
      </c>
      <c r="C16" t="s">
        <v>20</v>
      </c>
      <c r="D16">
        <v>0</v>
      </c>
      <c r="E16">
        <f t="shared" si="3"/>
        <v>0</v>
      </c>
      <c r="F16">
        <f t="shared" si="4"/>
        <v>0</v>
      </c>
      <c r="G16" t="s">
        <v>21</v>
      </c>
      <c r="H16" t="s">
        <v>22</v>
      </c>
      <c r="I16">
        <v>6.5</v>
      </c>
      <c r="J16" t="s">
        <v>62</v>
      </c>
      <c r="K16" s="8">
        <f>E16/I16</f>
        <v>0</v>
      </c>
      <c r="L16" s="8">
        <f>F16/I16</f>
        <v>0</v>
      </c>
    </row>
    <row r="17" spans="1:12">
      <c r="A17" t="s">
        <v>36</v>
      </c>
      <c r="B17" t="s">
        <v>42</v>
      </c>
      <c r="C17" t="s">
        <v>12</v>
      </c>
      <c r="D17">
        <v>4</v>
      </c>
      <c r="E17">
        <f t="shared" si="3"/>
        <v>72.4148</v>
      </c>
      <c r="F17">
        <f t="shared" si="4"/>
        <v>57.931840000000001</v>
      </c>
      <c r="G17" t="s">
        <v>21</v>
      </c>
      <c r="H17" t="s">
        <v>40</v>
      </c>
      <c r="I17">
        <v>9</v>
      </c>
      <c r="J17" t="s">
        <v>61</v>
      </c>
      <c r="K17" s="8">
        <f>E17/I17</f>
        <v>8.0460888888888888</v>
      </c>
      <c r="L17" s="8">
        <f>F17/I17</f>
        <v>6.4368711111111114</v>
      </c>
    </row>
    <row r="18" spans="1:12">
      <c r="A18" t="s">
        <v>36</v>
      </c>
      <c r="B18" t="s">
        <v>43</v>
      </c>
      <c r="C18" t="s">
        <v>20</v>
      </c>
      <c r="D18">
        <v>3</v>
      </c>
      <c r="E18">
        <f t="shared" si="3"/>
        <v>54.311099999999996</v>
      </c>
      <c r="F18">
        <f t="shared" si="4"/>
        <v>43.448880000000003</v>
      </c>
      <c r="G18" t="s">
        <v>21</v>
      </c>
      <c r="H18" t="s">
        <v>22</v>
      </c>
      <c r="I18">
        <v>6.5</v>
      </c>
      <c r="J18" t="s">
        <v>62</v>
      </c>
      <c r="K18" s="8">
        <f>E18/I18</f>
        <v>8.3555538461538461</v>
      </c>
      <c r="L18" s="8">
        <f>F18/I18</f>
        <v>6.6844430769230776</v>
      </c>
    </row>
    <row r="19" spans="1:12">
      <c r="A19" t="s">
        <v>36</v>
      </c>
      <c r="B19" t="s">
        <v>44</v>
      </c>
      <c r="C19" t="s">
        <v>20</v>
      </c>
      <c r="D19">
        <v>3</v>
      </c>
      <c r="E19">
        <f t="shared" si="3"/>
        <v>54.311099999999996</v>
      </c>
      <c r="F19">
        <f t="shared" si="4"/>
        <v>43.448880000000003</v>
      </c>
      <c r="G19" t="s">
        <v>13</v>
      </c>
      <c r="H19" t="s">
        <v>35</v>
      </c>
      <c r="I19">
        <v>6</v>
      </c>
      <c r="J19" t="s">
        <v>62</v>
      </c>
      <c r="K19" s="8">
        <f>E19/I19</f>
        <v>9.05185</v>
      </c>
      <c r="L19" s="8">
        <f>F19/I19</f>
        <v>7.2414800000000001</v>
      </c>
    </row>
    <row r="20" spans="1:12">
      <c r="A20" t="s">
        <v>36</v>
      </c>
      <c r="B20" t="s">
        <v>45</v>
      </c>
      <c r="C20" t="s">
        <v>20</v>
      </c>
      <c r="D20">
        <v>4</v>
      </c>
      <c r="E20">
        <f t="shared" si="3"/>
        <v>72.4148</v>
      </c>
      <c r="F20">
        <f t="shared" si="4"/>
        <v>57.931840000000001</v>
      </c>
      <c r="G20" t="s">
        <v>21</v>
      </c>
      <c r="H20" t="s">
        <v>22</v>
      </c>
      <c r="I20">
        <v>6.5</v>
      </c>
      <c r="J20" t="s">
        <v>62</v>
      </c>
      <c r="K20" s="8">
        <f>E20/I20</f>
        <v>11.140738461538461</v>
      </c>
      <c r="L20" s="8">
        <f>F20/I20</f>
        <v>8.9125907692307695</v>
      </c>
    </row>
    <row r="21" spans="1:12">
      <c r="A21" t="s">
        <v>36</v>
      </c>
      <c r="B21" t="s">
        <v>46</v>
      </c>
      <c r="C21" t="s">
        <v>20</v>
      </c>
      <c r="D21">
        <v>4</v>
      </c>
      <c r="E21">
        <f t="shared" si="3"/>
        <v>72.4148</v>
      </c>
      <c r="F21">
        <f t="shared" si="4"/>
        <v>57.931840000000001</v>
      </c>
      <c r="G21" t="s">
        <v>21</v>
      </c>
      <c r="H21" t="s">
        <v>22</v>
      </c>
      <c r="I21">
        <v>6.5</v>
      </c>
      <c r="J21" t="s">
        <v>62</v>
      </c>
      <c r="K21" s="8">
        <f>E21/I21</f>
        <v>11.140738461538461</v>
      </c>
      <c r="L21" s="8">
        <f>F21/I21</f>
        <v>8.9125907692307695</v>
      </c>
    </row>
    <row r="22" spans="1:12">
      <c r="A22" t="s">
        <v>36</v>
      </c>
      <c r="B22" t="s">
        <v>47</v>
      </c>
      <c r="C22" t="s">
        <v>20</v>
      </c>
      <c r="D22">
        <v>4</v>
      </c>
      <c r="E22">
        <f t="shared" si="3"/>
        <v>72.4148</v>
      </c>
      <c r="F22">
        <f t="shared" si="4"/>
        <v>57.931840000000001</v>
      </c>
      <c r="G22" t="s">
        <v>21</v>
      </c>
      <c r="H22" t="s">
        <v>22</v>
      </c>
      <c r="I22">
        <v>6.5</v>
      </c>
      <c r="J22" t="s">
        <v>62</v>
      </c>
      <c r="K22" s="8">
        <f>E22/I22</f>
        <v>11.140738461538461</v>
      </c>
      <c r="L22" s="8">
        <f>F22/I22</f>
        <v>8.9125907692307695</v>
      </c>
    </row>
    <row r="23" spans="1:12">
      <c r="A23" t="s">
        <v>36</v>
      </c>
      <c r="B23" t="s">
        <v>48</v>
      </c>
      <c r="C23" t="s">
        <v>12</v>
      </c>
      <c r="D23">
        <v>4</v>
      </c>
      <c r="E23">
        <f t="shared" si="3"/>
        <v>72.4148</v>
      </c>
      <c r="F23">
        <f t="shared" si="4"/>
        <v>57.931840000000001</v>
      </c>
      <c r="G23" t="s">
        <v>21</v>
      </c>
      <c r="H23" t="s">
        <v>22</v>
      </c>
      <c r="I23">
        <v>6.5</v>
      </c>
      <c r="J23" t="s">
        <v>61</v>
      </c>
      <c r="K23" s="8">
        <f>E23/I23</f>
        <v>11.140738461538461</v>
      </c>
      <c r="L23" s="8">
        <f>F23/I23</f>
        <v>8.9125907692307695</v>
      </c>
    </row>
    <row r="24" spans="1:12">
      <c r="A24" t="s">
        <v>36</v>
      </c>
      <c r="B24" t="s">
        <v>49</v>
      </c>
      <c r="C24" t="s">
        <v>20</v>
      </c>
      <c r="D24">
        <v>4</v>
      </c>
      <c r="E24">
        <f t="shared" si="3"/>
        <v>72.4148</v>
      </c>
      <c r="F24">
        <f t="shared" si="4"/>
        <v>57.931840000000001</v>
      </c>
      <c r="G24" t="s">
        <v>21</v>
      </c>
      <c r="H24" t="s">
        <v>22</v>
      </c>
      <c r="I24">
        <v>6.5</v>
      </c>
      <c r="J24" t="s">
        <v>62</v>
      </c>
      <c r="K24" s="8">
        <f>E24/I24</f>
        <v>11.140738461538461</v>
      </c>
      <c r="L24" s="8">
        <f>F24/I24</f>
        <v>8.9125907692307695</v>
      </c>
    </row>
    <row r="25" spans="1:12">
      <c r="A25" t="s">
        <v>36</v>
      </c>
      <c r="B25" t="s">
        <v>50</v>
      </c>
      <c r="C25" t="s">
        <v>20</v>
      </c>
      <c r="D25">
        <v>4</v>
      </c>
      <c r="E25">
        <f t="shared" si="3"/>
        <v>72.4148</v>
      </c>
      <c r="F25">
        <f t="shared" si="4"/>
        <v>57.931840000000001</v>
      </c>
      <c r="G25" t="s">
        <v>16</v>
      </c>
      <c r="H25" t="s">
        <v>17</v>
      </c>
      <c r="I25">
        <v>7.5</v>
      </c>
      <c r="J25" t="s">
        <v>62</v>
      </c>
      <c r="K25" s="8">
        <f>E25/I25</f>
        <v>9.6553066666666663</v>
      </c>
      <c r="L25" s="8">
        <f>F25/I25</f>
        <v>7.7242453333333332</v>
      </c>
    </row>
    <row r="26" spans="1:12">
      <c r="A26" t="s">
        <v>36</v>
      </c>
      <c r="B26" t="s">
        <v>51</v>
      </c>
      <c r="C26" t="s">
        <v>34</v>
      </c>
      <c r="D26">
        <v>88</v>
      </c>
      <c r="E26">
        <f t="shared" si="3"/>
        <v>1593.1256000000001</v>
      </c>
      <c r="F26">
        <f t="shared" si="4"/>
        <v>1274.5004799999999</v>
      </c>
      <c r="G26" t="s">
        <v>21</v>
      </c>
      <c r="H26" t="s">
        <v>22</v>
      </c>
      <c r="I26">
        <v>6.5</v>
      </c>
      <c r="J26" t="s">
        <v>62</v>
      </c>
      <c r="K26" s="8">
        <f>E26/I26</f>
        <v>245.09624615384615</v>
      </c>
      <c r="L26" s="8">
        <f>F26/I26</f>
        <v>196.0769969230769</v>
      </c>
    </row>
    <row r="27" spans="1:12">
      <c r="A27" t="s">
        <v>52</v>
      </c>
      <c r="B27" t="s">
        <v>53</v>
      </c>
      <c r="C27" t="s">
        <v>34</v>
      </c>
      <c r="D27">
        <v>131</v>
      </c>
      <c r="E27">
        <v>1913</v>
      </c>
      <c r="F27">
        <v>1530</v>
      </c>
      <c r="G27" t="s">
        <v>16</v>
      </c>
      <c r="H27" t="s">
        <v>17</v>
      </c>
      <c r="I27">
        <v>7.5</v>
      </c>
      <c r="J27" t="s">
        <v>59</v>
      </c>
      <c r="K27" s="8">
        <f>E27/I27</f>
        <v>255.06666666666666</v>
      </c>
      <c r="L27" s="8">
        <f>F27/I27</f>
        <v>204</v>
      </c>
    </row>
    <row r="28" spans="1:12">
      <c r="A28" t="s">
        <v>52</v>
      </c>
      <c r="B28" t="s">
        <v>54</v>
      </c>
      <c r="C28" t="s">
        <v>55</v>
      </c>
      <c r="D28">
        <v>15</v>
      </c>
      <c r="E28">
        <v>218.1</v>
      </c>
      <c r="F28">
        <v>174.5</v>
      </c>
      <c r="G28" t="s">
        <v>16</v>
      </c>
      <c r="H28" t="s">
        <v>17</v>
      </c>
      <c r="I28">
        <v>7.5</v>
      </c>
      <c r="J28" t="s">
        <v>60</v>
      </c>
      <c r="K28" s="8">
        <f>E28/I28</f>
        <v>29.08</v>
      </c>
      <c r="L28" s="8">
        <f>F28/I28</f>
        <v>23.266666666666666</v>
      </c>
    </row>
    <row r="29" spans="1:12">
      <c r="A29" t="s">
        <v>52</v>
      </c>
      <c r="B29" t="s">
        <v>56</v>
      </c>
      <c r="C29" t="s">
        <v>55</v>
      </c>
      <c r="D29">
        <v>15</v>
      </c>
      <c r="E29">
        <v>183.3</v>
      </c>
      <c r="F29">
        <v>146.6</v>
      </c>
      <c r="G29" t="s">
        <v>16</v>
      </c>
      <c r="H29" t="s">
        <v>17</v>
      </c>
      <c r="I29">
        <v>7.5</v>
      </c>
      <c r="J29" t="s">
        <v>59</v>
      </c>
      <c r="K29" s="8">
        <f>E29/I29</f>
        <v>24.44</v>
      </c>
      <c r="L29" s="8">
        <f>F29/I29</f>
        <v>19.546666666666667</v>
      </c>
    </row>
    <row r="30" spans="1:12">
      <c r="A30" t="s">
        <v>52</v>
      </c>
      <c r="B30" t="s">
        <v>57</v>
      </c>
      <c r="C30" t="s">
        <v>55</v>
      </c>
      <c r="D30">
        <v>15</v>
      </c>
      <c r="E30">
        <v>218.1</v>
      </c>
      <c r="F30">
        <v>174.5</v>
      </c>
      <c r="G30" t="s">
        <v>21</v>
      </c>
      <c r="H30" t="s">
        <v>40</v>
      </c>
      <c r="I30">
        <v>9</v>
      </c>
      <c r="J30" t="s">
        <v>59</v>
      </c>
      <c r="K30" s="8">
        <f>E30/I30</f>
        <v>24.233333333333334</v>
      </c>
      <c r="L30" s="8">
        <f>F30/I30</f>
        <v>19.388888888888889</v>
      </c>
    </row>
    <row r="31" spans="1:12">
      <c r="A31" t="s">
        <v>52</v>
      </c>
      <c r="B31" t="s">
        <v>58</v>
      </c>
      <c r="C31" t="s">
        <v>12</v>
      </c>
      <c r="D31">
        <v>26</v>
      </c>
      <c r="E31">
        <v>405.8</v>
      </c>
      <c r="F31">
        <v>324.5</v>
      </c>
      <c r="G31" t="s">
        <v>21</v>
      </c>
      <c r="H31" t="s">
        <v>40</v>
      </c>
      <c r="I31">
        <v>9</v>
      </c>
      <c r="J31" t="s">
        <v>60</v>
      </c>
      <c r="K31" s="8">
        <f>E31/I31</f>
        <v>45.088888888888889</v>
      </c>
      <c r="L31" s="8">
        <f>F31/I31</f>
        <v>36.055555555555557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Hajar Talhaoui</cp:lastModifiedBy>
  <dcterms:created xsi:type="dcterms:W3CDTF">2024-10-15T09:00:30Z</dcterms:created>
  <dcterms:modified xsi:type="dcterms:W3CDTF">2024-10-16T08:06:55Z</dcterms:modified>
</cp:coreProperties>
</file>