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hd\research\eecs587termproject\report\"/>
    </mc:Choice>
  </mc:AlternateContent>
  <xr:revisionPtr revIDLastSave="0" documentId="13_ncr:40009_{3E7A8B20-7E12-49D8-BF37-D2080E219A9B}" xr6:coauthVersionLast="45" xr6:coauthVersionMax="45" xr10:uidLastSave="{00000000-0000-0000-0000-000000000000}"/>
  <bookViews>
    <workbookView xWindow="5085" yWindow="5925" windowWidth="28800" windowHeight="15435"/>
  </bookViews>
  <sheets>
    <sheet name="Sheet1" sheetId="1" r:id="rId1"/>
  </sheets>
  <calcPr calcId="18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9" i="1" l="1"/>
  <c r="R49" i="1"/>
  <c r="S49" i="1"/>
  <c r="T49" i="1"/>
  <c r="U49" i="1"/>
  <c r="Q47" i="1"/>
  <c r="R47" i="1"/>
  <c r="S47" i="1"/>
  <c r="T47" i="1"/>
  <c r="U47" i="1"/>
  <c r="R43" i="1"/>
  <c r="S43" i="1"/>
  <c r="T43" i="1"/>
  <c r="U43" i="1"/>
  <c r="Q43" i="1"/>
  <c r="R41" i="1"/>
  <c r="S41" i="1"/>
  <c r="T41" i="1"/>
  <c r="U41" i="1"/>
  <c r="Q41" i="1"/>
  <c r="R20" i="1"/>
  <c r="S20" i="1"/>
  <c r="T20" i="1"/>
  <c r="U20" i="1"/>
  <c r="Q20" i="1"/>
  <c r="R10" i="1"/>
  <c r="S10" i="1"/>
  <c r="T10" i="1"/>
  <c r="U10" i="1"/>
  <c r="Q10" i="1"/>
  <c r="H8" i="1"/>
  <c r="M33" i="1"/>
  <c r="L33" i="1"/>
  <c r="K33" i="1"/>
  <c r="J33" i="1"/>
  <c r="I33" i="1"/>
  <c r="F33" i="1"/>
  <c r="E33" i="1"/>
  <c r="D33" i="1"/>
  <c r="C33" i="1"/>
  <c r="B33" i="1"/>
  <c r="M30" i="1"/>
  <c r="L30" i="1"/>
  <c r="K30" i="1"/>
  <c r="J30" i="1"/>
  <c r="I30" i="1"/>
  <c r="F30" i="1"/>
  <c r="E30" i="1"/>
  <c r="D30" i="1"/>
  <c r="C30" i="1"/>
  <c r="B30" i="1"/>
  <c r="F19" i="1"/>
  <c r="E19" i="1"/>
  <c r="D19" i="1"/>
  <c r="C19" i="1"/>
  <c r="B19" i="1"/>
  <c r="F18" i="1"/>
  <c r="E18" i="1"/>
  <c r="D18" i="1"/>
  <c r="C18" i="1"/>
  <c r="B18" i="1"/>
  <c r="F17" i="1"/>
  <c r="E17" i="1"/>
  <c r="D17" i="1"/>
  <c r="C17" i="1"/>
  <c r="B17" i="1"/>
  <c r="F16" i="1"/>
  <c r="E16" i="1"/>
  <c r="D16" i="1"/>
  <c r="C16" i="1"/>
  <c r="B16" i="1"/>
  <c r="L8" i="1"/>
  <c r="K8" i="1"/>
  <c r="J8" i="1"/>
  <c r="I8" i="1"/>
</calcChain>
</file>

<file path=xl/sharedStrings.xml><?xml version="1.0" encoding="utf-8"?>
<sst xmlns="http://schemas.openxmlformats.org/spreadsheetml/2006/main" count="73" uniqueCount="32">
  <si>
    <t>Runtime</t>
  </si>
  <si>
    <t>Full</t>
  </si>
  <si>
    <t>1 of 15</t>
  </si>
  <si>
    <t>Unbalanced</t>
  </si>
  <si>
    <t>Balanced BB</t>
  </si>
  <si>
    <t>Dist BB</t>
  </si>
  <si>
    <t>Loop Only Time</t>
  </si>
  <si>
    <t>Comm Time</t>
  </si>
  <si>
    <t>Dist Bal</t>
  </si>
  <si>
    <t>Utilization</t>
  </si>
  <si>
    <t>Global</t>
  </si>
  <si>
    <t>LB</t>
  </si>
  <si>
    <t>Eff</t>
  </si>
  <si>
    <t>Distributed</t>
  </si>
  <si>
    <t>Derivatives</t>
  </si>
  <si>
    <t>Analysis Only</t>
  </si>
  <si>
    <t>Baseline</t>
  </si>
  <si>
    <t>Tensorflow</t>
  </si>
  <si>
    <t>Cumulative</t>
  </si>
  <si>
    <t>Relative</t>
  </si>
  <si>
    <t>Bounding Box</t>
  </si>
  <si>
    <t>Balanced Bounding Box</t>
  </si>
  <si>
    <t>Weak scaling efficiency</t>
  </si>
  <si>
    <t>Global load balancing (time, s)</t>
  </si>
  <si>
    <t>Distributed load balancing (time, s)</t>
  </si>
  <si>
    <t>Strong scaling: derivatives</t>
  </si>
  <si>
    <t>Strong scaling: analysis only</t>
  </si>
  <si>
    <t>Best strong scaling efficiency</t>
  </si>
  <si>
    <t>Number of processors</t>
  </si>
  <si>
    <t>all results are wall time in s</t>
  </si>
  <si>
    <t>Speedup vs Tensorflow</t>
  </si>
  <si>
    <t>Analysis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</si>
</sst>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6" formatCode="0.0"/>
    <numFmt numFmtId="167" formatCode="0.0%"/>
  </numFmts>
  <fonts count="17" x14ac:knownFonts="1">
    <font>
      <sz val="11"/>
      <color theme="1"/>
      <name val="Liberation Sans"/>
      <family val="2"/>
    </font>
    <font>
      <sz val="11"/>
      <color theme="1"/>
      <name val="Calibri"/>
      <family val="2"/>
      <scheme val="minor"/>
    </font>
    <font>
      <sz val="11"/>
      <color theme="1"/>
      <name val="Liberation Sans"/>
      <family val="2"/>
    </font>
    <font>
      <b/>
      <sz val="10"/>
      <color rgb="FF000000"/>
      <name val="Liberation Sans"/>
      <family val="2"/>
    </font>
    <font>
      <sz val="10"/>
      <color rgb="FFFFFFFF"/>
      <name val="Liberation Sans"/>
      <family val="2"/>
    </font>
    <font>
      <sz val="10"/>
      <color rgb="FFCC0000"/>
      <name val="Liberation Sans"/>
      <family val="2"/>
    </font>
    <font>
      <b/>
      <sz val="10"/>
      <color rgb="FFFFFFFF"/>
      <name val="Liberation Sans"/>
      <family val="2"/>
    </font>
    <font>
      <i/>
      <sz val="10"/>
      <color rgb="FF808080"/>
      <name val="Liberation Sans"/>
      <family val="2"/>
    </font>
    <font>
      <sz val="10"/>
      <color rgb="FF006600"/>
      <name val="Liberation Sans"/>
      <family val="2"/>
    </font>
    <font>
      <b/>
      <sz val="24"/>
      <color rgb="FF000000"/>
      <name val="Liberation Sans"/>
      <family val="2"/>
    </font>
    <font>
      <sz val="18"/>
      <color rgb="FF000000"/>
      <name val="Liberation Sans"/>
      <family val="2"/>
    </font>
    <font>
      <sz val="12"/>
      <color rgb="FF000000"/>
      <name val="Liberation Sans"/>
      <family val="2"/>
    </font>
    <font>
      <u/>
      <sz val="10"/>
      <color rgb="FF0000EE"/>
      <name val="Liberation Sans"/>
      <family val="2"/>
    </font>
    <font>
      <sz val="10"/>
      <color rgb="FF996600"/>
      <name val="Liberation Sans"/>
      <family val="2"/>
    </font>
    <font>
      <sz val="10"/>
      <color rgb="FF333333"/>
      <name val="Liberation Sans"/>
      <family val="2"/>
    </font>
    <font>
      <b/>
      <sz val="11"/>
      <color theme="1"/>
      <name val="Liberation Sans"/>
      <family val="2"/>
    </font>
    <font>
      <i/>
      <sz val="11"/>
      <color theme="1"/>
      <name val="Liberation Sans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9" fontId="1" fillId="0" borderId="0" applyFont="0" applyFill="0" applyBorder="0" applyAlignment="0" applyProtection="0"/>
    <xf numFmtId="0" fontId="10" fillId="0" borderId="0"/>
    <xf numFmtId="0" fontId="11" fillId="0" borderId="0"/>
    <xf numFmtId="0" fontId="8" fillId="7" borderId="0"/>
    <xf numFmtId="0" fontId="5" fillId="5" borderId="0"/>
    <xf numFmtId="0" fontId="13" fillId="8" borderId="0"/>
    <xf numFmtId="0" fontId="14" fillId="8" borderId="1"/>
    <xf numFmtId="0" fontId="3" fillId="0" borderId="0"/>
    <xf numFmtId="0" fontId="4" fillId="2" borderId="0"/>
    <xf numFmtId="0" fontId="4" fillId="3" borderId="0"/>
    <xf numFmtId="0" fontId="3" fillId="4" borderId="0"/>
    <xf numFmtId="0" fontId="6" fillId="6" borderId="0"/>
    <xf numFmtId="0" fontId="7" fillId="0" borderId="0"/>
    <xf numFmtId="0" fontId="9" fillId="0" borderId="0"/>
    <xf numFmtId="0" fontId="12" fillId="0" borderId="0"/>
    <xf numFmtId="0" fontId="2" fillId="0" borderId="0"/>
    <xf numFmtId="0" fontId="2" fillId="0" borderId="0"/>
    <xf numFmtId="0" fontId="5" fillId="0" borderId="0"/>
  </cellStyleXfs>
  <cellXfs count="10">
    <xf numFmtId="0" fontId="0" fillId="0" borderId="0" xfId="0"/>
    <xf numFmtId="10" fontId="0" fillId="0" borderId="0" xfId="0" applyNumberFormat="1"/>
    <xf numFmtId="0" fontId="0" fillId="0" borderId="0" xfId="0" applyAlignment="1">
      <alignment horizontal="left"/>
    </xf>
    <xf numFmtId="0" fontId="15" fillId="0" borderId="0" xfId="0" applyFont="1"/>
    <xf numFmtId="9" fontId="0" fillId="0" borderId="0" xfId="1" applyFont="1"/>
    <xf numFmtId="164" fontId="0" fillId="0" borderId="0" xfId="0" applyNumberFormat="1"/>
    <xf numFmtId="0" fontId="16" fillId="0" borderId="0" xfId="0" applyFont="1"/>
    <xf numFmtId="166" fontId="0" fillId="0" borderId="0" xfId="0" applyNumberFormat="1"/>
    <xf numFmtId="1" fontId="0" fillId="0" borderId="0" xfId="0" applyNumberFormat="1"/>
    <xf numFmtId="167" fontId="0" fillId="0" borderId="0" xfId="1" applyNumberFormat="1" applyFont="1"/>
  </cellXfs>
  <cellStyles count="19">
    <cellStyle name="Accent" xfId="8"/>
    <cellStyle name="Accent 1" xfId="9"/>
    <cellStyle name="Accent 2" xfId="10"/>
    <cellStyle name="Accent 3" xfId="11"/>
    <cellStyle name="Bad" xfId="5" builtinId="27" customBuiltin="1"/>
    <cellStyle name="Error" xfId="12"/>
    <cellStyle name="Footnote" xfId="13"/>
    <cellStyle name="Good" xfId="4" builtinId="26" customBuiltin="1"/>
    <cellStyle name="Heading" xfId="14"/>
    <cellStyle name="Heading 1" xfId="2" builtinId="16" customBuiltin="1"/>
    <cellStyle name="Heading 2" xfId="3" builtinId="17" customBuiltin="1"/>
    <cellStyle name="Hyperlink" xfId="15"/>
    <cellStyle name="Neutral" xfId="6" builtinId="28" customBuiltin="1"/>
    <cellStyle name="Normal" xfId="0" builtinId="0" customBuiltin="1"/>
    <cellStyle name="Note" xfId="7" builtinId="10" customBuiltin="1"/>
    <cellStyle name="Percent" xfId="1" builtinId="5"/>
    <cellStyle name="Status" xfId="16"/>
    <cellStyle name="Text" xfId="17"/>
    <cellStyle name="Warning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tabSelected="1" topLeftCell="A13" zoomScale="85" zoomScaleNormal="85" workbookViewId="0">
      <selection activeCell="P50" sqref="P50"/>
    </sheetView>
  </sheetViews>
  <sheetFormatPr defaultRowHeight="14.25" x14ac:dyDescent="0.2"/>
  <cols>
    <col min="1" max="13" width="10.625" customWidth="1"/>
    <col min="16" max="16" width="29.875" bestFit="1" customWidth="1"/>
    <col min="17" max="17" width="10" bestFit="1" customWidth="1"/>
    <col min="18" max="18" width="9.375" bestFit="1" customWidth="1"/>
  </cols>
  <sheetData>
    <row r="1" spans="1:21" x14ac:dyDescent="0.2">
      <c r="B1" t="s">
        <v>0</v>
      </c>
    </row>
    <row r="2" spans="1:21" x14ac:dyDescent="0.2">
      <c r="B2">
        <v>48</v>
      </c>
      <c r="C2">
        <v>24</v>
      </c>
      <c r="D2">
        <v>16</v>
      </c>
      <c r="E2">
        <v>9</v>
      </c>
      <c r="F2">
        <v>4</v>
      </c>
      <c r="H2">
        <v>48</v>
      </c>
      <c r="I2">
        <v>24</v>
      </c>
      <c r="J2">
        <v>16</v>
      </c>
      <c r="K2">
        <v>9</v>
      </c>
      <c r="L2">
        <v>4</v>
      </c>
      <c r="P2" s="3" t="s">
        <v>25</v>
      </c>
      <c r="Q2" t="s">
        <v>29</v>
      </c>
    </row>
    <row r="3" spans="1:21" x14ac:dyDescent="0.2">
      <c r="A3" t="s">
        <v>1</v>
      </c>
      <c r="B3">
        <v>1.9253</v>
      </c>
      <c r="C3">
        <v>3.121</v>
      </c>
      <c r="D3">
        <v>4.43</v>
      </c>
      <c r="E3">
        <v>7.8230000000000004</v>
      </c>
      <c r="F3">
        <v>17.111000000000001</v>
      </c>
      <c r="H3">
        <v>0.371</v>
      </c>
      <c r="I3">
        <v>0.63400000000000001</v>
      </c>
      <c r="J3">
        <v>0.99099999999999999</v>
      </c>
      <c r="K3">
        <v>1.5669999999999999</v>
      </c>
      <c r="L3">
        <v>3.399</v>
      </c>
      <c r="P3" s="6" t="s">
        <v>28</v>
      </c>
      <c r="Q3">
        <v>48</v>
      </c>
      <c r="R3">
        <v>24</v>
      </c>
      <c r="S3">
        <v>16</v>
      </c>
      <c r="T3">
        <v>9</v>
      </c>
      <c r="U3">
        <v>4</v>
      </c>
    </row>
    <row r="4" spans="1:21" x14ac:dyDescent="0.2">
      <c r="A4" t="s">
        <v>2</v>
      </c>
      <c r="B4">
        <v>0.59499999999999997</v>
      </c>
      <c r="C4">
        <v>0.78300000000000003</v>
      </c>
      <c r="D4">
        <v>1.089</v>
      </c>
      <c r="E4">
        <v>1.905</v>
      </c>
      <c r="F4">
        <v>3.9529999999999998</v>
      </c>
      <c r="H4">
        <v>0.33700000000000002</v>
      </c>
      <c r="I4">
        <v>0.57699999999999996</v>
      </c>
      <c r="J4">
        <v>0.88500000000000001</v>
      </c>
      <c r="K4">
        <v>1.4255</v>
      </c>
      <c r="L4">
        <v>3.0259999999999998</v>
      </c>
      <c r="P4" t="s">
        <v>17</v>
      </c>
      <c r="Q4" s="8">
        <v>38</v>
      </c>
    </row>
    <row r="5" spans="1:21" x14ac:dyDescent="0.2">
      <c r="A5" t="s">
        <v>3</v>
      </c>
      <c r="B5">
        <v>0.17469000000000001</v>
      </c>
      <c r="C5">
        <v>0.16854</v>
      </c>
      <c r="D5">
        <v>0.17469000000000001</v>
      </c>
      <c r="E5">
        <v>0.22359999999999999</v>
      </c>
      <c r="F5">
        <v>0.28239999999999998</v>
      </c>
      <c r="P5" t="s">
        <v>16</v>
      </c>
      <c r="Q5" s="5">
        <v>1.9253</v>
      </c>
      <c r="R5" s="5">
        <v>3.121</v>
      </c>
      <c r="S5" s="5">
        <v>4.43</v>
      </c>
      <c r="T5" s="5">
        <v>7.8230000000000004</v>
      </c>
      <c r="U5" s="5">
        <v>17.111000000000001</v>
      </c>
    </row>
    <row r="6" spans="1:21" x14ac:dyDescent="0.2">
      <c r="A6" t="s">
        <v>4</v>
      </c>
      <c r="B6">
        <v>6.7400000000000002E-2</v>
      </c>
      <c r="C6">
        <v>5.04E-2</v>
      </c>
      <c r="D6">
        <v>5.1999999999999998E-2</v>
      </c>
      <c r="E6">
        <v>7.5800000000000006E-2</v>
      </c>
      <c r="F6">
        <v>0.14030000000000001</v>
      </c>
      <c r="H6">
        <v>1.5939999999999999E-2</v>
      </c>
      <c r="I6">
        <v>2.18E-2</v>
      </c>
      <c r="J6">
        <v>2.8400000000000002E-2</v>
      </c>
      <c r="K6">
        <v>4.6800000000000001E-2</v>
      </c>
      <c r="L6">
        <v>9.8299999999999998E-2</v>
      </c>
      <c r="P6" t="s">
        <v>2</v>
      </c>
      <c r="Q6" s="5">
        <v>0.59499999999999997</v>
      </c>
      <c r="R6" s="5">
        <v>0.78300000000000003</v>
      </c>
      <c r="S6" s="5">
        <v>1.089</v>
      </c>
      <c r="T6" s="5">
        <v>1.905</v>
      </c>
      <c r="U6" s="5">
        <v>3.9529999999999998</v>
      </c>
    </row>
    <row r="7" spans="1:21" x14ac:dyDescent="0.2">
      <c r="A7" t="s">
        <v>5</v>
      </c>
      <c r="H7">
        <v>1.44E-2</v>
      </c>
      <c r="I7">
        <v>2.137E-2</v>
      </c>
      <c r="J7">
        <v>2.8500000000000001E-2</v>
      </c>
      <c r="K7">
        <v>4.6100000000000002E-2</v>
      </c>
      <c r="L7">
        <v>9.74E-2</v>
      </c>
      <c r="P7" t="s">
        <v>3</v>
      </c>
      <c r="Q7" s="5">
        <v>0.17469000000000001</v>
      </c>
      <c r="R7" s="5">
        <v>0.16854</v>
      </c>
      <c r="S7" s="5">
        <v>0.17469000000000001</v>
      </c>
      <c r="T7" s="5">
        <v>0.22359999999999999</v>
      </c>
      <c r="U7" s="5">
        <v>0.28239999999999998</v>
      </c>
    </row>
    <row r="8" spans="1:21" x14ac:dyDescent="0.2">
      <c r="B8" t="s">
        <v>6</v>
      </c>
      <c r="H8" s="1">
        <f>$L7/H7*$L2/H2</f>
        <v>0.56365740740740744</v>
      </c>
      <c r="I8" s="1">
        <f>$L7/I7*$L2/I2</f>
        <v>0.75963188270160664</v>
      </c>
      <c r="J8" s="1">
        <f>$L7/J7*$L2/J2</f>
        <v>0.85438596491228069</v>
      </c>
      <c r="K8" s="1">
        <f>$L7/K7*$L2/K2</f>
        <v>0.93902145095203648</v>
      </c>
      <c r="L8" s="1">
        <f>$L7/L7*$L2/L2</f>
        <v>1</v>
      </c>
      <c r="P8" t="s">
        <v>4</v>
      </c>
      <c r="Q8" s="5">
        <v>6.7400000000000002E-2</v>
      </c>
      <c r="R8" s="5">
        <v>5.04E-2</v>
      </c>
      <c r="S8" s="5">
        <v>5.1999999999999998E-2</v>
      </c>
      <c r="T8" s="5">
        <v>7.5800000000000006E-2</v>
      </c>
      <c r="U8" s="5">
        <v>0.14030000000000001</v>
      </c>
    </row>
    <row r="9" spans="1:21" x14ac:dyDescent="0.2">
      <c r="B9">
        <v>48</v>
      </c>
      <c r="C9">
        <v>24</v>
      </c>
      <c r="D9">
        <v>16</v>
      </c>
      <c r="E9">
        <v>9</v>
      </c>
      <c r="F9">
        <v>4</v>
      </c>
    </row>
    <row r="10" spans="1:21" x14ac:dyDescent="0.2">
      <c r="A10" t="s">
        <v>1</v>
      </c>
      <c r="B10">
        <v>1.8720000000000001</v>
      </c>
      <c r="C10">
        <v>3.097</v>
      </c>
      <c r="D10">
        <v>4.4160000000000004</v>
      </c>
      <c r="E10">
        <v>7.8049999999999997</v>
      </c>
      <c r="F10">
        <v>17.09</v>
      </c>
      <c r="P10" t="s">
        <v>27</v>
      </c>
      <c r="Q10" s="4">
        <f>$U$8/Q8*$U$3/Q3</f>
        <v>0.17346686449060336</v>
      </c>
      <c r="R10" s="4">
        <f>$U$8/R8*$U$3/R3</f>
        <v>0.46395502645502651</v>
      </c>
      <c r="S10" s="4">
        <f>$U$8/S8*$U$3/S3</f>
        <v>0.67451923076923082</v>
      </c>
      <c r="T10" s="4">
        <f>$U$8/T8*$U$3/T3</f>
        <v>0.82263265904426852</v>
      </c>
      <c r="U10" s="4">
        <f>$U$8/U8*$U$3/U3</f>
        <v>1</v>
      </c>
    </row>
    <row r="11" spans="1:21" x14ac:dyDescent="0.2">
      <c r="A11" t="s">
        <v>2</v>
      </c>
      <c r="B11">
        <v>0.54900000000000004</v>
      </c>
      <c r="C11">
        <v>0.76060000000000005</v>
      </c>
      <c r="D11">
        <v>1.0729</v>
      </c>
      <c r="E11">
        <v>1.8889</v>
      </c>
      <c r="F11">
        <v>3.9390000000000001</v>
      </c>
    </row>
    <row r="12" spans="1:21" x14ac:dyDescent="0.2">
      <c r="A12" t="s">
        <v>3</v>
      </c>
      <c r="B12">
        <v>0.14280000000000001</v>
      </c>
      <c r="C12">
        <v>0.1464</v>
      </c>
      <c r="D12">
        <v>0.1615</v>
      </c>
      <c r="E12">
        <v>0.20730000000000001</v>
      </c>
      <c r="F12">
        <v>0.26869999999999999</v>
      </c>
      <c r="P12" s="3" t="s">
        <v>26</v>
      </c>
      <c r="Q12" t="s">
        <v>29</v>
      </c>
    </row>
    <row r="13" spans="1:21" x14ac:dyDescent="0.2">
      <c r="A13" t="s">
        <v>4</v>
      </c>
      <c r="B13">
        <v>2.5999999999999999E-2</v>
      </c>
      <c r="C13">
        <v>2.6380000000000001E-2</v>
      </c>
      <c r="D13">
        <v>3.5400000000000001E-2</v>
      </c>
      <c r="E13">
        <v>5.9499999999999997E-2</v>
      </c>
      <c r="F13">
        <v>0.1275</v>
      </c>
      <c r="P13" s="6" t="s">
        <v>28</v>
      </c>
      <c r="Q13">
        <v>48</v>
      </c>
      <c r="R13">
        <v>24</v>
      </c>
      <c r="S13">
        <v>16</v>
      </c>
      <c r="T13">
        <v>9</v>
      </c>
      <c r="U13">
        <v>4</v>
      </c>
    </row>
    <row r="14" spans="1:21" x14ac:dyDescent="0.2">
      <c r="B14" t="s">
        <v>7</v>
      </c>
      <c r="P14" t="s">
        <v>17</v>
      </c>
      <c r="Q14">
        <v>20</v>
      </c>
    </row>
    <row r="15" spans="1:21" x14ac:dyDescent="0.2">
      <c r="B15">
        <v>48</v>
      </c>
      <c r="C15">
        <v>24</v>
      </c>
      <c r="D15">
        <v>16</v>
      </c>
      <c r="E15">
        <v>9</v>
      </c>
      <c r="F15">
        <v>4</v>
      </c>
      <c r="P15" t="s">
        <v>16</v>
      </c>
      <c r="Q15" s="5">
        <v>0.371</v>
      </c>
      <c r="R15" s="5">
        <v>0.63400000000000001</v>
      </c>
      <c r="S15" s="5">
        <v>0.99099999999999999</v>
      </c>
      <c r="T15" s="5">
        <v>1.5669999999999999</v>
      </c>
      <c r="U15" s="5">
        <v>3.399</v>
      </c>
    </row>
    <row r="16" spans="1:21" x14ac:dyDescent="0.2">
      <c r="A16" t="s">
        <v>1</v>
      </c>
      <c r="B16">
        <f t="shared" ref="B16:F19" si="0">B4-B10</f>
        <v>-1.2770000000000001</v>
      </c>
      <c r="C16">
        <f t="shared" si="0"/>
        <v>-2.3140000000000001</v>
      </c>
      <c r="D16">
        <f t="shared" si="0"/>
        <v>-3.3270000000000004</v>
      </c>
      <c r="E16">
        <f t="shared" si="0"/>
        <v>-5.8999999999999995</v>
      </c>
      <c r="F16">
        <f t="shared" si="0"/>
        <v>-13.137</v>
      </c>
      <c r="P16" t="s">
        <v>2</v>
      </c>
      <c r="Q16" s="5">
        <v>0.33700000000000002</v>
      </c>
      <c r="R16" s="5">
        <v>0.57699999999999996</v>
      </c>
      <c r="S16" s="5">
        <v>0.88500000000000001</v>
      </c>
      <c r="T16" s="5">
        <v>1.4255</v>
      </c>
      <c r="U16" s="5">
        <v>3.0259999999999998</v>
      </c>
    </row>
    <row r="17" spans="1:21" x14ac:dyDescent="0.2">
      <c r="A17" t="s">
        <v>2</v>
      </c>
      <c r="B17">
        <f t="shared" si="0"/>
        <v>-0.37431000000000003</v>
      </c>
      <c r="C17">
        <f t="shared" si="0"/>
        <v>-0.59206000000000003</v>
      </c>
      <c r="D17">
        <f t="shared" si="0"/>
        <v>-0.89820999999999995</v>
      </c>
      <c r="E17">
        <f t="shared" si="0"/>
        <v>-1.6653</v>
      </c>
      <c r="F17">
        <f t="shared" si="0"/>
        <v>-3.6566000000000001</v>
      </c>
      <c r="P17" t="s">
        <v>4</v>
      </c>
      <c r="Q17" s="5">
        <v>1.5939999999999999E-2</v>
      </c>
      <c r="R17" s="5">
        <v>2.18E-2</v>
      </c>
      <c r="S17" s="5">
        <v>2.8400000000000002E-2</v>
      </c>
      <c r="T17" s="5">
        <v>4.6800000000000001E-2</v>
      </c>
      <c r="U17" s="5">
        <v>9.8299999999999998E-2</v>
      </c>
    </row>
    <row r="18" spans="1:21" x14ac:dyDescent="0.2">
      <c r="A18" t="s">
        <v>3</v>
      </c>
      <c r="B18">
        <f t="shared" si="0"/>
        <v>-7.5400000000000009E-2</v>
      </c>
      <c r="C18">
        <f t="shared" si="0"/>
        <v>-9.6000000000000002E-2</v>
      </c>
      <c r="D18">
        <f t="shared" si="0"/>
        <v>-0.10950000000000001</v>
      </c>
      <c r="E18">
        <f t="shared" si="0"/>
        <v>-0.13150000000000001</v>
      </c>
      <c r="F18">
        <f t="shared" si="0"/>
        <v>-0.12839999999999999</v>
      </c>
      <c r="P18" t="s">
        <v>5</v>
      </c>
      <c r="Q18" s="5">
        <v>1.44E-2</v>
      </c>
      <c r="R18" s="5">
        <v>2.137E-2</v>
      </c>
      <c r="S18" s="5">
        <v>2.8500000000000001E-2</v>
      </c>
      <c r="T18" s="5">
        <v>4.6100000000000002E-2</v>
      </c>
      <c r="U18" s="5">
        <v>9.74E-2</v>
      </c>
    </row>
    <row r="19" spans="1:21" x14ac:dyDescent="0.2">
      <c r="A19" t="s">
        <v>4</v>
      </c>
      <c r="B19">
        <f t="shared" si="0"/>
        <v>-2.5999999999999999E-2</v>
      </c>
      <c r="C19">
        <f t="shared" si="0"/>
        <v>-2.6380000000000001E-2</v>
      </c>
      <c r="D19">
        <f t="shared" si="0"/>
        <v>-3.5400000000000001E-2</v>
      </c>
      <c r="E19">
        <f t="shared" si="0"/>
        <v>-5.9499999999999997E-2</v>
      </c>
      <c r="F19">
        <f t="shared" si="0"/>
        <v>-0.1275</v>
      </c>
    </row>
    <row r="20" spans="1:21" x14ac:dyDescent="0.2">
      <c r="A20" t="s">
        <v>8</v>
      </c>
      <c r="P20" t="s">
        <v>27</v>
      </c>
      <c r="Q20" s="4">
        <f>$U$18/Q18*$U$13/Q13</f>
        <v>0.56365740740740744</v>
      </c>
      <c r="R20" s="4">
        <f>$U$18/R18*$U$13/R13</f>
        <v>0.75963188270160664</v>
      </c>
      <c r="S20" s="4">
        <f>$U$18/S18*$U$13/S13</f>
        <v>0.85438596491228069</v>
      </c>
      <c r="T20" s="4">
        <f>$U$18/T18*$U$13/T13</f>
        <v>0.93902145095203648</v>
      </c>
      <c r="U20" s="4">
        <f>$U$18/U18*$U$13/U13</f>
        <v>1</v>
      </c>
    </row>
    <row r="22" spans="1:21" x14ac:dyDescent="0.2">
      <c r="B22" t="s">
        <v>9</v>
      </c>
      <c r="P22" s="3"/>
      <c r="Q22" t="s">
        <v>30</v>
      </c>
    </row>
    <row r="23" spans="1:21" x14ac:dyDescent="0.2">
      <c r="A23" t="s">
        <v>3</v>
      </c>
      <c r="B23">
        <v>11.16</v>
      </c>
      <c r="C23">
        <v>15.78</v>
      </c>
      <c r="D23">
        <v>21.83</v>
      </c>
      <c r="E23">
        <v>29.68</v>
      </c>
      <c r="F23">
        <v>48.35</v>
      </c>
      <c r="P23" s="3" t="s">
        <v>14</v>
      </c>
      <c r="Q23" t="s">
        <v>18</v>
      </c>
      <c r="R23" t="s">
        <v>19</v>
      </c>
    </row>
    <row r="24" spans="1:21" x14ac:dyDescent="0.2">
      <c r="A24" t="s">
        <v>4</v>
      </c>
      <c r="B24">
        <v>66.42</v>
      </c>
      <c r="C24">
        <v>81.28</v>
      </c>
      <c r="D24">
        <v>87.99</v>
      </c>
      <c r="E24">
        <v>93.14</v>
      </c>
      <c r="F24">
        <v>94.52</v>
      </c>
      <c r="P24" t="s">
        <v>16</v>
      </c>
      <c r="Q24" s="7">
        <v>19.737183815509272</v>
      </c>
      <c r="R24" s="7">
        <v>19.737183815509272</v>
      </c>
    </row>
    <row r="25" spans="1:21" x14ac:dyDescent="0.2">
      <c r="P25" t="s">
        <v>2</v>
      </c>
      <c r="Q25" s="7">
        <v>63.865546218487395</v>
      </c>
      <c r="R25" s="7">
        <v>3.2357983193277313</v>
      </c>
    </row>
    <row r="26" spans="1:21" x14ac:dyDescent="0.2">
      <c r="P26" t="s">
        <v>20</v>
      </c>
      <c r="Q26" s="7">
        <v>217.52819279867191</v>
      </c>
      <c r="R26" s="7">
        <v>3.4060335451370998</v>
      </c>
    </row>
    <row r="27" spans="1:21" x14ac:dyDescent="0.2">
      <c r="B27">
        <v>48</v>
      </c>
      <c r="C27">
        <v>24</v>
      </c>
      <c r="D27">
        <v>16</v>
      </c>
      <c r="E27">
        <v>9</v>
      </c>
      <c r="F27">
        <v>4</v>
      </c>
      <c r="I27">
        <v>48</v>
      </c>
      <c r="J27">
        <v>24</v>
      </c>
      <c r="K27">
        <v>16</v>
      </c>
      <c r="L27">
        <v>9</v>
      </c>
      <c r="M27">
        <v>4</v>
      </c>
      <c r="P27" t="s">
        <v>4</v>
      </c>
      <c r="Q27" s="7">
        <v>563.79821958456967</v>
      </c>
      <c r="R27" s="7">
        <v>2.5918397626112761</v>
      </c>
    </row>
    <row r="28" spans="1:21" x14ac:dyDescent="0.2">
      <c r="A28" t="s">
        <v>10</v>
      </c>
      <c r="B28">
        <v>0.3468</v>
      </c>
      <c r="C28">
        <v>0.19989999999999999</v>
      </c>
      <c r="D28">
        <v>0.16889999999999999</v>
      </c>
      <c r="E28">
        <v>0.15210000000000001</v>
      </c>
      <c r="F28">
        <v>0.13650000000000001</v>
      </c>
      <c r="H28" t="s">
        <v>10</v>
      </c>
      <c r="I28">
        <v>0.13794000000000001</v>
      </c>
      <c r="J28">
        <v>0.111</v>
      </c>
      <c r="K28">
        <v>0.1022</v>
      </c>
      <c r="L28">
        <v>0.1009</v>
      </c>
      <c r="M28">
        <v>9.8419999999999994E-2</v>
      </c>
    </row>
    <row r="29" spans="1:21" x14ac:dyDescent="0.2">
      <c r="A29" t="s">
        <v>11</v>
      </c>
      <c r="B29">
        <v>2.6450000000000001E-2</v>
      </c>
      <c r="C29">
        <v>6.8199999999999997E-3</v>
      </c>
      <c r="D29">
        <v>3.0999999999999999E-3</v>
      </c>
      <c r="E29">
        <v>1.4400000000000001E-3</v>
      </c>
      <c r="F29">
        <v>8.7000000000000001E-4</v>
      </c>
      <c r="H29" t="s">
        <v>11</v>
      </c>
      <c r="I29">
        <v>1.387E-2</v>
      </c>
      <c r="J29">
        <v>4.3E-3</v>
      </c>
      <c r="K29">
        <v>2.5000000000000001E-3</v>
      </c>
      <c r="L29">
        <v>1.2999999999999999E-3</v>
      </c>
      <c r="M29">
        <v>6.8900000000000005E-4</v>
      </c>
      <c r="P29" s="3" t="s">
        <v>15</v>
      </c>
    </row>
    <row r="30" spans="1:21" x14ac:dyDescent="0.2">
      <c r="A30" s="2" t="s">
        <v>12</v>
      </c>
      <c r="B30" s="1">
        <f>$F28/B28</f>
        <v>0.39359861591695505</v>
      </c>
      <c r="C30" s="1">
        <f>$F28/C28</f>
        <v>0.68284142071035525</v>
      </c>
      <c r="D30" s="1">
        <f>$F28/D28</f>
        <v>0.808170515097691</v>
      </c>
      <c r="E30" s="1">
        <f>$F28/E28</f>
        <v>0.89743589743589747</v>
      </c>
      <c r="F30" s="1">
        <f>$F28/F28</f>
        <v>1</v>
      </c>
      <c r="H30" t="s">
        <v>12</v>
      </c>
      <c r="I30" s="1">
        <f>$M28/I28</f>
        <v>0.71349862258953156</v>
      </c>
      <c r="J30" s="1">
        <f>$M28/J28</f>
        <v>0.8866666666666666</v>
      </c>
      <c r="K30" s="1">
        <f>$M28/K28</f>
        <v>0.96301369863013697</v>
      </c>
      <c r="L30" s="1">
        <f>$M28/L28</f>
        <v>0.9754212091179385</v>
      </c>
      <c r="M30" s="1">
        <f>$M28/M28</f>
        <v>1</v>
      </c>
      <c r="P30" t="s">
        <v>16</v>
      </c>
      <c r="Q30" s="7">
        <v>53.908355795148246</v>
      </c>
      <c r="R30" s="7">
        <v>53.908355795148246</v>
      </c>
    </row>
    <row r="31" spans="1:21" x14ac:dyDescent="0.2">
      <c r="A31" t="s">
        <v>13</v>
      </c>
      <c r="B31">
        <v>0.33189999999999997</v>
      </c>
      <c r="C31">
        <v>0.19919999999999999</v>
      </c>
      <c r="D31">
        <v>0.1686</v>
      </c>
      <c r="E31">
        <v>0.15179999999999999</v>
      </c>
      <c r="F31">
        <v>0.1406</v>
      </c>
      <c r="H31" t="s">
        <v>13</v>
      </c>
      <c r="I31">
        <v>0.1265</v>
      </c>
      <c r="J31">
        <v>0.10952000000000001</v>
      </c>
      <c r="K31">
        <v>0.10274</v>
      </c>
      <c r="L31">
        <v>0.1003</v>
      </c>
      <c r="M31">
        <v>9.8299999999999998E-2</v>
      </c>
      <c r="P31" t="s">
        <v>2</v>
      </c>
      <c r="Q31" s="7">
        <v>59.347181008902076</v>
      </c>
      <c r="R31" s="7">
        <v>1.1008902077151335</v>
      </c>
    </row>
    <row r="32" spans="1:21" x14ac:dyDescent="0.2">
      <c r="A32" t="s">
        <v>11</v>
      </c>
      <c r="B32">
        <v>4.9699999999999996E-3</v>
      </c>
      <c r="C32">
        <v>2.0799999999999998E-3</v>
      </c>
      <c r="D32">
        <v>1.24E-3</v>
      </c>
      <c r="E32">
        <v>8.9999999999999998E-4</v>
      </c>
      <c r="F32">
        <v>6.9999999999999999E-4</v>
      </c>
      <c r="H32" t="s">
        <v>11</v>
      </c>
      <c r="I32">
        <v>2.5999999999999999E-3</v>
      </c>
      <c r="J32">
        <v>2E-3</v>
      </c>
      <c r="K32">
        <v>8.9999999999999998E-4</v>
      </c>
      <c r="L32">
        <v>8.0000000000000004E-4</v>
      </c>
      <c r="M32">
        <v>6.3000000000000003E-4</v>
      </c>
      <c r="P32" t="s">
        <v>21</v>
      </c>
      <c r="Q32" s="7">
        <v>1254.7051442910918</v>
      </c>
      <c r="R32" s="7">
        <v>21.141781681304895</v>
      </c>
    </row>
    <row r="33" spans="1:21" x14ac:dyDescent="0.2">
      <c r="A33" t="s">
        <v>12</v>
      </c>
      <c r="B33" s="1">
        <f>$F31/B31</f>
        <v>0.42362157276288043</v>
      </c>
      <c r="C33" s="1">
        <f>$F31/C31</f>
        <v>0.70582329317269077</v>
      </c>
      <c r="D33" s="1">
        <f>$F31/D31</f>
        <v>0.83392645314353497</v>
      </c>
      <c r="E33" s="1">
        <f>$F31/E31</f>
        <v>0.92621870882740454</v>
      </c>
      <c r="F33" s="1">
        <f>$F31/F31</f>
        <v>1</v>
      </c>
      <c r="H33" t="s">
        <v>12</v>
      </c>
      <c r="I33" s="1">
        <f>$M31/I31</f>
        <v>0.7770750988142292</v>
      </c>
      <c r="J33" s="1">
        <f>$M31/J31</f>
        <v>0.89755295836376914</v>
      </c>
      <c r="K33" s="1">
        <f>$M31/K31</f>
        <v>0.9567841152423594</v>
      </c>
      <c r="L33" s="1">
        <f>$M31/L31</f>
        <v>0.98005982053838481</v>
      </c>
      <c r="M33" s="1">
        <f>$M31/M31</f>
        <v>1</v>
      </c>
      <c r="P33" t="s">
        <v>5</v>
      </c>
      <c r="Q33" s="7">
        <v>1388.8888888888889</v>
      </c>
      <c r="R33" s="7">
        <v>1.1069444444444445</v>
      </c>
    </row>
    <row r="39" spans="1:21" x14ac:dyDescent="0.2">
      <c r="P39" s="3" t="s">
        <v>14</v>
      </c>
      <c r="Q39">
        <v>48</v>
      </c>
      <c r="R39">
        <v>24</v>
      </c>
      <c r="S39">
        <v>16</v>
      </c>
      <c r="T39">
        <v>9</v>
      </c>
      <c r="U39">
        <v>4</v>
      </c>
    </row>
    <row r="40" spans="1:21" x14ac:dyDescent="0.2">
      <c r="P40" t="s">
        <v>23</v>
      </c>
      <c r="Q40" s="5">
        <v>0.3468</v>
      </c>
      <c r="R40" s="5">
        <v>0.19989999999999999</v>
      </c>
      <c r="S40" s="5">
        <v>0.16889999999999999</v>
      </c>
      <c r="T40" s="5">
        <v>0.15210000000000001</v>
      </c>
      <c r="U40" s="5">
        <v>0.13650000000000001</v>
      </c>
    </row>
    <row r="41" spans="1:21" x14ac:dyDescent="0.2">
      <c r="P41" t="s">
        <v>22</v>
      </c>
      <c r="Q41" s="9">
        <f>$U$40/Q40</f>
        <v>0.39359861591695505</v>
      </c>
      <c r="R41" s="9">
        <f t="shared" ref="R41:U41" si="1">$U$40/R40</f>
        <v>0.68284142071035525</v>
      </c>
      <c r="S41" s="9">
        <f t="shared" si="1"/>
        <v>0.808170515097691</v>
      </c>
      <c r="T41" s="9">
        <f t="shared" si="1"/>
        <v>0.89743589743589747</v>
      </c>
      <c r="U41" s="9">
        <f t="shared" si="1"/>
        <v>1</v>
      </c>
    </row>
    <row r="42" spans="1:21" x14ac:dyDescent="0.2">
      <c r="P42" t="s">
        <v>24</v>
      </c>
      <c r="Q42" s="5">
        <v>0.33189999999999997</v>
      </c>
      <c r="R42" s="5">
        <v>0.19919999999999999</v>
      </c>
      <c r="S42" s="5">
        <v>0.1686</v>
      </c>
      <c r="T42" s="5">
        <v>0.15179999999999999</v>
      </c>
      <c r="U42" s="5">
        <v>0.1406</v>
      </c>
    </row>
    <row r="43" spans="1:21" x14ac:dyDescent="0.2">
      <c r="P43" t="s">
        <v>22</v>
      </c>
      <c r="Q43" s="9">
        <f>$U$42/Q42</f>
        <v>0.42362157276288043</v>
      </c>
      <c r="R43" s="9">
        <f t="shared" ref="R43:U43" si="2">$U$42/R42</f>
        <v>0.70582329317269077</v>
      </c>
      <c r="S43" s="9">
        <f t="shared" si="2"/>
        <v>0.83392645314353497</v>
      </c>
      <c r="T43" s="9">
        <f t="shared" si="2"/>
        <v>0.92621870882740454</v>
      </c>
      <c r="U43" s="9">
        <f t="shared" si="2"/>
        <v>1</v>
      </c>
    </row>
    <row r="45" spans="1:21" x14ac:dyDescent="0.2">
      <c r="P45" s="3" t="s">
        <v>31</v>
      </c>
      <c r="Q45">
        <v>48</v>
      </c>
      <c r="R45">
        <v>24</v>
      </c>
      <c r="S45">
        <v>16</v>
      </c>
      <c r="T45">
        <v>9</v>
      </c>
      <c r="U45">
        <v>4</v>
      </c>
    </row>
    <row r="46" spans="1:21" x14ac:dyDescent="0.2">
      <c r="P46" t="s">
        <v>23</v>
      </c>
      <c r="Q46" s="5">
        <v>0.13794000000000001</v>
      </c>
      <c r="R46" s="5">
        <v>0.111</v>
      </c>
      <c r="S46" s="5">
        <v>0.1022</v>
      </c>
      <c r="T46" s="5">
        <v>0.1009</v>
      </c>
      <c r="U46" s="5">
        <v>9.8419999999999994E-2</v>
      </c>
    </row>
    <row r="47" spans="1:21" x14ac:dyDescent="0.2">
      <c r="P47" t="s">
        <v>22</v>
      </c>
      <c r="Q47" s="9">
        <f>$U$46/Q46</f>
        <v>0.71349862258953156</v>
      </c>
      <c r="R47" s="9">
        <f>$U$46/R46</f>
        <v>0.8866666666666666</v>
      </c>
      <c r="S47" s="9">
        <f>$U$46/S46</f>
        <v>0.96301369863013697</v>
      </c>
      <c r="T47" s="9">
        <f>$U$46/T46</f>
        <v>0.9754212091179385</v>
      </c>
      <c r="U47" s="9">
        <f>$U$46/U46</f>
        <v>1</v>
      </c>
    </row>
    <row r="48" spans="1:21" x14ac:dyDescent="0.2">
      <c r="P48" t="s">
        <v>24</v>
      </c>
      <c r="Q48" s="5">
        <v>0.1265</v>
      </c>
      <c r="R48" s="5">
        <v>0.10952000000000001</v>
      </c>
      <c r="S48" s="5">
        <v>0.10274</v>
      </c>
      <c r="T48" s="5">
        <v>0.1003</v>
      </c>
      <c r="U48" s="5">
        <v>9.8299999999999998E-2</v>
      </c>
    </row>
    <row r="49" spans="16:21" x14ac:dyDescent="0.2">
      <c r="P49" t="s">
        <v>22</v>
      </c>
      <c r="Q49" s="9">
        <f>$U$48/Q48</f>
        <v>0.7770750988142292</v>
      </c>
      <c r="R49" s="9">
        <f>$U$48/R48</f>
        <v>0.89755295836376914</v>
      </c>
      <c r="S49" s="9">
        <f>$U$48/S48</f>
        <v>0.9567841152423594</v>
      </c>
      <c r="T49" s="9">
        <f>$U$48/T48</f>
        <v>0.98005982053838481</v>
      </c>
      <c r="U49" s="9">
        <f>$U$48/U48</f>
        <v>1</v>
      </c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cp:revision>5</cp:revision>
  <dcterms:created xsi:type="dcterms:W3CDTF">2019-12-08T15:43:05Z</dcterms:created>
  <dcterms:modified xsi:type="dcterms:W3CDTF">2019-12-12T07:28:01Z</dcterms:modified>
</cp:coreProperties>
</file>