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Sheet4!$AN$7:$AN$71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4" l="1"/>
  <c r="K55" i="4" l="1"/>
  <c r="I54" i="4" l="1"/>
  <c r="A1" i="3" l="1"/>
  <c r="Y12" i="3" l="1"/>
  <c r="AA12" i="3" s="1"/>
  <c r="AB12" i="3" s="1"/>
  <c r="T12" i="3" s="1"/>
  <c r="U16" i="3"/>
  <c r="U15" i="3"/>
  <c r="U13" i="3"/>
  <c r="U14" i="3"/>
  <c r="U12" i="3"/>
  <c r="W11" i="3"/>
  <c r="T11" i="3" s="1"/>
  <c r="Y13" i="3" l="1"/>
  <c r="U17" i="3"/>
  <c r="D9" i="2"/>
  <c r="G9" i="2"/>
  <c r="AA13" i="3" l="1"/>
  <c r="AB13" i="3" s="1"/>
  <c r="T13" i="3" s="1"/>
  <c r="Y14" i="3"/>
  <c r="AA14" i="3" l="1"/>
  <c r="AB14" i="3" s="1"/>
  <c r="T14" i="3" s="1"/>
  <c r="Y15" i="3"/>
  <c r="AA15" i="3" l="1"/>
  <c r="AB15" i="3" s="1"/>
  <c r="T15" i="3" s="1"/>
  <c r="Y16" i="3"/>
  <c r="AA16" i="3" s="1"/>
  <c r="AB16" i="3" s="1"/>
  <c r="T16" i="3" s="1"/>
  <c r="T17" i="3" l="1"/>
</calcChain>
</file>

<file path=xl/sharedStrings.xml><?xml version="1.0" encoding="utf-8"?>
<sst xmlns="http://schemas.openxmlformats.org/spreadsheetml/2006/main" count="467" uniqueCount="282">
  <si>
    <t>এই বছর এ  কি কি চাই ?</t>
  </si>
  <si>
    <t>সময় : মে ২০১৯ - নভেম্বর ২০১৯ ( ৭ মাস , এর মধ্যে ১ মাস রোজা )</t>
  </si>
  <si>
    <t xml:space="preserve">১। মউরী এবং আমাকে কে সুস্থ করা - শারীরিক এবং মানসিক ভাবে </t>
  </si>
  <si>
    <t xml:space="preserve">(এটার জন্য কি কি করতে হবে)   </t>
  </si>
  <si>
    <t xml:space="preserve">২।  দেশে যেতে চাই </t>
  </si>
  <si>
    <t>(এটার জন্য কি কি করতে হবে)</t>
  </si>
  <si>
    <t xml:space="preserve">        - কমপক্ষে ১৫০০০ টাকা (খাজনা দেওয়ার পরে) ইনকাম করতে হবে ( অথবা ) </t>
  </si>
  <si>
    <t xml:space="preserve">       (এটার জন্য কি কি করতে হবে)</t>
  </si>
  <si>
    <t xml:space="preserve">                - প্রতিদিন আপ-ওয়ার্ক এ ২ টা  ভাল বিদ করতে হবে ( ১ - ২ ঘণ্টা )</t>
  </si>
  <si>
    <t xml:space="preserve">                - প্রতিদিন রিমোট জব এর এপ্লাই করতে হবে ১ টা করে ( ১ ঘণ্টা )</t>
  </si>
  <si>
    <t xml:space="preserve">       - এমন একটা খদ্দের ভিত্তি বানাতে হবে যাতে ২০২০ এর প্রথম ৩ মাসে ২৫০০০ টাকা ইনকাম হয়</t>
  </si>
  <si>
    <t xml:space="preserve">      (এটার জন্য কি কি করতে হবে)</t>
  </si>
  <si>
    <t xml:space="preserve">                -  ৫ টা ভাল(?) আর্টিকেল লিখতে হবে </t>
  </si>
  <si>
    <t xml:space="preserve">                -  ৩ টা ভাল(?) প্রোজেক্ট  করতে হবে</t>
  </si>
  <si>
    <t xml:space="preserve">                -  ১ টা পোর্টফলিও সাইট বানাতে হবে </t>
  </si>
  <si>
    <t xml:space="preserve">                - গিটহাবএ একটিভ কমিট করতে হবে</t>
  </si>
  <si>
    <t xml:space="preserve">৩।  বস ডাটা সাইন্টিস্ট </t>
  </si>
  <si>
    <t xml:space="preserve">        - ফাস্ত এ আই এর কোর্স টা শেষ করা </t>
  </si>
  <si>
    <t xml:space="preserve">        - ৩ টা কেগেল কন্তেস্ত করা</t>
  </si>
  <si>
    <t xml:space="preserve">৪।  বস সফটওয়্যার ইঞ্জিনিয়ার  </t>
  </si>
  <si>
    <t xml:space="preserve">          - জাভা এস সি যে পি শেষ করা </t>
  </si>
  <si>
    <t xml:space="preserve">          - স্প্রিং বুট শেষ করা (https://www.youtube.com/watch?v=msXL2oDexqw&amp;list=PLmbC-xnvykcghOSOJ1ZF6ja3aOgZAgaMO)</t>
  </si>
  <si>
    <t xml:space="preserve">         - যেবস</t>
  </si>
  <si>
    <t xml:space="preserve">         - টমক্যাট </t>
  </si>
  <si>
    <t xml:space="preserve">         - রি এক্ত </t>
  </si>
  <si>
    <t xml:space="preserve">         - রি এক্ত নেটিভ</t>
  </si>
  <si>
    <t xml:space="preserve">         - অরাকল / এস কিউ এল / পি এল এস কিউ এল</t>
  </si>
  <si>
    <t xml:space="preserve">         - জে ইউনিট  </t>
  </si>
  <si>
    <t>৫।  বস অফ এল্গরিথম</t>
  </si>
  <si>
    <t xml:space="preserve">         - লীতকদ (ইযি  - ২৯৮ (২৯৮)  ; মিডিয়াম - ৪০০ (৫১৮)  ; হার্ড - ১০০ (২২৪))</t>
  </si>
  <si>
    <t xml:space="preserve">         - শাফায়েত প্ল্যানেট - সব গুলা আর্টিকেল পড়া ও একটা করে প্রব্লেম সল্ভে করা </t>
  </si>
  <si>
    <t xml:space="preserve">         - চম্পিতিতিভ প্রোগ্রামিং হালিম - পুর বই টা শেষ করা    </t>
  </si>
  <si>
    <t xml:space="preserve">        - গুগল কদেজাম , কিক্সতারত : প্রাকটিস করা</t>
  </si>
  <si>
    <t xml:space="preserve">        - কোড ফরচে এ : ব্লু কোডার  হওয়া (২১০০ + রেটিং) </t>
  </si>
  <si>
    <t xml:space="preserve">        - অন্ন যেকোনো কন্তেস্ত এ অনেক ভাল করা</t>
  </si>
  <si>
    <t xml:space="preserve">   </t>
  </si>
  <si>
    <t xml:space="preserve">৬।  বস অফ ওপেন সোর্স </t>
  </si>
  <si>
    <t xml:space="preserve">(এটার জন্য কি কি করতে হবে) </t>
  </si>
  <si>
    <t xml:space="preserve">            </t>
  </si>
  <si>
    <t xml:space="preserve"> -  পাঁচ ওয়াক্ত নামায পরতে হবে</t>
  </si>
  <si>
    <t xml:space="preserve"> - রুটিন মত জীবন পরিচালনা করতে হবে</t>
  </si>
  <si>
    <t xml:space="preserve"> - ঈমান বাড়াতে হবে</t>
  </si>
  <si>
    <t xml:space="preserve"> - প্রতিদিন তালিম করতে হবে</t>
  </si>
  <si>
    <t xml:space="preserve"> - প্রতিদিন কুরআন তেলাওয়াত ও অর্থ সহ পড়তে হবে</t>
  </si>
  <si>
    <t xml:space="preserve"> - প্রতিদিন ব্যায়াম করতে হবে</t>
  </si>
  <si>
    <t xml:space="preserve">         - ভ্যানিলা জাভাস্ক্রিপ্ট</t>
  </si>
  <si>
    <t>basha</t>
  </si>
  <si>
    <t>abbu-ammu</t>
  </si>
  <si>
    <t>Gari</t>
  </si>
  <si>
    <t>Insur</t>
  </si>
  <si>
    <t>tot</t>
  </si>
  <si>
    <t>Cap</t>
  </si>
  <si>
    <t>RBC</t>
  </si>
  <si>
    <t>cheq</t>
  </si>
  <si>
    <t>tax</t>
  </si>
  <si>
    <t>invest</t>
  </si>
  <si>
    <t>Wed</t>
  </si>
  <si>
    <t>Thu</t>
  </si>
  <si>
    <t>Fri</t>
  </si>
  <si>
    <t>Sat</t>
  </si>
  <si>
    <t>Sun</t>
  </si>
  <si>
    <t>Mon</t>
  </si>
  <si>
    <t>Tue</t>
  </si>
  <si>
    <t>mou exam</t>
  </si>
  <si>
    <t>eid program</t>
  </si>
  <si>
    <t>baby shower</t>
  </si>
  <si>
    <t>Saint john demo</t>
  </si>
  <si>
    <t>DailyTask 
Namaj - 5 wakt
Run/Walk - 30 min
Quran - 1 page/wakiya/small sura
Talim - 5 minutes</t>
  </si>
  <si>
    <t xml:space="preserve">DailyTask </t>
  </si>
  <si>
    <t>Jawla</t>
  </si>
  <si>
    <t>Continuous calendar(CC) 
-research</t>
  </si>
  <si>
    <t>CC -research</t>
  </si>
  <si>
    <t>CC -try code - 1</t>
  </si>
  <si>
    <t>CC -try code - 2</t>
  </si>
  <si>
    <t>CC -try code - 3</t>
  </si>
  <si>
    <t>CC -functional code</t>
  </si>
  <si>
    <t>CC -beautification</t>
  </si>
  <si>
    <t>CC - domain name</t>
  </si>
  <si>
    <t>CC - hosting</t>
  </si>
  <si>
    <t>CC - testing</t>
  </si>
  <si>
    <t>CC - product launch</t>
  </si>
  <si>
    <t xml:space="preserve">11 ~ 01 </t>
  </si>
  <si>
    <t>office er kaj, ws dummy shesh kora</t>
  </si>
  <si>
    <t>insurance k call kore bola je amar date over hobe kalke</t>
  </si>
  <si>
    <t>01 ~ 02:30</t>
  </si>
  <si>
    <t>office er kaj, ws dummy pending kisu thakle shesh kora</t>
  </si>
  <si>
    <t>02:30 ~ 03</t>
  </si>
  <si>
    <t>CC - research</t>
  </si>
  <si>
    <t>Actual</t>
  </si>
  <si>
    <t>Pred</t>
  </si>
  <si>
    <t>Act/pred</t>
  </si>
  <si>
    <t>Act</t>
  </si>
  <si>
    <t>HGD:Lec-0</t>
  </si>
  <si>
    <t>HGD:Lec-1</t>
  </si>
  <si>
    <t>HGD:Lec-2</t>
  </si>
  <si>
    <t>HGD:Lec-3</t>
  </si>
  <si>
    <t>HGD: Harvard Game Dev at edx</t>
  </si>
  <si>
    <t>HWP: Harvard Web Programming at edx</t>
  </si>
  <si>
    <t>HWP-1</t>
  </si>
  <si>
    <t>HWP-2</t>
  </si>
  <si>
    <t>HWP-3</t>
  </si>
  <si>
    <t>HWP-4</t>
  </si>
  <si>
    <t>HWP-5</t>
  </si>
  <si>
    <t>HWP-6</t>
  </si>
  <si>
    <t>HWP-7</t>
  </si>
  <si>
    <t>HWP-8</t>
  </si>
  <si>
    <t>HWP-9</t>
  </si>
  <si>
    <t>HWP-10,11,12???</t>
  </si>
  <si>
    <t>Array_M-1</t>
  </si>
  <si>
    <t>Array_H-1</t>
  </si>
  <si>
    <t>Hash_E-1</t>
  </si>
  <si>
    <t>Hash_M-1</t>
  </si>
  <si>
    <t>Hash_H-1</t>
  </si>
  <si>
    <t>Linked_E-1</t>
  </si>
  <si>
    <t>Linked_M-1</t>
  </si>
  <si>
    <t>Linked_H-1</t>
  </si>
  <si>
    <t>Doctor@1:PM</t>
  </si>
  <si>
    <t>Math_E-1</t>
  </si>
  <si>
    <t>Math_M-1</t>
  </si>
  <si>
    <t>Math_H-1</t>
  </si>
  <si>
    <t>TwoP_E-1</t>
  </si>
  <si>
    <t>TwoP_M-1</t>
  </si>
  <si>
    <t>TwoP_H-1</t>
  </si>
  <si>
    <t>String_E-1</t>
  </si>
  <si>
    <t>String_M-1</t>
  </si>
  <si>
    <t>String_H-1</t>
  </si>
  <si>
    <t>Binary_E-1</t>
  </si>
  <si>
    <t>Binary_M-1</t>
  </si>
  <si>
    <t>Binary_H-1</t>
  </si>
  <si>
    <t>D&amp;C_E-1</t>
  </si>
  <si>
    <t>D&amp;C_M-1</t>
  </si>
  <si>
    <t>D&amp;C_H-1</t>
  </si>
  <si>
    <t>Leet</t>
  </si>
  <si>
    <t>Array_E-2</t>
  </si>
  <si>
    <t>Fazr Kaza
Zuhr
Asr
Magrib
Isha</t>
  </si>
  <si>
    <t>Fazr
Zuhr
Asr
Magrib
Isha</t>
  </si>
  <si>
    <t>Surah
Baqarah - 30
recite</t>
  </si>
  <si>
    <t>Surah
Baqarah: 
1-5
understand</t>
  </si>
  <si>
    <t>Surah
Baqarah: 
6-10
understand</t>
  </si>
  <si>
    <t>Surah
Baqarah: 
11-15
understand</t>
  </si>
  <si>
    <t>Surah
Baqarah: 
16-20
understand</t>
  </si>
  <si>
    <t>Surah
Kahf:
Recite</t>
  </si>
  <si>
    <t>Home
Talim</t>
  </si>
  <si>
    <t>AK Project:
Search
a Simple
Site</t>
  </si>
  <si>
    <t>AK Project:
Header</t>
  </si>
  <si>
    <t>AK Project:
Footer</t>
  </si>
  <si>
    <t>AK Project:
Pages</t>
  </si>
  <si>
    <t>fastai:
video
complete</t>
  </si>
  <si>
    <t>fastai:
video
+ code</t>
  </si>
  <si>
    <t>fastai:
blog</t>
  </si>
  <si>
    <t>fastai:
blog
(complete draft)</t>
  </si>
  <si>
    <t>SuperVisa
Checklist
-Mishu</t>
  </si>
  <si>
    <t>SuperVisa
Checklist
-Amit</t>
  </si>
  <si>
    <t>SuperVisa
Checklist
-Thinking</t>
  </si>
  <si>
    <t>SuperVisa
Checklist
-Draft</t>
  </si>
  <si>
    <t>SuperVisa
Checklist
-Final</t>
  </si>
  <si>
    <t>DP_H:
max parenthesis balance
-Blog</t>
  </si>
  <si>
    <t>DP_H:
max parenthesis balance
-code+git</t>
  </si>
  <si>
    <t>DP_H: 2
code+git</t>
  </si>
  <si>
    <t>DP_M: 3
code+git</t>
  </si>
  <si>
    <t>DP_M: 2
code+git</t>
  </si>
  <si>
    <t>DP_E: 3
code+git</t>
  </si>
  <si>
    <t>DP_E: 2
code+git</t>
  </si>
  <si>
    <t>CC-Research</t>
  </si>
  <si>
    <t>CC-
just the calendar</t>
  </si>
  <si>
    <t>run-30</t>
  </si>
  <si>
    <t>Prep for Big4</t>
  </si>
  <si>
    <t>Deep Learning</t>
  </si>
  <si>
    <t>Dat Viz</t>
  </si>
  <si>
    <t>Web</t>
  </si>
  <si>
    <t>Data Viz</t>
  </si>
  <si>
    <t>Reading</t>
  </si>
  <si>
    <t>Course</t>
  </si>
  <si>
    <t>Code Work</t>
  </si>
  <si>
    <t>Big4</t>
  </si>
  <si>
    <t>Writeup</t>
  </si>
  <si>
    <t>Practical DL for Coders</t>
  </si>
  <si>
    <t>Computational Linear Algebra</t>
  </si>
  <si>
    <t>DL foundations</t>
  </si>
  <si>
    <t>Kaggle - 1 current image cont</t>
  </si>
  <si>
    <t>NLP</t>
  </si>
  <si>
    <t>Kaggle - 1 current NLP cont</t>
  </si>
  <si>
    <t>Code works of course example</t>
  </si>
  <si>
    <t>NA</t>
  </si>
  <si>
    <t>Leet: Top 100 All</t>
  </si>
  <si>
    <t>Leet: Top Int All</t>
  </si>
  <si>
    <t>Leet: G</t>
  </si>
  <si>
    <t>Leet: A</t>
  </si>
  <si>
    <t>Leet: F</t>
  </si>
  <si>
    <t>Competitive Prog</t>
  </si>
  <si>
    <t>DP</t>
  </si>
  <si>
    <t>Recursion</t>
  </si>
  <si>
    <t>BFS</t>
  </si>
  <si>
    <t>DFS</t>
  </si>
  <si>
    <t>Dijkstra</t>
  </si>
  <si>
    <t>Gentle intro to complexity analysis</t>
  </si>
  <si>
    <t>Competitive Prog - code all discussed probs</t>
  </si>
  <si>
    <t>Kaggle approach and discussion</t>
  </si>
  <si>
    <t>fastai Practical DL for Coders learning experience</t>
  </si>
  <si>
    <t>fastai Computational Linear Algebra learning experience</t>
  </si>
  <si>
    <t>fastai DL foundations learning experience</t>
  </si>
  <si>
    <t>fastai NLP learning experience</t>
  </si>
  <si>
    <t>System Design</t>
  </si>
  <si>
    <t>OOP</t>
  </si>
  <si>
    <t>Computer Architecture</t>
  </si>
  <si>
    <t>Video Title</t>
  </si>
  <si>
    <t>Link</t>
  </si>
  <si>
    <t>https://www.lecloud.net/post/7295452622/scalability-for-dummies-part-1-clones</t>
  </si>
  <si>
    <t>Scalability</t>
  </si>
  <si>
    <t>https://www.youtube.com/watch?v=-W9F__D3oY4</t>
  </si>
  <si>
    <t>Javascript Design pattern</t>
  </si>
  <si>
    <t>Headfirst Java Design pattern</t>
  </si>
  <si>
    <t>System Design Examples</t>
  </si>
  <si>
    <t>Portfolio</t>
  </si>
  <si>
    <t>How to approach</t>
  </si>
  <si>
    <t>https://www.youtube.com/watch?v=0163cssUxLA</t>
  </si>
  <si>
    <t>Building basics</t>
  </si>
  <si>
    <t>https://www.youtube.com/watch?v=DggPVpQmrsg</t>
  </si>
  <si>
    <t>Lyft eng blog</t>
  </si>
  <si>
    <t>https://eng.lyft.com/</t>
  </si>
  <si>
    <t>Uber engr blog</t>
  </si>
  <si>
    <t>https://eng.uber.com/</t>
  </si>
  <si>
    <t>*Grid making - tutorial</t>
  </si>
  <si>
    <t>*Add dates to Grid</t>
  </si>
  <si>
    <t>* Scroll and append dates as scrolled goes</t>
  </si>
  <si>
    <t>Salat App</t>
  </si>
  <si>
    <t>Fredy Accident</t>
  </si>
  <si>
    <t>* Graph - 1</t>
  </si>
  <si>
    <t>* Graph - 2</t>
  </si>
  <si>
    <t>* Graph - 3</t>
  </si>
  <si>
    <t>* Graph - 4</t>
  </si>
  <si>
    <t>* Graph - 5</t>
  </si>
  <si>
    <t>Fun Proj</t>
  </si>
  <si>
    <t>* Grid add obstacles</t>
  </si>
  <si>
    <t>* Add start-end cell</t>
  </si>
  <si>
    <t>* Apply BFS to go from start to end</t>
  </si>
  <si>
    <t>* Animate/Slow-mo BFS path</t>
  </si>
  <si>
    <t>* Animate/Slow-mo BFS exploration strategy</t>
  </si>
  <si>
    <t>* Apply DFS to go from start to end</t>
  </si>
  <si>
    <t>* Animate/Slow-mo DFS path</t>
  </si>
  <si>
    <t>* Animate/Slow-mo DFS exploration strategy</t>
  </si>
  <si>
    <t>Data Viz/Web</t>
  </si>
  <si>
    <t>NACPD</t>
  </si>
  <si>
    <t>* Complete Requirements</t>
  </si>
  <si>
    <t>Learning D3</t>
  </si>
  <si>
    <t>Barchart</t>
  </si>
  <si>
    <t>https://bost.ocks.org/mike/bar/</t>
  </si>
  <si>
    <t>Circles</t>
  </si>
  <si>
    <t>https://bost.ocks.org/mike/circles/</t>
  </si>
  <si>
    <t>How Selection Works</t>
  </si>
  <si>
    <t>https://bost.ocks.org/mike/selection/</t>
  </si>
  <si>
    <t>Object Constancy</t>
  </si>
  <si>
    <t>https://bost.ocks.org/mike/constancy/</t>
  </si>
  <si>
    <t>* Research on finding suitable viz for given data</t>
  </si>
  <si>
    <t>Task List-1 (7/16-7/28)</t>
  </si>
  <si>
    <t>DL</t>
  </si>
  <si>
    <t>* Leet contest</t>
  </si>
  <si>
    <t>* Kickstart Practice 2019, Round-A (1) - Read, Think, Code, Tutorial, Recode</t>
  </si>
  <si>
    <t>* Kickstart Practice 2019, Round-A (2) - Read, Think, Code, Tutorial, Recode</t>
  </si>
  <si>
    <t>* Kickstart Practice 2019, Round-A (3) - Read, Think, Code, Tutorial, Recode</t>
  </si>
  <si>
    <t>* Kickstart Practice 2019, Round-B (1) - Read, Think, Code, Tutorial, Recode</t>
  </si>
  <si>
    <t>* Kickstart Practice 2019, Round-B (2) - Read, Think, Code, Tutorial, Recode</t>
  </si>
  <si>
    <t>* Kickstart Practice 2019, Round-B (3) - Read, Think, Code, Tutorial, Recode</t>
  </si>
  <si>
    <t>* Kickstart Practice 2019, Round-C (1) - Read, Think, Code, Tutorial, Recode</t>
  </si>
  <si>
    <t>* Kickstart Practice 2019, Round-C (2) - Read, Think, Code, Tutorial, Recode</t>
  </si>
  <si>
    <t>* Kickstart Practice 2019, Round-C (3) - Read, Think, Code, Tutorial, Recode</t>
  </si>
  <si>
    <t>* Kickstart contest 2019, Round-D</t>
  </si>
  <si>
    <t>DP Chapter from CP - 10 pages - Read, Code</t>
  </si>
  <si>
    <t>Pramp Mock Int - 1 (Schedule and Do)</t>
  </si>
  <si>
    <t>NLP Chap-2: Video</t>
  </si>
  <si>
    <t>NLP Chap-2: Code</t>
  </si>
  <si>
    <t>DL for Coders Chap-1: Video</t>
  </si>
  <si>
    <t>DL for Coders Chap-1: Code</t>
  </si>
  <si>
    <t>Misc</t>
  </si>
  <si>
    <t>Install Ubuntu</t>
  </si>
  <si>
    <t>Setup Machine for DL task</t>
  </si>
  <si>
    <t>Add another account in google cloud</t>
  </si>
  <si>
    <t>DL for Coders Chap-1: Explore and append task</t>
  </si>
  <si>
    <t>NLP Chap-2: Explore and append task</t>
  </si>
  <si>
    <t>DONE</t>
  </si>
  <si>
    <t>CodeForcesRound-574: Div2</t>
  </si>
  <si>
    <t>CodeForcesRound-574: Div2 (Problem-C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</si>
</sst>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1" fillId="0" borderId="0" xfId="1"/>
    <xf numFmtId="16" fontId="0" fillId="0" borderId="0" xfId="0" applyNumberFormat="1"/>
    <xf numFmtId="0" fontId="4" fillId="0" borderId="0" xfId="0" applyFont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ctor@1:P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st.ocks.org/mike/circles/" TargetMode="External"/><Relationship Id="rId3" Type="http://schemas.openxmlformats.org/officeDocument/2006/relationships/hyperlink" Target="https://www.youtube.com/watch?v=0163cssUxLA" TargetMode="External"/><Relationship Id="rId7" Type="http://schemas.openxmlformats.org/officeDocument/2006/relationships/hyperlink" Target="https://bost.ocks.org/mike/bar/" TargetMode="External"/><Relationship Id="rId2" Type="http://schemas.openxmlformats.org/officeDocument/2006/relationships/hyperlink" Target="https://www.youtube.com/watch?v=-W9F__D3oY4" TargetMode="External"/><Relationship Id="rId1" Type="http://schemas.openxmlformats.org/officeDocument/2006/relationships/hyperlink" Target="https://www.lecloud.net/post/7295452622/scalability-for-dummies-part-1-clones" TargetMode="External"/><Relationship Id="rId6" Type="http://schemas.openxmlformats.org/officeDocument/2006/relationships/hyperlink" Target="https://eng.uber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eng.lyft.com/" TargetMode="External"/><Relationship Id="rId10" Type="http://schemas.openxmlformats.org/officeDocument/2006/relationships/hyperlink" Target="https://bost.ocks.org/mike/constancy/" TargetMode="External"/><Relationship Id="rId4" Type="http://schemas.openxmlformats.org/officeDocument/2006/relationships/hyperlink" Target="https://www.youtube.com/watch?v=DggPVpQmrsg" TargetMode="External"/><Relationship Id="rId9" Type="http://schemas.openxmlformats.org/officeDocument/2006/relationships/hyperlink" Target="https://bost.ocks.org/mike/sel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zoomScale="130" zoomScaleNormal="130" workbookViewId="0">
      <selection activeCell="J2" sqref="J2:L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3" spans="1:1" x14ac:dyDescent="0.25">
      <c r="A13" t="s">
        <v>4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6" spans="1:1" x14ac:dyDescent="0.25">
      <c r="A26" t="s">
        <v>16</v>
      </c>
    </row>
    <row r="27" spans="1:1" x14ac:dyDescent="0.25">
      <c r="A27" t="s">
        <v>5</v>
      </c>
    </row>
    <row r="28" spans="1:1" x14ac:dyDescent="0.25">
      <c r="A28" t="s">
        <v>17</v>
      </c>
    </row>
    <row r="29" spans="1:1" x14ac:dyDescent="0.25">
      <c r="A29" t="s">
        <v>18</v>
      </c>
    </row>
    <row r="31" spans="1:1" x14ac:dyDescent="0.25">
      <c r="A31" t="s">
        <v>19</v>
      </c>
    </row>
    <row r="32" spans="1:1" x14ac:dyDescent="0.25">
      <c r="A32" t="s">
        <v>5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24</v>
      </c>
    </row>
    <row r="38" spans="1:1" x14ac:dyDescent="0.25">
      <c r="A38" t="s">
        <v>25</v>
      </c>
    </row>
    <row r="39" spans="1:1" x14ac:dyDescent="0.25">
      <c r="A39" t="s">
        <v>26</v>
      </c>
    </row>
    <row r="40" spans="1:1" x14ac:dyDescent="0.25">
      <c r="A40" t="s">
        <v>27</v>
      </c>
    </row>
    <row r="41" spans="1:1" x14ac:dyDescent="0.25">
      <c r="A41" t="s">
        <v>45</v>
      </c>
    </row>
    <row r="42" spans="1:1" x14ac:dyDescent="0.25">
      <c r="A42" t="s">
        <v>28</v>
      </c>
    </row>
    <row r="43" spans="1:1" x14ac:dyDescent="0.25">
      <c r="A43" t="s">
        <v>5</v>
      </c>
    </row>
    <row r="44" spans="1:1" x14ac:dyDescent="0.25">
      <c r="A44" t="s">
        <v>29</v>
      </c>
    </row>
    <row r="45" spans="1:1" x14ac:dyDescent="0.25">
      <c r="A45" t="s">
        <v>30</v>
      </c>
    </row>
    <row r="46" spans="1:1" x14ac:dyDescent="0.25">
      <c r="A46" t="s">
        <v>31</v>
      </c>
    </row>
    <row r="47" spans="1:1" x14ac:dyDescent="0.25">
      <c r="A47" t="s">
        <v>32</v>
      </c>
    </row>
    <row r="48" spans="1:1" x14ac:dyDescent="0.25">
      <c r="A48" t="s">
        <v>33</v>
      </c>
    </row>
    <row r="49" spans="1:1" x14ac:dyDescent="0.25">
      <c r="A49" t="s">
        <v>34</v>
      </c>
    </row>
    <row r="50" spans="1:1" x14ac:dyDescent="0.25">
      <c r="A50" t="s">
        <v>35</v>
      </c>
    </row>
    <row r="51" spans="1:1" x14ac:dyDescent="0.25">
      <c r="A51" t="s">
        <v>36</v>
      </c>
    </row>
    <row r="52" spans="1:1" x14ac:dyDescent="0.25">
      <c r="A52" t="s">
        <v>37</v>
      </c>
    </row>
    <row r="54" spans="1:1" x14ac:dyDescent="0.25">
      <c r="A5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"/>
  <sheetViews>
    <sheetView workbookViewId="0">
      <selection activeCell="A3" sqref="A3"/>
    </sheetView>
  </sheetViews>
  <sheetFormatPr defaultRowHeight="15" x14ac:dyDescent="0.25"/>
  <sheetData>
    <row r="1" spans="3:7" x14ac:dyDescent="0.25">
      <c r="C1" t="s">
        <v>46</v>
      </c>
      <c r="D1">
        <v>800</v>
      </c>
      <c r="F1" t="s">
        <v>53</v>
      </c>
      <c r="G1">
        <v>1900</v>
      </c>
    </row>
    <row r="2" spans="3:7" x14ac:dyDescent="0.25">
      <c r="C2" t="s">
        <v>47</v>
      </c>
      <c r="D2">
        <v>500</v>
      </c>
      <c r="F2" t="s">
        <v>54</v>
      </c>
      <c r="G2">
        <v>3000</v>
      </c>
    </row>
    <row r="3" spans="3:7" x14ac:dyDescent="0.25">
      <c r="C3" t="s">
        <v>48</v>
      </c>
      <c r="D3">
        <v>100</v>
      </c>
      <c r="F3" t="s">
        <v>55</v>
      </c>
      <c r="G3">
        <v>3900</v>
      </c>
    </row>
    <row r="4" spans="3:7" x14ac:dyDescent="0.25">
      <c r="C4" t="s">
        <v>49</v>
      </c>
      <c r="D4">
        <v>200</v>
      </c>
    </row>
    <row r="5" spans="3:7" x14ac:dyDescent="0.25">
      <c r="C5" t="s">
        <v>51</v>
      </c>
      <c r="D5">
        <v>2625</v>
      </c>
    </row>
    <row r="6" spans="3:7" x14ac:dyDescent="0.25">
      <c r="C6" t="s">
        <v>52</v>
      </c>
      <c r="D6">
        <v>6888</v>
      </c>
    </row>
    <row r="9" spans="3:7" x14ac:dyDescent="0.25">
      <c r="C9" t="s">
        <v>50</v>
      </c>
      <c r="D9">
        <f>SUM(D1:D8)</f>
        <v>11113</v>
      </c>
      <c r="F9" t="s">
        <v>50</v>
      </c>
      <c r="G9">
        <f>SUM(G1:G8)</f>
        <v>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A16" workbookViewId="0">
      <selection activeCell="U19" sqref="U19"/>
    </sheetView>
  </sheetViews>
  <sheetFormatPr defaultRowHeight="15" x14ac:dyDescent="0.25"/>
  <cols>
    <col min="1" max="1" width="16.140625" style="2" customWidth="1"/>
    <col min="2" max="2" width="9.140625" style="2"/>
    <col min="3" max="3" width="15.5703125" style="2" bestFit="1" customWidth="1"/>
    <col min="4" max="4" width="23.42578125" style="2" customWidth="1"/>
    <col min="5" max="5" width="9.140625" style="2"/>
    <col min="6" max="6" width="28.42578125" style="2" bestFit="1" customWidth="1"/>
    <col min="7" max="8" width="9.140625" style="2"/>
    <col min="9" max="9" width="12.7109375" style="2" bestFit="1" customWidth="1"/>
    <col min="10" max="11" width="9.140625" style="2"/>
    <col min="12" max="12" width="11.42578125" style="2" bestFit="1" customWidth="1"/>
    <col min="13" max="18" width="9.140625" style="2"/>
    <col min="19" max="19" width="12" style="2" bestFit="1" customWidth="1"/>
    <col min="20" max="16384" width="9.140625" style="2"/>
  </cols>
  <sheetData>
    <row r="1" spans="1:28" x14ac:dyDescent="0.25">
      <c r="A1" s="1">
        <f ca="1">TODAY()</f>
        <v>43664</v>
      </c>
      <c r="U1" s="8" t="s">
        <v>96</v>
      </c>
    </row>
    <row r="2" spans="1:28" x14ac:dyDescent="0.25">
      <c r="U2" s="8" t="s">
        <v>97</v>
      </c>
    </row>
    <row r="3" spans="1:28" ht="89.25" customHeight="1" x14ac:dyDescent="0.25">
      <c r="A3" s="1">
        <v>43621</v>
      </c>
      <c r="B3" s="2" t="s">
        <v>56</v>
      </c>
      <c r="D3" s="3" t="s">
        <v>67</v>
      </c>
      <c r="F3" s="3" t="s">
        <v>70</v>
      </c>
      <c r="I3" s="2" t="s">
        <v>132</v>
      </c>
    </row>
    <row r="4" spans="1:28" x14ac:dyDescent="0.25">
      <c r="A4" s="1">
        <v>43622</v>
      </c>
      <c r="B4" s="2" t="s">
        <v>57</v>
      </c>
      <c r="D4" s="2" t="s">
        <v>68</v>
      </c>
      <c r="F4" s="2" t="s">
        <v>71</v>
      </c>
      <c r="G4" s="2" t="s">
        <v>92</v>
      </c>
    </row>
    <row r="5" spans="1:28" x14ac:dyDescent="0.25">
      <c r="A5" s="1">
        <v>43623</v>
      </c>
      <c r="B5" s="2" t="s">
        <v>58</v>
      </c>
      <c r="D5" s="2" t="s">
        <v>68</v>
      </c>
      <c r="E5" s="2" t="s">
        <v>69</v>
      </c>
      <c r="F5" s="2" t="s">
        <v>72</v>
      </c>
      <c r="G5" s="2" t="s">
        <v>92</v>
      </c>
      <c r="H5" s="2" t="s">
        <v>98</v>
      </c>
      <c r="I5" s="11" t="s">
        <v>133</v>
      </c>
    </row>
    <row r="6" spans="1:28" x14ac:dyDescent="0.25">
      <c r="A6" s="1">
        <v>43624</v>
      </c>
      <c r="B6" s="6" t="s">
        <v>59</v>
      </c>
      <c r="C6" s="2" t="s">
        <v>65</v>
      </c>
      <c r="D6" s="2" t="s">
        <v>68</v>
      </c>
      <c r="F6" s="2" t="s">
        <v>72</v>
      </c>
      <c r="G6" s="2" t="s">
        <v>92</v>
      </c>
      <c r="H6" s="2" t="s">
        <v>98</v>
      </c>
      <c r="I6" s="2" t="s">
        <v>108</v>
      </c>
      <c r="U6" s="1" t="s">
        <v>81</v>
      </c>
      <c r="V6" s="8" t="s">
        <v>82</v>
      </c>
    </row>
    <row r="7" spans="1:28" x14ac:dyDescent="0.25">
      <c r="A7" s="1">
        <v>43625</v>
      </c>
      <c r="B7" s="6" t="s">
        <v>60</v>
      </c>
      <c r="C7" s="2" t="s">
        <v>66</v>
      </c>
      <c r="D7" s="2" t="s">
        <v>68</v>
      </c>
      <c r="F7" s="2" t="s">
        <v>72</v>
      </c>
      <c r="G7" s="2" t="s">
        <v>92</v>
      </c>
      <c r="H7" s="2" t="s">
        <v>99</v>
      </c>
      <c r="I7" s="2" t="s">
        <v>109</v>
      </c>
      <c r="V7" s="8" t="s">
        <v>83</v>
      </c>
    </row>
    <row r="8" spans="1:28" x14ac:dyDescent="0.25">
      <c r="A8" s="1">
        <v>43626</v>
      </c>
      <c r="B8" s="2" t="s">
        <v>61</v>
      </c>
      <c r="D8" s="2" t="s">
        <v>68</v>
      </c>
      <c r="F8" s="2" t="s">
        <v>73</v>
      </c>
      <c r="G8" s="2" t="s">
        <v>92</v>
      </c>
      <c r="H8" s="2" t="s">
        <v>99</v>
      </c>
      <c r="I8" s="2" t="s">
        <v>110</v>
      </c>
      <c r="U8" s="2" t="s">
        <v>84</v>
      </c>
      <c r="V8" s="8" t="s">
        <v>85</v>
      </c>
    </row>
    <row r="9" spans="1:28" x14ac:dyDescent="0.25">
      <c r="A9" s="1">
        <v>43627</v>
      </c>
      <c r="B9" s="2" t="s">
        <v>62</v>
      </c>
      <c r="D9" s="2" t="s">
        <v>68</v>
      </c>
      <c r="F9" s="2" t="s">
        <v>73</v>
      </c>
      <c r="H9" s="2" t="s">
        <v>100</v>
      </c>
      <c r="I9" s="2" t="s">
        <v>111</v>
      </c>
      <c r="U9" s="9" t="s">
        <v>86</v>
      </c>
      <c r="V9" s="2" t="s">
        <v>87</v>
      </c>
    </row>
    <row r="10" spans="1:28" x14ac:dyDescent="0.25">
      <c r="A10" s="1">
        <v>43628</v>
      </c>
      <c r="B10" s="2" t="s">
        <v>56</v>
      </c>
      <c r="C10" s="10" t="s">
        <v>116</v>
      </c>
      <c r="D10" s="2" t="s">
        <v>68</v>
      </c>
      <c r="F10" s="2" t="s">
        <v>73</v>
      </c>
      <c r="H10" s="2" t="s">
        <v>100</v>
      </c>
      <c r="I10" s="2" t="s">
        <v>112</v>
      </c>
      <c r="T10" s="2" t="s">
        <v>90</v>
      </c>
      <c r="U10" s="2" t="s">
        <v>89</v>
      </c>
      <c r="W10" s="2" t="s">
        <v>89</v>
      </c>
      <c r="AB10" s="2" t="s">
        <v>88</v>
      </c>
    </row>
    <row r="11" spans="1:28" x14ac:dyDescent="0.25">
      <c r="A11" s="1">
        <v>43629</v>
      </c>
      <c r="B11" s="2" t="s">
        <v>57</v>
      </c>
      <c r="D11" s="2" t="s">
        <v>68</v>
      </c>
      <c r="F11" s="2" t="s">
        <v>74</v>
      </c>
      <c r="G11" s="2" t="s">
        <v>93</v>
      </c>
      <c r="H11" s="2" t="s">
        <v>100</v>
      </c>
      <c r="I11" s="2" t="s">
        <v>113</v>
      </c>
      <c r="S11" s="2" t="s">
        <v>91</v>
      </c>
      <c r="T11" s="2">
        <f>V11*W11</f>
        <v>118</v>
      </c>
      <c r="U11" s="2">
        <v>118</v>
      </c>
      <c r="V11" s="2">
        <v>25</v>
      </c>
      <c r="W11" s="2">
        <f>U11/V11</f>
        <v>4.72</v>
      </c>
      <c r="Y11" s="2">
        <v>25</v>
      </c>
      <c r="Z11" s="2">
        <v>118</v>
      </c>
    </row>
    <row r="12" spans="1:28" x14ac:dyDescent="0.25">
      <c r="A12" s="1">
        <v>43630</v>
      </c>
      <c r="B12" s="2" t="s">
        <v>58</v>
      </c>
      <c r="D12" s="2" t="s">
        <v>68</v>
      </c>
      <c r="E12" s="2" t="s">
        <v>69</v>
      </c>
      <c r="F12" s="2" t="s">
        <v>74</v>
      </c>
      <c r="G12" s="2" t="s">
        <v>93</v>
      </c>
      <c r="H12" s="2" t="s">
        <v>100</v>
      </c>
      <c r="I12" s="2" t="s">
        <v>114</v>
      </c>
      <c r="S12" s="2" t="s">
        <v>91</v>
      </c>
      <c r="T12" s="2">
        <f>V12*AB12</f>
        <v>33</v>
      </c>
      <c r="U12" s="2">
        <f>V12*W12</f>
        <v>27</v>
      </c>
      <c r="V12" s="2">
        <v>5</v>
      </c>
      <c r="W12" s="2">
        <v>5.4</v>
      </c>
      <c r="Y12" s="2">
        <f>V11+V12</f>
        <v>30</v>
      </c>
      <c r="Z12" s="2">
        <v>151</v>
      </c>
      <c r="AA12" s="2">
        <f>Y12-Y11</f>
        <v>5</v>
      </c>
      <c r="AB12" s="2">
        <f>(Z12-Z11)/AA12</f>
        <v>6.6</v>
      </c>
    </row>
    <row r="13" spans="1:28" x14ac:dyDescent="0.25">
      <c r="A13" s="1">
        <v>43631</v>
      </c>
      <c r="B13" s="6" t="s">
        <v>59</v>
      </c>
      <c r="C13" s="2" t="s">
        <v>66</v>
      </c>
      <c r="D13" s="2" t="s">
        <v>68</v>
      </c>
      <c r="F13" s="2" t="s">
        <v>74</v>
      </c>
      <c r="G13" s="2" t="s">
        <v>93</v>
      </c>
      <c r="H13" s="2" t="s">
        <v>101</v>
      </c>
      <c r="I13" s="2" t="s">
        <v>115</v>
      </c>
      <c r="S13" s="2" t="s">
        <v>89</v>
      </c>
      <c r="T13" s="2">
        <f>IF(AB13&gt;0, AB13*V13, U13)</f>
        <v>28.5</v>
      </c>
      <c r="U13" s="2">
        <f t="shared" ref="U13:U16" si="0">V13*W13</f>
        <v>28.5</v>
      </c>
      <c r="V13" s="2">
        <v>5</v>
      </c>
      <c r="W13" s="2">
        <v>5.7</v>
      </c>
      <c r="Y13" s="2">
        <f>Y12+V13</f>
        <v>35</v>
      </c>
      <c r="AA13" s="2">
        <f>Y13-Y12</f>
        <v>5</v>
      </c>
      <c r="AB13" s="2">
        <f>(Z13-Z12)/AA13</f>
        <v>-30.2</v>
      </c>
    </row>
    <row r="14" spans="1:28" x14ac:dyDescent="0.25">
      <c r="A14" s="1">
        <v>43632</v>
      </c>
      <c r="B14" s="6" t="s">
        <v>60</v>
      </c>
      <c r="C14" s="2" t="s">
        <v>64</v>
      </c>
      <c r="D14" s="2" t="s">
        <v>68</v>
      </c>
      <c r="F14" s="2" t="s">
        <v>75</v>
      </c>
      <c r="G14" s="2" t="s">
        <v>93</v>
      </c>
      <c r="H14" s="2" t="s">
        <v>101</v>
      </c>
      <c r="I14" s="2" t="s">
        <v>117</v>
      </c>
      <c r="S14" s="2" t="s">
        <v>89</v>
      </c>
      <c r="T14" s="2">
        <f t="shared" ref="T14:T16" si="1">IF(AB14&gt;0, AB14*V14, U14)</f>
        <v>30</v>
      </c>
      <c r="U14" s="2">
        <f t="shared" si="0"/>
        <v>30</v>
      </c>
      <c r="V14" s="2">
        <v>5</v>
      </c>
      <c r="W14" s="2">
        <v>6</v>
      </c>
      <c r="Y14" s="2">
        <f>Y13+V14</f>
        <v>40</v>
      </c>
      <c r="AA14" s="2">
        <f>Y14-Y13</f>
        <v>5</v>
      </c>
      <c r="AB14" s="2">
        <f>(Z14-Z13)/AA14</f>
        <v>0</v>
      </c>
    </row>
    <row r="15" spans="1:28" x14ac:dyDescent="0.25">
      <c r="A15" s="1">
        <v>43633</v>
      </c>
      <c r="B15" s="2" t="s">
        <v>61</v>
      </c>
      <c r="D15" s="2" t="s">
        <v>68</v>
      </c>
      <c r="F15" s="2" t="s">
        <v>75</v>
      </c>
      <c r="G15" s="2" t="s">
        <v>93</v>
      </c>
      <c r="H15" s="2" t="s">
        <v>102</v>
      </c>
      <c r="I15" s="2" t="s">
        <v>118</v>
      </c>
      <c r="S15" s="2" t="s">
        <v>89</v>
      </c>
      <c r="T15" s="2">
        <f t="shared" si="1"/>
        <v>32</v>
      </c>
      <c r="U15" s="2">
        <f t="shared" si="0"/>
        <v>32</v>
      </c>
      <c r="V15" s="2">
        <v>5</v>
      </c>
      <c r="W15" s="2">
        <v>6.4</v>
      </c>
      <c r="Y15" s="2">
        <f>Y14+V15</f>
        <v>45</v>
      </c>
      <c r="AA15" s="2">
        <f>Y15-Y14</f>
        <v>5</v>
      </c>
      <c r="AB15" s="2">
        <f>(Z15-Z14)/AA15</f>
        <v>0</v>
      </c>
    </row>
    <row r="16" spans="1:28" x14ac:dyDescent="0.25">
      <c r="A16" s="1">
        <v>43634</v>
      </c>
      <c r="B16" s="2" t="s">
        <v>62</v>
      </c>
      <c r="D16" s="2" t="s">
        <v>68</v>
      </c>
      <c r="F16" s="2" t="s">
        <v>75</v>
      </c>
      <c r="H16" s="2" t="s">
        <v>102</v>
      </c>
      <c r="I16" s="2" t="s">
        <v>119</v>
      </c>
      <c r="S16" s="2" t="s">
        <v>89</v>
      </c>
      <c r="T16" s="2">
        <f t="shared" si="1"/>
        <v>30</v>
      </c>
      <c r="U16" s="2">
        <f t="shared" si="0"/>
        <v>30</v>
      </c>
      <c r="V16" s="2">
        <v>5</v>
      </c>
      <c r="W16" s="2">
        <v>6</v>
      </c>
      <c r="Y16" s="2">
        <f>Y15+V16</f>
        <v>50</v>
      </c>
      <c r="AA16" s="2">
        <f>Y16-Y15</f>
        <v>5</v>
      </c>
      <c r="AB16" s="2">
        <f>(Z16-Z15)/AA16</f>
        <v>0</v>
      </c>
    </row>
    <row r="17" spans="1:21" x14ac:dyDescent="0.25">
      <c r="A17" s="1">
        <v>43635</v>
      </c>
      <c r="B17" s="2" t="s">
        <v>56</v>
      </c>
      <c r="D17" s="2" t="s">
        <v>68</v>
      </c>
      <c r="F17" s="2" t="s">
        <v>75</v>
      </c>
      <c r="G17" s="2" t="s">
        <v>94</v>
      </c>
      <c r="H17" s="2" t="s">
        <v>102</v>
      </c>
      <c r="I17" s="2" t="s">
        <v>120</v>
      </c>
      <c r="T17" s="2">
        <f>SUM(T11:T16)</f>
        <v>271.5</v>
      </c>
      <c r="U17" s="2">
        <f>SUM(U11:U16)</f>
        <v>265.5</v>
      </c>
    </row>
    <row r="18" spans="1:21" x14ac:dyDescent="0.25">
      <c r="A18" s="1">
        <v>43636</v>
      </c>
      <c r="B18" s="2" t="s">
        <v>57</v>
      </c>
      <c r="D18" s="2" t="s">
        <v>68</v>
      </c>
      <c r="F18" s="2" t="s">
        <v>76</v>
      </c>
      <c r="G18" s="2" t="s">
        <v>94</v>
      </c>
      <c r="H18" s="2" t="s">
        <v>103</v>
      </c>
      <c r="I18" s="2" t="s">
        <v>121</v>
      </c>
    </row>
    <row r="19" spans="1:21" ht="105" x14ac:dyDescent="0.25">
      <c r="A19" s="1">
        <v>43637</v>
      </c>
      <c r="B19" s="2" t="s">
        <v>58</v>
      </c>
      <c r="D19" s="2" t="s">
        <v>68</v>
      </c>
      <c r="E19" s="2" t="s">
        <v>69</v>
      </c>
      <c r="F19" s="2" t="s">
        <v>76</v>
      </c>
      <c r="G19" s="2" t="s">
        <v>94</v>
      </c>
      <c r="H19" s="2" t="s">
        <v>103</v>
      </c>
      <c r="I19" s="2" t="s">
        <v>122</v>
      </c>
      <c r="K19" s="3" t="s">
        <v>134</v>
      </c>
      <c r="L19" s="3" t="s">
        <v>136</v>
      </c>
      <c r="O19" s="3" t="s">
        <v>143</v>
      </c>
      <c r="P19" s="3" t="s">
        <v>147</v>
      </c>
      <c r="Q19" s="3" t="s">
        <v>151</v>
      </c>
      <c r="R19" s="3" t="s">
        <v>157</v>
      </c>
      <c r="S19" s="2" t="s">
        <v>163</v>
      </c>
      <c r="T19" s="13" t="s">
        <v>165</v>
      </c>
    </row>
    <row r="20" spans="1:21" ht="90" x14ac:dyDescent="0.25">
      <c r="A20" s="1">
        <v>43638</v>
      </c>
      <c r="B20" s="6" t="s">
        <v>59</v>
      </c>
      <c r="C20" s="2" t="s">
        <v>66</v>
      </c>
      <c r="D20" s="2" t="s">
        <v>68</v>
      </c>
      <c r="F20" s="2" t="s">
        <v>76</v>
      </c>
      <c r="G20" s="2" t="s">
        <v>94</v>
      </c>
      <c r="H20" s="2" t="s">
        <v>104</v>
      </c>
      <c r="I20" s="2" t="s">
        <v>123</v>
      </c>
      <c r="K20" s="3" t="s">
        <v>135</v>
      </c>
      <c r="L20" s="3" t="s">
        <v>136</v>
      </c>
      <c r="N20" s="3" t="s">
        <v>142</v>
      </c>
      <c r="O20" s="3" t="s">
        <v>143</v>
      </c>
      <c r="P20" s="3" t="s">
        <v>148</v>
      </c>
      <c r="Q20" s="3" t="s">
        <v>151</v>
      </c>
      <c r="R20" s="3" t="s">
        <v>156</v>
      </c>
      <c r="S20" s="2" t="s">
        <v>163</v>
      </c>
      <c r="T20" s="13" t="s">
        <v>165</v>
      </c>
    </row>
    <row r="21" spans="1:21" ht="75" x14ac:dyDescent="0.25">
      <c r="A21" s="1">
        <v>43639</v>
      </c>
      <c r="B21" s="6" t="s">
        <v>60</v>
      </c>
      <c r="D21" s="2" t="s">
        <v>68</v>
      </c>
      <c r="F21" s="2" t="s">
        <v>77</v>
      </c>
      <c r="G21" s="2" t="s">
        <v>94</v>
      </c>
      <c r="H21" s="2" t="s">
        <v>104</v>
      </c>
      <c r="I21" s="2" t="s">
        <v>124</v>
      </c>
      <c r="K21" s="3" t="s">
        <v>135</v>
      </c>
      <c r="L21" s="3" t="s">
        <v>136</v>
      </c>
      <c r="O21" s="3" t="s">
        <v>143</v>
      </c>
      <c r="P21" s="3" t="s">
        <v>148</v>
      </c>
      <c r="Q21" s="3" t="s">
        <v>152</v>
      </c>
      <c r="R21" s="3" t="s">
        <v>158</v>
      </c>
      <c r="S21" s="2" t="s">
        <v>163</v>
      </c>
      <c r="T21" s="13" t="s">
        <v>165</v>
      </c>
    </row>
    <row r="22" spans="1:21" ht="75" x14ac:dyDescent="0.25">
      <c r="A22" s="1">
        <v>43640</v>
      </c>
      <c r="B22" s="2" t="s">
        <v>61</v>
      </c>
      <c r="D22" s="2" t="s">
        <v>68</v>
      </c>
      <c r="F22" s="2" t="s">
        <v>77</v>
      </c>
      <c r="H22" s="2" t="s">
        <v>105</v>
      </c>
      <c r="I22" s="2" t="s">
        <v>125</v>
      </c>
      <c r="K22" s="3" t="s">
        <v>135</v>
      </c>
      <c r="L22" s="3" t="s">
        <v>136</v>
      </c>
      <c r="M22" s="3" t="s">
        <v>137</v>
      </c>
      <c r="N22" s="3" t="s">
        <v>142</v>
      </c>
      <c r="O22" s="3" t="s">
        <v>144</v>
      </c>
      <c r="P22" s="3" t="s">
        <v>148</v>
      </c>
      <c r="Q22" s="3" t="s">
        <v>152</v>
      </c>
      <c r="R22" s="3" t="s">
        <v>158</v>
      </c>
      <c r="S22" s="3" t="s">
        <v>164</v>
      </c>
      <c r="T22" s="13" t="s">
        <v>165</v>
      </c>
    </row>
    <row r="23" spans="1:21" ht="75" x14ac:dyDescent="0.25">
      <c r="A23" s="1">
        <v>43641</v>
      </c>
      <c r="B23" s="2" t="s">
        <v>62</v>
      </c>
      <c r="D23" s="2" t="s">
        <v>68</v>
      </c>
      <c r="F23" s="2" t="s">
        <v>78</v>
      </c>
      <c r="G23" s="2" t="s">
        <v>95</v>
      </c>
      <c r="H23" s="2" t="s">
        <v>105</v>
      </c>
      <c r="I23" s="2" t="s">
        <v>126</v>
      </c>
      <c r="K23" s="3" t="s">
        <v>135</v>
      </c>
      <c r="L23" s="3" t="s">
        <v>136</v>
      </c>
      <c r="M23" s="3" t="s">
        <v>137</v>
      </c>
      <c r="N23" s="3" t="s">
        <v>142</v>
      </c>
      <c r="O23" s="3" t="s">
        <v>145</v>
      </c>
      <c r="P23" s="3" t="s">
        <v>148</v>
      </c>
      <c r="Q23" s="3" t="s">
        <v>153</v>
      </c>
      <c r="R23" s="3" t="s">
        <v>159</v>
      </c>
      <c r="S23" s="3" t="s">
        <v>164</v>
      </c>
      <c r="T23" s="13" t="s">
        <v>165</v>
      </c>
    </row>
    <row r="24" spans="1:21" ht="75" x14ac:dyDescent="0.25">
      <c r="A24" s="1">
        <v>43642</v>
      </c>
      <c r="B24" s="2" t="s">
        <v>56</v>
      </c>
      <c r="D24" s="2" t="s">
        <v>68</v>
      </c>
      <c r="F24" s="2" t="s">
        <v>78</v>
      </c>
      <c r="G24" s="2" t="s">
        <v>95</v>
      </c>
      <c r="H24" s="2" t="s">
        <v>105</v>
      </c>
      <c r="I24" s="2" t="s">
        <v>127</v>
      </c>
      <c r="K24" s="3" t="s">
        <v>135</v>
      </c>
      <c r="L24" s="3" t="s">
        <v>136</v>
      </c>
      <c r="M24" s="3" t="s">
        <v>138</v>
      </c>
      <c r="N24" s="3" t="s">
        <v>142</v>
      </c>
      <c r="O24" s="3" t="s">
        <v>146</v>
      </c>
      <c r="P24" s="3" t="s">
        <v>149</v>
      </c>
      <c r="Q24" s="3" t="s">
        <v>153</v>
      </c>
      <c r="R24" s="3" t="s">
        <v>160</v>
      </c>
      <c r="S24" s="3" t="s">
        <v>164</v>
      </c>
      <c r="T24" s="13" t="s">
        <v>165</v>
      </c>
    </row>
    <row r="25" spans="1:21" ht="75" x14ac:dyDescent="0.25">
      <c r="A25" s="1">
        <v>43643</v>
      </c>
      <c r="B25" s="2" t="s">
        <v>57</v>
      </c>
      <c r="D25" s="2" t="s">
        <v>68</v>
      </c>
      <c r="F25" s="2" t="s">
        <v>79</v>
      </c>
      <c r="G25" s="2" t="s">
        <v>95</v>
      </c>
      <c r="H25" s="2" t="s">
        <v>106</v>
      </c>
      <c r="I25" s="2" t="s">
        <v>128</v>
      </c>
      <c r="K25" s="3" t="s">
        <v>135</v>
      </c>
      <c r="L25" s="3" t="s">
        <v>136</v>
      </c>
      <c r="M25" s="3" t="s">
        <v>138</v>
      </c>
      <c r="N25" s="3" t="s">
        <v>141</v>
      </c>
      <c r="O25" s="3" t="s">
        <v>146</v>
      </c>
      <c r="P25" s="3" t="s">
        <v>149</v>
      </c>
      <c r="Q25" s="3" t="s">
        <v>154</v>
      </c>
      <c r="R25" s="3" t="s">
        <v>161</v>
      </c>
      <c r="T25" s="13" t="s">
        <v>165</v>
      </c>
    </row>
    <row r="26" spans="1:21" ht="75" x14ac:dyDescent="0.25">
      <c r="A26" s="1">
        <v>43644</v>
      </c>
      <c r="B26" s="2" t="s">
        <v>58</v>
      </c>
      <c r="D26" s="2" t="s">
        <v>68</v>
      </c>
      <c r="E26" s="2" t="s">
        <v>69</v>
      </c>
      <c r="F26" s="2" t="s">
        <v>79</v>
      </c>
      <c r="G26" s="2" t="s">
        <v>95</v>
      </c>
      <c r="H26" s="2" t="s">
        <v>106</v>
      </c>
      <c r="I26" s="2" t="s">
        <v>129</v>
      </c>
      <c r="K26" s="3" t="s">
        <v>135</v>
      </c>
      <c r="L26" s="3" t="s">
        <v>136</v>
      </c>
      <c r="M26" s="3" t="s">
        <v>139</v>
      </c>
      <c r="N26" s="3" t="s">
        <v>142</v>
      </c>
      <c r="O26" s="3"/>
      <c r="R26" s="3" t="s">
        <v>162</v>
      </c>
      <c r="T26" s="13" t="s">
        <v>165</v>
      </c>
    </row>
    <row r="27" spans="1:21" ht="75" x14ac:dyDescent="0.25">
      <c r="A27" s="1">
        <v>43645</v>
      </c>
      <c r="B27" s="6" t="s">
        <v>59</v>
      </c>
      <c r="C27" s="2" t="s">
        <v>63</v>
      </c>
      <c r="D27" s="2" t="s">
        <v>68</v>
      </c>
      <c r="F27" s="2" t="s">
        <v>80</v>
      </c>
      <c r="G27" s="2" t="s">
        <v>95</v>
      </c>
      <c r="H27" s="2" t="s">
        <v>106</v>
      </c>
      <c r="I27" s="2" t="s">
        <v>130</v>
      </c>
      <c r="K27" s="3" t="s">
        <v>135</v>
      </c>
      <c r="L27" s="3" t="s">
        <v>136</v>
      </c>
      <c r="M27" s="3" t="s">
        <v>139</v>
      </c>
      <c r="T27" s="13" t="s">
        <v>165</v>
      </c>
    </row>
    <row r="28" spans="1:21" ht="75" x14ac:dyDescent="0.25">
      <c r="A28" s="4">
        <v>43646</v>
      </c>
      <c r="B28" s="7" t="s">
        <v>60</v>
      </c>
      <c r="C28" s="5"/>
      <c r="D28" s="5" t="s">
        <v>68</v>
      </c>
      <c r="E28" s="5"/>
      <c r="F28" s="5"/>
      <c r="G28" s="5"/>
      <c r="H28" s="5" t="s">
        <v>107</v>
      </c>
      <c r="I28" s="5" t="s">
        <v>131</v>
      </c>
      <c r="J28" s="5"/>
      <c r="K28" s="12" t="s">
        <v>135</v>
      </c>
      <c r="L28" s="5"/>
      <c r="M28" s="12" t="s">
        <v>140</v>
      </c>
      <c r="N28" s="5"/>
      <c r="O28" s="5"/>
      <c r="P28" s="12" t="s">
        <v>150</v>
      </c>
      <c r="Q28" s="12" t="s">
        <v>155</v>
      </c>
      <c r="R28" s="5"/>
      <c r="S28" s="5"/>
      <c r="T28" s="5" t="s">
        <v>165</v>
      </c>
    </row>
    <row r="29" spans="1:21" x14ac:dyDescent="0.25">
      <c r="A29" s="1">
        <v>43647</v>
      </c>
      <c r="B29" s="2" t="s">
        <v>61</v>
      </c>
    </row>
    <row r="30" spans="1:21" x14ac:dyDescent="0.25">
      <c r="A30" s="1">
        <v>43648</v>
      </c>
      <c r="B30" s="2" t="s">
        <v>62</v>
      </c>
    </row>
    <row r="31" spans="1:21" x14ac:dyDescent="0.25">
      <c r="A31" s="1">
        <v>43649</v>
      </c>
      <c r="B31" s="2" t="s">
        <v>56</v>
      </c>
    </row>
    <row r="32" spans="1:21" x14ac:dyDescent="0.25">
      <c r="A32" s="1">
        <v>43650</v>
      </c>
      <c r="B32" s="2" t="s">
        <v>57</v>
      </c>
    </row>
    <row r="33" spans="1:2" x14ac:dyDescent="0.25">
      <c r="A33" s="1">
        <v>43651</v>
      </c>
      <c r="B33" s="2" t="s">
        <v>58</v>
      </c>
    </row>
  </sheetData>
  <conditionalFormatting sqref="A3:A28">
    <cfRule type="cellIs" dxfId="2" priority="1" operator="equal">
      <formula>$A$1</formula>
    </cfRule>
    <cfRule type="cellIs" dxfId="1" priority="2" operator="equal">
      <formula>"$A$1"</formula>
    </cfRule>
  </conditionalFormatting>
  <hyperlinks>
    <hyperlink ref="C10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"/>
  <sheetViews>
    <sheetView tabSelected="1" topLeftCell="V2" zoomScaleNormal="100" workbookViewId="0">
      <selection activeCell="AO24" sqref="AO24"/>
    </sheetView>
  </sheetViews>
  <sheetFormatPr defaultRowHeight="15" x14ac:dyDescent="0.25"/>
  <cols>
    <col min="1" max="1" width="10.7109375" customWidth="1"/>
    <col min="2" max="2" width="75.5703125" bestFit="1" customWidth="1"/>
    <col min="8" max="8" width="10.5703125" customWidth="1"/>
    <col min="15" max="15" width="10.7109375" bestFit="1" customWidth="1"/>
    <col min="22" max="22" width="10.7109375" bestFit="1" customWidth="1"/>
  </cols>
  <sheetData>
    <row r="1" spans="1:41" x14ac:dyDescent="0.25">
      <c r="A1">
        <v>1</v>
      </c>
      <c r="B1" t="s">
        <v>166</v>
      </c>
    </row>
    <row r="2" spans="1:41" x14ac:dyDescent="0.25">
      <c r="A2">
        <v>2</v>
      </c>
      <c r="B2" t="s">
        <v>167</v>
      </c>
    </row>
    <row r="3" spans="1:41" x14ac:dyDescent="0.25">
      <c r="A3">
        <v>3</v>
      </c>
      <c r="B3" t="s">
        <v>168</v>
      </c>
    </row>
    <row r="4" spans="1:41" x14ac:dyDescent="0.25">
      <c r="A4">
        <v>4</v>
      </c>
      <c r="B4" t="s">
        <v>169</v>
      </c>
    </row>
    <row r="7" spans="1:41" x14ac:dyDescent="0.25">
      <c r="A7" s="14" t="s">
        <v>174</v>
      </c>
      <c r="B7" s="14"/>
      <c r="C7" s="14"/>
      <c r="D7" s="14"/>
      <c r="E7" s="14"/>
      <c r="F7" s="14"/>
      <c r="G7" s="14"/>
      <c r="H7" s="14" t="s">
        <v>167</v>
      </c>
      <c r="I7" s="14"/>
      <c r="J7" s="14"/>
      <c r="K7" s="14"/>
      <c r="L7" s="14"/>
      <c r="M7" s="14"/>
      <c r="N7" s="14"/>
      <c r="O7" s="14" t="s">
        <v>170</v>
      </c>
      <c r="P7" s="14"/>
      <c r="Q7" s="14"/>
      <c r="R7" s="14"/>
      <c r="S7" s="14"/>
      <c r="T7" s="14"/>
      <c r="U7" s="14"/>
      <c r="V7" s="14" t="s">
        <v>169</v>
      </c>
      <c r="W7" s="14"/>
      <c r="AC7" s="14" t="s">
        <v>213</v>
      </c>
      <c r="AI7" t="s">
        <v>254</v>
      </c>
      <c r="AJ7" s="16">
        <v>43662</v>
      </c>
      <c r="AN7" t="s">
        <v>255</v>
      </c>
    </row>
    <row r="8" spans="1:41" x14ac:dyDescent="0.25">
      <c r="A8" s="14" t="s">
        <v>205</v>
      </c>
      <c r="B8" s="14" t="s">
        <v>206</v>
      </c>
      <c r="C8" s="14"/>
      <c r="D8" s="14"/>
      <c r="E8" s="14"/>
      <c r="F8" s="14"/>
      <c r="G8" s="14"/>
      <c r="H8" s="14" t="s">
        <v>205</v>
      </c>
      <c r="I8" s="14" t="s">
        <v>206</v>
      </c>
      <c r="J8" s="14"/>
      <c r="K8" s="14"/>
      <c r="L8" s="14"/>
      <c r="M8" s="14"/>
      <c r="N8" s="14"/>
      <c r="O8" s="14" t="s">
        <v>205</v>
      </c>
      <c r="P8" s="14" t="s">
        <v>206</v>
      </c>
      <c r="Q8" s="14"/>
      <c r="R8" s="14"/>
      <c r="S8" s="14"/>
      <c r="T8" s="14"/>
      <c r="U8" s="14"/>
      <c r="V8" s="14" t="s">
        <v>205</v>
      </c>
      <c r="W8" s="14" t="s">
        <v>206</v>
      </c>
      <c r="AI8" s="14" t="s">
        <v>241</v>
      </c>
      <c r="AO8" s="21"/>
    </row>
    <row r="9" spans="1:41" x14ac:dyDescent="0.25">
      <c r="A9" t="s">
        <v>202</v>
      </c>
      <c r="AI9" s="17" t="s">
        <v>225</v>
      </c>
      <c r="AO9" s="21"/>
    </row>
    <row r="10" spans="1:41" x14ac:dyDescent="0.25">
      <c r="A10" t="s">
        <v>208</v>
      </c>
      <c r="B10" s="15" t="s">
        <v>209</v>
      </c>
      <c r="AI10" t="s">
        <v>222</v>
      </c>
      <c r="AN10" s="18">
        <v>43663</v>
      </c>
      <c r="AO10" s="21" t="s">
        <v>279</v>
      </c>
    </row>
    <row r="11" spans="1:41" x14ac:dyDescent="0.25">
      <c r="AI11" t="s">
        <v>223</v>
      </c>
      <c r="AN11" s="19">
        <v>43664</v>
      </c>
      <c r="AO11" s="21" t="s">
        <v>279</v>
      </c>
    </row>
    <row r="12" spans="1:41" x14ac:dyDescent="0.25">
      <c r="A12" t="s">
        <v>214</v>
      </c>
      <c r="B12" s="15" t="s">
        <v>215</v>
      </c>
      <c r="AI12" t="s">
        <v>224</v>
      </c>
      <c r="AN12" s="20">
        <v>43665</v>
      </c>
      <c r="AO12" s="21"/>
    </row>
    <row r="13" spans="1:41" x14ac:dyDescent="0.25">
      <c r="A13" t="s">
        <v>216</v>
      </c>
      <c r="B13" s="15" t="s">
        <v>217</v>
      </c>
      <c r="AO13" s="21"/>
    </row>
    <row r="14" spans="1:41" x14ac:dyDescent="0.25">
      <c r="A14" t="s">
        <v>218</v>
      </c>
      <c r="B14" s="15" t="s">
        <v>219</v>
      </c>
      <c r="AI14" s="17" t="s">
        <v>226</v>
      </c>
      <c r="AO14" s="21"/>
    </row>
    <row r="15" spans="1:41" x14ac:dyDescent="0.25">
      <c r="A15" t="s">
        <v>220</v>
      </c>
      <c r="B15" s="15" t="s">
        <v>221</v>
      </c>
      <c r="AI15" t="s">
        <v>227</v>
      </c>
      <c r="AO15" s="21"/>
    </row>
    <row r="16" spans="1:41" x14ac:dyDescent="0.25">
      <c r="AI16" t="s">
        <v>228</v>
      </c>
      <c r="AO16" s="21"/>
    </row>
    <row r="17" spans="1:41" x14ac:dyDescent="0.25">
      <c r="A17" s="14" t="s">
        <v>171</v>
      </c>
      <c r="B17" s="14"/>
      <c r="C17" s="14"/>
      <c r="D17" s="14"/>
      <c r="E17" s="14"/>
      <c r="F17" s="14"/>
      <c r="G17" s="14"/>
      <c r="H17" s="14" t="s">
        <v>171</v>
      </c>
      <c r="I17" s="14"/>
      <c r="J17" s="14"/>
      <c r="K17" s="14"/>
      <c r="L17" s="14"/>
      <c r="M17" s="14"/>
      <c r="N17" s="14"/>
      <c r="O17" s="14" t="s">
        <v>171</v>
      </c>
      <c r="P17" s="14"/>
      <c r="Q17" s="14"/>
      <c r="R17" s="14"/>
      <c r="S17" s="14"/>
      <c r="T17" s="14"/>
      <c r="U17" s="14"/>
      <c r="V17" s="14" t="s">
        <v>171</v>
      </c>
      <c r="W17" s="14"/>
      <c r="AI17" t="s">
        <v>229</v>
      </c>
      <c r="AO17" s="21"/>
    </row>
    <row r="18" spans="1:41" x14ac:dyDescent="0.25">
      <c r="A18" t="s">
        <v>189</v>
      </c>
      <c r="AI18" t="s">
        <v>230</v>
      </c>
      <c r="AO18" s="21"/>
    </row>
    <row r="19" spans="1:41" x14ac:dyDescent="0.25">
      <c r="A19" t="s">
        <v>195</v>
      </c>
      <c r="AI19" t="s">
        <v>231</v>
      </c>
      <c r="AO19" s="21"/>
    </row>
    <row r="20" spans="1:41" x14ac:dyDescent="0.25">
      <c r="A20" t="s">
        <v>202</v>
      </c>
      <c r="AI20" t="s">
        <v>253</v>
      </c>
      <c r="AN20" s="16">
        <v>43664</v>
      </c>
      <c r="AO20" s="21"/>
    </row>
    <row r="21" spans="1:41" x14ac:dyDescent="0.25">
      <c r="A21" t="s">
        <v>208</v>
      </c>
      <c r="B21" s="15" t="s">
        <v>207</v>
      </c>
      <c r="AO21" s="21"/>
    </row>
    <row r="22" spans="1:41" x14ac:dyDescent="0.25">
      <c r="A22" t="s">
        <v>212</v>
      </c>
      <c r="AI22" s="17" t="s">
        <v>232</v>
      </c>
      <c r="AO22" s="21"/>
    </row>
    <row r="23" spans="1:41" x14ac:dyDescent="0.25">
      <c r="A23" t="s">
        <v>203</v>
      </c>
      <c r="B23" t="s">
        <v>211</v>
      </c>
      <c r="AI23" t="s">
        <v>233</v>
      </c>
      <c r="AN23" s="19">
        <v>43664</v>
      </c>
      <c r="AO23" s="21"/>
    </row>
    <row r="24" spans="1:41" x14ac:dyDescent="0.25">
      <c r="B24" t="s">
        <v>210</v>
      </c>
      <c r="AI24" t="s">
        <v>234</v>
      </c>
      <c r="AN24" s="19">
        <v>43664</v>
      </c>
      <c r="AO24" s="21"/>
    </row>
    <row r="25" spans="1:41" x14ac:dyDescent="0.25">
      <c r="A25" t="s">
        <v>204</v>
      </c>
      <c r="AI25" t="s">
        <v>235</v>
      </c>
      <c r="AN25" s="20">
        <v>43665</v>
      </c>
      <c r="AO25" s="21"/>
    </row>
    <row r="26" spans="1:41" x14ac:dyDescent="0.25">
      <c r="AI26" t="s">
        <v>236</v>
      </c>
      <c r="AN26" s="16">
        <v>43666</v>
      </c>
      <c r="AO26" s="21"/>
    </row>
    <row r="27" spans="1:41" x14ac:dyDescent="0.25">
      <c r="A27" s="14" t="s">
        <v>172</v>
      </c>
      <c r="B27" s="14"/>
      <c r="C27" s="14"/>
      <c r="D27" s="14"/>
      <c r="E27" s="14"/>
      <c r="F27" s="14"/>
      <c r="G27" s="14"/>
      <c r="H27" s="14" t="s">
        <v>172</v>
      </c>
      <c r="I27" s="14"/>
      <c r="J27" s="14"/>
      <c r="K27" s="14"/>
      <c r="L27" s="14"/>
      <c r="M27" s="14"/>
      <c r="N27" s="14"/>
      <c r="O27" s="14" t="s">
        <v>172</v>
      </c>
      <c r="P27" s="14"/>
      <c r="Q27" s="14"/>
      <c r="R27" s="14"/>
      <c r="S27" s="14"/>
      <c r="T27" s="14"/>
      <c r="U27" s="14"/>
      <c r="V27" s="14" t="s">
        <v>172</v>
      </c>
      <c r="AI27" t="s">
        <v>237</v>
      </c>
      <c r="AN27" s="16">
        <v>43667</v>
      </c>
      <c r="AO27" s="21"/>
    </row>
    <row r="28" spans="1:41" x14ac:dyDescent="0.25">
      <c r="A28" t="s">
        <v>183</v>
      </c>
      <c r="H28" t="s">
        <v>176</v>
      </c>
      <c r="AI28" t="s">
        <v>238</v>
      </c>
      <c r="AN28" s="16"/>
      <c r="AO28" s="21"/>
    </row>
    <row r="29" spans="1:41" x14ac:dyDescent="0.25">
      <c r="H29" t="s">
        <v>177</v>
      </c>
      <c r="AI29" t="s">
        <v>239</v>
      </c>
      <c r="AO29" s="21"/>
    </row>
    <row r="30" spans="1:41" x14ac:dyDescent="0.25">
      <c r="H30" t="s">
        <v>178</v>
      </c>
      <c r="AI30" t="s">
        <v>240</v>
      </c>
      <c r="AO30" s="21"/>
    </row>
    <row r="31" spans="1:41" x14ac:dyDescent="0.25">
      <c r="H31" t="s">
        <v>180</v>
      </c>
      <c r="AO31" s="21"/>
    </row>
    <row r="32" spans="1:41" x14ac:dyDescent="0.25">
      <c r="AI32" s="17" t="s">
        <v>242</v>
      </c>
      <c r="AO32" s="21"/>
    </row>
    <row r="33" spans="1:41" x14ac:dyDescent="0.25">
      <c r="AI33" t="s">
        <v>243</v>
      </c>
      <c r="AN33" s="18">
        <v>43663</v>
      </c>
      <c r="AO33" s="21"/>
    </row>
    <row r="34" spans="1:41" x14ac:dyDescent="0.25">
      <c r="A34" s="14" t="s">
        <v>173</v>
      </c>
      <c r="B34" s="14"/>
      <c r="C34" s="14"/>
      <c r="D34" s="14"/>
      <c r="E34" s="14"/>
      <c r="F34" s="14"/>
      <c r="G34" s="14"/>
      <c r="H34" s="14" t="s">
        <v>173</v>
      </c>
      <c r="I34" s="14"/>
      <c r="J34" s="14"/>
      <c r="K34" s="14"/>
      <c r="L34" s="14"/>
      <c r="M34" s="14"/>
      <c r="N34" s="14"/>
      <c r="O34" s="14" t="s">
        <v>173</v>
      </c>
      <c r="P34" s="14"/>
      <c r="Q34" s="14"/>
      <c r="R34" s="14"/>
      <c r="S34" s="14"/>
      <c r="T34" s="14"/>
      <c r="U34" s="14"/>
      <c r="V34" s="14" t="s">
        <v>173</v>
      </c>
      <c r="AO34" s="21"/>
    </row>
    <row r="35" spans="1:41" x14ac:dyDescent="0.25">
      <c r="A35" t="s">
        <v>184</v>
      </c>
      <c r="H35" t="s">
        <v>179</v>
      </c>
      <c r="AI35" s="17" t="s">
        <v>244</v>
      </c>
      <c r="AJ35" s="15" t="s">
        <v>246</v>
      </c>
      <c r="AO35" s="21"/>
    </row>
    <row r="36" spans="1:41" x14ac:dyDescent="0.25">
      <c r="A36" t="s">
        <v>185</v>
      </c>
      <c r="H36" t="s">
        <v>181</v>
      </c>
      <c r="AI36" t="s">
        <v>245</v>
      </c>
      <c r="AJ36" s="15" t="s">
        <v>248</v>
      </c>
      <c r="AO36" s="21"/>
    </row>
    <row r="37" spans="1:41" x14ac:dyDescent="0.25">
      <c r="A37" t="s">
        <v>186</v>
      </c>
      <c r="H37" t="s">
        <v>182</v>
      </c>
      <c r="AI37" t="s">
        <v>247</v>
      </c>
      <c r="AJ37" s="15" t="s">
        <v>250</v>
      </c>
      <c r="AO37" s="21"/>
    </row>
    <row r="38" spans="1:41" x14ac:dyDescent="0.25">
      <c r="A38" t="s">
        <v>187</v>
      </c>
      <c r="AI38" t="s">
        <v>249</v>
      </c>
      <c r="AJ38" s="15" t="s">
        <v>252</v>
      </c>
      <c r="AO38" s="21"/>
    </row>
    <row r="39" spans="1:41" x14ac:dyDescent="0.25">
      <c r="A39" t="s">
        <v>188</v>
      </c>
      <c r="AI39" t="s">
        <v>251</v>
      </c>
      <c r="AO39" s="21"/>
    </row>
    <row r="40" spans="1:41" x14ac:dyDescent="0.25">
      <c r="A40" t="s">
        <v>196</v>
      </c>
      <c r="AO40" s="21"/>
    </row>
    <row r="41" spans="1:41" x14ac:dyDescent="0.25">
      <c r="AI41" s="14" t="s">
        <v>174</v>
      </c>
      <c r="AO41" s="21"/>
    </row>
    <row r="42" spans="1:41" x14ac:dyDescent="0.25">
      <c r="AI42" t="s">
        <v>256</v>
      </c>
      <c r="AN42" s="16">
        <v>43666</v>
      </c>
      <c r="AO42" s="21"/>
    </row>
    <row r="43" spans="1:41" x14ac:dyDescent="0.25">
      <c r="A43" s="14" t="s">
        <v>175</v>
      </c>
      <c r="B43" s="14"/>
      <c r="C43" s="14"/>
      <c r="D43" s="14"/>
      <c r="E43" s="14"/>
      <c r="F43" s="14"/>
      <c r="G43" s="14"/>
      <c r="H43" s="14" t="s">
        <v>175</v>
      </c>
      <c r="I43" s="14"/>
      <c r="J43" s="14"/>
      <c r="K43" s="14"/>
      <c r="L43" s="14"/>
      <c r="M43" s="14"/>
      <c r="N43" s="14"/>
      <c r="O43" s="14" t="s">
        <v>175</v>
      </c>
      <c r="P43" s="14"/>
      <c r="Q43" s="14"/>
      <c r="R43" s="14"/>
      <c r="S43" s="14"/>
      <c r="T43" s="14"/>
      <c r="U43" s="14"/>
      <c r="V43" s="14" t="s">
        <v>175</v>
      </c>
      <c r="AI43" t="s">
        <v>266</v>
      </c>
      <c r="AN43" s="16">
        <v>43674</v>
      </c>
      <c r="AO43" s="22">
        <v>4.1666666666666664E-2</v>
      </c>
    </row>
    <row r="44" spans="1:41" x14ac:dyDescent="0.25">
      <c r="A44" t="s">
        <v>190</v>
      </c>
      <c r="H44" t="s">
        <v>198</v>
      </c>
      <c r="AI44" t="s">
        <v>257</v>
      </c>
      <c r="AN44" s="18">
        <v>43663</v>
      </c>
      <c r="AO44" s="21" t="s">
        <v>279</v>
      </c>
    </row>
    <row r="45" spans="1:41" x14ac:dyDescent="0.25">
      <c r="A45" t="s">
        <v>191</v>
      </c>
      <c r="H45" t="s">
        <v>199</v>
      </c>
      <c r="AI45" t="s">
        <v>258</v>
      </c>
      <c r="AN45" s="19">
        <v>43664</v>
      </c>
      <c r="AO45" s="21"/>
    </row>
    <row r="46" spans="1:41" x14ac:dyDescent="0.25">
      <c r="A46" t="s">
        <v>192</v>
      </c>
      <c r="H46" t="s">
        <v>200</v>
      </c>
      <c r="AI46" t="s">
        <v>259</v>
      </c>
      <c r="AN46" s="20">
        <v>43665</v>
      </c>
      <c r="AO46" s="21"/>
    </row>
    <row r="47" spans="1:41" x14ac:dyDescent="0.25">
      <c r="A47" t="s">
        <v>193</v>
      </c>
      <c r="H47" t="s">
        <v>201</v>
      </c>
      <c r="AI47" t="s">
        <v>260</v>
      </c>
      <c r="AN47" s="16">
        <v>43666</v>
      </c>
      <c r="AO47" s="21"/>
    </row>
    <row r="48" spans="1:41" x14ac:dyDescent="0.25">
      <c r="A48" t="s">
        <v>194</v>
      </c>
      <c r="H48" t="s">
        <v>197</v>
      </c>
      <c r="AI48" t="s">
        <v>261</v>
      </c>
      <c r="AN48" s="16">
        <v>43667</v>
      </c>
      <c r="AO48" s="21"/>
    </row>
    <row r="49" spans="8:41" x14ac:dyDescent="0.25">
      <c r="AI49" t="s">
        <v>262</v>
      </c>
      <c r="AN49" s="16">
        <v>43668</v>
      </c>
      <c r="AO49" s="21"/>
    </row>
    <row r="50" spans="8:41" x14ac:dyDescent="0.25">
      <c r="AI50" t="s">
        <v>263</v>
      </c>
      <c r="AN50" s="16">
        <v>43669</v>
      </c>
      <c r="AO50" s="21"/>
    </row>
    <row r="51" spans="8:41" x14ac:dyDescent="0.25">
      <c r="AI51" t="s">
        <v>264</v>
      </c>
      <c r="AN51" s="16">
        <v>43670</v>
      </c>
      <c r="AO51" s="21"/>
    </row>
    <row r="52" spans="8:41" x14ac:dyDescent="0.25">
      <c r="AI52" t="s">
        <v>265</v>
      </c>
      <c r="AN52" s="16">
        <v>43671</v>
      </c>
      <c r="AO52" s="21"/>
    </row>
    <row r="53" spans="8:41" x14ac:dyDescent="0.25">
      <c r="I53" s="14" t="s">
        <v>174</v>
      </c>
      <c r="J53" s="14" t="s">
        <v>167</v>
      </c>
      <c r="K53" s="14" t="s">
        <v>170</v>
      </c>
      <c r="L53" s="14" t="s">
        <v>169</v>
      </c>
      <c r="AI53" t="s">
        <v>267</v>
      </c>
      <c r="AN53" s="16">
        <v>43671</v>
      </c>
      <c r="AO53" s="21"/>
    </row>
    <row r="54" spans="8:41" x14ac:dyDescent="0.25">
      <c r="H54" s="16">
        <v>43655</v>
      </c>
      <c r="I54">
        <f>20*1/60</f>
        <v>0.33333333333333331</v>
      </c>
      <c r="AI54" t="s">
        <v>268</v>
      </c>
      <c r="AN54" s="16">
        <v>43669</v>
      </c>
      <c r="AO54" s="21"/>
    </row>
    <row r="55" spans="8:41" x14ac:dyDescent="0.25">
      <c r="H55" s="16">
        <v>43656</v>
      </c>
      <c r="K55">
        <f>40*1/60</f>
        <v>0.66666666666666663</v>
      </c>
      <c r="AI55" t="s">
        <v>280</v>
      </c>
      <c r="AN55" s="18">
        <v>43663</v>
      </c>
      <c r="AO55" s="21" t="s">
        <v>279</v>
      </c>
    </row>
    <row r="56" spans="8:41" x14ac:dyDescent="0.25">
      <c r="H56" s="16">
        <v>43657</v>
      </c>
      <c r="K56">
        <f>60*1/60</f>
        <v>1</v>
      </c>
      <c r="AI56" t="s">
        <v>281</v>
      </c>
      <c r="AN56" s="19">
        <v>43664</v>
      </c>
    </row>
    <row r="57" spans="8:41" x14ac:dyDescent="0.25">
      <c r="H57" s="16">
        <v>43658</v>
      </c>
      <c r="AO57" s="21"/>
    </row>
    <row r="58" spans="8:41" x14ac:dyDescent="0.25">
      <c r="H58" s="16">
        <v>43659</v>
      </c>
      <c r="AO58" s="21"/>
    </row>
    <row r="59" spans="8:41" x14ac:dyDescent="0.25">
      <c r="H59" s="16">
        <v>43660</v>
      </c>
      <c r="AI59" s="14" t="s">
        <v>167</v>
      </c>
      <c r="AO59" s="21"/>
    </row>
    <row r="60" spans="8:41" x14ac:dyDescent="0.25">
      <c r="H60" s="16">
        <v>43661</v>
      </c>
      <c r="AI60" t="s">
        <v>269</v>
      </c>
      <c r="AN60" s="16">
        <v>43666</v>
      </c>
      <c r="AO60" s="21"/>
    </row>
    <row r="61" spans="8:41" x14ac:dyDescent="0.25">
      <c r="H61" s="16">
        <v>43662</v>
      </c>
      <c r="AI61" t="s">
        <v>270</v>
      </c>
      <c r="AN61" s="16">
        <v>43666</v>
      </c>
      <c r="AO61" s="21"/>
    </row>
    <row r="62" spans="8:41" x14ac:dyDescent="0.25">
      <c r="H62" s="16">
        <v>43663</v>
      </c>
      <c r="AI62" t="s">
        <v>278</v>
      </c>
      <c r="AN62" s="16">
        <v>43667</v>
      </c>
      <c r="AO62" s="21"/>
    </row>
    <row r="63" spans="8:41" x14ac:dyDescent="0.25">
      <c r="H63" s="16">
        <v>43664</v>
      </c>
      <c r="AI63" t="s">
        <v>271</v>
      </c>
      <c r="AN63" s="20">
        <v>43665</v>
      </c>
      <c r="AO63" s="21"/>
    </row>
    <row r="64" spans="8:41" x14ac:dyDescent="0.25">
      <c r="H64" s="16">
        <v>43665</v>
      </c>
      <c r="AI64" t="s">
        <v>272</v>
      </c>
      <c r="AN64" s="19">
        <v>43664</v>
      </c>
      <c r="AO64" s="21"/>
    </row>
    <row r="65" spans="8:41" x14ac:dyDescent="0.25">
      <c r="H65" s="16">
        <v>43666</v>
      </c>
      <c r="AI65" t="s">
        <v>277</v>
      </c>
      <c r="AN65" s="16">
        <v>43667</v>
      </c>
      <c r="AO65" s="21"/>
    </row>
    <row r="66" spans="8:41" x14ac:dyDescent="0.25">
      <c r="H66" s="16">
        <v>43667</v>
      </c>
      <c r="AO66" s="21"/>
    </row>
    <row r="67" spans="8:41" x14ac:dyDescent="0.25">
      <c r="H67" s="16">
        <v>43668</v>
      </c>
      <c r="AO67" s="21"/>
    </row>
    <row r="68" spans="8:41" x14ac:dyDescent="0.25">
      <c r="H68" s="16">
        <v>43669</v>
      </c>
      <c r="AI68" s="14" t="s">
        <v>273</v>
      </c>
      <c r="AO68" s="21"/>
    </row>
    <row r="69" spans="8:41" x14ac:dyDescent="0.25">
      <c r="H69" s="16">
        <v>43670</v>
      </c>
      <c r="AI69" t="s">
        <v>274</v>
      </c>
      <c r="AN69" s="16"/>
      <c r="AO69" s="21"/>
    </row>
    <row r="70" spans="8:41" x14ac:dyDescent="0.25">
      <c r="H70" s="16">
        <v>43671</v>
      </c>
      <c r="AI70" t="s">
        <v>275</v>
      </c>
    </row>
    <row r="71" spans="8:41" x14ac:dyDescent="0.25">
      <c r="H71" s="16">
        <v>43672</v>
      </c>
      <c r="AI71" t="s">
        <v>276</v>
      </c>
    </row>
    <row r="72" spans="8:41" x14ac:dyDescent="0.25">
      <c r="H72" s="16">
        <v>43673</v>
      </c>
    </row>
    <row r="73" spans="8:41" x14ac:dyDescent="0.25">
      <c r="H73" s="16">
        <v>43674</v>
      </c>
    </row>
    <row r="74" spans="8:41" x14ac:dyDescent="0.25">
      <c r="H74" s="16">
        <v>43675</v>
      </c>
    </row>
    <row r="75" spans="8:41" x14ac:dyDescent="0.25">
      <c r="H75" s="16">
        <v>43676</v>
      </c>
    </row>
    <row r="76" spans="8:41" x14ac:dyDescent="0.25">
      <c r="H76" s="16">
        <v>43677</v>
      </c>
    </row>
  </sheetData>
  <conditionalFormatting sqref="AO8:AO55 AO57:AO69">
    <cfRule type="containsText" dxfId="0" priority="1" operator="containsText" text="DONE">
      <formula>NOT(ISERROR(SEARCH("DONE",AO8)))</formula>
    </cfRule>
  </conditionalFormatting>
  <hyperlinks>
    <hyperlink ref="B21" r:id="rId1"/>
    <hyperlink ref="B10" r:id="rId2"/>
    <hyperlink ref="B12" r:id="rId3"/>
    <hyperlink ref="B13" r:id="rId4"/>
    <hyperlink ref="B14" r:id="rId5"/>
    <hyperlink ref="B15" r:id="rId6"/>
    <hyperlink ref="AJ35" r:id="rId7"/>
    <hyperlink ref="AJ36" r:id="rId8"/>
    <hyperlink ref="AJ37" r:id="rId9"/>
    <hyperlink ref="AJ38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2019-07-18T19:08:54Z</dcterms:modified>
</cp:coreProperties>
</file>