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B85CD35-541E-4E7C-A7E0-7947633135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  <sheet name="Prov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B21" i="2"/>
  <c r="B20" i="2"/>
  <c r="B19" i="2"/>
  <c r="F5" i="2"/>
  <c r="F6" i="2"/>
  <c r="F7" i="2"/>
  <c r="F8" i="2"/>
  <c r="F9" i="2"/>
  <c r="F10" i="2"/>
  <c r="F11" i="2"/>
  <c r="F12" i="2"/>
  <c r="F13" i="2"/>
  <c r="E4" i="2"/>
  <c r="F4" i="2" s="1"/>
  <c r="C17" i="2"/>
  <c r="D17" i="2"/>
  <c r="B17" i="2"/>
  <c r="C16" i="2"/>
  <c r="D16" i="2"/>
  <c r="B16" i="2"/>
  <c r="C15" i="2"/>
  <c r="D15" i="2"/>
  <c r="B15" i="2"/>
  <c r="E5" i="2"/>
  <c r="E6" i="2"/>
  <c r="E7" i="2"/>
  <c r="E8" i="2"/>
  <c r="E9" i="2"/>
  <c r="E10" i="2"/>
  <c r="E11" i="2"/>
  <c r="E12" i="2"/>
  <c r="E13" i="2"/>
  <c r="E15" i="2" l="1"/>
  <c r="E16" i="2"/>
  <c r="E17" i="2"/>
  <c r="I5" i="1"/>
  <c r="I6" i="1"/>
  <c r="H5" i="1"/>
  <c r="H6" i="1"/>
  <c r="I4" i="1"/>
  <c r="I7" i="1"/>
  <c r="I9" i="1" s="1"/>
  <c r="H4" i="1"/>
  <c r="H3" i="1"/>
</calcChain>
</file>

<file path=xl/sharedStrings.xml><?xml version="1.0" encoding="utf-8"?>
<sst xmlns="http://schemas.openxmlformats.org/spreadsheetml/2006/main" count="47" uniqueCount="46">
  <si>
    <t>Cadastro de Livros - Livraria Papel</t>
  </si>
  <si>
    <t>Código</t>
  </si>
  <si>
    <t>Livro</t>
  </si>
  <si>
    <t>Autor</t>
  </si>
  <si>
    <t>Preço</t>
  </si>
  <si>
    <t>O Golpe</t>
  </si>
  <si>
    <t>Meu Saldo</t>
  </si>
  <si>
    <t>Comprar Aquilo</t>
  </si>
  <si>
    <t>Lindo Mascarado</t>
  </si>
  <si>
    <t>Roubri, Amigo!</t>
  </si>
  <si>
    <t>O Passado</t>
  </si>
  <si>
    <t>Armando Algo</t>
  </si>
  <si>
    <t>Dona Certinha</t>
  </si>
  <si>
    <t>Mário Aquele</t>
  </si>
  <si>
    <t>Mr. M</t>
  </si>
  <si>
    <t>Lara Pia</t>
  </si>
  <si>
    <t>Jair Jafoi</t>
  </si>
  <si>
    <t>VENDAS</t>
  </si>
  <si>
    <t>Nome do Livro</t>
  </si>
  <si>
    <t>Digitar Cód</t>
  </si>
  <si>
    <t>Total</t>
  </si>
  <si>
    <t>Valor Pago pelo cliente (digitar)</t>
  </si>
  <si>
    <t>Troco</t>
  </si>
  <si>
    <t>Notas da 5ª Série (Matemática)</t>
  </si>
  <si>
    <t>Nome</t>
  </si>
  <si>
    <t>Prova 1</t>
  </si>
  <si>
    <t>Prova 2</t>
  </si>
  <si>
    <t>Prova 3</t>
  </si>
  <si>
    <t>Média</t>
  </si>
  <si>
    <t>Situação</t>
  </si>
  <si>
    <t>Vera</t>
  </si>
  <si>
    <t>Maiara</t>
  </si>
  <si>
    <t>Lia</t>
  </si>
  <si>
    <t>Karina</t>
  </si>
  <si>
    <t>Amanda</t>
  </si>
  <si>
    <t>Tiago</t>
  </si>
  <si>
    <t>Geovany</t>
  </si>
  <si>
    <t>Igor</t>
  </si>
  <si>
    <t>Daiane</t>
  </si>
  <si>
    <t>Gustavo</t>
  </si>
  <si>
    <t>Maior Nota</t>
  </si>
  <si>
    <t>Menor Nota</t>
  </si>
  <si>
    <t>Média Sala</t>
  </si>
  <si>
    <t>Aprovado</t>
  </si>
  <si>
    <t>Reprovado</t>
  </si>
  <si>
    <t>Quantidade de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</si>
</sst>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165" fontId="0" fillId="5" borderId="1" xfId="0" applyNumberFormat="1" applyFill="1" applyBorder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Desempenho da Turma</a:t>
            </a:r>
          </a:p>
        </c:rich>
      </c:tx>
      <c:layout>
        <c:manualLayout>
          <c:xMode val="edge"/>
          <c:yMode val="edge"/>
          <c:x val="0.2913748906386701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Provas!$E$3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Provas!$A$4:$A$13</c:f>
              <c:strCache>
                <c:ptCount val="10"/>
                <c:pt idx="0">
                  <c:v>Vera</c:v>
                </c:pt>
                <c:pt idx="1">
                  <c:v>Maiara</c:v>
                </c:pt>
                <c:pt idx="2">
                  <c:v>Lia</c:v>
                </c:pt>
                <c:pt idx="3">
                  <c:v>Karina</c:v>
                </c:pt>
                <c:pt idx="4">
                  <c:v>Amanda</c:v>
                </c:pt>
                <c:pt idx="5">
                  <c:v>Tiago</c:v>
                </c:pt>
                <c:pt idx="6">
                  <c:v>Geovany</c:v>
                </c:pt>
                <c:pt idx="7">
                  <c:v>Igor</c:v>
                </c:pt>
                <c:pt idx="8">
                  <c:v>Daiane</c:v>
                </c:pt>
                <c:pt idx="9">
                  <c:v>Gustavo</c:v>
                </c:pt>
              </c:strCache>
            </c:strRef>
          </c:cat>
          <c:val>
            <c:numRef>
              <c:f>Provas!$E$4:$E$13</c:f>
              <c:numCache>
                <c:formatCode>0.0</c:formatCode>
                <c:ptCount val="10"/>
                <c:pt idx="0">
                  <c:v>5.166666666666667</c:v>
                </c:pt>
                <c:pt idx="1">
                  <c:v>6.333333333333333</c:v>
                </c:pt>
                <c:pt idx="2">
                  <c:v>6.666666666666667</c:v>
                </c:pt>
                <c:pt idx="3">
                  <c:v>8</c:v>
                </c:pt>
                <c:pt idx="4">
                  <c:v>6.833333333333333</c:v>
                </c:pt>
                <c:pt idx="5">
                  <c:v>7.833333333333333</c:v>
                </c:pt>
                <c:pt idx="6">
                  <c:v>7</c:v>
                </c:pt>
                <c:pt idx="7">
                  <c:v>5</c:v>
                </c:pt>
                <c:pt idx="8">
                  <c:v>4.833333333333333</c:v>
                </c:pt>
                <c:pt idx="9">
                  <c:v>7.833333333333333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0-42FA-9F9E-604040B5D6C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51286952"/>
        <c:axId val="351287312"/>
      </c:barChart>
      <c:catAx>
        <c:axId val="35128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1287312"/>
        <c:crosses val="autoZero"/>
        <c:auto val="1"/>
        <c:lblAlgn val="ctr"/>
        <c:lblOffset val="100"/>
        <c:noMultiLvlLbl val="0"/>
      </c:catAx>
      <c:valAx>
        <c:axId val="35128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128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Desempenho da Aluno/Prova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Provas!$B$3</c:f>
              <c:strCache>
                <c:ptCount val="1"/>
                <c:pt idx="0">
                  <c:v>Prova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Provas!$A$4:$A$13</c:f>
              <c:strCache>
                <c:ptCount val="10"/>
                <c:pt idx="0">
                  <c:v>Vera</c:v>
                </c:pt>
                <c:pt idx="1">
                  <c:v>Maiara</c:v>
                </c:pt>
                <c:pt idx="2">
                  <c:v>Lia</c:v>
                </c:pt>
                <c:pt idx="3">
                  <c:v>Karina</c:v>
                </c:pt>
                <c:pt idx="4">
                  <c:v>Amanda</c:v>
                </c:pt>
                <c:pt idx="5">
                  <c:v>Tiago</c:v>
                </c:pt>
                <c:pt idx="6">
                  <c:v>Geovany</c:v>
                </c:pt>
                <c:pt idx="7">
                  <c:v>Igor</c:v>
                </c:pt>
                <c:pt idx="8">
                  <c:v>Daiane</c:v>
                </c:pt>
                <c:pt idx="9">
                  <c:v>Gustavo</c:v>
                </c:pt>
              </c:strCache>
            </c:strRef>
          </c:cat>
          <c:val>
            <c:numRef>
              <c:f>Provas!$B$4:$B$13</c:f>
              <c:numCache>
                <c:formatCode>0.0</c:formatCode>
                <c:ptCount val="10"/>
                <c:pt idx="0">
                  <c:v>4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</c:v>
                </c:pt>
                <c:pt idx="8">
                  <c:v>4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79-4446-96F8-AE55675F8806}"/>
            </c:ext>
          </c:extLst>
        </c:ser>
        <c:ser>
          <c:idx val="1"/>
          <c:order val="1"/>
          <c:tx>
            <c:strRef>
              <c:f>Provas!$C$3</c:f>
              <c:strCache>
                <c:ptCount val="1"/>
                <c:pt idx="0">
                  <c:v>Prova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Provas!$A$4:$A$13</c:f>
              <c:strCache>
                <c:ptCount val="10"/>
                <c:pt idx="0">
                  <c:v>Vera</c:v>
                </c:pt>
                <c:pt idx="1">
                  <c:v>Maiara</c:v>
                </c:pt>
                <c:pt idx="2">
                  <c:v>Lia</c:v>
                </c:pt>
                <c:pt idx="3">
                  <c:v>Karina</c:v>
                </c:pt>
                <c:pt idx="4">
                  <c:v>Amanda</c:v>
                </c:pt>
                <c:pt idx="5">
                  <c:v>Tiago</c:v>
                </c:pt>
                <c:pt idx="6">
                  <c:v>Geovany</c:v>
                </c:pt>
                <c:pt idx="7">
                  <c:v>Igor</c:v>
                </c:pt>
                <c:pt idx="8">
                  <c:v>Daiane</c:v>
                </c:pt>
                <c:pt idx="9">
                  <c:v>Gustavo</c:v>
                </c:pt>
              </c:strCache>
            </c:strRef>
          </c:cat>
          <c:val>
            <c:numRef>
              <c:f>Provas!$C$4:$C$13</c:f>
              <c:numCache>
                <c:formatCode>0.0</c:formatCode>
                <c:ptCount val="10"/>
                <c:pt idx="0">
                  <c:v>6.5</c:v>
                </c:pt>
                <c:pt idx="1">
                  <c:v>3</c:v>
                </c:pt>
                <c:pt idx="2">
                  <c:v>8</c:v>
                </c:pt>
                <c:pt idx="3">
                  <c:v>7</c:v>
                </c:pt>
                <c:pt idx="4">
                  <c:v>7.5</c:v>
                </c:pt>
                <c:pt idx="5">
                  <c:v>9.5</c:v>
                </c:pt>
                <c:pt idx="6">
                  <c:v>8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79-4446-96F8-AE55675F8806}"/>
            </c:ext>
          </c:extLst>
        </c:ser>
        <c:ser>
          <c:idx val="2"/>
          <c:order val="2"/>
          <c:tx>
            <c:strRef>
              <c:f>Provas!$D$3</c:f>
              <c:strCache>
                <c:ptCount val="1"/>
                <c:pt idx="0">
                  <c:v>Prova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Provas!$A$4:$A$13</c:f>
              <c:strCache>
                <c:ptCount val="10"/>
                <c:pt idx="0">
                  <c:v>Vera</c:v>
                </c:pt>
                <c:pt idx="1">
                  <c:v>Maiara</c:v>
                </c:pt>
                <c:pt idx="2">
                  <c:v>Lia</c:v>
                </c:pt>
                <c:pt idx="3">
                  <c:v>Karina</c:v>
                </c:pt>
                <c:pt idx="4">
                  <c:v>Amanda</c:v>
                </c:pt>
                <c:pt idx="5">
                  <c:v>Tiago</c:v>
                </c:pt>
                <c:pt idx="6">
                  <c:v>Geovany</c:v>
                </c:pt>
                <c:pt idx="7">
                  <c:v>Igor</c:v>
                </c:pt>
                <c:pt idx="8">
                  <c:v>Daiane</c:v>
                </c:pt>
                <c:pt idx="9">
                  <c:v>Gustavo</c:v>
                </c:pt>
              </c:strCache>
            </c:strRef>
          </c:cat>
          <c:val>
            <c:numRef>
              <c:f>Provas!$D$4:$D$13</c:f>
              <c:numCache>
                <c:formatCode>0.0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8</c:v>
                </c:pt>
                <c:pt idx="8">
                  <c:v>7.5</c:v>
                </c:pt>
                <c:pt idx="9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79-4446-96F8-AE55675F8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821240"/>
        <c:axId val="349756656"/>
      </c:lineChart>
      <c:catAx>
        <c:axId val="31782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9756656"/>
        <c:crosses val="autoZero"/>
        <c:auto val="1"/>
        <c:lblAlgn val="ctr"/>
        <c:lblOffset val="100"/>
        <c:noMultiLvlLbl val="0"/>
      </c:catAx>
      <c:valAx>
        <c:axId val="34975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782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Percentual de </a:t>
            </a:r>
          </a:p>
          <a:p>
            <a:pPr>
              <a:defRPr/>
            </a:pPr>
            <a:r>
              <a:rPr lang="pt-BR"/>
              <a:t>Aprovação/Reprovação da sala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B54-4372-98F1-DA83CDAEAB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Provas!$A$19:$A$20</c:f>
              <c:strCache>
                <c:ptCount val="2"/>
                <c:pt idx="0">
                  <c:v>Aprovado</c:v>
                </c:pt>
                <c:pt idx="1">
                  <c:v>Reprovado</c:v>
                </c:pt>
              </c:strCache>
            </c:strRef>
          </c:cat>
          <c:val>
            <c:numRef>
              <c:f>Provas!$B$19:$B$20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4-4372-98F1-DA83CDAEAB7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404812</xdr:colOff>
      <xdr:row>0</xdr:row>
      <xdr:rowOff>28575</xdr:rowOff>
    </xdr:from>
    <xdr:to>
      <xdr:col>14</xdr:col>
      <xdr:colOff>100012</xdr:colOff>
      <xdr:row>14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445B2B-A1E2-BBD7-6AEB-8AAEFF027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15</xdr:row>
      <xdr:rowOff>4762</xdr:rowOff>
    </xdr:from>
    <xdr:to>
      <xdr:col>14</xdr:col>
      <xdr:colOff>109537</xdr:colOff>
      <xdr:row>29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1EA2D2-52A6-9AAC-EC07-E4A0C8F1B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433387</xdr:colOff>
      <xdr:row>29</xdr:row>
      <xdr:rowOff>176212</xdr:rowOff>
    </xdr:from>
    <xdr:to>
      <xdr:col>14</xdr:col>
      <xdr:colOff>128587</xdr:colOff>
      <xdr:row>44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F7E0C37-382E-0379-642F-3D4D57C70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I4" sqref="I4"/>
    </sheetView>
  </sheetViews>
  <sheetFormatPr defaultRowHeight="15" x14ac:dyDescent="0.25"/>
  <cols>
    <col min="1" max="1" width="7.140625" bestFit="1" customWidth="1"/>
    <col min="2" max="2" width="15.85546875" bestFit="1" customWidth="1"/>
    <col min="3" max="3" width="13.7109375" bestFit="1" customWidth="1"/>
    <col min="7" max="7" width="11.85546875" bestFit="1" customWidth="1"/>
    <col min="8" max="8" width="17.7109375" customWidth="1"/>
    <col min="9" max="9" width="10" customWidth="1"/>
  </cols>
  <sheetData>
    <row r="1" spans="1:9" ht="21.75" customHeight="1" x14ac:dyDescent="0.25">
      <c r="A1" s="7" t="s">
        <v>0</v>
      </c>
      <c r="B1" s="7"/>
      <c r="C1" s="7"/>
      <c r="D1" s="7"/>
      <c r="G1" s="8" t="s">
        <v>17</v>
      </c>
      <c r="H1" s="8"/>
      <c r="I1" s="8"/>
    </row>
    <row r="2" spans="1:9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G2" s="4" t="s">
        <v>19</v>
      </c>
      <c r="H2" s="4" t="s">
        <v>18</v>
      </c>
      <c r="I2" s="4" t="s">
        <v>4</v>
      </c>
    </row>
    <row r="3" spans="1:9" x14ac:dyDescent="0.25">
      <c r="A3" s="2">
        <v>32541</v>
      </c>
      <c r="B3" s="1" t="s">
        <v>5</v>
      </c>
      <c r="C3" s="1" t="s">
        <v>11</v>
      </c>
      <c r="D3" s="3">
        <v>1.99</v>
      </c>
      <c r="G3" s="1">
        <v>32541</v>
      </c>
      <c r="H3" s="1" t="str">
        <f>VLOOKUP(G3,A:D,2,0)</f>
        <v>O Golpe</v>
      </c>
      <c r="I3" s="3">
        <f>VLOOKUP(G3,A:D,4,0)</f>
        <v>1.99</v>
      </c>
    </row>
    <row r="4" spans="1:9" x14ac:dyDescent="0.25">
      <c r="A4" s="2">
        <v>21453</v>
      </c>
      <c r="B4" s="1" t="s">
        <v>6</v>
      </c>
      <c r="C4" s="1" t="s">
        <v>12</v>
      </c>
      <c r="D4" s="3">
        <v>123</v>
      </c>
      <c r="G4" s="1">
        <v>21345</v>
      </c>
      <c r="H4" s="1" t="str">
        <f t="shared" ref="H4:H6" si="0">VLOOKUP(G4,A:D,2,0)</f>
        <v>O Passado</v>
      </c>
      <c r="I4" s="3">
        <f t="shared" ref="I4:I6" si="1">VLOOKUP(G4,A:D,4,0)</f>
        <v>19.989999999999998</v>
      </c>
    </row>
    <row r="5" spans="1:9" x14ac:dyDescent="0.25">
      <c r="A5" s="2">
        <v>34123</v>
      </c>
      <c r="B5" s="1" t="s">
        <v>7</v>
      </c>
      <c r="C5" s="1" t="s">
        <v>13</v>
      </c>
      <c r="D5" s="3">
        <v>34.549999999999997</v>
      </c>
      <c r="G5" s="1">
        <v>21453</v>
      </c>
      <c r="H5" s="1" t="str">
        <f t="shared" si="0"/>
        <v>Meu Saldo</v>
      </c>
      <c r="I5" s="3">
        <f>VLOOKUP(G5,A:D,4,0)</f>
        <v>123</v>
      </c>
    </row>
    <row r="6" spans="1:9" x14ac:dyDescent="0.25">
      <c r="A6" s="2">
        <v>22134</v>
      </c>
      <c r="B6" s="1" t="s">
        <v>8</v>
      </c>
      <c r="C6" s="1" t="s">
        <v>14</v>
      </c>
      <c r="D6" s="3">
        <v>23.01</v>
      </c>
      <c r="G6" s="1">
        <v>25123</v>
      </c>
      <c r="H6" s="1" t="str">
        <f t="shared" si="0"/>
        <v>Roubri, Amigo!</v>
      </c>
      <c r="I6" s="3">
        <f t="shared" si="1"/>
        <v>12</v>
      </c>
    </row>
    <row r="7" spans="1:9" x14ac:dyDescent="0.25">
      <c r="A7" s="2">
        <v>25123</v>
      </c>
      <c r="B7" s="1" t="s">
        <v>9</v>
      </c>
      <c r="C7" s="1" t="s">
        <v>15</v>
      </c>
      <c r="D7" s="3">
        <v>12</v>
      </c>
      <c r="G7" s="9" t="s">
        <v>20</v>
      </c>
      <c r="H7" s="9"/>
      <c r="I7" s="5">
        <f>SUM(I3:I6)</f>
        <v>156.97999999999999</v>
      </c>
    </row>
    <row r="8" spans="1:9" x14ac:dyDescent="0.25">
      <c r="A8" s="2">
        <v>21345</v>
      </c>
      <c r="B8" s="1" t="s">
        <v>10</v>
      </c>
      <c r="C8" s="1" t="s">
        <v>16</v>
      </c>
      <c r="D8" s="3">
        <v>19.989999999999998</v>
      </c>
      <c r="G8" s="10" t="s">
        <v>21</v>
      </c>
      <c r="H8" s="10"/>
      <c r="I8" s="5">
        <v>20</v>
      </c>
    </row>
    <row r="9" spans="1:9" x14ac:dyDescent="0.25">
      <c r="G9" s="10" t="s">
        <v>22</v>
      </c>
      <c r="H9" s="10"/>
      <c r="I9" s="5">
        <f>(I7-I8)</f>
        <v>136.97999999999999</v>
      </c>
    </row>
  </sheetData>
  <mergeCells count="5">
    <mergeCell ref="A1:D1"/>
    <mergeCell ref="G1:I1"/>
    <mergeCell ref="G7:H7"/>
    <mergeCell ref="G8:H8"/>
    <mergeCell ref="G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B1" zoomScale="70" zoomScaleNormal="70" workbookViewId="0">
      <selection activeCell="D30" sqref="D30"/>
    </sheetView>
  </sheetViews>
  <sheetFormatPr defaultRowHeight="15" x14ac:dyDescent="0.25"/>
  <cols>
    <col min="1" max="1" width="21" bestFit="1" customWidth="1"/>
    <col min="6" max="6" width="12.140625" customWidth="1"/>
  </cols>
  <sheetData>
    <row r="1" spans="1:6" x14ac:dyDescent="0.25">
      <c r="A1" s="15" t="s">
        <v>23</v>
      </c>
      <c r="B1" s="15"/>
      <c r="C1" s="15"/>
      <c r="D1" s="15"/>
      <c r="E1" s="15"/>
      <c r="F1" s="15"/>
    </row>
    <row r="3" spans="1:6" x14ac:dyDescent="0.25">
      <c r="A3" s="12" t="s">
        <v>24</v>
      </c>
      <c r="B3" s="12" t="s">
        <v>25</v>
      </c>
      <c r="C3" s="12" t="s">
        <v>26</v>
      </c>
      <c r="D3" s="12" t="s">
        <v>27</v>
      </c>
      <c r="E3" s="12" t="s">
        <v>28</v>
      </c>
      <c r="F3" s="13" t="s">
        <v>29</v>
      </c>
    </row>
    <row r="4" spans="1:6" x14ac:dyDescent="0.25">
      <c r="A4" s="1" t="s">
        <v>30</v>
      </c>
      <c r="B4" s="14">
        <v>4</v>
      </c>
      <c r="C4" s="14">
        <v>6.5</v>
      </c>
      <c r="D4" s="14">
        <v>5</v>
      </c>
      <c r="E4" s="16">
        <f t="shared" ref="E4:E13" si="0">AVERAGE(B4:D4)</f>
        <v>5.166666666666667</v>
      </c>
      <c r="F4" s="17" t="str">
        <f>IF(E4&gt;=7,"Aprovado","Reprovado")</f>
        <v>Reprovado</v>
      </c>
    </row>
    <row r="5" spans="1:6" x14ac:dyDescent="0.25">
      <c r="A5" s="1" t="s">
        <v>31</v>
      </c>
      <c r="B5" s="14">
        <v>10</v>
      </c>
      <c r="C5" s="14">
        <v>3</v>
      </c>
      <c r="D5" s="14">
        <v>6</v>
      </c>
      <c r="E5" s="16">
        <f t="shared" si="0"/>
        <v>6.333333333333333</v>
      </c>
      <c r="F5" s="17" t="str">
        <f t="shared" ref="F5:F13" si="1">IF(E5&gt;=7,"Aprovado","Reprovado")</f>
        <v>Reprovado</v>
      </c>
    </row>
    <row r="6" spans="1:6" x14ac:dyDescent="0.25">
      <c r="A6" s="1" t="s">
        <v>32</v>
      </c>
      <c r="B6" s="14">
        <v>10</v>
      </c>
      <c r="C6" s="14">
        <v>8</v>
      </c>
      <c r="D6" s="14">
        <v>2</v>
      </c>
      <c r="E6" s="16">
        <f t="shared" si="0"/>
        <v>6.666666666666667</v>
      </c>
      <c r="F6" s="17" t="str">
        <f t="shared" si="1"/>
        <v>Reprovado</v>
      </c>
    </row>
    <row r="7" spans="1:6" x14ac:dyDescent="0.25">
      <c r="A7" s="1" t="s">
        <v>33</v>
      </c>
      <c r="B7" s="14">
        <v>10</v>
      </c>
      <c r="C7" s="14">
        <v>7</v>
      </c>
      <c r="D7" s="14">
        <v>7</v>
      </c>
      <c r="E7" s="16">
        <f t="shared" si="0"/>
        <v>8</v>
      </c>
      <c r="F7" s="17" t="str">
        <f t="shared" si="1"/>
        <v>Aprovado</v>
      </c>
    </row>
    <row r="8" spans="1:6" x14ac:dyDescent="0.25">
      <c r="A8" s="1" t="s">
        <v>34</v>
      </c>
      <c r="B8" s="14">
        <v>5</v>
      </c>
      <c r="C8" s="14">
        <v>7.5</v>
      </c>
      <c r="D8" s="14">
        <v>8</v>
      </c>
      <c r="E8" s="16">
        <f t="shared" si="0"/>
        <v>6.833333333333333</v>
      </c>
      <c r="F8" s="17" t="str">
        <f t="shared" si="1"/>
        <v>Reprovado</v>
      </c>
    </row>
    <row r="9" spans="1:6" x14ac:dyDescent="0.25">
      <c r="A9" s="1" t="s">
        <v>35</v>
      </c>
      <c r="B9" s="14">
        <v>8</v>
      </c>
      <c r="C9" s="14">
        <v>9.5</v>
      </c>
      <c r="D9" s="14">
        <v>6</v>
      </c>
      <c r="E9" s="16">
        <f t="shared" si="0"/>
        <v>7.833333333333333</v>
      </c>
      <c r="F9" s="17" t="str">
        <f t="shared" si="1"/>
        <v>Aprovado</v>
      </c>
    </row>
    <row r="10" spans="1:6" x14ac:dyDescent="0.25">
      <c r="A10" s="1" t="s">
        <v>36</v>
      </c>
      <c r="B10" s="14">
        <v>9</v>
      </c>
      <c r="C10" s="14">
        <v>8</v>
      </c>
      <c r="D10" s="14">
        <v>4</v>
      </c>
      <c r="E10" s="16">
        <f t="shared" si="0"/>
        <v>7</v>
      </c>
      <c r="F10" s="17" t="str">
        <f t="shared" si="1"/>
        <v>Aprovado</v>
      </c>
    </row>
    <row r="11" spans="1:6" x14ac:dyDescent="0.25">
      <c r="A11" s="1" t="s">
        <v>37</v>
      </c>
      <c r="B11" s="14">
        <v>1</v>
      </c>
      <c r="C11" s="14">
        <v>6</v>
      </c>
      <c r="D11" s="14">
        <v>8</v>
      </c>
      <c r="E11" s="16">
        <f t="shared" si="0"/>
        <v>5</v>
      </c>
      <c r="F11" s="17" t="str">
        <f t="shared" si="1"/>
        <v>Reprovado</v>
      </c>
    </row>
    <row r="12" spans="1:6" x14ac:dyDescent="0.25">
      <c r="A12" s="1" t="s">
        <v>38</v>
      </c>
      <c r="B12" s="14">
        <v>4</v>
      </c>
      <c r="C12" s="14">
        <v>3</v>
      </c>
      <c r="D12" s="14">
        <v>7.5</v>
      </c>
      <c r="E12" s="16">
        <f t="shared" si="0"/>
        <v>4.833333333333333</v>
      </c>
      <c r="F12" s="17" t="str">
        <f t="shared" si="1"/>
        <v>Reprovado</v>
      </c>
    </row>
    <row r="13" spans="1:6" x14ac:dyDescent="0.25">
      <c r="A13" s="1" t="s">
        <v>39</v>
      </c>
      <c r="B13" s="14">
        <v>10</v>
      </c>
      <c r="C13" s="14">
        <v>7</v>
      </c>
      <c r="D13" s="14">
        <v>6.5</v>
      </c>
      <c r="E13" s="16">
        <f t="shared" si="0"/>
        <v>7.833333333333333</v>
      </c>
      <c r="F13" s="17" t="str">
        <f t="shared" si="1"/>
        <v>Aprovado</v>
      </c>
    </row>
    <row r="15" spans="1:6" x14ac:dyDescent="0.25">
      <c r="A15" s="11" t="s">
        <v>40</v>
      </c>
      <c r="B15" s="6">
        <f>MAX(B4:B13)</f>
        <v>10</v>
      </c>
      <c r="C15" s="6">
        <f t="shared" ref="C15:E15" si="2">MAX(C4:C13)</f>
        <v>9.5</v>
      </c>
      <c r="D15" s="6">
        <f t="shared" si="2"/>
        <v>8</v>
      </c>
      <c r="E15" s="6">
        <f t="shared" si="2"/>
        <v>8</v>
      </c>
    </row>
    <row r="16" spans="1:6" x14ac:dyDescent="0.25">
      <c r="A16" s="11" t="s">
        <v>41</v>
      </c>
      <c r="B16" s="6">
        <f>MIN(B4:B13)</f>
        <v>1</v>
      </c>
      <c r="C16" s="6">
        <f t="shared" ref="C16" si="3">MIN(C4:C13)</f>
        <v>3</v>
      </c>
      <c r="D16" s="6">
        <f>MIN(D4:D13)</f>
        <v>2</v>
      </c>
      <c r="E16" s="6">
        <f>MIN(E4:E13)</f>
        <v>4.833333333333333</v>
      </c>
    </row>
    <row r="17" spans="1:5" x14ac:dyDescent="0.25">
      <c r="A17" s="11" t="s">
        <v>42</v>
      </c>
      <c r="B17" s="6">
        <f>AVERAGE(B4:B13)</f>
        <v>7.1</v>
      </c>
      <c r="C17" s="6">
        <f t="shared" ref="C17:E17" si="4">AVERAGE(C4:C13)</f>
        <v>6.55</v>
      </c>
      <c r="D17" s="6">
        <f t="shared" si="4"/>
        <v>6</v>
      </c>
      <c r="E17" s="6">
        <f t="shared" si="4"/>
        <v>6.55</v>
      </c>
    </row>
    <row r="19" spans="1:5" x14ac:dyDescent="0.25">
      <c r="A19" s="11" t="s">
        <v>43</v>
      </c>
      <c r="B19" s="18">
        <f>COUNTIFS(F4:F13,"Aprovado")</f>
        <v>4</v>
      </c>
    </row>
    <row r="20" spans="1:5" x14ac:dyDescent="0.25">
      <c r="A20" s="11" t="s">
        <v>44</v>
      </c>
      <c r="B20" s="18">
        <f>COUNTIFS(F4:F13,"Reprovado")</f>
        <v>6</v>
      </c>
    </row>
    <row r="21" spans="1:5" x14ac:dyDescent="0.25">
      <c r="A21" s="11" t="s">
        <v>45</v>
      </c>
      <c r="B21" s="18">
        <f>COUNTA(A4:A13)</f>
        <v>10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Provas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2023-11-10T23:42:20Z</dcterms:modified>
</cp:coreProperties>
</file>