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dy_project\git\TeamProject\문서모음\"/>
    </mc:Choice>
  </mc:AlternateContent>
  <bookViews>
    <workbookView xWindow="2835" yWindow="795" windowWidth="28800" windowHeight="15600" activeTab="3"/>
  </bookViews>
  <sheets>
    <sheet name="테이블 목록" sheetId="2" r:id="rId1"/>
    <sheet name="테이블명세(공통)" sheetId="3" r:id="rId2"/>
    <sheet name="테이블 명세(관리자)" sheetId="1" r:id="rId3"/>
    <sheet name="테이블 명세(사용자)" sheetId="5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7" i="5" l="1"/>
  <c r="K44" i="1" l="1"/>
  <c r="K73" i="5"/>
  <c r="K72" i="1" l="1"/>
  <c r="K71" i="1"/>
  <c r="K70" i="1"/>
  <c r="K95" i="1" l="1"/>
  <c r="K96" i="1"/>
  <c r="K94" i="1"/>
  <c r="K93" i="1"/>
  <c r="K92" i="1"/>
  <c r="K91" i="1"/>
  <c r="K90" i="1"/>
  <c r="K89" i="1"/>
  <c r="K42" i="1" l="1"/>
  <c r="K107" i="5" l="1"/>
  <c r="K108" i="5"/>
  <c r="K106" i="5"/>
  <c r="K82" i="5"/>
  <c r="K104" i="5"/>
  <c r="K43" i="5" l="1"/>
  <c r="K33" i="5"/>
  <c r="K32" i="5"/>
  <c r="K42" i="5"/>
  <c r="K131" i="5" l="1"/>
  <c r="K125" i="5"/>
  <c r="K114" i="5"/>
  <c r="K115" i="5"/>
  <c r="K113" i="5"/>
  <c r="K102" i="5"/>
  <c r="K101" i="5"/>
  <c r="K40" i="5"/>
  <c r="K57" i="5"/>
  <c r="K52" i="5"/>
  <c r="K9" i="1"/>
  <c r="K6" i="3"/>
  <c r="K5" i="3"/>
  <c r="K7" i="3"/>
  <c r="K6" i="5"/>
  <c r="K7" i="5"/>
  <c r="K8" i="5"/>
  <c r="K9" i="5"/>
  <c r="K10" i="5"/>
  <c r="K11" i="5"/>
  <c r="K12" i="5"/>
  <c r="K13" i="5"/>
  <c r="K14" i="5"/>
  <c r="K15" i="5"/>
  <c r="K16" i="5"/>
  <c r="K18" i="5"/>
  <c r="K19" i="5"/>
  <c r="K20" i="5"/>
  <c r="K23" i="5"/>
  <c r="K24" i="5"/>
  <c r="K25" i="5"/>
  <c r="K26" i="5"/>
  <c r="K27" i="5"/>
  <c r="K28" i="5"/>
  <c r="K29" i="5"/>
  <c r="K30" i="5"/>
  <c r="K31" i="5"/>
  <c r="K36" i="5"/>
  <c r="K37" i="5"/>
  <c r="K38" i="5"/>
  <c r="K39" i="5"/>
  <c r="K41" i="5"/>
  <c r="K47" i="5"/>
  <c r="K48" i="5"/>
  <c r="K49" i="5"/>
  <c r="K50" i="5"/>
  <c r="K51" i="5"/>
  <c r="K53" i="5"/>
  <c r="K54" i="5"/>
  <c r="K55" i="5"/>
  <c r="K56" i="5"/>
  <c r="K60" i="5"/>
  <c r="K61" i="5"/>
  <c r="K62" i="5"/>
  <c r="K63" i="5"/>
  <c r="K64" i="5"/>
  <c r="K65" i="5"/>
  <c r="K66" i="5"/>
  <c r="K67" i="5"/>
  <c r="K70" i="5"/>
  <c r="K71" i="5"/>
  <c r="K72" i="5"/>
  <c r="K76" i="5"/>
  <c r="K77" i="5"/>
  <c r="K78" i="5"/>
  <c r="K79" i="5"/>
  <c r="K80" i="5"/>
  <c r="K81" i="5"/>
  <c r="K83" i="5"/>
  <c r="K85" i="5"/>
  <c r="K86" i="5"/>
  <c r="K89" i="5"/>
  <c r="K90" i="5"/>
  <c r="K91" i="5"/>
  <c r="K92" i="5"/>
  <c r="K93" i="5"/>
  <c r="K94" i="5"/>
  <c r="K97" i="5"/>
  <c r="K98" i="5"/>
  <c r="K99" i="5"/>
  <c r="K100" i="5"/>
  <c r="K103" i="5"/>
  <c r="K105" i="5"/>
  <c r="K111" i="5"/>
  <c r="K112" i="5"/>
  <c r="K116" i="5"/>
  <c r="K119" i="5"/>
  <c r="K120" i="5"/>
  <c r="K121" i="5"/>
  <c r="K122" i="5"/>
  <c r="K123" i="5"/>
  <c r="K124" i="5"/>
  <c r="K126" i="5"/>
  <c r="K129" i="5"/>
  <c r="K130" i="5"/>
  <c r="K132" i="5"/>
  <c r="K133" i="5"/>
  <c r="K134" i="5"/>
  <c r="K67" i="1" l="1"/>
  <c r="K68" i="1"/>
  <c r="K69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66" i="1"/>
  <c r="K54" i="1"/>
  <c r="K55" i="1"/>
  <c r="K56" i="1"/>
  <c r="K57" i="1"/>
  <c r="K58" i="1"/>
  <c r="K59" i="1"/>
  <c r="K60" i="1"/>
  <c r="K61" i="1"/>
  <c r="K53" i="1"/>
  <c r="K36" i="1"/>
  <c r="K37" i="1"/>
  <c r="K38" i="1"/>
  <c r="K39" i="1"/>
  <c r="K40" i="1"/>
  <c r="K41" i="1"/>
  <c r="K43" i="1"/>
  <c r="K45" i="1"/>
  <c r="K46" i="1"/>
  <c r="K47" i="1"/>
  <c r="K48" i="1"/>
  <c r="K35" i="1"/>
  <c r="K24" i="1"/>
  <c r="K25" i="1"/>
  <c r="K26" i="1"/>
  <c r="K27" i="1"/>
  <c r="K28" i="1"/>
  <c r="K29" i="1"/>
  <c r="K30" i="1"/>
  <c r="K23" i="1"/>
  <c r="K86" i="1"/>
  <c r="K62" i="1"/>
  <c r="K49" i="1"/>
  <c r="K31" i="1"/>
  <c r="K19" i="1"/>
  <c r="K65" i="1"/>
  <c r="K52" i="1"/>
  <c r="K34" i="1"/>
  <c r="K22" i="1"/>
  <c r="K8" i="1"/>
  <c r="K10" i="1"/>
  <c r="K11" i="1"/>
  <c r="K12" i="1"/>
  <c r="K13" i="1"/>
  <c r="K14" i="1"/>
  <c r="K15" i="1"/>
  <c r="K16" i="1"/>
  <c r="K17" i="1"/>
  <c r="K18" i="1"/>
  <c r="K7" i="1"/>
  <c r="K6" i="1"/>
  <c r="K14" i="3"/>
  <c r="K13" i="3"/>
  <c r="K8" i="3"/>
  <c r="K9" i="3"/>
  <c r="K10" i="3"/>
  <c r="K11" i="3"/>
  <c r="K12" i="3"/>
</calcChain>
</file>

<file path=xl/sharedStrings.xml><?xml version="1.0" encoding="utf-8"?>
<sst xmlns="http://schemas.openxmlformats.org/spreadsheetml/2006/main" count="1263" uniqueCount="466">
  <si>
    <t>no</t>
    <phoneticPr fontId="1" type="noConversion"/>
  </si>
  <si>
    <t>columnID</t>
    <phoneticPr fontId="1" type="noConversion"/>
  </si>
  <si>
    <t>column명</t>
    <phoneticPr fontId="1" type="noConversion"/>
  </si>
  <si>
    <t>자료형</t>
    <phoneticPr fontId="1" type="noConversion"/>
  </si>
  <si>
    <t>NULL</t>
    <phoneticPr fontId="1" type="noConversion"/>
  </si>
  <si>
    <t>Key</t>
    <phoneticPr fontId="1" type="noConversion"/>
  </si>
  <si>
    <t>속성</t>
    <phoneticPr fontId="1" type="noConversion"/>
  </si>
  <si>
    <t>비고</t>
    <phoneticPr fontId="1" type="noConversion"/>
  </si>
  <si>
    <t>작성자</t>
    <phoneticPr fontId="1" type="noConversion"/>
  </si>
  <si>
    <t>작성일</t>
    <phoneticPr fontId="1" type="noConversion"/>
  </si>
  <si>
    <t>테이블ID</t>
    <phoneticPr fontId="1" type="noConversion"/>
  </si>
  <si>
    <t>테이블명</t>
    <phoneticPr fontId="1" type="noConversion"/>
  </si>
  <si>
    <t>관리자 마스터</t>
    <phoneticPr fontId="1" type="noConversion"/>
  </si>
  <si>
    <t>관리자 ID</t>
    <phoneticPr fontId="1" type="noConversion"/>
  </si>
  <si>
    <t>관리자 명(설명)</t>
    <phoneticPr fontId="1" type="noConversion"/>
  </si>
  <si>
    <t>비밀번호</t>
    <phoneticPr fontId="1" type="noConversion"/>
  </si>
  <si>
    <t>관리자 사번</t>
    <phoneticPr fontId="1" type="noConversion"/>
  </si>
  <si>
    <t>사용구분</t>
    <phoneticPr fontId="1" type="noConversion"/>
  </si>
  <si>
    <t>등록일</t>
    <phoneticPr fontId="1" type="noConversion"/>
  </si>
  <si>
    <t>수정일</t>
    <phoneticPr fontId="1" type="noConversion"/>
  </si>
  <si>
    <t>종료일</t>
    <phoneticPr fontId="1" type="noConversion"/>
  </si>
  <si>
    <t>등록처리자</t>
    <phoneticPr fontId="1" type="noConversion"/>
  </si>
  <si>
    <t>수정처리자</t>
    <phoneticPr fontId="1" type="noConversion"/>
  </si>
  <si>
    <t>종료처리자</t>
    <phoneticPr fontId="1" type="noConversion"/>
  </si>
  <si>
    <t>varchar</t>
    <phoneticPr fontId="1" type="noConversion"/>
  </si>
  <si>
    <t>not null</t>
    <phoneticPr fontId="1" type="noConversion"/>
  </si>
  <si>
    <t>primary key</t>
    <phoneticPr fontId="1" type="noConversion"/>
  </si>
  <si>
    <t>사이즈</t>
    <phoneticPr fontId="1" type="noConversion"/>
  </si>
  <si>
    <t>varchar</t>
    <phoneticPr fontId="1" type="noConversion"/>
  </si>
  <si>
    <t>datetime</t>
    <phoneticPr fontId="1" type="noConversion"/>
  </si>
  <si>
    <t>공통코드</t>
    <phoneticPr fontId="1" type="noConversion"/>
  </si>
  <si>
    <t>임직원 정보</t>
    <phoneticPr fontId="1" type="noConversion"/>
  </si>
  <si>
    <t>사번</t>
    <phoneticPr fontId="1" type="noConversion"/>
  </si>
  <si>
    <t>이름</t>
    <phoneticPr fontId="1" type="noConversion"/>
  </si>
  <si>
    <t>직급</t>
    <phoneticPr fontId="1" type="noConversion"/>
  </si>
  <si>
    <t>부서코드</t>
    <phoneticPr fontId="1" type="noConversion"/>
  </si>
  <si>
    <t>부서명</t>
    <phoneticPr fontId="1" type="noConversion"/>
  </si>
  <si>
    <t>직책</t>
    <phoneticPr fontId="1" type="noConversion"/>
  </si>
  <si>
    <t>사무실번호</t>
    <phoneticPr fontId="1" type="noConversion"/>
  </si>
  <si>
    <t>휴대폰번호</t>
    <phoneticPr fontId="1" type="noConversion"/>
  </si>
  <si>
    <t>이메일</t>
    <phoneticPr fontId="1" type="noConversion"/>
  </si>
  <si>
    <t>FK</t>
    <phoneticPr fontId="1" type="noConversion"/>
  </si>
  <si>
    <t>PK</t>
    <phoneticPr fontId="1" type="noConversion"/>
  </si>
  <si>
    <t>게시글 등록</t>
    <phoneticPr fontId="1" type="noConversion"/>
  </si>
  <si>
    <t>int</t>
    <phoneticPr fontId="1" type="noConversion"/>
  </si>
  <si>
    <t>auto_increment</t>
    <phoneticPr fontId="1" type="noConversion"/>
  </si>
  <si>
    <t>등록구분</t>
    <phoneticPr fontId="1" type="noConversion"/>
  </si>
  <si>
    <t>제목</t>
    <phoneticPr fontId="1" type="noConversion"/>
  </si>
  <si>
    <t>관리자 ID(담당자)</t>
    <phoneticPr fontId="1" type="noConversion"/>
  </si>
  <si>
    <t>승인자ID(관리자ID)</t>
    <phoneticPr fontId="1" type="noConversion"/>
  </si>
  <si>
    <t>최상위 관리자</t>
    <phoneticPr fontId="1" type="noConversion"/>
  </si>
  <si>
    <t>등록일</t>
    <phoneticPr fontId="1" type="noConversion"/>
  </si>
  <si>
    <t>수정일</t>
    <phoneticPr fontId="1" type="noConversion"/>
  </si>
  <si>
    <t>게시 시작일</t>
    <phoneticPr fontId="1" type="noConversion"/>
  </si>
  <si>
    <t>게시 종료일</t>
    <phoneticPr fontId="1" type="noConversion"/>
  </si>
  <si>
    <t>승인요청일</t>
    <phoneticPr fontId="1" type="noConversion"/>
  </si>
  <si>
    <t>승인처리일</t>
    <phoneticPr fontId="1" type="noConversion"/>
  </si>
  <si>
    <t>관리자 ID(등록자)</t>
    <phoneticPr fontId="1" type="noConversion"/>
  </si>
  <si>
    <t>로그인ID</t>
    <phoneticPr fontId="1" type="noConversion"/>
  </si>
  <si>
    <t>승인요청자</t>
    <phoneticPr fontId="1" type="noConversion"/>
  </si>
  <si>
    <t>카테고리 관리</t>
    <phoneticPr fontId="1" type="noConversion"/>
  </si>
  <si>
    <t>코드1(레벨1)</t>
    <phoneticPr fontId="1" type="noConversion"/>
  </si>
  <si>
    <t>코드명1</t>
    <phoneticPr fontId="1" type="noConversion"/>
  </si>
  <si>
    <t>코드2(레벨2)</t>
    <phoneticPr fontId="1" type="noConversion"/>
  </si>
  <si>
    <t>코드명2</t>
    <phoneticPr fontId="1" type="noConversion"/>
  </si>
  <si>
    <t>순번</t>
    <phoneticPr fontId="1" type="noConversion"/>
  </si>
  <si>
    <t>순번1</t>
    <phoneticPr fontId="1" type="noConversion"/>
  </si>
  <si>
    <t>순번2</t>
    <phoneticPr fontId="1" type="noConversion"/>
  </si>
  <si>
    <t>사용유무</t>
    <phoneticPr fontId="1" type="noConversion"/>
  </si>
  <si>
    <t>not null</t>
    <phoneticPr fontId="1" type="noConversion"/>
  </si>
  <si>
    <t>int</t>
    <phoneticPr fontId="1" type="noConversion"/>
  </si>
  <si>
    <t>상품관리 마스터</t>
    <phoneticPr fontId="1" type="noConversion"/>
  </si>
  <si>
    <t>FK</t>
    <phoneticPr fontId="1" type="noConversion"/>
  </si>
  <si>
    <t>대표이미지 파일명</t>
    <phoneticPr fontId="1" type="noConversion"/>
  </si>
  <si>
    <t>가격</t>
    <phoneticPr fontId="1" type="noConversion"/>
  </si>
  <si>
    <t>적립금(포인트)</t>
    <phoneticPr fontId="1" type="noConversion"/>
  </si>
  <si>
    <t>기타1</t>
    <phoneticPr fontId="1" type="noConversion"/>
  </si>
  <si>
    <t>기타2</t>
  </si>
  <si>
    <t>기타3</t>
  </si>
  <si>
    <t>기타4</t>
  </si>
  <si>
    <t>기타5</t>
  </si>
  <si>
    <t>int</t>
    <phoneticPr fontId="1" type="noConversion"/>
  </si>
  <si>
    <t>int</t>
    <phoneticPr fontId="1" type="noConversion"/>
  </si>
  <si>
    <t>수정일</t>
    <phoneticPr fontId="1" type="noConversion"/>
  </si>
  <si>
    <t>상품관리 디테일(이미지 추가 등록)</t>
    <phoneticPr fontId="1" type="noConversion"/>
  </si>
  <si>
    <t>할인가</t>
    <phoneticPr fontId="1" type="noConversion"/>
  </si>
  <si>
    <t>수량</t>
    <phoneticPr fontId="1" type="noConversion"/>
  </si>
  <si>
    <t>테이블 목록</t>
    <phoneticPr fontId="1" type="noConversion"/>
  </si>
  <si>
    <t>구분</t>
    <phoneticPr fontId="1" type="noConversion"/>
  </si>
  <si>
    <t>관리자</t>
    <phoneticPr fontId="1" type="noConversion"/>
  </si>
  <si>
    <t>공통</t>
    <phoneticPr fontId="1" type="noConversion"/>
  </si>
  <si>
    <t>공통 코드</t>
    <phoneticPr fontId="1" type="noConversion"/>
  </si>
  <si>
    <t>테이블 명세(관리자)</t>
    <phoneticPr fontId="1" type="noConversion"/>
  </si>
  <si>
    <t>테이블 명세(공통)</t>
    <phoneticPr fontId="1" type="noConversion"/>
  </si>
  <si>
    <t>공통코드</t>
    <phoneticPr fontId="1" type="noConversion"/>
  </si>
  <si>
    <t>공통코드ID</t>
    <phoneticPr fontId="1" type="noConversion"/>
  </si>
  <si>
    <t>해당코드ID</t>
    <phoneticPr fontId="1" type="noConversion"/>
  </si>
  <si>
    <t>해당코드명</t>
    <phoneticPr fontId="1" type="noConversion"/>
  </si>
  <si>
    <t>공통코드명</t>
    <phoneticPr fontId="1" type="noConversion"/>
  </si>
  <si>
    <t>사용여부</t>
    <phoneticPr fontId="1" type="noConversion"/>
  </si>
  <si>
    <t>등록자(사번)</t>
    <phoneticPr fontId="1" type="noConversion"/>
  </si>
  <si>
    <t>Y/N</t>
    <phoneticPr fontId="1" type="noConversion"/>
  </si>
  <si>
    <t>cmmn_cd</t>
    <phoneticPr fontId="1" type="noConversion"/>
  </si>
  <si>
    <t>admin_master</t>
    <phoneticPr fontId="1" type="noConversion"/>
  </si>
  <si>
    <t>emp_info</t>
    <phoneticPr fontId="1" type="noConversion"/>
  </si>
  <si>
    <t>prod_master</t>
    <phoneticPr fontId="1" type="noConversion"/>
  </si>
  <si>
    <t>prod_image</t>
    <phoneticPr fontId="1" type="noConversion"/>
  </si>
  <si>
    <t>post_mng</t>
    <phoneticPr fontId="1" type="noConversion"/>
  </si>
  <si>
    <t>ctgry_mng</t>
    <phoneticPr fontId="1" type="noConversion"/>
  </si>
  <si>
    <t>cm_cd</t>
    <phoneticPr fontId="1" type="noConversion"/>
  </si>
  <si>
    <t>cm_nm</t>
    <phoneticPr fontId="1" type="noConversion"/>
  </si>
  <si>
    <t>item_cd</t>
    <phoneticPr fontId="1" type="noConversion"/>
  </si>
  <si>
    <t>item_nm</t>
    <phoneticPr fontId="1" type="noConversion"/>
  </si>
  <si>
    <t>use_yn</t>
    <phoneticPr fontId="1" type="noConversion"/>
  </si>
  <si>
    <t>default 'Y'</t>
    <phoneticPr fontId="1" type="noConversion"/>
  </si>
  <si>
    <t>default now()</t>
    <phoneticPr fontId="1" type="noConversion"/>
  </si>
  <si>
    <t>proc_id</t>
    <phoneticPr fontId="1" type="noConversion"/>
  </si>
  <si>
    <t>proc_dt</t>
    <phoneticPr fontId="1" type="noConversion"/>
  </si>
  <si>
    <t>adm_id</t>
    <phoneticPr fontId="1" type="noConversion"/>
  </si>
  <si>
    <t>adm_nm</t>
    <phoneticPr fontId="1" type="noConversion"/>
  </si>
  <si>
    <t>adm_pw</t>
    <phoneticPr fontId="1" type="noConversion"/>
  </si>
  <si>
    <t>emp_id</t>
    <phoneticPr fontId="1" type="noConversion"/>
  </si>
  <si>
    <t>emp_id</t>
    <phoneticPr fontId="1" type="noConversion"/>
  </si>
  <si>
    <t>use_yn</t>
    <phoneticPr fontId="1" type="noConversion"/>
  </si>
  <si>
    <t>exp_dt</t>
    <phoneticPr fontId="1" type="noConversion"/>
  </si>
  <si>
    <t>proc_id</t>
    <phoneticPr fontId="1" type="noConversion"/>
  </si>
  <si>
    <t>mod_dt</t>
    <phoneticPr fontId="1" type="noConversion"/>
  </si>
  <si>
    <t>mod_id</t>
    <phoneticPr fontId="1" type="noConversion"/>
  </si>
  <si>
    <t>exp_id</t>
    <phoneticPr fontId="1" type="noConversion"/>
  </si>
  <si>
    <t>권한</t>
    <phoneticPr fontId="1" type="noConversion"/>
  </si>
  <si>
    <t>role</t>
    <phoneticPr fontId="1" type="noConversion"/>
  </si>
  <si>
    <t>emp_id</t>
    <phoneticPr fontId="1" type="noConversion"/>
  </si>
  <si>
    <t>emp_nm</t>
    <phoneticPr fontId="1" type="noConversion"/>
  </si>
  <si>
    <t>emp_grd</t>
    <phoneticPr fontId="1" type="noConversion"/>
  </si>
  <si>
    <t>emp_role</t>
    <phoneticPr fontId="1" type="noConversion"/>
  </si>
  <si>
    <t>dept_cd</t>
    <phoneticPr fontId="1" type="noConversion"/>
  </si>
  <si>
    <t>dept_nm</t>
    <phoneticPr fontId="1" type="noConversion"/>
  </si>
  <si>
    <t>cell_phone</t>
    <phoneticPr fontId="1" type="noConversion"/>
  </si>
  <si>
    <t>off_tel</t>
    <phoneticPr fontId="1" type="noConversion"/>
  </si>
  <si>
    <t>email</t>
    <phoneticPr fontId="1" type="noConversion"/>
  </si>
  <si>
    <t>pst_no</t>
    <phoneticPr fontId="1" type="noConversion"/>
  </si>
  <si>
    <t xml:space="preserve">pst_gb   </t>
    <phoneticPr fontId="1" type="noConversion"/>
  </si>
  <si>
    <t>pst_ttl</t>
    <phoneticPr fontId="1" type="noConversion"/>
  </si>
  <si>
    <t>proc_id</t>
    <phoneticPr fontId="1" type="noConversion"/>
  </si>
  <si>
    <t>wrt_id</t>
    <phoneticPr fontId="1" type="noConversion"/>
  </si>
  <si>
    <t>aprv_id</t>
    <phoneticPr fontId="1" type="noConversion"/>
  </si>
  <si>
    <t>end_ymd</t>
    <phoneticPr fontId="1" type="noConversion"/>
  </si>
  <si>
    <t>req_id</t>
    <phoneticPr fontId="1" type="noConversion"/>
  </si>
  <si>
    <t>req_dt</t>
    <phoneticPr fontId="1" type="noConversion"/>
  </si>
  <si>
    <t>strt_ymd</t>
    <phoneticPr fontId="1" type="noConversion"/>
  </si>
  <si>
    <t>aprv_dt</t>
    <phoneticPr fontId="1" type="noConversion"/>
  </si>
  <si>
    <t>ct_cd1</t>
    <phoneticPr fontId="1" type="noConversion"/>
  </si>
  <si>
    <t>ct_nm1</t>
    <phoneticPr fontId="1" type="noConversion"/>
  </si>
  <si>
    <t>ct_seq1</t>
    <phoneticPr fontId="1" type="noConversion"/>
  </si>
  <si>
    <t>ct_cd2</t>
    <phoneticPr fontId="1" type="noConversion"/>
  </si>
  <si>
    <t>ct_nm2</t>
    <phoneticPr fontId="1" type="noConversion"/>
  </si>
  <si>
    <t>ct_seq2</t>
    <phoneticPr fontId="1" type="noConversion"/>
  </si>
  <si>
    <t>use_yn</t>
    <phoneticPr fontId="1" type="noConversion"/>
  </si>
  <si>
    <t>proc_id</t>
    <phoneticPr fontId="1" type="noConversion"/>
  </si>
  <si>
    <t>proc_dt</t>
    <phoneticPr fontId="1" type="noConversion"/>
  </si>
  <si>
    <t>ctgry_no</t>
    <phoneticPr fontId="1" type="noConversion"/>
  </si>
  <si>
    <t>prod_nm</t>
    <phoneticPr fontId="1" type="noConversion"/>
  </si>
  <si>
    <t>price</t>
    <phoneticPr fontId="1" type="noConversion"/>
  </si>
  <si>
    <t>point</t>
    <phoneticPr fontId="1" type="noConversion"/>
  </si>
  <si>
    <t>qty</t>
    <phoneticPr fontId="1" type="noConversion"/>
  </si>
  <si>
    <t>dc_price</t>
    <phoneticPr fontId="1" type="noConversion"/>
  </si>
  <si>
    <t>etc1</t>
    <phoneticPr fontId="1" type="noConversion"/>
  </si>
  <si>
    <t>etc2</t>
  </si>
  <si>
    <t>etc3</t>
  </si>
  <si>
    <t>etc4</t>
  </si>
  <si>
    <t>etc5</t>
  </si>
  <si>
    <t>main_img</t>
    <phoneticPr fontId="1" type="noConversion"/>
  </si>
  <si>
    <t xml:space="preserve">create table </t>
    <phoneticPr fontId="1" type="noConversion"/>
  </si>
  <si>
    <t>(100)</t>
    <phoneticPr fontId="1" type="noConversion"/>
  </si>
  <si>
    <t>(50)</t>
    <phoneticPr fontId="1" type="noConversion"/>
  </si>
  <si>
    <t>(30)</t>
    <phoneticPr fontId="1" type="noConversion"/>
  </si>
  <si>
    <t>);</t>
    <phoneticPr fontId="1" type="noConversion"/>
  </si>
  <si>
    <t>(50)</t>
    <phoneticPr fontId="1" type="noConversion"/>
  </si>
  <si>
    <t>(200)</t>
    <phoneticPr fontId="1" type="noConversion"/>
  </si>
  <si>
    <t>(30)</t>
    <phoneticPr fontId="1" type="noConversion"/>
  </si>
  <si>
    <t>(1)</t>
    <phoneticPr fontId="1" type="noConversion"/>
  </si>
  <si>
    <t>(200)</t>
    <phoneticPr fontId="1" type="noConversion"/>
  </si>
  <si>
    <t>(30)</t>
    <phoneticPr fontId="1" type="noConversion"/>
  </si>
  <si>
    <t>(30)</t>
    <phoneticPr fontId="1" type="noConversion"/>
  </si>
  <si>
    <t>(10)</t>
    <phoneticPr fontId="1" type="noConversion"/>
  </si>
  <si>
    <t>(300)</t>
    <phoneticPr fontId="1" type="noConversion"/>
  </si>
  <si>
    <t>(200)</t>
    <phoneticPr fontId="1" type="noConversion"/>
  </si>
  <si>
    <t>(300)</t>
    <phoneticPr fontId="1" type="noConversion"/>
  </si>
  <si>
    <t>adm_vnm</t>
    <phoneticPr fontId="1" type="noConversion"/>
  </si>
  <si>
    <t>관리자 명(사용자 뷰)</t>
    <phoneticPr fontId="1" type="noConversion"/>
  </si>
  <si>
    <t>(300)</t>
    <phoneticPr fontId="1" type="noConversion"/>
  </si>
  <si>
    <t>사용자</t>
    <phoneticPr fontId="1" type="noConversion"/>
  </si>
  <si>
    <t>사용자</t>
    <phoneticPr fontId="1" type="noConversion"/>
  </si>
  <si>
    <t>회원 마스터</t>
    <phoneticPr fontId="1" type="noConversion"/>
  </si>
  <si>
    <t>배송지 목록</t>
    <phoneticPr fontId="1" type="noConversion"/>
  </si>
  <si>
    <t>사용자</t>
    <phoneticPr fontId="1" type="noConversion"/>
  </si>
  <si>
    <t>위시리스트</t>
    <phoneticPr fontId="1" type="noConversion"/>
  </si>
  <si>
    <t>);</t>
    <phoneticPr fontId="1" type="noConversion"/>
  </si>
  <si>
    <t>default now()</t>
    <phoneticPr fontId="1" type="noConversion"/>
  </si>
  <si>
    <t>not null</t>
    <phoneticPr fontId="1" type="noConversion"/>
  </si>
  <si>
    <t>datetime</t>
    <phoneticPr fontId="1" type="noConversion"/>
  </si>
  <si>
    <t>처리일시</t>
    <phoneticPr fontId="1" type="noConversion"/>
  </si>
  <si>
    <t>proc_dt</t>
    <phoneticPr fontId="1" type="noConversion"/>
  </si>
  <si>
    <t>(50)</t>
    <phoneticPr fontId="1" type="noConversion"/>
  </si>
  <si>
    <t>varchar</t>
    <phoneticPr fontId="1" type="noConversion"/>
  </si>
  <si>
    <t>처리자</t>
    <phoneticPr fontId="1" type="noConversion"/>
  </si>
  <si>
    <t>proc_id</t>
    <phoneticPr fontId="1" type="noConversion"/>
  </si>
  <si>
    <t>(500)</t>
    <phoneticPr fontId="1" type="noConversion"/>
  </si>
  <si>
    <t>답변내용</t>
    <phoneticPr fontId="1" type="noConversion"/>
  </si>
  <si>
    <t>rr_con</t>
    <phoneticPr fontId="1" type="noConversion"/>
  </si>
  <si>
    <t>FK</t>
    <phoneticPr fontId="1" type="noConversion"/>
  </si>
  <si>
    <t>리뷰번호</t>
    <phoneticPr fontId="1" type="noConversion"/>
  </si>
  <si>
    <t>rv_no</t>
    <phoneticPr fontId="1" type="noConversion"/>
  </si>
  <si>
    <t>PK</t>
    <phoneticPr fontId="1" type="noConversion"/>
  </si>
  <si>
    <t>auto_increment</t>
    <phoneticPr fontId="1" type="noConversion"/>
  </si>
  <si>
    <t>primary key</t>
    <phoneticPr fontId="1" type="noConversion"/>
  </si>
  <si>
    <t>int</t>
    <phoneticPr fontId="1" type="noConversion"/>
  </si>
  <si>
    <t>리뷰답변 번호</t>
    <phoneticPr fontId="1" type="noConversion"/>
  </si>
  <si>
    <t>rr_no</t>
    <phoneticPr fontId="1" type="noConversion"/>
  </si>
  <si>
    <t>비고</t>
    <phoneticPr fontId="1" type="noConversion"/>
  </si>
  <si>
    <t>속성</t>
    <phoneticPr fontId="1" type="noConversion"/>
  </si>
  <si>
    <t>key</t>
    <phoneticPr fontId="1" type="noConversion"/>
  </si>
  <si>
    <t>NULL</t>
    <phoneticPr fontId="1" type="noConversion"/>
  </si>
  <si>
    <t>사이즈</t>
    <phoneticPr fontId="1" type="noConversion"/>
  </si>
  <si>
    <t>자료형</t>
    <phoneticPr fontId="1" type="noConversion"/>
  </si>
  <si>
    <t>column 명</t>
    <phoneticPr fontId="1" type="noConversion"/>
  </si>
  <si>
    <t>columnID</t>
    <phoneticPr fontId="1" type="noConversion"/>
  </si>
  <si>
    <t>no</t>
    <phoneticPr fontId="1" type="noConversion"/>
  </si>
  <si>
    <t>리뷰 답변</t>
    <phoneticPr fontId="1" type="noConversion"/>
  </si>
  <si>
    <t>테이블명</t>
    <phoneticPr fontId="1" type="noConversion"/>
  </si>
  <si>
    <t xml:space="preserve">create table </t>
    <phoneticPr fontId="1" type="noConversion"/>
  </si>
  <si>
    <t>rv_reply</t>
    <phoneticPr fontId="1" type="noConversion"/>
  </si>
  <si>
    <t>테이블ID</t>
    <phoneticPr fontId="1" type="noConversion"/>
  </si>
  <si>
    <t>등록일</t>
    <phoneticPr fontId="1" type="noConversion"/>
  </si>
  <si>
    <t>review_dt</t>
    <phoneticPr fontId="1" type="noConversion"/>
  </si>
  <si>
    <t>리뷰 사진</t>
    <phoneticPr fontId="1" type="noConversion"/>
  </si>
  <si>
    <t>rv_img</t>
    <phoneticPr fontId="1" type="noConversion"/>
  </si>
  <si>
    <t>내용</t>
    <phoneticPr fontId="1" type="noConversion"/>
  </si>
  <si>
    <t>rv_con</t>
    <phoneticPr fontId="1" type="noConversion"/>
  </si>
  <si>
    <t>별점</t>
    <phoneticPr fontId="1" type="noConversion"/>
  </si>
  <si>
    <t>rv_star</t>
    <phoneticPr fontId="1" type="noConversion"/>
  </si>
  <si>
    <t>(30)</t>
    <phoneticPr fontId="1" type="noConversion"/>
  </si>
  <si>
    <t>회원 ID</t>
    <phoneticPr fontId="1" type="noConversion"/>
  </si>
  <si>
    <t>user_id</t>
    <phoneticPr fontId="1" type="noConversion"/>
  </si>
  <si>
    <t>리뷰 번호</t>
    <phoneticPr fontId="1" type="noConversion"/>
  </si>
  <si>
    <t>리뷰 마스터</t>
    <phoneticPr fontId="1" type="noConversion"/>
  </si>
  <si>
    <t>rv_master</t>
    <phoneticPr fontId="1" type="noConversion"/>
  </si>
  <si>
    <t>qr_con</t>
    <phoneticPr fontId="1" type="noConversion"/>
  </si>
  <si>
    <t>상품문의 번호</t>
    <phoneticPr fontId="1" type="noConversion"/>
  </si>
  <si>
    <t>qna_no</t>
    <phoneticPr fontId="1" type="noConversion"/>
  </si>
  <si>
    <t>상품문의답변 번호</t>
    <phoneticPr fontId="1" type="noConversion"/>
  </si>
  <si>
    <t>qr_no</t>
    <phoneticPr fontId="1" type="noConversion"/>
  </si>
  <si>
    <t>상품문의 답변</t>
    <phoneticPr fontId="1" type="noConversion"/>
  </si>
  <si>
    <t>qna_reply</t>
    <phoneticPr fontId="1" type="noConversion"/>
  </si>
  <si>
    <t>default '1'</t>
    <phoneticPr fontId="1" type="noConversion"/>
  </si>
  <si>
    <t>(1)</t>
    <phoneticPr fontId="1" type="noConversion"/>
  </si>
  <si>
    <t>처리상태</t>
    <phoneticPr fontId="1" type="noConversion"/>
  </si>
  <si>
    <t>proc_sts</t>
    <phoneticPr fontId="1" type="noConversion"/>
  </si>
  <si>
    <t>qna_con</t>
    <phoneticPr fontId="1" type="noConversion"/>
  </si>
  <si>
    <t>문의일시</t>
    <phoneticPr fontId="1" type="noConversion"/>
  </si>
  <si>
    <t>qna_dt</t>
    <phoneticPr fontId="1" type="noConversion"/>
  </si>
  <si>
    <t>비밀번호</t>
    <phoneticPr fontId="1" type="noConversion"/>
  </si>
  <si>
    <t>qna_pw</t>
    <phoneticPr fontId="1" type="noConversion"/>
  </si>
  <si>
    <t>문의유형</t>
    <phoneticPr fontId="1" type="noConversion"/>
  </si>
  <si>
    <t>qna_code</t>
    <phoneticPr fontId="1" type="noConversion"/>
  </si>
  <si>
    <t>(100)</t>
    <phoneticPr fontId="1" type="noConversion"/>
  </si>
  <si>
    <t>상품문의 마스터</t>
    <phoneticPr fontId="1" type="noConversion"/>
  </si>
  <si>
    <t>qna_master</t>
    <phoneticPr fontId="1" type="noConversion"/>
  </si>
  <si>
    <t>csre_con</t>
    <phoneticPr fontId="1" type="noConversion"/>
  </si>
  <si>
    <t>1:1문의 번호</t>
    <phoneticPr fontId="1" type="noConversion"/>
  </si>
  <si>
    <t>cs_no</t>
    <phoneticPr fontId="1" type="noConversion"/>
  </si>
  <si>
    <t>1:1문의답변 번호</t>
    <phoneticPr fontId="1" type="noConversion"/>
  </si>
  <si>
    <t>csre_no</t>
    <phoneticPr fontId="1" type="noConversion"/>
  </si>
  <si>
    <t>1:1문의 답변</t>
    <phoneticPr fontId="1" type="noConversion"/>
  </si>
  <si>
    <t>cs_reply</t>
    <phoneticPr fontId="1" type="noConversion"/>
  </si>
  <si>
    <t>상태일자</t>
    <phoneticPr fontId="1" type="noConversion"/>
  </si>
  <si>
    <t>sts_dt</t>
    <phoneticPr fontId="1" type="noConversion"/>
  </si>
  <si>
    <t>cs_con</t>
    <phoneticPr fontId="1" type="noConversion"/>
  </si>
  <si>
    <t>cs_dt</t>
    <phoneticPr fontId="1" type="noConversion"/>
  </si>
  <si>
    <t>cs_code</t>
    <phoneticPr fontId="1" type="noConversion"/>
  </si>
  <si>
    <t>1:1문의 마스터</t>
    <phoneticPr fontId="1" type="noConversion"/>
  </si>
  <si>
    <t>cs_master</t>
    <phoneticPr fontId="1" type="noConversion"/>
  </si>
  <si>
    <t xml:space="preserve">  );</t>
    <phoneticPr fontId="1" type="noConversion"/>
  </si>
  <si>
    <t>옵션코드</t>
    <phoneticPr fontId="1" type="noConversion"/>
  </si>
  <si>
    <t>op_code</t>
    <phoneticPr fontId="1" type="noConversion"/>
  </si>
  <si>
    <t>NO</t>
    <phoneticPr fontId="1" type="noConversion"/>
  </si>
  <si>
    <t>wish_no</t>
    <phoneticPr fontId="1" type="noConversion"/>
  </si>
  <si>
    <t>user_wish</t>
    <phoneticPr fontId="1" type="noConversion"/>
  </si>
  <si>
    <t>장바구니담은일시</t>
    <phoneticPr fontId="1" type="noConversion"/>
  </si>
  <si>
    <t>cart_dt</t>
    <phoneticPr fontId="1" type="noConversion"/>
  </si>
  <si>
    <t>구매여부</t>
    <phoneticPr fontId="1" type="noConversion"/>
  </si>
  <si>
    <t>buy_yn</t>
    <phoneticPr fontId="1" type="noConversion"/>
  </si>
  <si>
    <t>default 1</t>
    <phoneticPr fontId="1" type="noConversion"/>
  </si>
  <si>
    <t>default 1</t>
    <phoneticPr fontId="1" type="noConversion"/>
  </si>
  <si>
    <t>수량</t>
    <phoneticPr fontId="1" type="noConversion"/>
  </si>
  <si>
    <t>qty</t>
    <phoneticPr fontId="1" type="noConversion"/>
  </si>
  <si>
    <t>cart_no</t>
    <phoneticPr fontId="1" type="noConversion"/>
  </si>
  <si>
    <t>장바구니</t>
    <phoneticPr fontId="1" type="noConversion"/>
  </si>
  <si>
    <t>cart</t>
    <phoneticPr fontId="1" type="noConversion"/>
  </si>
  <si>
    <t>od_seq</t>
    <phoneticPr fontId="1" type="noConversion"/>
  </si>
  <si>
    <t>od_seq</t>
    <phoneticPr fontId="1" type="noConversion"/>
  </si>
  <si>
    <t>취소여부</t>
    <phoneticPr fontId="1" type="noConversion"/>
  </si>
  <si>
    <t>cs_yn</t>
    <phoneticPr fontId="1" type="noConversion"/>
  </si>
  <si>
    <t>환불여부</t>
    <phoneticPr fontId="1" type="noConversion"/>
  </si>
  <si>
    <t>payback_yn</t>
    <phoneticPr fontId="1" type="noConversion"/>
  </si>
  <si>
    <t>(200)</t>
    <phoneticPr fontId="1" type="noConversion"/>
  </si>
  <si>
    <t>구매일자</t>
    <phoneticPr fontId="1" type="noConversion"/>
  </si>
  <si>
    <t>buy_dt</t>
    <phoneticPr fontId="1" type="noConversion"/>
  </si>
  <si>
    <t>적립금</t>
    <phoneticPr fontId="1" type="noConversion"/>
  </si>
  <si>
    <t>point</t>
    <phoneticPr fontId="1" type="noConversion"/>
  </si>
  <si>
    <t>배송지번호</t>
    <phoneticPr fontId="1" type="noConversion"/>
  </si>
  <si>
    <t>addr_no</t>
    <phoneticPr fontId="1" type="noConversion"/>
  </si>
  <si>
    <t>주문번호</t>
    <phoneticPr fontId="1" type="noConversion"/>
  </si>
  <si>
    <t>od_no</t>
    <phoneticPr fontId="1" type="noConversion"/>
  </si>
  <si>
    <t>주문 디테일</t>
    <phoneticPr fontId="1" type="noConversion"/>
  </si>
  <si>
    <t>order_detail</t>
    <phoneticPr fontId="1" type="noConversion"/>
  </si>
  <si>
    <t>주문일자</t>
    <phoneticPr fontId="1" type="noConversion"/>
  </si>
  <si>
    <t>order_dt</t>
    <phoneticPr fontId="1" type="noConversion"/>
  </si>
  <si>
    <t>주문 마스터</t>
    <phoneticPr fontId="1" type="noConversion"/>
  </si>
  <si>
    <t>order_master</t>
    <phoneticPr fontId="1" type="noConversion"/>
  </si>
  <si>
    <t>등록일자</t>
    <phoneticPr fontId="1" type="noConversion"/>
  </si>
  <si>
    <t>addr_dt</t>
    <phoneticPr fontId="1" type="noConversion"/>
  </si>
  <si>
    <t>상세주소</t>
    <phoneticPr fontId="1" type="noConversion"/>
  </si>
  <si>
    <t>addr_detail</t>
    <phoneticPr fontId="1" type="noConversion"/>
  </si>
  <si>
    <t>기본주소</t>
    <phoneticPr fontId="1" type="noConversion"/>
  </si>
  <si>
    <t>addr</t>
    <phoneticPr fontId="1" type="noConversion"/>
  </si>
  <si>
    <t>(10)</t>
    <phoneticPr fontId="1" type="noConversion"/>
  </si>
  <si>
    <t>우편번호</t>
    <phoneticPr fontId="1" type="noConversion"/>
  </si>
  <si>
    <t>zipcode</t>
    <phoneticPr fontId="1" type="noConversion"/>
  </si>
  <si>
    <t>(20)</t>
    <phoneticPr fontId="1" type="noConversion"/>
  </si>
  <si>
    <t>휴대폰번호</t>
    <phoneticPr fontId="1" type="noConversion"/>
  </si>
  <si>
    <t>addr_tel</t>
    <phoneticPr fontId="1" type="noConversion"/>
  </si>
  <si>
    <t>별칭</t>
    <phoneticPr fontId="1" type="noConversion"/>
  </si>
  <si>
    <t>addr_nik</t>
    <phoneticPr fontId="1" type="noConversion"/>
  </si>
  <si>
    <t>addr_gb</t>
    <phoneticPr fontId="1" type="noConversion"/>
  </si>
  <si>
    <t>받는사람</t>
    <phoneticPr fontId="1" type="noConversion"/>
  </si>
  <si>
    <t>addr_nm</t>
    <phoneticPr fontId="1" type="noConversion"/>
  </si>
  <si>
    <t>배송지 번호</t>
    <phoneticPr fontId="1" type="noConversion"/>
  </si>
  <si>
    <t>배송지 관리</t>
    <phoneticPr fontId="1" type="noConversion"/>
  </si>
  <si>
    <t>addr_manage</t>
    <phoneticPr fontId="1" type="noConversion"/>
  </si>
  <si>
    <t>가입일자</t>
    <phoneticPr fontId="1" type="noConversion"/>
  </si>
  <si>
    <t>user_dt</t>
    <phoneticPr fontId="1" type="noConversion"/>
  </si>
  <si>
    <t>default 'Y'</t>
    <phoneticPr fontId="1" type="noConversion"/>
  </si>
  <si>
    <t>사용여부</t>
    <phoneticPr fontId="1" type="noConversion"/>
  </si>
  <si>
    <t>use_yn</t>
    <phoneticPr fontId="1" type="noConversion"/>
  </si>
  <si>
    <t>date</t>
    <phoneticPr fontId="1" type="noConversion"/>
  </si>
  <si>
    <t>생년월일</t>
    <phoneticPr fontId="1" type="noConversion"/>
  </si>
  <si>
    <t>birth_ymd</t>
    <phoneticPr fontId="1" type="noConversion"/>
  </si>
  <si>
    <t>이메일</t>
    <phoneticPr fontId="1" type="noConversion"/>
  </si>
  <si>
    <t>user_email</t>
    <phoneticPr fontId="1" type="noConversion"/>
  </si>
  <si>
    <t>user_phone</t>
    <phoneticPr fontId="1" type="noConversion"/>
  </si>
  <si>
    <t>집번호</t>
    <phoneticPr fontId="1" type="noConversion"/>
  </si>
  <si>
    <t>user_home</t>
    <phoneticPr fontId="1" type="noConversion"/>
  </si>
  <si>
    <t>회원명</t>
    <phoneticPr fontId="1" type="noConversion"/>
  </si>
  <si>
    <t>user_nm</t>
    <phoneticPr fontId="1" type="noConversion"/>
  </si>
  <si>
    <t>user_pw</t>
    <phoneticPr fontId="1" type="noConversion"/>
  </si>
  <si>
    <t>unique</t>
    <phoneticPr fontId="1" type="noConversion"/>
  </si>
  <si>
    <t>회원번호</t>
    <phoneticPr fontId="1" type="noConversion"/>
  </si>
  <si>
    <t>user_no</t>
    <phoneticPr fontId="1" type="noConversion"/>
  </si>
  <si>
    <t>회원 마스터</t>
    <phoneticPr fontId="1" type="noConversion"/>
  </si>
  <si>
    <t>user_master</t>
    <phoneticPr fontId="1" type="noConversion"/>
  </si>
  <si>
    <t>작성일</t>
    <phoneticPr fontId="1" type="noConversion"/>
  </si>
  <si>
    <t>작성자</t>
    <phoneticPr fontId="1" type="noConversion"/>
  </si>
  <si>
    <t>테이블 명세(사용자)</t>
    <phoneticPr fontId="1" type="noConversion"/>
  </si>
  <si>
    <t>cm_no</t>
    <phoneticPr fontId="1" type="noConversion"/>
  </si>
  <si>
    <t>순번</t>
    <phoneticPr fontId="1" type="noConversion"/>
  </si>
  <si>
    <t>int</t>
    <phoneticPr fontId="1" type="noConversion"/>
  </si>
  <si>
    <t>주문seq</t>
    <phoneticPr fontId="1" type="noConversion"/>
  </si>
  <si>
    <t>int</t>
    <phoneticPr fontId="1" type="noConversion"/>
  </si>
  <si>
    <t>(10)</t>
    <phoneticPr fontId="1" type="noConversion"/>
  </si>
  <si>
    <t>(2)</t>
    <phoneticPr fontId="1" type="noConversion"/>
  </si>
  <si>
    <t>auto_increment</t>
    <phoneticPr fontId="1" type="noConversion"/>
  </si>
  <si>
    <r>
      <t>(3</t>
    </r>
    <r>
      <rPr>
        <sz val="11"/>
        <color theme="1"/>
        <rFont val="맑은 고딕"/>
        <family val="2"/>
        <charset val="129"/>
        <scheme val="minor"/>
      </rPr>
      <t>0)</t>
    </r>
    <phoneticPr fontId="1" type="noConversion"/>
  </si>
  <si>
    <t>(15)</t>
    <phoneticPr fontId="1" type="noConversion"/>
  </si>
  <si>
    <t>tot_qty</t>
    <phoneticPr fontId="1" type="noConversion"/>
  </si>
  <si>
    <t>총 주문 수량</t>
    <phoneticPr fontId="1" type="noConversion"/>
  </si>
  <si>
    <t>int</t>
    <phoneticPr fontId="1" type="noConversion"/>
  </si>
  <si>
    <t>기본배송지여부</t>
    <phoneticPr fontId="1" type="noConversion"/>
  </si>
  <si>
    <t>cm_cd : 200</t>
    <phoneticPr fontId="1" type="noConversion"/>
  </si>
  <si>
    <t>cm_cd : 800</t>
    <phoneticPr fontId="1" type="noConversion"/>
  </si>
  <si>
    <t>cm_cd : 900</t>
    <phoneticPr fontId="1" type="noConversion"/>
  </si>
  <si>
    <t>cm_cd : 500</t>
    <phoneticPr fontId="1" type="noConversion"/>
  </si>
  <si>
    <t>cm_cd : 310</t>
    <phoneticPr fontId="1" type="noConversion"/>
  </si>
  <si>
    <t>cm_cd : 400</t>
    <phoneticPr fontId="1" type="noConversion"/>
  </si>
  <si>
    <t>주문마스터</t>
    <phoneticPr fontId="1" type="noConversion"/>
  </si>
  <si>
    <t>게시번호</t>
    <phoneticPr fontId="1" type="noConversion"/>
  </si>
  <si>
    <t>카테고리번호</t>
    <phoneticPr fontId="1" type="noConversion"/>
  </si>
  <si>
    <t>상품명</t>
    <phoneticPr fontId="1" type="noConversion"/>
  </si>
  <si>
    <t>상품번호</t>
    <phoneticPr fontId="1" type="noConversion"/>
  </si>
  <si>
    <t>prod_no</t>
    <phoneticPr fontId="1" type="noConversion"/>
  </si>
  <si>
    <t>order_no</t>
    <phoneticPr fontId="1" type="noConversion"/>
  </si>
  <si>
    <t>prod_no</t>
    <phoneticPr fontId="1" type="noConversion"/>
  </si>
  <si>
    <t>상품번호</t>
    <phoneticPr fontId="1" type="noConversion"/>
  </si>
  <si>
    <t>상품번호</t>
    <phoneticPr fontId="1" type="noConversion"/>
  </si>
  <si>
    <t>상품 번호</t>
    <phoneticPr fontId="1" type="noConversion"/>
  </si>
  <si>
    <t>상품 번호</t>
    <phoneticPr fontId="1" type="noConversion"/>
  </si>
  <si>
    <t>상품 번호</t>
    <phoneticPr fontId="1" type="noConversion"/>
  </si>
  <si>
    <t>order_sts</t>
    <phoneticPr fontId="1" type="noConversion"/>
  </si>
  <si>
    <t>주문 상태</t>
    <phoneticPr fontId="1" type="noConversion"/>
  </si>
  <si>
    <t>varchar</t>
    <phoneticPr fontId="1" type="noConversion"/>
  </si>
  <si>
    <t>primary key(order_no, order_dt, od_seq) );</t>
    <phoneticPr fontId="1" type="noConversion"/>
  </si>
  <si>
    <t>qna_ttl</t>
    <phoneticPr fontId="1" type="noConversion"/>
  </si>
  <si>
    <t>제먹</t>
    <phoneticPr fontId="1" type="noConversion"/>
  </si>
  <si>
    <t>(100)</t>
    <phoneticPr fontId="1" type="noConversion"/>
  </si>
  <si>
    <t>cs_ttl</t>
    <phoneticPr fontId="1" type="noConversion"/>
  </si>
  <si>
    <t>제목</t>
    <phoneticPr fontId="1" type="noConversion"/>
  </si>
  <si>
    <t>proc_id</t>
    <phoneticPr fontId="1" type="noConversion"/>
  </si>
  <si>
    <t>처리자</t>
    <phoneticPr fontId="1" type="noConversion"/>
  </si>
  <si>
    <t>(55)</t>
    <phoneticPr fontId="1" type="noConversion"/>
  </si>
  <si>
    <t>(50)</t>
    <phoneticPr fontId="1" type="noConversion"/>
  </si>
  <si>
    <t>pst_img</t>
    <phoneticPr fontId="1" type="noConversion"/>
  </si>
  <si>
    <t>pst_txt</t>
    <phoneticPr fontId="1" type="noConversion"/>
  </si>
  <si>
    <t>공지내용</t>
    <phoneticPr fontId="1" type="noConversion"/>
  </si>
  <si>
    <t>팝업사진</t>
    <phoneticPr fontId="1" type="noConversion"/>
  </si>
  <si>
    <t>no</t>
  </si>
  <si>
    <t>columnID</t>
  </si>
  <si>
    <t>column명</t>
  </si>
  <si>
    <t>자료형</t>
  </si>
  <si>
    <t>사이즈</t>
  </si>
  <si>
    <t>NULL</t>
  </si>
  <si>
    <t>Key</t>
  </si>
  <si>
    <t>속성</t>
  </si>
  <si>
    <t>비고</t>
  </si>
  <si>
    <t>img_no</t>
  </si>
  <si>
    <t>순번</t>
  </si>
  <si>
    <t>int</t>
  </si>
  <si>
    <t>not null</t>
  </si>
  <si>
    <t>primary key</t>
  </si>
  <si>
    <t>auto_increment</t>
  </si>
  <si>
    <t>PK</t>
  </si>
  <si>
    <t>prod_no</t>
  </si>
  <si>
    <t>상품번호</t>
  </si>
  <si>
    <t>FK</t>
  </si>
  <si>
    <t>상품소개 이미지</t>
  </si>
  <si>
    <t>varchar</t>
  </si>
  <si>
    <t>서브이미지1</t>
  </si>
  <si>
    <t>서브이미지2</t>
  </si>
  <si>
    <t>proc_id</t>
  </si>
  <si>
    <t>관리자 ID(담당자)</t>
  </si>
  <si>
    <t>로그인ID</t>
  </si>
  <si>
    <t>proc_dt</t>
  </si>
  <si>
    <t>등록일</t>
  </si>
  <si>
    <t>datetime</t>
  </si>
  <si>
    <t>default now()</t>
  </si>
  <si>
    <t>detail_img</t>
    <phoneticPr fontId="1" type="noConversion"/>
  </si>
  <si>
    <t>(1000)</t>
    <phoneticPr fontId="1" type="noConversion"/>
  </si>
  <si>
    <t>(1000)</t>
    <phoneticPr fontId="1" type="noConversion"/>
  </si>
  <si>
    <t>(30)</t>
    <phoneticPr fontId="1" type="noConversion"/>
  </si>
  <si>
    <t>sub_img1</t>
    <phoneticPr fontId="1" type="noConversion"/>
  </si>
  <si>
    <t>sub_img2</t>
    <phoneticPr fontId="1" type="noConversion"/>
  </si>
  <si>
    <t xml:space="preserve"> &lt;= 사용안함</t>
    <phoneticPr fontId="1" type="noConversion"/>
  </si>
  <si>
    <t>detail_img</t>
    <phoneticPr fontId="1" type="noConversion"/>
  </si>
  <si>
    <t>sub_img2</t>
    <phoneticPr fontId="1" type="noConversion"/>
  </si>
  <si>
    <t>서브이미지1</t>
    <phoneticPr fontId="1" type="noConversion"/>
  </si>
  <si>
    <t>서브이미지2</t>
    <phoneticPr fontId="1" type="noConversion"/>
  </si>
  <si>
    <t>상품소개 이미지</t>
    <phoneticPr fontId="1" type="noConversion"/>
  </si>
  <si>
    <t>);</t>
    <phoneticPr fontId="1" type="noConversion"/>
  </si>
  <si>
    <t>pst_sts</t>
    <phoneticPr fontId="1" type="noConversion"/>
  </si>
  <si>
    <t>(30)</t>
    <phoneticPr fontId="1" type="noConversion"/>
  </si>
  <si>
    <t>승인상태</t>
    <phoneticPr fontId="1" type="noConversion"/>
  </si>
  <si>
    <t>addr_road</t>
    <phoneticPr fontId="1" type="noConversion"/>
  </si>
  <si>
    <t>도로명주소</t>
    <phoneticPr fontId="1" type="noConversion"/>
  </si>
  <si>
    <t>(200)</t>
    <phoneticPr fontId="1" type="noConversion"/>
  </si>
  <si>
    <t>prod_no</t>
    <phoneticPr fontId="1" type="noConversion"/>
  </si>
  <si>
    <t>상품 번호</t>
    <phoneticPr fontId="1" type="noConversion"/>
  </si>
  <si>
    <t xml:space="preserve">PK,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</si>
</sst>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3" borderId="1" xfId="0" applyFill="1" applyBorder="1">
      <alignment vertical="center"/>
    </xf>
    <xf numFmtId="0" fontId="0" fillId="3" borderId="4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>
      <alignment vertical="center"/>
    </xf>
    <xf numFmtId="49" fontId="4" fillId="0" borderId="1" xfId="0" applyNumberFormat="1" applyFont="1" applyBorder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4" borderId="1" xfId="0" applyFill="1" applyBorder="1">
      <alignment vertical="center"/>
    </xf>
    <xf numFmtId="49" fontId="0" fillId="4" borderId="1" xfId="0" applyNumberFormat="1" applyFill="1" applyBorder="1">
      <alignment vertical="center"/>
    </xf>
    <xf numFmtId="0" fontId="0" fillId="0" borderId="7" xfId="0" applyBorder="1">
      <alignment vertical="center"/>
    </xf>
    <xf numFmtId="0" fontId="0" fillId="3" borderId="7" xfId="0" applyFill="1" applyBorder="1">
      <alignment vertical="center"/>
    </xf>
    <xf numFmtId="49" fontId="0" fillId="0" borderId="1" xfId="0" applyNumberFormat="1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0" applyBorder="1">
      <alignment vertical="center"/>
    </xf>
    <xf numFmtId="49" fontId="0" fillId="0" borderId="0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D15" sqref="D15"/>
    </sheetView>
  </sheetViews>
  <sheetFormatPr defaultRowHeight="16.5" x14ac:dyDescent="0.3"/>
  <cols>
    <col min="2" max="2" width="7.125" customWidth="1"/>
    <col min="3" max="3" width="18" customWidth="1"/>
    <col min="4" max="4" width="33.125" bestFit="1" customWidth="1"/>
  </cols>
  <sheetData>
    <row r="1" spans="1:10" ht="55.5" customHeight="1" x14ac:dyDescent="0.3">
      <c r="A1" s="36" t="s">
        <v>87</v>
      </c>
      <c r="B1" s="36"/>
      <c r="C1" s="36"/>
      <c r="D1" s="36"/>
    </row>
    <row r="2" spans="1:10" ht="22.5" customHeight="1" x14ac:dyDescent="0.3">
      <c r="A2" s="37" t="s">
        <v>8</v>
      </c>
      <c r="B2" s="38"/>
      <c r="C2" s="2"/>
      <c r="F2" s="1"/>
      <c r="H2" s="35"/>
      <c r="I2" s="35"/>
      <c r="J2" s="35"/>
    </row>
    <row r="3" spans="1:10" ht="22.5" customHeight="1" x14ac:dyDescent="0.3">
      <c r="A3" s="37" t="s">
        <v>9</v>
      </c>
      <c r="B3" s="38"/>
      <c r="C3" s="2"/>
    </row>
    <row r="4" spans="1:10" x14ac:dyDescent="0.3">
      <c r="A4" s="9"/>
      <c r="B4" s="9"/>
    </row>
    <row r="5" spans="1:10" x14ac:dyDescent="0.3">
      <c r="A5" s="18" t="s">
        <v>88</v>
      </c>
      <c r="B5" s="18" t="s">
        <v>65</v>
      </c>
      <c r="C5" s="18" t="s">
        <v>10</v>
      </c>
      <c r="D5" s="20" t="s">
        <v>11</v>
      </c>
    </row>
    <row r="6" spans="1:10" x14ac:dyDescent="0.3">
      <c r="A6" s="19" t="s">
        <v>90</v>
      </c>
      <c r="B6" s="19">
        <v>1</v>
      </c>
      <c r="C6" s="3" t="s">
        <v>102</v>
      </c>
      <c r="D6" s="10" t="s">
        <v>91</v>
      </c>
    </row>
    <row r="7" spans="1:10" x14ac:dyDescent="0.3">
      <c r="A7" s="7" t="s">
        <v>89</v>
      </c>
      <c r="B7" s="7">
        <v>1</v>
      </c>
      <c r="C7" s="3" t="s">
        <v>103</v>
      </c>
      <c r="D7" s="4" t="s">
        <v>12</v>
      </c>
    </row>
    <row r="8" spans="1:10" x14ac:dyDescent="0.3">
      <c r="A8" s="7" t="s">
        <v>89</v>
      </c>
      <c r="B8" s="7">
        <v>2</v>
      </c>
      <c r="C8" s="3" t="s">
        <v>104</v>
      </c>
      <c r="D8" s="4" t="s">
        <v>31</v>
      </c>
    </row>
    <row r="9" spans="1:10" x14ac:dyDescent="0.3">
      <c r="A9" s="7" t="s">
        <v>89</v>
      </c>
      <c r="B9" s="7">
        <v>3</v>
      </c>
      <c r="C9" s="3" t="s">
        <v>107</v>
      </c>
      <c r="D9" s="4" t="s">
        <v>43</v>
      </c>
    </row>
    <row r="10" spans="1:10" x14ac:dyDescent="0.3">
      <c r="A10" s="7" t="s">
        <v>89</v>
      </c>
      <c r="B10" s="7">
        <v>4</v>
      </c>
      <c r="C10" s="3" t="s">
        <v>108</v>
      </c>
      <c r="D10" s="4" t="s">
        <v>60</v>
      </c>
    </row>
    <row r="11" spans="1:10" x14ac:dyDescent="0.3">
      <c r="A11" s="7" t="s">
        <v>89</v>
      </c>
      <c r="B11" s="7">
        <v>5</v>
      </c>
      <c r="C11" s="3" t="s">
        <v>105</v>
      </c>
      <c r="D11" s="4" t="s">
        <v>71</v>
      </c>
    </row>
    <row r="12" spans="1:10" x14ac:dyDescent="0.3">
      <c r="A12" s="7" t="s">
        <v>89</v>
      </c>
      <c r="B12" s="7">
        <v>6</v>
      </c>
      <c r="C12" s="3" t="s">
        <v>106</v>
      </c>
      <c r="D12" s="2" t="s">
        <v>84</v>
      </c>
    </row>
    <row r="13" spans="1:10" x14ac:dyDescent="0.3">
      <c r="A13" s="21" t="s">
        <v>192</v>
      </c>
      <c r="B13" s="21">
        <v>1</v>
      </c>
      <c r="C13" s="3" t="s">
        <v>360</v>
      </c>
      <c r="D13" s="2" t="s">
        <v>193</v>
      </c>
    </row>
    <row r="14" spans="1:10" x14ac:dyDescent="0.3">
      <c r="A14" s="21" t="s">
        <v>191</v>
      </c>
      <c r="B14" s="21">
        <v>2</v>
      </c>
      <c r="C14" s="3" t="s">
        <v>339</v>
      </c>
      <c r="D14" s="2" t="s">
        <v>194</v>
      </c>
    </row>
    <row r="15" spans="1:10" x14ac:dyDescent="0.3">
      <c r="A15" s="21" t="s">
        <v>195</v>
      </c>
      <c r="B15" s="21">
        <v>3</v>
      </c>
      <c r="C15" s="3" t="s">
        <v>287</v>
      </c>
      <c r="D15" s="4" t="s">
        <v>196</v>
      </c>
    </row>
    <row r="16" spans="1:10" x14ac:dyDescent="0.3">
      <c r="A16" s="21" t="s">
        <v>191</v>
      </c>
      <c r="B16" s="21">
        <v>4</v>
      </c>
      <c r="C16" s="3" t="s">
        <v>298</v>
      </c>
      <c r="D16" s="4" t="s">
        <v>297</v>
      </c>
    </row>
    <row r="17" spans="1:4" x14ac:dyDescent="0.3">
      <c r="A17" s="21" t="s">
        <v>195</v>
      </c>
      <c r="B17" s="21">
        <v>5</v>
      </c>
      <c r="C17" s="28" t="s">
        <v>319</v>
      </c>
      <c r="D17" s="2" t="s">
        <v>384</v>
      </c>
    </row>
    <row r="18" spans="1:4" x14ac:dyDescent="0.3">
      <c r="A18" s="21" t="s">
        <v>191</v>
      </c>
      <c r="B18" s="21">
        <v>6</v>
      </c>
      <c r="C18" s="3" t="s">
        <v>315</v>
      </c>
      <c r="D18" s="4" t="s">
        <v>314</v>
      </c>
    </row>
    <row r="19" spans="1:4" x14ac:dyDescent="0.3">
      <c r="A19" s="21" t="s">
        <v>191</v>
      </c>
      <c r="B19" s="21">
        <v>7</v>
      </c>
      <c r="C19" s="3" t="s">
        <v>246</v>
      </c>
      <c r="D19" s="4" t="s">
        <v>245</v>
      </c>
    </row>
    <row r="20" spans="1:4" x14ac:dyDescent="0.3">
      <c r="A20" s="21" t="s">
        <v>191</v>
      </c>
      <c r="B20" s="21">
        <v>8</v>
      </c>
      <c r="C20" s="3" t="s">
        <v>231</v>
      </c>
      <c r="D20" s="4" t="s">
        <v>228</v>
      </c>
    </row>
    <row r="21" spans="1:4" x14ac:dyDescent="0.3">
      <c r="A21" s="21" t="s">
        <v>191</v>
      </c>
      <c r="B21" s="21">
        <v>9</v>
      </c>
      <c r="C21" s="3" t="s">
        <v>267</v>
      </c>
      <c r="D21" s="4" t="s">
        <v>266</v>
      </c>
    </row>
    <row r="22" spans="1:4" x14ac:dyDescent="0.3">
      <c r="A22" s="21" t="s">
        <v>191</v>
      </c>
      <c r="B22" s="21">
        <v>10</v>
      </c>
      <c r="C22" s="3" t="s">
        <v>253</v>
      </c>
      <c r="D22" s="4" t="s">
        <v>252</v>
      </c>
    </row>
    <row r="23" spans="1:4" x14ac:dyDescent="0.3">
      <c r="A23" s="21" t="s">
        <v>191</v>
      </c>
      <c r="B23" s="21">
        <v>11</v>
      </c>
      <c r="C23" s="3" t="s">
        <v>253</v>
      </c>
      <c r="D23" s="4" t="s">
        <v>252</v>
      </c>
    </row>
    <row r="24" spans="1:4" x14ac:dyDescent="0.3">
      <c r="A24" s="21" t="s">
        <v>191</v>
      </c>
      <c r="B24" s="21">
        <v>12</v>
      </c>
      <c r="C24" s="28" t="s">
        <v>274</v>
      </c>
      <c r="D24" s="2" t="s">
        <v>273</v>
      </c>
    </row>
  </sheetData>
  <mergeCells count="4">
    <mergeCell ref="H2:J2"/>
    <mergeCell ref="A1:D1"/>
    <mergeCell ref="A2:B2"/>
    <mergeCell ref="A3:B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B8" sqref="B8"/>
    </sheetView>
  </sheetViews>
  <sheetFormatPr defaultRowHeight="16.5" x14ac:dyDescent="0.3"/>
  <cols>
    <col min="2" max="2" width="12.125" customWidth="1"/>
    <col min="3" max="3" width="15.125" bestFit="1" customWidth="1"/>
    <col min="7" max="7" width="11.5" bestFit="1" customWidth="1"/>
    <col min="8" max="8" width="12.875" customWidth="1"/>
    <col min="11" max="11" width="34" customWidth="1"/>
    <col min="12" max="12" width="36.25" bestFit="1" customWidth="1"/>
    <col min="13" max="13" width="25" customWidth="1"/>
  </cols>
  <sheetData>
    <row r="1" spans="1:13" ht="55.5" customHeight="1" x14ac:dyDescent="0.3">
      <c r="A1" s="39" t="s">
        <v>93</v>
      </c>
      <c r="B1" s="39"/>
      <c r="C1" s="39"/>
      <c r="D1" s="36"/>
      <c r="E1" s="36"/>
      <c r="F1" s="36"/>
      <c r="G1" s="36"/>
      <c r="H1" s="36"/>
      <c r="I1" s="36"/>
    </row>
    <row r="2" spans="1:13" ht="22.5" customHeight="1" x14ac:dyDescent="0.3">
      <c r="A2" s="37" t="s">
        <v>8</v>
      </c>
      <c r="B2" s="38"/>
      <c r="C2" s="2"/>
      <c r="F2" s="1"/>
      <c r="H2" s="35"/>
      <c r="I2" s="35"/>
      <c r="J2" s="35"/>
    </row>
    <row r="3" spans="1:13" ht="22.5" customHeight="1" x14ac:dyDescent="0.3">
      <c r="A3" s="37" t="s">
        <v>9</v>
      </c>
      <c r="B3" s="38"/>
      <c r="C3" s="2"/>
    </row>
    <row r="4" spans="1:13" x14ac:dyDescent="0.3">
      <c r="A4" s="5" t="s">
        <v>10</v>
      </c>
      <c r="B4" s="3" t="s">
        <v>102</v>
      </c>
      <c r="J4" t="s">
        <v>172</v>
      </c>
    </row>
    <row r="5" spans="1:13" x14ac:dyDescent="0.3">
      <c r="A5" s="6" t="s">
        <v>11</v>
      </c>
      <c r="B5" s="4" t="s">
        <v>94</v>
      </c>
      <c r="K5" s="15" t="str">
        <f>CONCATENATE(J4,B4,"(")</f>
        <v>create table cmmn_cd(</v>
      </c>
    </row>
    <row r="6" spans="1:13" s="1" customFormat="1" x14ac:dyDescent="0.3">
      <c r="A6" s="7" t="s">
        <v>0</v>
      </c>
      <c r="B6" s="7" t="s">
        <v>1</v>
      </c>
      <c r="C6" s="7" t="s">
        <v>2</v>
      </c>
      <c r="D6" s="7" t="s">
        <v>3</v>
      </c>
      <c r="E6" s="7" t="s">
        <v>27</v>
      </c>
      <c r="F6" s="7" t="s">
        <v>4</v>
      </c>
      <c r="G6" s="7" t="s">
        <v>5</v>
      </c>
      <c r="H6" s="7" t="s">
        <v>6</v>
      </c>
      <c r="I6" s="7" t="s">
        <v>7</v>
      </c>
      <c r="K6" s="16" t="str">
        <f t="shared" ref="K6:K12" si="0">CONCATENATE(,B7," ", D7,E7, " ", F7, " ", G7," ", H7, ",")</f>
        <v>cm_no int not null primary key auto_increment,</v>
      </c>
      <c r="M6" s="12"/>
    </row>
    <row r="7" spans="1:13" x14ac:dyDescent="0.3">
      <c r="A7" s="2">
        <v>1</v>
      </c>
      <c r="B7" s="3" t="s">
        <v>364</v>
      </c>
      <c r="C7" s="2" t="s">
        <v>365</v>
      </c>
      <c r="D7" s="2" t="s">
        <v>366</v>
      </c>
      <c r="E7" s="2"/>
      <c r="F7" s="2" t="s">
        <v>25</v>
      </c>
      <c r="G7" s="2" t="s">
        <v>26</v>
      </c>
      <c r="H7" s="2" t="s">
        <v>371</v>
      </c>
      <c r="I7" s="2" t="s">
        <v>42</v>
      </c>
      <c r="K7" s="16" t="str">
        <f t="shared" si="0"/>
        <v>cm_cd varchar(10) not null  ,</v>
      </c>
      <c r="M7" s="12"/>
    </row>
    <row r="8" spans="1:13" x14ac:dyDescent="0.3">
      <c r="A8" s="2">
        <v>2</v>
      </c>
      <c r="B8" s="3" t="s">
        <v>109</v>
      </c>
      <c r="C8" s="2" t="s">
        <v>95</v>
      </c>
      <c r="D8" s="2" t="s">
        <v>24</v>
      </c>
      <c r="E8" s="13" t="s">
        <v>184</v>
      </c>
      <c r="F8" s="2" t="s">
        <v>25</v>
      </c>
      <c r="G8" s="2"/>
      <c r="H8" s="2"/>
      <c r="I8" s="2"/>
      <c r="K8" s="16" t="str">
        <f t="shared" si="0"/>
        <v>cm_nm varchar(100) not null  ,</v>
      </c>
      <c r="M8" s="12"/>
    </row>
    <row r="9" spans="1:13" x14ac:dyDescent="0.3">
      <c r="A9" s="2">
        <v>3</v>
      </c>
      <c r="B9" s="3" t="s">
        <v>110</v>
      </c>
      <c r="C9" s="2" t="s">
        <v>98</v>
      </c>
      <c r="D9" s="2" t="s">
        <v>28</v>
      </c>
      <c r="E9" s="13" t="s">
        <v>173</v>
      </c>
      <c r="F9" s="2" t="s">
        <v>25</v>
      </c>
      <c r="G9" s="2"/>
      <c r="H9" s="2"/>
      <c r="I9" s="2"/>
      <c r="K9" s="16" t="str">
        <f t="shared" si="0"/>
        <v>item_cd varchar(10) not null  ,</v>
      </c>
      <c r="M9" s="12"/>
    </row>
    <row r="10" spans="1:13" x14ac:dyDescent="0.3">
      <c r="A10" s="2">
        <v>4</v>
      </c>
      <c r="B10" s="3" t="s">
        <v>111</v>
      </c>
      <c r="C10" s="2" t="s">
        <v>96</v>
      </c>
      <c r="D10" s="2" t="s">
        <v>28</v>
      </c>
      <c r="E10" s="13" t="s">
        <v>369</v>
      </c>
      <c r="F10" s="2" t="s">
        <v>25</v>
      </c>
      <c r="G10" s="2"/>
      <c r="H10" s="2"/>
      <c r="I10" s="2"/>
      <c r="K10" s="16" t="str">
        <f t="shared" si="0"/>
        <v>item_nm varchar(50) not null  ,</v>
      </c>
      <c r="M10" s="12"/>
    </row>
    <row r="11" spans="1:13" x14ac:dyDescent="0.3">
      <c r="A11" s="2">
        <v>5</v>
      </c>
      <c r="B11" s="3" t="s">
        <v>112</v>
      </c>
      <c r="C11" s="2" t="s">
        <v>97</v>
      </c>
      <c r="D11" s="2" t="s">
        <v>28</v>
      </c>
      <c r="E11" s="13" t="s">
        <v>174</v>
      </c>
      <c r="F11" s="2" t="s">
        <v>25</v>
      </c>
      <c r="G11" s="2"/>
      <c r="H11" s="2"/>
      <c r="I11" s="2"/>
      <c r="K11" s="16" t="str">
        <f t="shared" si="0"/>
        <v>use_yn varchar(2) not null  default 'Y',</v>
      </c>
      <c r="M11" s="12"/>
    </row>
    <row r="12" spans="1:13" x14ac:dyDescent="0.3">
      <c r="A12" s="2">
        <v>6</v>
      </c>
      <c r="B12" s="3" t="s">
        <v>113</v>
      </c>
      <c r="C12" s="2" t="s">
        <v>99</v>
      </c>
      <c r="D12" s="2" t="s">
        <v>28</v>
      </c>
      <c r="E12" s="13" t="s">
        <v>370</v>
      </c>
      <c r="F12" s="2" t="s">
        <v>25</v>
      </c>
      <c r="G12" s="2"/>
      <c r="H12" s="2" t="s">
        <v>114</v>
      </c>
      <c r="I12" s="2" t="s">
        <v>101</v>
      </c>
      <c r="K12" s="16" t="str">
        <f t="shared" si="0"/>
        <v>proc_id varchar(30) not null  ,</v>
      </c>
      <c r="M12" s="12"/>
    </row>
    <row r="13" spans="1:13" x14ac:dyDescent="0.3">
      <c r="A13" s="2">
        <v>7</v>
      </c>
      <c r="B13" s="3" t="s">
        <v>116</v>
      </c>
      <c r="C13" s="2" t="s">
        <v>100</v>
      </c>
      <c r="D13" s="2" t="s">
        <v>28</v>
      </c>
      <c r="E13" s="13" t="s">
        <v>175</v>
      </c>
      <c r="F13" s="2" t="s">
        <v>25</v>
      </c>
      <c r="G13" s="2"/>
      <c r="H13" s="2"/>
      <c r="I13" s="2" t="s">
        <v>122</v>
      </c>
      <c r="K13" s="16" t="str">
        <f>CONCATENATE(,B14," ", D14,E14, " ", F14, " ", G14," ", H14, )</f>
        <v>proc_dt datetime   default now()</v>
      </c>
      <c r="M13" s="12"/>
    </row>
    <row r="14" spans="1:13" x14ac:dyDescent="0.3">
      <c r="A14" s="2">
        <v>8</v>
      </c>
      <c r="B14" s="3" t="s">
        <v>117</v>
      </c>
      <c r="C14" s="2" t="s">
        <v>18</v>
      </c>
      <c r="D14" s="2" t="s">
        <v>29</v>
      </c>
      <c r="E14" s="2"/>
      <c r="F14" s="2"/>
      <c r="G14" s="2"/>
      <c r="H14" s="2" t="s">
        <v>115</v>
      </c>
      <c r="I14" s="2"/>
      <c r="J14" t="s">
        <v>176</v>
      </c>
      <c r="K14" s="16" t="str">
        <f>J14</f>
        <v>);</v>
      </c>
    </row>
    <row r="15" spans="1:13" x14ac:dyDescent="0.3">
      <c r="A15" s="2"/>
      <c r="B15" s="2"/>
      <c r="C15" s="2"/>
      <c r="D15" s="2"/>
      <c r="E15" s="2"/>
      <c r="F15" s="2"/>
      <c r="G15" s="2"/>
      <c r="H15" s="2"/>
      <c r="I15" s="2"/>
    </row>
    <row r="16" spans="1:13" x14ac:dyDescent="0.3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2"/>
      <c r="B18" s="2"/>
      <c r="C18" s="2"/>
      <c r="D18" s="2"/>
      <c r="E18" s="2"/>
      <c r="F18" s="2"/>
      <c r="G18" s="2"/>
      <c r="H18" s="2"/>
      <c r="I18" s="2"/>
    </row>
  </sheetData>
  <mergeCells count="4">
    <mergeCell ref="A1:I1"/>
    <mergeCell ref="A2:B2"/>
    <mergeCell ref="H2:J2"/>
    <mergeCell ref="A3:B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7" zoomScaleNormal="100" workbookViewId="0">
      <selection activeCell="C45" sqref="C45"/>
    </sheetView>
  </sheetViews>
  <sheetFormatPr defaultRowHeight="16.5" x14ac:dyDescent="0.3"/>
  <cols>
    <col min="2" max="2" width="15" style="1" customWidth="1"/>
    <col min="3" max="3" width="20.75" bestFit="1" customWidth="1"/>
    <col min="4" max="4" width="13.875" customWidth="1"/>
    <col min="5" max="5" width="11.25" customWidth="1"/>
    <col min="7" max="7" width="16.75" customWidth="1"/>
    <col min="8" max="8" width="16.125" bestFit="1" customWidth="1"/>
    <col min="9" max="9" width="15.625" customWidth="1"/>
    <col min="11" max="11" width="47.125" bestFit="1" customWidth="1"/>
  </cols>
  <sheetData>
    <row r="1" spans="1:11" ht="55.5" customHeight="1" x14ac:dyDescent="0.3">
      <c r="A1" s="39" t="s">
        <v>92</v>
      </c>
      <c r="B1" s="39"/>
      <c r="C1" s="39"/>
      <c r="D1" s="36"/>
      <c r="E1" s="36"/>
      <c r="F1" s="36"/>
      <c r="G1" s="36"/>
      <c r="H1" s="36"/>
      <c r="I1" s="36"/>
    </row>
    <row r="2" spans="1:11" ht="22.5" customHeight="1" x14ac:dyDescent="0.3">
      <c r="A2" s="37" t="s">
        <v>8</v>
      </c>
      <c r="B2" s="38"/>
      <c r="C2" s="2"/>
      <c r="F2" s="1"/>
      <c r="H2" s="35"/>
      <c r="I2" s="35"/>
      <c r="J2" s="35"/>
    </row>
    <row r="3" spans="1:11" ht="22.5" customHeight="1" x14ac:dyDescent="0.3">
      <c r="A3" s="37" t="s">
        <v>9</v>
      </c>
      <c r="B3" s="38"/>
      <c r="C3" s="2"/>
    </row>
    <row r="4" spans="1:11" x14ac:dyDescent="0.3">
      <c r="A4" s="5" t="s">
        <v>10</v>
      </c>
      <c r="B4" s="3" t="s">
        <v>103</v>
      </c>
      <c r="J4" t="s">
        <v>172</v>
      </c>
    </row>
    <row r="5" spans="1:11" x14ac:dyDescent="0.3">
      <c r="A5" s="6" t="s">
        <v>11</v>
      </c>
      <c r="B5" s="11" t="s">
        <v>12</v>
      </c>
    </row>
    <row r="6" spans="1:11" s="1" customFormat="1" x14ac:dyDescent="0.3">
      <c r="A6" s="7" t="s">
        <v>0</v>
      </c>
      <c r="B6" s="7" t="s">
        <v>1</v>
      </c>
      <c r="C6" s="7" t="s">
        <v>2</v>
      </c>
      <c r="D6" s="7" t="s">
        <v>3</v>
      </c>
      <c r="E6" s="7" t="s">
        <v>27</v>
      </c>
      <c r="F6" s="7" t="s">
        <v>4</v>
      </c>
      <c r="G6" s="7" t="s">
        <v>5</v>
      </c>
      <c r="H6" s="7" t="s">
        <v>6</v>
      </c>
      <c r="I6" s="7" t="s">
        <v>7</v>
      </c>
      <c r="K6" s="15" t="str">
        <f>CONCATENATE(J4,B4,"(")</f>
        <v>create table admin_master(</v>
      </c>
    </row>
    <row r="7" spans="1:11" x14ac:dyDescent="0.3">
      <c r="A7" s="2">
        <v>1</v>
      </c>
      <c r="B7" s="3" t="s">
        <v>118</v>
      </c>
      <c r="C7" s="2" t="s">
        <v>13</v>
      </c>
      <c r="D7" s="2" t="s">
        <v>24</v>
      </c>
      <c r="E7" s="13" t="s">
        <v>175</v>
      </c>
      <c r="F7" s="2" t="s">
        <v>25</v>
      </c>
      <c r="G7" s="2" t="s">
        <v>26</v>
      </c>
      <c r="H7" s="2"/>
      <c r="I7" s="2" t="s">
        <v>42</v>
      </c>
      <c r="K7" s="16" t="str">
        <f t="shared" ref="K7:K18" si="0">CONCATENATE(,B7," ", D7,E7, " ", F7, " ", G7," ", H7, ",")</f>
        <v>adm_id varchar(30) not null primary key ,</v>
      </c>
    </row>
    <row r="8" spans="1:11" x14ac:dyDescent="0.3">
      <c r="A8" s="2">
        <v>2</v>
      </c>
      <c r="B8" s="3" t="s">
        <v>119</v>
      </c>
      <c r="C8" s="2" t="s">
        <v>14</v>
      </c>
      <c r="D8" s="2" t="s">
        <v>28</v>
      </c>
      <c r="E8" s="13" t="s">
        <v>177</v>
      </c>
      <c r="F8" s="2" t="s">
        <v>25</v>
      </c>
      <c r="G8" s="2"/>
      <c r="H8" s="2"/>
      <c r="I8" s="2"/>
      <c r="K8" s="16" t="str">
        <f t="shared" si="0"/>
        <v>adm_nm varchar(50) not null  ,</v>
      </c>
    </row>
    <row r="9" spans="1:11" x14ac:dyDescent="0.3">
      <c r="A9" s="2">
        <v>3</v>
      </c>
      <c r="B9" s="3" t="s">
        <v>188</v>
      </c>
      <c r="C9" s="2" t="s">
        <v>189</v>
      </c>
      <c r="D9" s="2" t="s">
        <v>24</v>
      </c>
      <c r="E9" s="13" t="s">
        <v>177</v>
      </c>
      <c r="F9" s="2" t="s">
        <v>25</v>
      </c>
      <c r="G9" s="2"/>
      <c r="H9" s="2"/>
      <c r="I9" s="2"/>
      <c r="K9" s="16" t="str">
        <f t="shared" si="0"/>
        <v>adm_vnm varchar(50) not null  ,</v>
      </c>
    </row>
    <row r="10" spans="1:11" x14ac:dyDescent="0.3">
      <c r="A10" s="2">
        <v>4</v>
      </c>
      <c r="B10" s="3" t="s">
        <v>120</v>
      </c>
      <c r="C10" s="2" t="s">
        <v>15</v>
      </c>
      <c r="D10" s="2" t="s">
        <v>28</v>
      </c>
      <c r="E10" s="13" t="s">
        <v>178</v>
      </c>
      <c r="F10" s="2" t="s">
        <v>25</v>
      </c>
      <c r="G10" s="2"/>
      <c r="H10" s="2"/>
      <c r="I10" s="2"/>
      <c r="K10" s="16" t="str">
        <f t="shared" si="0"/>
        <v>adm_pw varchar(200) not null  ,</v>
      </c>
    </row>
    <row r="11" spans="1:11" x14ac:dyDescent="0.3">
      <c r="A11" s="2">
        <v>5</v>
      </c>
      <c r="B11" s="3" t="s">
        <v>121</v>
      </c>
      <c r="C11" s="2" t="s">
        <v>16</v>
      </c>
      <c r="D11" s="2" t="s">
        <v>28</v>
      </c>
      <c r="E11" s="13" t="s">
        <v>179</v>
      </c>
      <c r="F11" s="2" t="s">
        <v>25</v>
      </c>
      <c r="G11" s="2"/>
      <c r="H11" s="2"/>
      <c r="I11" s="2" t="s">
        <v>41</v>
      </c>
      <c r="K11" s="16" t="str">
        <f t="shared" si="0"/>
        <v>emp_id varchar(30) not null  ,</v>
      </c>
    </row>
    <row r="12" spans="1:11" x14ac:dyDescent="0.3">
      <c r="A12" s="2">
        <v>6</v>
      </c>
      <c r="B12" s="3" t="s">
        <v>123</v>
      </c>
      <c r="C12" s="2" t="s">
        <v>17</v>
      </c>
      <c r="D12" s="2" t="s">
        <v>28</v>
      </c>
      <c r="E12" s="13" t="s">
        <v>180</v>
      </c>
      <c r="F12" s="2" t="s">
        <v>25</v>
      </c>
      <c r="G12" s="2"/>
      <c r="H12" s="2" t="s">
        <v>114</v>
      </c>
      <c r="I12" s="2" t="s">
        <v>378</v>
      </c>
      <c r="K12" s="16" t="str">
        <f t="shared" si="0"/>
        <v>use_yn varchar(1) not null  default 'Y',</v>
      </c>
    </row>
    <row r="13" spans="1:11" x14ac:dyDescent="0.3">
      <c r="A13" s="2">
        <v>7</v>
      </c>
      <c r="B13" s="3" t="s">
        <v>117</v>
      </c>
      <c r="C13" s="2" t="s">
        <v>18</v>
      </c>
      <c r="D13" s="2" t="s">
        <v>29</v>
      </c>
      <c r="E13" s="13"/>
      <c r="F13" s="2" t="s">
        <v>25</v>
      </c>
      <c r="G13" s="2"/>
      <c r="H13" s="2" t="s">
        <v>115</v>
      </c>
      <c r="I13" s="2"/>
      <c r="K13" s="16" t="str">
        <f t="shared" si="0"/>
        <v>proc_dt datetime not null  default now(),</v>
      </c>
    </row>
    <row r="14" spans="1:11" x14ac:dyDescent="0.3">
      <c r="A14" s="2">
        <v>8</v>
      </c>
      <c r="B14" s="3" t="s">
        <v>126</v>
      </c>
      <c r="C14" s="2" t="s">
        <v>19</v>
      </c>
      <c r="D14" s="2" t="s">
        <v>29</v>
      </c>
      <c r="E14" s="13"/>
      <c r="F14" s="2"/>
      <c r="G14" s="2"/>
      <c r="H14" s="2"/>
      <c r="I14" s="2"/>
      <c r="K14" s="16" t="str">
        <f t="shared" si="0"/>
        <v>mod_dt datetime   ,</v>
      </c>
    </row>
    <row r="15" spans="1:11" x14ac:dyDescent="0.3">
      <c r="A15" s="2">
        <v>9</v>
      </c>
      <c r="B15" s="3" t="s">
        <v>124</v>
      </c>
      <c r="C15" s="2" t="s">
        <v>20</v>
      </c>
      <c r="D15" s="2" t="s">
        <v>29</v>
      </c>
      <c r="E15" s="13"/>
      <c r="F15" s="2"/>
      <c r="G15" s="2"/>
      <c r="H15" s="2"/>
      <c r="I15" s="2"/>
      <c r="K15" s="16" t="str">
        <f t="shared" si="0"/>
        <v>exp_dt datetime   ,</v>
      </c>
    </row>
    <row r="16" spans="1:11" x14ac:dyDescent="0.3">
      <c r="A16" s="2">
        <v>10</v>
      </c>
      <c r="B16" s="3" t="s">
        <v>125</v>
      </c>
      <c r="C16" s="2" t="s">
        <v>21</v>
      </c>
      <c r="D16" s="2" t="s">
        <v>28</v>
      </c>
      <c r="E16" s="13" t="s">
        <v>175</v>
      </c>
      <c r="F16" s="2" t="s">
        <v>25</v>
      </c>
      <c r="G16" s="2"/>
      <c r="H16" s="2"/>
      <c r="I16" s="2"/>
      <c r="K16" s="16" t="str">
        <f t="shared" si="0"/>
        <v>proc_id varchar(30) not null  ,</v>
      </c>
    </row>
    <row r="17" spans="1:12" x14ac:dyDescent="0.3">
      <c r="A17" s="2">
        <v>11</v>
      </c>
      <c r="B17" s="3" t="s">
        <v>127</v>
      </c>
      <c r="C17" s="2" t="s">
        <v>22</v>
      </c>
      <c r="D17" s="2" t="s">
        <v>28</v>
      </c>
      <c r="E17" s="13" t="s">
        <v>175</v>
      </c>
      <c r="F17" s="2"/>
      <c r="G17" s="2"/>
      <c r="H17" s="2"/>
      <c r="I17" s="2"/>
      <c r="K17" s="16" t="str">
        <f t="shared" si="0"/>
        <v>mod_id varchar(30)   ,</v>
      </c>
    </row>
    <row r="18" spans="1:12" x14ac:dyDescent="0.3">
      <c r="A18" s="2">
        <v>12</v>
      </c>
      <c r="B18" s="3" t="s">
        <v>128</v>
      </c>
      <c r="C18" s="2" t="s">
        <v>23</v>
      </c>
      <c r="D18" s="2" t="s">
        <v>28</v>
      </c>
      <c r="E18" s="13" t="s">
        <v>175</v>
      </c>
      <c r="F18" s="2"/>
      <c r="G18" s="2"/>
      <c r="H18" s="2"/>
      <c r="I18" s="2"/>
      <c r="K18" s="16" t="str">
        <f t="shared" si="0"/>
        <v>exp_id varchar(30)   ,</v>
      </c>
    </row>
    <row r="19" spans="1:12" x14ac:dyDescent="0.3">
      <c r="A19" s="2">
        <v>13</v>
      </c>
      <c r="B19" s="3" t="s">
        <v>130</v>
      </c>
      <c r="C19" s="2" t="s">
        <v>129</v>
      </c>
      <c r="D19" s="2" t="s">
        <v>28</v>
      </c>
      <c r="E19" s="13" t="s">
        <v>190</v>
      </c>
      <c r="F19" s="2"/>
      <c r="G19" s="2"/>
      <c r="H19" s="2"/>
      <c r="I19" s="2"/>
      <c r="K19" s="16" t="str">
        <f>CONCATENATE(,B19," ", D19,E19, " ", F19, " ", G19," ", H19, L19)</f>
        <v>role varchar(300)   );</v>
      </c>
      <c r="L19" t="s">
        <v>176</v>
      </c>
    </row>
    <row r="20" spans="1:12" x14ac:dyDescent="0.3">
      <c r="A20" s="5" t="s">
        <v>10</v>
      </c>
      <c r="B20" s="3" t="s">
        <v>104</v>
      </c>
      <c r="J20" t="s">
        <v>172</v>
      </c>
    </row>
    <row r="21" spans="1:12" x14ac:dyDescent="0.3">
      <c r="A21" s="6" t="s">
        <v>11</v>
      </c>
      <c r="B21" s="11" t="s">
        <v>31</v>
      </c>
    </row>
    <row r="22" spans="1:12" s="1" customFormat="1" x14ac:dyDescent="0.3">
      <c r="A22" s="7" t="s">
        <v>0</v>
      </c>
      <c r="B22" s="7" t="s">
        <v>1</v>
      </c>
      <c r="C22" s="7" t="s">
        <v>2</v>
      </c>
      <c r="D22" s="7" t="s">
        <v>3</v>
      </c>
      <c r="E22" s="7" t="s">
        <v>27</v>
      </c>
      <c r="F22" s="7" t="s">
        <v>4</v>
      </c>
      <c r="G22" s="7" t="s">
        <v>5</v>
      </c>
      <c r="H22" s="7" t="s">
        <v>6</v>
      </c>
      <c r="I22" s="7" t="s">
        <v>7</v>
      </c>
      <c r="K22" s="15" t="str">
        <f>CONCATENATE(J20,B20,"(")</f>
        <v>create table emp_info(</v>
      </c>
    </row>
    <row r="23" spans="1:12" x14ac:dyDescent="0.3">
      <c r="A23" s="2">
        <v>1</v>
      </c>
      <c r="B23" s="3" t="s">
        <v>131</v>
      </c>
      <c r="C23" s="2" t="s">
        <v>32</v>
      </c>
      <c r="D23" s="2" t="s">
        <v>24</v>
      </c>
      <c r="E23" s="13" t="s">
        <v>175</v>
      </c>
      <c r="F23" s="2" t="s">
        <v>25</v>
      </c>
      <c r="G23" s="2" t="s">
        <v>26</v>
      </c>
      <c r="H23" s="2"/>
      <c r="I23" s="2" t="s">
        <v>42</v>
      </c>
      <c r="K23" s="16" t="str">
        <f>CONCATENATE(,B23," ", D23,E23, " ", F23, " ", G23," ", H23, ",")</f>
        <v>emp_id varchar(30) not null primary key ,</v>
      </c>
    </row>
    <row r="24" spans="1:12" x14ac:dyDescent="0.3">
      <c r="A24" s="2">
        <v>2</v>
      </c>
      <c r="B24" s="3" t="s">
        <v>132</v>
      </c>
      <c r="C24" s="2" t="s">
        <v>33</v>
      </c>
      <c r="D24" s="2" t="s">
        <v>28</v>
      </c>
      <c r="E24" s="13" t="s">
        <v>177</v>
      </c>
      <c r="F24" s="2" t="s">
        <v>25</v>
      </c>
      <c r="G24" s="2"/>
      <c r="H24" s="2"/>
      <c r="I24" s="2"/>
      <c r="K24" s="16" t="str">
        <f t="shared" ref="K24:K30" si="1">CONCATENATE(,B24," ", D24,E24, " ", F24, " ", G24," ", H24, ",")</f>
        <v>emp_nm varchar(50) not null  ,</v>
      </c>
    </row>
    <row r="25" spans="1:12" x14ac:dyDescent="0.3">
      <c r="A25" s="2">
        <v>3</v>
      </c>
      <c r="B25" s="3" t="s">
        <v>133</v>
      </c>
      <c r="C25" s="2" t="s">
        <v>34</v>
      </c>
      <c r="D25" s="2" t="s">
        <v>28</v>
      </c>
      <c r="E25" s="13" t="s">
        <v>177</v>
      </c>
      <c r="F25" s="2" t="s">
        <v>25</v>
      </c>
      <c r="G25" s="2"/>
      <c r="H25" s="2"/>
      <c r="I25" s="2"/>
      <c r="K25" s="16" t="str">
        <f t="shared" si="1"/>
        <v>emp_grd varchar(50) not null  ,</v>
      </c>
    </row>
    <row r="26" spans="1:12" x14ac:dyDescent="0.3">
      <c r="A26" s="2">
        <v>4</v>
      </c>
      <c r="B26" s="3" t="s">
        <v>134</v>
      </c>
      <c r="C26" s="2" t="s">
        <v>37</v>
      </c>
      <c r="D26" s="2" t="s">
        <v>28</v>
      </c>
      <c r="E26" s="13" t="s">
        <v>177</v>
      </c>
      <c r="F26" s="2" t="s">
        <v>25</v>
      </c>
      <c r="G26" s="2"/>
      <c r="H26" s="2"/>
      <c r="I26" s="2"/>
      <c r="K26" s="16" t="str">
        <f t="shared" si="1"/>
        <v>emp_role varchar(50) not null  ,</v>
      </c>
    </row>
    <row r="27" spans="1:12" x14ac:dyDescent="0.3">
      <c r="A27" s="2">
        <v>5</v>
      </c>
      <c r="B27" s="3" t="s">
        <v>135</v>
      </c>
      <c r="C27" s="2" t="s">
        <v>35</v>
      </c>
      <c r="D27" s="2" t="s">
        <v>28</v>
      </c>
      <c r="E27" s="14" t="s">
        <v>372</v>
      </c>
      <c r="F27" s="2" t="s">
        <v>25</v>
      </c>
      <c r="G27" s="2"/>
      <c r="H27" s="2"/>
      <c r="I27" s="2"/>
      <c r="K27" s="16" t="str">
        <f t="shared" si="1"/>
        <v>dept_cd varchar(30) not null  ,</v>
      </c>
    </row>
    <row r="28" spans="1:12" x14ac:dyDescent="0.3">
      <c r="A28" s="2">
        <v>6</v>
      </c>
      <c r="B28" s="3" t="s">
        <v>136</v>
      </c>
      <c r="C28" s="2" t="s">
        <v>36</v>
      </c>
      <c r="D28" s="2" t="s">
        <v>28</v>
      </c>
      <c r="E28" s="13" t="s">
        <v>177</v>
      </c>
      <c r="F28" s="2" t="s">
        <v>25</v>
      </c>
      <c r="G28" s="2"/>
      <c r="H28" s="2"/>
      <c r="I28" s="2"/>
      <c r="K28" s="16" t="str">
        <f t="shared" si="1"/>
        <v>dept_nm varchar(50) not null  ,</v>
      </c>
    </row>
    <row r="29" spans="1:12" x14ac:dyDescent="0.3">
      <c r="A29" s="2">
        <v>7</v>
      </c>
      <c r="B29" s="3" t="s">
        <v>137</v>
      </c>
      <c r="C29" s="2" t="s">
        <v>39</v>
      </c>
      <c r="D29" s="2" t="s">
        <v>28</v>
      </c>
      <c r="E29" s="27" t="s">
        <v>373</v>
      </c>
      <c r="F29" s="2" t="s">
        <v>25</v>
      </c>
      <c r="G29" s="2"/>
      <c r="H29" s="2"/>
      <c r="I29" s="2"/>
      <c r="K29" s="16" t="str">
        <f t="shared" si="1"/>
        <v>cell_phone varchar(15) not null  ,</v>
      </c>
    </row>
    <row r="30" spans="1:12" x14ac:dyDescent="0.3">
      <c r="A30" s="2">
        <v>8</v>
      </c>
      <c r="B30" s="3" t="s">
        <v>138</v>
      </c>
      <c r="C30" s="2" t="s">
        <v>38</v>
      </c>
      <c r="D30" s="2" t="s">
        <v>28</v>
      </c>
      <c r="E30" s="27" t="s">
        <v>373</v>
      </c>
      <c r="F30" s="2" t="s">
        <v>25</v>
      </c>
      <c r="G30" s="2"/>
      <c r="H30" s="2"/>
      <c r="I30" s="2"/>
      <c r="K30" s="16" t="str">
        <f t="shared" si="1"/>
        <v>off_tel varchar(15) not null  ,</v>
      </c>
    </row>
    <row r="31" spans="1:12" x14ac:dyDescent="0.3">
      <c r="A31" s="2">
        <v>9</v>
      </c>
      <c r="B31" s="3" t="s">
        <v>139</v>
      </c>
      <c r="C31" s="2" t="s">
        <v>40</v>
      </c>
      <c r="D31" s="2" t="s">
        <v>28</v>
      </c>
      <c r="E31" s="13" t="s">
        <v>177</v>
      </c>
      <c r="F31" s="2" t="s">
        <v>25</v>
      </c>
      <c r="G31" s="2"/>
      <c r="H31" s="2"/>
      <c r="I31" s="2"/>
      <c r="K31" s="16" t="str">
        <f>CONCATENATE(,B31," ", D31,E31, " ", F31, " ", G31," ", H31, L31)</f>
        <v>email varchar(50) not null  );</v>
      </c>
      <c r="L31" t="s">
        <v>176</v>
      </c>
    </row>
    <row r="32" spans="1:12" x14ac:dyDescent="0.3">
      <c r="A32" s="5" t="s">
        <v>10</v>
      </c>
      <c r="B32" s="3" t="s">
        <v>107</v>
      </c>
      <c r="J32" t="s">
        <v>172</v>
      </c>
    </row>
    <row r="33" spans="1:11" x14ac:dyDescent="0.3">
      <c r="A33" s="6" t="s">
        <v>11</v>
      </c>
      <c r="B33" s="11" t="s">
        <v>43</v>
      </c>
    </row>
    <row r="34" spans="1:11" s="1" customFormat="1" x14ac:dyDescent="0.3">
      <c r="A34" s="7" t="s">
        <v>0</v>
      </c>
      <c r="B34" s="7" t="s">
        <v>1</v>
      </c>
      <c r="C34" s="7" t="s">
        <v>2</v>
      </c>
      <c r="D34" s="7" t="s">
        <v>3</v>
      </c>
      <c r="E34" s="7" t="s">
        <v>27</v>
      </c>
      <c r="F34" s="7" t="s">
        <v>4</v>
      </c>
      <c r="G34" s="7" t="s">
        <v>5</v>
      </c>
      <c r="H34" s="7" t="s">
        <v>6</v>
      </c>
      <c r="I34" s="7" t="s">
        <v>7</v>
      </c>
      <c r="K34" s="15" t="str">
        <f>CONCATENATE(J32,B32,"(")</f>
        <v>create table post_mng(</v>
      </c>
    </row>
    <row r="35" spans="1:11" x14ac:dyDescent="0.3">
      <c r="A35" s="2">
        <v>1</v>
      </c>
      <c r="B35" s="3" t="s">
        <v>140</v>
      </c>
      <c r="C35" s="2" t="s">
        <v>385</v>
      </c>
      <c r="D35" s="2" t="s">
        <v>44</v>
      </c>
      <c r="E35" s="13"/>
      <c r="F35" s="2" t="s">
        <v>25</v>
      </c>
      <c r="G35" s="2" t="s">
        <v>26</v>
      </c>
      <c r="H35" s="2" t="s">
        <v>45</v>
      </c>
      <c r="I35" s="2" t="s">
        <v>42</v>
      </c>
      <c r="K35" s="16" t="str">
        <f>CONCATENATE(,B35," ", D35,E35, " ", F35, " ", G35," ", H35, ",")</f>
        <v>pst_no int not null primary key auto_increment,</v>
      </c>
    </row>
    <row r="36" spans="1:11" x14ac:dyDescent="0.3">
      <c r="A36" s="2">
        <v>2</v>
      </c>
      <c r="B36" s="3" t="s">
        <v>141</v>
      </c>
      <c r="C36" s="2" t="s">
        <v>46</v>
      </c>
      <c r="D36" s="2" t="s">
        <v>28</v>
      </c>
      <c r="E36" s="13" t="s">
        <v>180</v>
      </c>
      <c r="F36" s="2" t="s">
        <v>25</v>
      </c>
      <c r="G36" s="2"/>
      <c r="H36" s="2"/>
      <c r="I36" s="2" t="s">
        <v>30</v>
      </c>
      <c r="K36" s="16" t="str">
        <f t="shared" ref="K36:K48" si="2">CONCATENATE(,B36," ", D36,E36, " ", F36, " ", G36," ", H36, ",")</f>
        <v>pst_gb    varchar(1) not null  ,</v>
      </c>
    </row>
    <row r="37" spans="1:11" x14ac:dyDescent="0.3">
      <c r="A37" s="2">
        <v>3</v>
      </c>
      <c r="B37" s="3" t="s">
        <v>142</v>
      </c>
      <c r="C37" s="2" t="s">
        <v>47</v>
      </c>
      <c r="D37" s="2" t="s">
        <v>28</v>
      </c>
      <c r="E37" s="13" t="s">
        <v>181</v>
      </c>
      <c r="F37" s="2" t="s">
        <v>25</v>
      </c>
      <c r="G37" s="2"/>
      <c r="H37" s="2"/>
      <c r="I37" s="2"/>
      <c r="K37" s="16" t="str">
        <f t="shared" si="2"/>
        <v>pst_ttl varchar(200) not null  ,</v>
      </c>
    </row>
    <row r="38" spans="1:11" x14ac:dyDescent="0.3">
      <c r="A38" s="2">
        <v>4</v>
      </c>
      <c r="B38" s="3" t="s">
        <v>144</v>
      </c>
      <c r="C38" s="2" t="s">
        <v>57</v>
      </c>
      <c r="D38" s="2" t="s">
        <v>28</v>
      </c>
      <c r="E38" s="13" t="s">
        <v>182</v>
      </c>
      <c r="F38" s="2" t="s">
        <v>25</v>
      </c>
      <c r="G38" s="2"/>
      <c r="H38" s="2"/>
      <c r="I38" s="2" t="s">
        <v>58</v>
      </c>
      <c r="K38" s="16" t="str">
        <f t="shared" si="2"/>
        <v>wrt_id varchar(30) not null  ,</v>
      </c>
    </row>
    <row r="39" spans="1:11" x14ac:dyDescent="0.3">
      <c r="A39" s="2">
        <v>5</v>
      </c>
      <c r="B39" s="3" t="s">
        <v>145</v>
      </c>
      <c r="C39" s="2" t="s">
        <v>49</v>
      </c>
      <c r="D39" s="2" t="s">
        <v>28</v>
      </c>
      <c r="E39" s="13" t="s">
        <v>183</v>
      </c>
      <c r="F39" s="2" t="s">
        <v>25</v>
      </c>
      <c r="G39" s="2"/>
      <c r="H39" s="2"/>
      <c r="I39" s="2" t="s">
        <v>50</v>
      </c>
      <c r="K39" s="16" t="str">
        <f t="shared" si="2"/>
        <v>aprv_id varchar(30) not null  ,</v>
      </c>
    </row>
    <row r="40" spans="1:11" x14ac:dyDescent="0.3">
      <c r="A40" s="2">
        <v>6</v>
      </c>
      <c r="B40" s="3" t="s">
        <v>149</v>
      </c>
      <c r="C40" s="2" t="s">
        <v>53</v>
      </c>
      <c r="D40" s="2" t="s">
        <v>29</v>
      </c>
      <c r="E40" s="13"/>
      <c r="F40" s="2" t="s">
        <v>25</v>
      </c>
      <c r="G40" s="2"/>
      <c r="H40" s="2"/>
      <c r="I40" s="2"/>
      <c r="K40" s="16" t="str">
        <f t="shared" si="2"/>
        <v>strt_ymd datetime not null  ,</v>
      </c>
    </row>
    <row r="41" spans="1:11" x14ac:dyDescent="0.3">
      <c r="A41" s="2">
        <v>7</v>
      </c>
      <c r="B41" s="3" t="s">
        <v>146</v>
      </c>
      <c r="C41" s="2" t="s">
        <v>54</v>
      </c>
      <c r="D41" s="2" t="s">
        <v>29</v>
      </c>
      <c r="E41" s="13"/>
      <c r="F41" s="2" t="s">
        <v>25</v>
      </c>
      <c r="G41" s="2"/>
      <c r="H41" s="2"/>
      <c r="I41" s="2"/>
      <c r="K41" s="16" t="str">
        <f t="shared" si="2"/>
        <v>end_ymd datetime not null  ,</v>
      </c>
    </row>
    <row r="42" spans="1:11" x14ac:dyDescent="0.3">
      <c r="A42" s="2">
        <v>8</v>
      </c>
      <c r="B42" s="3" t="s">
        <v>410</v>
      </c>
      <c r="C42" s="2" t="s">
        <v>413</v>
      </c>
      <c r="D42" s="2" t="s">
        <v>24</v>
      </c>
      <c r="E42" s="13" t="s">
        <v>185</v>
      </c>
      <c r="F42" s="2"/>
      <c r="G42" s="2"/>
      <c r="H42" s="2"/>
      <c r="I42" s="2"/>
      <c r="K42" s="16" t="str">
        <f t="shared" si="2"/>
        <v>pst_img varchar(300)   ,</v>
      </c>
    </row>
    <row r="43" spans="1:11" x14ac:dyDescent="0.3">
      <c r="A43" s="2">
        <v>9</v>
      </c>
      <c r="B43" s="3" t="s">
        <v>411</v>
      </c>
      <c r="C43" s="2" t="s">
        <v>412</v>
      </c>
      <c r="D43" s="2" t="s">
        <v>28</v>
      </c>
      <c r="E43" s="13" t="s">
        <v>185</v>
      </c>
      <c r="F43" s="2"/>
      <c r="G43" s="2"/>
      <c r="H43" s="2"/>
      <c r="I43" s="2"/>
      <c r="K43" s="16" t="str">
        <f t="shared" si="2"/>
        <v>pst_txt varchar(300)   ,</v>
      </c>
    </row>
    <row r="44" spans="1:11" x14ac:dyDescent="0.3">
      <c r="A44" s="2">
        <v>10</v>
      </c>
      <c r="B44" s="3" t="s">
        <v>457</v>
      </c>
      <c r="C44" s="2" t="s">
        <v>459</v>
      </c>
      <c r="D44" s="2" t="s">
        <v>434</v>
      </c>
      <c r="E44" s="13" t="s">
        <v>458</v>
      </c>
      <c r="F44" s="2"/>
      <c r="G44" s="2"/>
      <c r="H44" s="2"/>
      <c r="I44" s="2"/>
      <c r="K44" s="16" t="str">
        <f t="shared" si="2"/>
        <v>pst_sts varchar(30)   ,</v>
      </c>
    </row>
    <row r="45" spans="1:11" x14ac:dyDescent="0.3">
      <c r="A45" s="2">
        <v>11</v>
      </c>
      <c r="B45" s="3" t="s">
        <v>117</v>
      </c>
      <c r="C45" s="2" t="s">
        <v>51</v>
      </c>
      <c r="D45" s="2" t="s">
        <v>29</v>
      </c>
      <c r="E45" s="13"/>
      <c r="F45" s="2" t="s">
        <v>25</v>
      </c>
      <c r="G45" s="2"/>
      <c r="H45" s="2" t="s">
        <v>115</v>
      </c>
      <c r="I45" s="2"/>
      <c r="K45" s="16" t="str">
        <f t="shared" si="2"/>
        <v>proc_dt datetime not null  default now(),</v>
      </c>
    </row>
    <row r="46" spans="1:11" x14ac:dyDescent="0.3">
      <c r="A46" s="2">
        <v>12</v>
      </c>
      <c r="B46" s="3" t="s">
        <v>126</v>
      </c>
      <c r="C46" s="2" t="s">
        <v>52</v>
      </c>
      <c r="D46" s="2" t="s">
        <v>29</v>
      </c>
      <c r="E46" s="13"/>
      <c r="F46" s="2"/>
      <c r="G46" s="2"/>
      <c r="H46" s="2"/>
      <c r="I46" s="2"/>
      <c r="K46" s="16" t="str">
        <f t="shared" si="2"/>
        <v>mod_dt datetime   ,</v>
      </c>
    </row>
    <row r="47" spans="1:11" x14ac:dyDescent="0.3">
      <c r="A47" s="2">
        <v>13</v>
      </c>
      <c r="B47" s="3" t="s">
        <v>147</v>
      </c>
      <c r="C47" s="2" t="s">
        <v>59</v>
      </c>
      <c r="D47" s="2" t="s">
        <v>28</v>
      </c>
      <c r="E47" s="13" t="s">
        <v>182</v>
      </c>
      <c r="F47" s="2"/>
      <c r="G47" s="2"/>
      <c r="H47" s="2"/>
      <c r="I47" s="2" t="s">
        <v>58</v>
      </c>
      <c r="K47" s="16" t="str">
        <f t="shared" si="2"/>
        <v>req_id varchar(30)   ,</v>
      </c>
    </row>
    <row r="48" spans="1:11" x14ac:dyDescent="0.3">
      <c r="A48" s="2">
        <v>14</v>
      </c>
      <c r="B48" s="3" t="s">
        <v>148</v>
      </c>
      <c r="C48" s="2" t="s">
        <v>55</v>
      </c>
      <c r="D48" s="2" t="s">
        <v>29</v>
      </c>
      <c r="E48" s="13"/>
      <c r="F48" s="2"/>
      <c r="G48" s="2"/>
      <c r="H48" s="2"/>
      <c r="I48" s="2"/>
      <c r="K48" s="16" t="str">
        <f t="shared" si="2"/>
        <v>req_dt datetime   ,</v>
      </c>
    </row>
    <row r="49" spans="1:12" x14ac:dyDescent="0.3">
      <c r="A49" s="2">
        <v>15</v>
      </c>
      <c r="B49" s="3" t="s">
        <v>150</v>
      </c>
      <c r="C49" s="2" t="s">
        <v>56</v>
      </c>
      <c r="D49" s="2" t="s">
        <v>29</v>
      </c>
      <c r="E49" s="13"/>
      <c r="F49" s="2"/>
      <c r="G49" s="2"/>
      <c r="H49" s="2"/>
      <c r="I49" s="2"/>
      <c r="K49" s="16" t="str">
        <f>CONCATENATE(,B49," ", D49,E49, " ", F49, " ", G49," ", H49, L49)</f>
        <v>aprv_dt datetime   );</v>
      </c>
      <c r="L49" t="s">
        <v>176</v>
      </c>
    </row>
    <row r="50" spans="1:12" x14ac:dyDescent="0.3">
      <c r="A50" s="5" t="s">
        <v>10</v>
      </c>
      <c r="B50" s="3" t="s">
        <v>108</v>
      </c>
      <c r="J50" t="s">
        <v>172</v>
      </c>
    </row>
    <row r="51" spans="1:12" x14ac:dyDescent="0.3">
      <c r="A51" s="6" t="s">
        <v>11</v>
      </c>
      <c r="B51" s="11" t="s">
        <v>60</v>
      </c>
    </row>
    <row r="52" spans="1:12" x14ac:dyDescent="0.3">
      <c r="A52" s="7" t="s">
        <v>0</v>
      </c>
      <c r="B52" s="7" t="s">
        <v>1</v>
      </c>
      <c r="C52" s="7" t="s">
        <v>2</v>
      </c>
      <c r="D52" s="7" t="s">
        <v>3</v>
      </c>
      <c r="E52" s="7" t="s">
        <v>27</v>
      </c>
      <c r="F52" s="7" t="s">
        <v>4</v>
      </c>
      <c r="G52" s="7" t="s">
        <v>5</v>
      </c>
      <c r="H52" s="7" t="s">
        <v>6</v>
      </c>
      <c r="I52" s="7" t="s">
        <v>7</v>
      </c>
      <c r="K52" s="15" t="str">
        <f>CONCATENATE(J50,B50,"(")</f>
        <v>create table ctgry_mng(</v>
      </c>
    </row>
    <row r="53" spans="1:12" x14ac:dyDescent="0.3">
      <c r="A53" s="2">
        <v>1</v>
      </c>
      <c r="B53" s="3" t="s">
        <v>160</v>
      </c>
      <c r="C53" s="2" t="s">
        <v>386</v>
      </c>
      <c r="D53" s="2" t="s">
        <v>44</v>
      </c>
      <c r="E53" s="13"/>
      <c r="F53" s="2" t="s">
        <v>25</v>
      </c>
      <c r="G53" s="2" t="s">
        <v>26</v>
      </c>
      <c r="H53" s="2" t="s">
        <v>45</v>
      </c>
      <c r="I53" s="2" t="s">
        <v>42</v>
      </c>
      <c r="K53" s="16" t="str">
        <f>CONCATENATE(,B53," ", D53,E53, " ", F53, " ", G53," ", H53, ",")</f>
        <v>ctgry_no int not null primary key auto_increment,</v>
      </c>
    </row>
    <row r="54" spans="1:12" x14ac:dyDescent="0.3">
      <c r="A54" s="2">
        <v>2</v>
      </c>
      <c r="B54" s="3" t="s">
        <v>151</v>
      </c>
      <c r="C54" s="2" t="s">
        <v>61</v>
      </c>
      <c r="D54" s="2" t="s">
        <v>28</v>
      </c>
      <c r="E54" s="13" t="s">
        <v>184</v>
      </c>
      <c r="F54" s="2" t="s">
        <v>25</v>
      </c>
      <c r="G54" s="2"/>
      <c r="H54" s="2"/>
      <c r="I54" s="2"/>
      <c r="K54" s="16" t="str">
        <f t="shared" ref="K54:K61" si="3">CONCATENATE(,B54," ", D54,E54, " ", F54, " ", G54," ", H54, ",")</f>
        <v>ct_cd1 varchar(10) not null  ,</v>
      </c>
    </row>
    <row r="55" spans="1:12" x14ac:dyDescent="0.3">
      <c r="A55" s="2">
        <v>3</v>
      </c>
      <c r="B55" s="3" t="s">
        <v>152</v>
      </c>
      <c r="C55" s="2" t="s">
        <v>62</v>
      </c>
      <c r="D55" s="2" t="s">
        <v>28</v>
      </c>
      <c r="E55" s="13" t="s">
        <v>177</v>
      </c>
      <c r="F55" s="2" t="s">
        <v>25</v>
      </c>
      <c r="G55" s="2"/>
      <c r="H55" s="2"/>
      <c r="I55" s="2"/>
      <c r="K55" s="16" t="str">
        <f t="shared" si="3"/>
        <v>ct_nm1 varchar(50) not null  ,</v>
      </c>
    </row>
    <row r="56" spans="1:12" x14ac:dyDescent="0.3">
      <c r="A56" s="2">
        <v>4</v>
      </c>
      <c r="B56" s="3" t="s">
        <v>153</v>
      </c>
      <c r="C56" s="8" t="s">
        <v>66</v>
      </c>
      <c r="D56" s="2" t="s">
        <v>70</v>
      </c>
      <c r="E56" s="13"/>
      <c r="F56" s="2" t="s">
        <v>25</v>
      </c>
      <c r="G56" s="2"/>
      <c r="H56" s="2"/>
      <c r="I56" s="2"/>
      <c r="K56" s="16" t="str">
        <f t="shared" si="3"/>
        <v>ct_seq1 int not null  ,</v>
      </c>
    </row>
    <row r="57" spans="1:12" x14ac:dyDescent="0.3">
      <c r="A57" s="2">
        <v>5</v>
      </c>
      <c r="B57" s="3" t="s">
        <v>154</v>
      </c>
      <c r="C57" s="2" t="s">
        <v>63</v>
      </c>
      <c r="D57" s="2" t="s">
        <v>28</v>
      </c>
      <c r="E57" s="13" t="s">
        <v>184</v>
      </c>
      <c r="F57" s="2"/>
      <c r="G57" s="2"/>
      <c r="H57" s="2"/>
      <c r="I57" s="2"/>
      <c r="K57" s="16" t="str">
        <f t="shared" si="3"/>
        <v>ct_cd2 varchar(10)   ,</v>
      </c>
    </row>
    <row r="58" spans="1:12" x14ac:dyDescent="0.3">
      <c r="A58" s="2">
        <v>6</v>
      </c>
      <c r="B58" s="3" t="s">
        <v>155</v>
      </c>
      <c r="C58" s="2" t="s">
        <v>64</v>
      </c>
      <c r="D58" s="2" t="s">
        <v>24</v>
      </c>
      <c r="E58" s="13" t="s">
        <v>177</v>
      </c>
      <c r="F58" s="2"/>
      <c r="G58" s="2"/>
      <c r="H58" s="2"/>
      <c r="I58" s="2"/>
      <c r="K58" s="16" t="str">
        <f t="shared" si="3"/>
        <v>ct_nm2 varchar(50)   ,</v>
      </c>
    </row>
    <row r="59" spans="1:12" x14ac:dyDescent="0.3">
      <c r="A59" s="2">
        <v>7</v>
      </c>
      <c r="B59" s="3" t="s">
        <v>156</v>
      </c>
      <c r="C59" s="2" t="s">
        <v>67</v>
      </c>
      <c r="D59" s="2" t="s">
        <v>70</v>
      </c>
      <c r="E59" s="13"/>
      <c r="F59" s="2"/>
      <c r="G59" s="2"/>
      <c r="H59" s="2"/>
      <c r="I59" s="2"/>
      <c r="K59" s="16" t="str">
        <f t="shared" si="3"/>
        <v>ct_seq2 int   ,</v>
      </c>
    </row>
    <row r="60" spans="1:12" x14ac:dyDescent="0.3">
      <c r="A60" s="2">
        <v>8</v>
      </c>
      <c r="B60" s="3" t="s">
        <v>157</v>
      </c>
      <c r="C60" s="2" t="s">
        <v>68</v>
      </c>
      <c r="D60" s="2" t="s">
        <v>28</v>
      </c>
      <c r="E60" s="13" t="s">
        <v>180</v>
      </c>
      <c r="F60" s="2" t="s">
        <v>69</v>
      </c>
      <c r="G60" s="2"/>
      <c r="H60" s="2" t="s">
        <v>114</v>
      </c>
      <c r="I60" s="2" t="s">
        <v>378</v>
      </c>
      <c r="K60" s="16" t="str">
        <f t="shared" si="3"/>
        <v>use_yn varchar(1) not null  default 'Y',</v>
      </c>
    </row>
    <row r="61" spans="1:12" x14ac:dyDescent="0.3">
      <c r="A61" s="2">
        <v>9</v>
      </c>
      <c r="B61" s="3" t="s">
        <v>158</v>
      </c>
      <c r="C61" s="2" t="s">
        <v>48</v>
      </c>
      <c r="D61" s="2" t="s">
        <v>28</v>
      </c>
      <c r="E61" s="13" t="s">
        <v>182</v>
      </c>
      <c r="F61" s="2"/>
      <c r="G61" s="2"/>
      <c r="H61" s="2"/>
      <c r="I61" s="2" t="s">
        <v>58</v>
      </c>
      <c r="K61" s="16" t="str">
        <f t="shared" si="3"/>
        <v>proc_id varchar(30)   ,</v>
      </c>
    </row>
    <row r="62" spans="1:12" x14ac:dyDescent="0.3">
      <c r="A62" s="2">
        <v>10</v>
      </c>
      <c r="B62" s="3" t="s">
        <v>159</v>
      </c>
      <c r="C62" s="2" t="s">
        <v>18</v>
      </c>
      <c r="D62" s="2" t="s">
        <v>29</v>
      </c>
      <c r="E62" s="13"/>
      <c r="F62" s="2" t="s">
        <v>25</v>
      </c>
      <c r="G62" s="2"/>
      <c r="H62" s="2" t="s">
        <v>115</v>
      </c>
      <c r="I62" s="2"/>
      <c r="K62" s="16" t="str">
        <f>CONCATENATE(,B62," ", D62,E62, " ", F62, " ", G62," ", H62, L62)</f>
        <v>proc_dt datetime not null  default now());</v>
      </c>
      <c r="L62" t="s">
        <v>176</v>
      </c>
    </row>
    <row r="63" spans="1:12" x14ac:dyDescent="0.3">
      <c r="A63" s="5" t="s">
        <v>10</v>
      </c>
      <c r="B63" s="3" t="s">
        <v>105</v>
      </c>
      <c r="J63" t="s">
        <v>172</v>
      </c>
    </row>
    <row r="64" spans="1:12" x14ac:dyDescent="0.3">
      <c r="A64" s="6" t="s">
        <v>11</v>
      </c>
      <c r="B64" s="11" t="s">
        <v>71</v>
      </c>
    </row>
    <row r="65" spans="1:11" x14ac:dyDescent="0.3">
      <c r="A65" s="7" t="s">
        <v>0</v>
      </c>
      <c r="B65" s="7" t="s">
        <v>1</v>
      </c>
      <c r="C65" s="7" t="s">
        <v>2</v>
      </c>
      <c r="D65" s="7" t="s">
        <v>3</v>
      </c>
      <c r="E65" s="7" t="s">
        <v>27</v>
      </c>
      <c r="F65" s="7" t="s">
        <v>4</v>
      </c>
      <c r="G65" s="7" t="s">
        <v>5</v>
      </c>
      <c r="H65" s="7" t="s">
        <v>6</v>
      </c>
      <c r="I65" s="7" t="s">
        <v>7</v>
      </c>
      <c r="K65" s="15" t="str">
        <f>CONCATENATE(J63,B63,"(")</f>
        <v>create table prod_master(</v>
      </c>
    </row>
    <row r="66" spans="1:11" x14ac:dyDescent="0.3">
      <c r="A66" s="2">
        <v>1</v>
      </c>
      <c r="B66" s="3" t="s">
        <v>389</v>
      </c>
      <c r="C66" s="2" t="s">
        <v>388</v>
      </c>
      <c r="D66" s="2" t="s">
        <v>44</v>
      </c>
      <c r="E66" s="13"/>
      <c r="F66" s="2" t="s">
        <v>25</v>
      </c>
      <c r="G66" s="2" t="s">
        <v>26</v>
      </c>
      <c r="H66" s="2" t="s">
        <v>45</v>
      </c>
      <c r="I66" s="2" t="s">
        <v>42</v>
      </c>
      <c r="K66" s="16" t="str">
        <f>CONCATENATE(,B66," ", D66,E66, " ", F66, " ", G66," ", H66, ",")</f>
        <v>prod_no int not null primary key auto_increment,</v>
      </c>
    </row>
    <row r="67" spans="1:11" x14ac:dyDescent="0.3">
      <c r="A67" s="2">
        <v>2</v>
      </c>
      <c r="B67" s="3" t="s">
        <v>160</v>
      </c>
      <c r="C67" s="2" t="s">
        <v>386</v>
      </c>
      <c r="D67" s="2" t="s">
        <v>81</v>
      </c>
      <c r="E67" s="13"/>
      <c r="F67" s="2" t="s">
        <v>25</v>
      </c>
      <c r="G67" s="2"/>
      <c r="H67" s="2"/>
      <c r="I67" s="2" t="s">
        <v>72</v>
      </c>
      <c r="K67" s="16" t="str">
        <f t="shared" ref="K67:K85" si="4">CONCATENATE(,B67," ", D67,E67, " ", F67, " ", G67," ", H67, ",")</f>
        <v>ctgry_no int not null  ,</v>
      </c>
    </row>
    <row r="68" spans="1:11" x14ac:dyDescent="0.3">
      <c r="A68" s="2">
        <v>3</v>
      </c>
      <c r="B68" s="3" t="s">
        <v>161</v>
      </c>
      <c r="C68" s="2" t="s">
        <v>387</v>
      </c>
      <c r="D68" s="2" t="s">
        <v>28</v>
      </c>
      <c r="E68" s="13" t="s">
        <v>186</v>
      </c>
      <c r="F68" s="2" t="s">
        <v>25</v>
      </c>
      <c r="G68" s="2"/>
      <c r="H68" s="2"/>
      <c r="I68" s="2"/>
      <c r="K68" s="16" t="str">
        <f t="shared" si="4"/>
        <v>prod_nm varchar(200) not null  ,</v>
      </c>
    </row>
    <row r="69" spans="1:11" x14ac:dyDescent="0.3">
      <c r="A69" s="2">
        <v>4</v>
      </c>
      <c r="B69" s="3" t="s">
        <v>171</v>
      </c>
      <c r="C69" s="8" t="s">
        <v>73</v>
      </c>
      <c r="D69" s="2" t="s">
        <v>28</v>
      </c>
      <c r="E69" s="13" t="s">
        <v>187</v>
      </c>
      <c r="F69" s="2" t="s">
        <v>25</v>
      </c>
      <c r="G69" s="2"/>
      <c r="H69" s="2"/>
      <c r="I69" s="2"/>
      <c r="K69" s="16" t="str">
        <f t="shared" si="4"/>
        <v>main_img varchar(300) not null  ,</v>
      </c>
    </row>
    <row r="70" spans="1:11" x14ac:dyDescent="0.3">
      <c r="A70" s="2">
        <v>5</v>
      </c>
      <c r="B70" s="3" t="s">
        <v>451</v>
      </c>
      <c r="C70" s="8" t="s">
        <v>455</v>
      </c>
      <c r="D70" s="2" t="s">
        <v>24</v>
      </c>
      <c r="E70" s="13" t="s">
        <v>185</v>
      </c>
      <c r="F70" s="2"/>
      <c r="G70" s="2"/>
      <c r="H70" s="2"/>
      <c r="I70" s="2"/>
      <c r="K70" s="16" t="str">
        <f t="shared" ref="K70:K72" si="5">CONCATENATE(,B70," ", D70,E70, " ", F70, " ", G70," ", H70, ",")</f>
        <v>detail_img varchar(300)   ,</v>
      </c>
    </row>
    <row r="71" spans="1:11" x14ac:dyDescent="0.3">
      <c r="A71" s="2">
        <v>6</v>
      </c>
      <c r="B71" s="3" t="s">
        <v>448</v>
      </c>
      <c r="C71" s="8" t="s">
        <v>453</v>
      </c>
      <c r="D71" s="2" t="s">
        <v>24</v>
      </c>
      <c r="E71" s="13" t="s">
        <v>185</v>
      </c>
      <c r="F71" s="2"/>
      <c r="G71" s="2"/>
      <c r="H71" s="2"/>
      <c r="I71" s="2"/>
      <c r="K71" s="16" t="str">
        <f t="shared" si="5"/>
        <v>sub_img1 varchar(300)   ,</v>
      </c>
    </row>
    <row r="72" spans="1:11" x14ac:dyDescent="0.3">
      <c r="A72" s="2">
        <v>7</v>
      </c>
      <c r="B72" s="3" t="s">
        <v>452</v>
      </c>
      <c r="C72" s="8" t="s">
        <v>454</v>
      </c>
      <c r="D72" s="2" t="s">
        <v>24</v>
      </c>
      <c r="E72" s="13" t="s">
        <v>185</v>
      </c>
      <c r="F72" s="2"/>
      <c r="G72" s="2"/>
      <c r="H72" s="2"/>
      <c r="I72" s="2"/>
      <c r="K72" s="16" t="str">
        <f t="shared" si="5"/>
        <v>sub_img2 varchar(300)   ,</v>
      </c>
    </row>
    <row r="73" spans="1:11" x14ac:dyDescent="0.3">
      <c r="A73" s="2">
        <v>8</v>
      </c>
      <c r="B73" s="3" t="s">
        <v>162</v>
      </c>
      <c r="C73" s="2" t="s">
        <v>74</v>
      </c>
      <c r="D73" s="2" t="s">
        <v>70</v>
      </c>
      <c r="E73" s="13"/>
      <c r="F73" s="2"/>
      <c r="G73" s="2"/>
      <c r="H73" s="2"/>
      <c r="I73" s="2"/>
      <c r="K73" s="16" t="str">
        <f t="shared" si="4"/>
        <v>price int   ,</v>
      </c>
    </row>
    <row r="74" spans="1:11" x14ac:dyDescent="0.3">
      <c r="A74" s="2">
        <v>9</v>
      </c>
      <c r="B74" s="3" t="s">
        <v>163</v>
      </c>
      <c r="C74" s="2" t="s">
        <v>75</v>
      </c>
      <c r="D74" s="2" t="s">
        <v>82</v>
      </c>
      <c r="E74" s="13"/>
      <c r="F74" s="2"/>
      <c r="G74" s="2"/>
      <c r="H74" s="2"/>
      <c r="I74" s="2"/>
      <c r="K74" s="16" t="str">
        <f t="shared" si="4"/>
        <v>point int   ,</v>
      </c>
    </row>
    <row r="75" spans="1:11" x14ac:dyDescent="0.3">
      <c r="A75" s="2">
        <v>10</v>
      </c>
      <c r="B75" s="3" t="s">
        <v>164</v>
      </c>
      <c r="C75" s="2" t="s">
        <v>86</v>
      </c>
      <c r="D75" s="2" t="s">
        <v>82</v>
      </c>
      <c r="E75" s="13"/>
      <c r="F75" s="2"/>
      <c r="G75" s="2"/>
      <c r="H75" s="2"/>
      <c r="I75" s="2"/>
      <c r="K75" s="16" t="str">
        <f t="shared" si="4"/>
        <v>qty int   ,</v>
      </c>
    </row>
    <row r="76" spans="1:11" x14ac:dyDescent="0.3">
      <c r="A76" s="2">
        <v>11</v>
      </c>
      <c r="B76" s="3" t="s">
        <v>165</v>
      </c>
      <c r="C76" s="2" t="s">
        <v>85</v>
      </c>
      <c r="D76" s="2" t="s">
        <v>82</v>
      </c>
      <c r="E76" s="13"/>
      <c r="F76" s="2"/>
      <c r="G76" s="2"/>
      <c r="H76" s="2"/>
      <c r="I76" s="2"/>
      <c r="K76" s="16" t="str">
        <f t="shared" si="4"/>
        <v>dc_price int   ,</v>
      </c>
    </row>
    <row r="77" spans="1:11" x14ac:dyDescent="0.3">
      <c r="A77" s="2">
        <v>12</v>
      </c>
      <c r="B77" s="3" t="s">
        <v>166</v>
      </c>
      <c r="C77" s="2" t="s">
        <v>76</v>
      </c>
      <c r="D77" s="2" t="s">
        <v>28</v>
      </c>
      <c r="E77" s="13" t="s">
        <v>173</v>
      </c>
      <c r="F77" s="2"/>
      <c r="G77" s="2"/>
      <c r="H77" s="2"/>
      <c r="I77" s="2"/>
      <c r="K77" s="16" t="str">
        <f t="shared" si="4"/>
        <v>etc1 varchar(100)   ,</v>
      </c>
    </row>
    <row r="78" spans="1:11" x14ac:dyDescent="0.3">
      <c r="A78" s="2">
        <v>13</v>
      </c>
      <c r="B78" s="3" t="s">
        <v>167</v>
      </c>
      <c r="C78" s="2" t="s">
        <v>77</v>
      </c>
      <c r="D78" s="2" t="s">
        <v>28</v>
      </c>
      <c r="E78" s="13" t="s">
        <v>173</v>
      </c>
      <c r="F78" s="2"/>
      <c r="G78" s="2"/>
      <c r="H78" s="2"/>
      <c r="I78" s="2"/>
      <c r="K78" s="16" t="str">
        <f t="shared" si="4"/>
        <v>etc2 varchar(100)   ,</v>
      </c>
    </row>
    <row r="79" spans="1:11" x14ac:dyDescent="0.3">
      <c r="A79" s="2">
        <v>14</v>
      </c>
      <c r="B79" s="3" t="s">
        <v>168</v>
      </c>
      <c r="C79" s="2" t="s">
        <v>78</v>
      </c>
      <c r="D79" s="2" t="s">
        <v>28</v>
      </c>
      <c r="E79" s="13" t="s">
        <v>173</v>
      </c>
      <c r="F79" s="2"/>
      <c r="G79" s="2"/>
      <c r="H79" s="2"/>
      <c r="I79" s="2"/>
      <c r="K79" s="16" t="str">
        <f t="shared" si="4"/>
        <v>etc3 varchar(100)   ,</v>
      </c>
    </row>
    <row r="80" spans="1:11" x14ac:dyDescent="0.3">
      <c r="A80" s="2">
        <v>15</v>
      </c>
      <c r="B80" s="3" t="s">
        <v>169</v>
      </c>
      <c r="C80" s="2" t="s">
        <v>79</v>
      </c>
      <c r="D80" s="2" t="s">
        <v>28</v>
      </c>
      <c r="E80" s="13" t="s">
        <v>173</v>
      </c>
      <c r="F80" s="2"/>
      <c r="G80" s="2"/>
      <c r="H80" s="2"/>
      <c r="I80" s="2"/>
      <c r="K80" s="16" t="str">
        <f t="shared" si="4"/>
        <v>etc4 varchar(100)   ,</v>
      </c>
    </row>
    <row r="81" spans="1:12" x14ac:dyDescent="0.3">
      <c r="A81" s="2">
        <v>16</v>
      </c>
      <c r="B81" s="3" t="s">
        <v>170</v>
      </c>
      <c r="C81" s="2" t="s">
        <v>80</v>
      </c>
      <c r="D81" s="2" t="s">
        <v>28</v>
      </c>
      <c r="E81" s="13" t="s">
        <v>173</v>
      </c>
      <c r="F81" s="2"/>
      <c r="G81" s="2"/>
      <c r="H81" s="2"/>
      <c r="I81" s="2"/>
      <c r="K81" s="16" t="str">
        <f t="shared" si="4"/>
        <v>etc5 varchar(100)   ,</v>
      </c>
    </row>
    <row r="82" spans="1:12" x14ac:dyDescent="0.3">
      <c r="A82" s="2">
        <v>17</v>
      </c>
      <c r="B82" s="3" t="s">
        <v>123</v>
      </c>
      <c r="C82" s="2" t="s">
        <v>68</v>
      </c>
      <c r="D82" s="2" t="s">
        <v>28</v>
      </c>
      <c r="E82" s="13" t="s">
        <v>180</v>
      </c>
      <c r="F82" s="2" t="s">
        <v>69</v>
      </c>
      <c r="G82" s="2"/>
      <c r="H82" s="2" t="s">
        <v>114</v>
      </c>
      <c r="I82" s="2" t="s">
        <v>378</v>
      </c>
      <c r="K82" s="16" t="str">
        <f t="shared" si="4"/>
        <v>use_yn varchar(1) not null  default 'Y',</v>
      </c>
    </row>
    <row r="83" spans="1:12" x14ac:dyDescent="0.3">
      <c r="A83" s="2">
        <v>18</v>
      </c>
      <c r="B83" s="3" t="s">
        <v>143</v>
      </c>
      <c r="C83" s="2" t="s">
        <v>48</v>
      </c>
      <c r="D83" s="2" t="s">
        <v>28</v>
      </c>
      <c r="E83" s="13" t="s">
        <v>182</v>
      </c>
      <c r="F83" s="2" t="s">
        <v>69</v>
      </c>
      <c r="G83" s="2"/>
      <c r="H83" s="2"/>
      <c r="I83" s="2" t="s">
        <v>58</v>
      </c>
      <c r="K83" s="16" t="str">
        <f t="shared" si="4"/>
        <v>proc_id varchar(30) not null  ,</v>
      </c>
    </row>
    <row r="84" spans="1:12" x14ac:dyDescent="0.3">
      <c r="A84" s="2">
        <v>19</v>
      </c>
      <c r="B84" s="3" t="s">
        <v>117</v>
      </c>
      <c r="C84" s="2" t="s">
        <v>18</v>
      </c>
      <c r="D84" s="2" t="s">
        <v>29</v>
      </c>
      <c r="E84" s="13"/>
      <c r="F84" s="2" t="s">
        <v>25</v>
      </c>
      <c r="G84" s="2"/>
      <c r="H84" s="2" t="s">
        <v>115</v>
      </c>
      <c r="I84" s="2"/>
      <c r="K84" s="16" t="str">
        <f t="shared" si="4"/>
        <v>proc_dt datetime not null  default now(),</v>
      </c>
    </row>
    <row r="85" spans="1:12" x14ac:dyDescent="0.3">
      <c r="A85" s="2">
        <v>20</v>
      </c>
      <c r="B85" s="3" t="s">
        <v>127</v>
      </c>
      <c r="C85" s="2" t="s">
        <v>48</v>
      </c>
      <c r="D85" s="2" t="s">
        <v>28</v>
      </c>
      <c r="E85" s="13" t="s">
        <v>182</v>
      </c>
      <c r="F85" s="2"/>
      <c r="G85" s="2"/>
      <c r="H85" s="2"/>
      <c r="I85" s="2" t="s">
        <v>58</v>
      </c>
      <c r="K85" s="16" t="str">
        <f t="shared" si="4"/>
        <v>mod_id varchar(30)   ,</v>
      </c>
    </row>
    <row r="86" spans="1:12" x14ac:dyDescent="0.3">
      <c r="A86" s="2">
        <v>21</v>
      </c>
      <c r="B86" s="3" t="s">
        <v>126</v>
      </c>
      <c r="C86" s="2" t="s">
        <v>83</v>
      </c>
      <c r="D86" s="2" t="s">
        <v>29</v>
      </c>
      <c r="E86" s="13"/>
      <c r="F86" s="2"/>
      <c r="G86" s="2"/>
      <c r="H86" s="2"/>
      <c r="I86" s="2"/>
      <c r="K86" s="16" t="str">
        <f>CONCATENATE(,B86," ", D86,E86, " ", F86, " ", G86," ", H86, L86)</f>
        <v>mod_dt datetime   );</v>
      </c>
      <c r="L86" t="s">
        <v>176</v>
      </c>
    </row>
    <row r="87" spans="1:12" x14ac:dyDescent="0.3">
      <c r="A87" s="5" t="s">
        <v>10</v>
      </c>
      <c r="B87" s="3" t="s">
        <v>106</v>
      </c>
      <c r="C87" s="33" t="s">
        <v>450</v>
      </c>
      <c r="J87" t="s">
        <v>172</v>
      </c>
    </row>
    <row r="88" spans="1:12" x14ac:dyDescent="0.3">
      <c r="A88" s="5" t="s">
        <v>11</v>
      </c>
      <c r="B88" s="3" t="s">
        <v>84</v>
      </c>
    </row>
    <row r="89" spans="1:12" x14ac:dyDescent="0.3">
      <c r="A89" s="23" t="s">
        <v>414</v>
      </c>
      <c r="B89" s="7" t="s">
        <v>415</v>
      </c>
      <c r="C89" s="23" t="s">
        <v>416</v>
      </c>
      <c r="D89" s="23" t="s">
        <v>417</v>
      </c>
      <c r="E89" s="23" t="s">
        <v>418</v>
      </c>
      <c r="F89" s="23" t="s">
        <v>419</v>
      </c>
      <c r="G89" s="23" t="s">
        <v>420</v>
      </c>
      <c r="H89" s="23" t="s">
        <v>421</v>
      </c>
      <c r="I89" s="23" t="s">
        <v>422</v>
      </c>
      <c r="K89" s="15" t="str">
        <f>CONCATENATE(J87,B87,"(")</f>
        <v>create table prod_image(</v>
      </c>
    </row>
    <row r="90" spans="1:12" x14ac:dyDescent="0.3">
      <c r="A90" s="2">
        <v>1</v>
      </c>
      <c r="B90" s="3" t="s">
        <v>423</v>
      </c>
      <c r="C90" s="2" t="s">
        <v>424</v>
      </c>
      <c r="D90" s="2" t="s">
        <v>425</v>
      </c>
      <c r="E90" s="13"/>
      <c r="F90" s="2" t="s">
        <v>426</v>
      </c>
      <c r="G90" s="2" t="s">
        <v>427</v>
      </c>
      <c r="H90" s="2" t="s">
        <v>428</v>
      </c>
      <c r="I90" s="2" t="s">
        <v>429</v>
      </c>
      <c r="K90" s="16" t="str">
        <f>CONCATENATE(,B90," ", D90,E90, " ", F90, " ", G90," ", H90, ",")</f>
        <v>img_no int not null primary key auto_increment,</v>
      </c>
    </row>
    <row r="91" spans="1:12" x14ac:dyDescent="0.3">
      <c r="A91" s="2">
        <v>2</v>
      </c>
      <c r="B91" s="3" t="s">
        <v>430</v>
      </c>
      <c r="C91" s="2" t="s">
        <v>431</v>
      </c>
      <c r="D91" s="2" t="s">
        <v>425</v>
      </c>
      <c r="E91" s="13"/>
      <c r="F91" s="2" t="s">
        <v>426</v>
      </c>
      <c r="G91" s="2"/>
      <c r="H91" s="2"/>
      <c r="I91" s="2" t="s">
        <v>432</v>
      </c>
      <c r="K91" s="16" t="str">
        <f t="shared" ref="K91:K95" si="6">CONCATENATE(,B91," ", D91,E91, " ", F91, " ", G91," ", H91, ",")</f>
        <v>prod_no int not null  ,</v>
      </c>
    </row>
    <row r="92" spans="1:12" x14ac:dyDescent="0.3">
      <c r="A92" s="2">
        <v>3</v>
      </c>
      <c r="B92" s="3" t="s">
        <v>444</v>
      </c>
      <c r="C92" s="2" t="s">
        <v>433</v>
      </c>
      <c r="D92" s="2" t="s">
        <v>434</v>
      </c>
      <c r="E92" s="13" t="s">
        <v>445</v>
      </c>
      <c r="F92" s="2" t="s">
        <v>426</v>
      </c>
      <c r="G92" s="2"/>
      <c r="H92" s="2"/>
      <c r="I92" s="2"/>
      <c r="K92" s="16" t="str">
        <f t="shared" si="6"/>
        <v>detail_img varchar(1000) not null  ,</v>
      </c>
    </row>
    <row r="93" spans="1:12" x14ac:dyDescent="0.3">
      <c r="A93" s="2">
        <v>4</v>
      </c>
      <c r="B93" s="3" t="s">
        <v>448</v>
      </c>
      <c r="C93" s="2" t="s">
        <v>435</v>
      </c>
      <c r="D93" s="2" t="s">
        <v>434</v>
      </c>
      <c r="E93" s="13" t="s">
        <v>445</v>
      </c>
      <c r="F93" s="2"/>
      <c r="G93" s="2"/>
      <c r="H93" s="2"/>
      <c r="I93" s="2"/>
      <c r="K93" s="16" t="str">
        <f t="shared" si="6"/>
        <v>sub_img1 varchar(1000)   ,</v>
      </c>
    </row>
    <row r="94" spans="1:12" x14ac:dyDescent="0.3">
      <c r="A94" s="2">
        <v>5</v>
      </c>
      <c r="B94" s="3" t="s">
        <v>449</v>
      </c>
      <c r="C94" s="2" t="s">
        <v>436</v>
      </c>
      <c r="D94" s="2" t="s">
        <v>434</v>
      </c>
      <c r="E94" s="13" t="s">
        <v>446</v>
      </c>
      <c r="F94" s="2"/>
      <c r="G94" s="2"/>
      <c r="H94" s="2"/>
      <c r="I94" s="2"/>
      <c r="K94" s="16" t="str">
        <f t="shared" si="6"/>
        <v>sub_img2 varchar(1000)   ,</v>
      </c>
    </row>
    <row r="95" spans="1:12" x14ac:dyDescent="0.3">
      <c r="A95" s="2">
        <v>6</v>
      </c>
      <c r="B95" s="3" t="s">
        <v>437</v>
      </c>
      <c r="C95" s="2" t="s">
        <v>438</v>
      </c>
      <c r="D95" s="2" t="s">
        <v>434</v>
      </c>
      <c r="E95" s="13" t="s">
        <v>447</v>
      </c>
      <c r="F95" s="2" t="s">
        <v>426</v>
      </c>
      <c r="G95" s="2"/>
      <c r="H95" s="2"/>
      <c r="I95" s="2" t="s">
        <v>439</v>
      </c>
      <c r="K95" s="16" t="str">
        <f t="shared" si="6"/>
        <v>proc_id varchar(30) not null  ,</v>
      </c>
    </row>
    <row r="96" spans="1:12" x14ac:dyDescent="0.3">
      <c r="A96" s="2">
        <v>7</v>
      </c>
      <c r="B96" s="3" t="s">
        <v>440</v>
      </c>
      <c r="C96" s="2" t="s">
        <v>441</v>
      </c>
      <c r="D96" s="2" t="s">
        <v>442</v>
      </c>
      <c r="E96" s="13"/>
      <c r="F96" s="2" t="s">
        <v>426</v>
      </c>
      <c r="G96" s="2"/>
      <c r="H96" s="2" t="s">
        <v>443</v>
      </c>
      <c r="I96" s="2"/>
      <c r="K96" s="16" t="str">
        <f>CONCATENATE(,B96," ", D96,E96, " ", F96, " ", G96," ", H96, L96)</f>
        <v>proc_dt datetime not null  default now());</v>
      </c>
      <c r="L96" t="s">
        <v>176</v>
      </c>
    </row>
    <row r="97" spans="2:2" x14ac:dyDescent="0.3">
      <c r="B97" s="34"/>
    </row>
    <row r="98" spans="2:2" x14ac:dyDescent="0.3">
      <c r="B98" s="34"/>
    </row>
    <row r="99" spans="2:2" x14ac:dyDescent="0.3">
      <c r="B99" s="34"/>
    </row>
    <row r="100" spans="2:2" x14ac:dyDescent="0.3">
      <c r="B100" s="34"/>
    </row>
    <row r="101" spans="2:2" x14ac:dyDescent="0.3">
      <c r="B101" s="34"/>
    </row>
    <row r="102" spans="2:2" x14ac:dyDescent="0.3">
      <c r="B102" s="34"/>
    </row>
  </sheetData>
  <mergeCells count="4">
    <mergeCell ref="A3:B3"/>
    <mergeCell ref="A1:I1"/>
    <mergeCell ref="A2:B2"/>
    <mergeCell ref="H2:J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tabSelected="1" topLeftCell="A28" workbookViewId="0">
      <selection activeCell="A43" sqref="A43:I43"/>
    </sheetView>
  </sheetViews>
  <sheetFormatPr defaultRowHeight="16.5" x14ac:dyDescent="0.3"/>
  <cols>
    <col min="2" max="2" width="16.625" customWidth="1"/>
    <col min="3" max="3" width="17.5" customWidth="1"/>
    <col min="4" max="4" width="16.125" customWidth="1"/>
    <col min="5" max="5" width="14.5" style="22" customWidth="1"/>
    <col min="7" max="7" width="17.375" customWidth="1"/>
    <col min="8" max="8" width="16.125" customWidth="1"/>
    <col min="9" max="9" width="16.375" customWidth="1"/>
    <col min="11" max="11" width="37.375" customWidth="1"/>
  </cols>
  <sheetData>
    <row r="1" spans="1:11" ht="55.5" customHeight="1" x14ac:dyDescent="0.3">
      <c r="A1" s="40" t="s">
        <v>363</v>
      </c>
      <c r="B1" s="40"/>
      <c r="C1" s="40"/>
      <c r="D1" s="40"/>
      <c r="E1" s="40"/>
      <c r="F1" s="40"/>
      <c r="G1" s="40"/>
      <c r="H1" s="40"/>
      <c r="I1" s="40"/>
    </row>
    <row r="2" spans="1:11" ht="22.5" customHeight="1" x14ac:dyDescent="0.3">
      <c r="A2" s="41" t="s">
        <v>362</v>
      </c>
      <c r="B2" s="41"/>
      <c r="C2" s="2"/>
    </row>
    <row r="3" spans="1:11" ht="22.5" customHeight="1" x14ac:dyDescent="0.3">
      <c r="A3" s="41" t="s">
        <v>361</v>
      </c>
      <c r="B3" s="41"/>
      <c r="C3" s="2"/>
    </row>
    <row r="4" spans="1:11" x14ac:dyDescent="0.3">
      <c r="A4" s="5" t="s">
        <v>232</v>
      </c>
      <c r="B4" s="2" t="s">
        <v>360</v>
      </c>
      <c r="J4" t="s">
        <v>230</v>
      </c>
    </row>
    <row r="5" spans="1:11" x14ac:dyDescent="0.3">
      <c r="A5" s="6" t="s">
        <v>229</v>
      </c>
      <c r="B5" s="4" t="s">
        <v>359</v>
      </c>
    </row>
    <row r="6" spans="1:11" x14ac:dyDescent="0.3">
      <c r="A6" s="23" t="s">
        <v>227</v>
      </c>
      <c r="B6" s="23" t="s">
        <v>226</v>
      </c>
      <c r="C6" s="23" t="s">
        <v>225</v>
      </c>
      <c r="D6" s="23" t="s">
        <v>224</v>
      </c>
      <c r="E6" s="24" t="s">
        <v>223</v>
      </c>
      <c r="F6" s="23" t="s">
        <v>222</v>
      </c>
      <c r="G6" s="23" t="s">
        <v>221</v>
      </c>
      <c r="H6" s="23" t="s">
        <v>220</v>
      </c>
      <c r="I6" s="23" t="s">
        <v>219</v>
      </c>
      <c r="K6" s="15" t="str">
        <f>CONCATENATE(J4,B4,"(")</f>
        <v>create table user_master(</v>
      </c>
    </row>
    <row r="7" spans="1:11" x14ac:dyDescent="0.3">
      <c r="A7" s="2">
        <v>1</v>
      </c>
      <c r="B7" s="2" t="s">
        <v>358</v>
      </c>
      <c r="C7" s="2" t="s">
        <v>357</v>
      </c>
      <c r="D7" s="2" t="s">
        <v>216</v>
      </c>
      <c r="E7" s="13"/>
      <c r="F7" s="2" t="s">
        <v>199</v>
      </c>
      <c r="G7" s="2" t="s">
        <v>215</v>
      </c>
      <c r="H7" s="2" t="s">
        <v>214</v>
      </c>
      <c r="I7" s="2" t="s">
        <v>213</v>
      </c>
      <c r="K7" s="16" t="str">
        <f t="shared" ref="K7:K19" si="0">CONCATENATE(,B7," ", D7,E7, " ", F7, " ", G7," ", H7, ",")</f>
        <v>user_no int not null primary key auto_increment,</v>
      </c>
    </row>
    <row r="8" spans="1:11" x14ac:dyDescent="0.3">
      <c r="A8" s="2">
        <v>2</v>
      </c>
      <c r="B8" s="2" t="s">
        <v>243</v>
      </c>
      <c r="C8" s="2" t="s">
        <v>242</v>
      </c>
      <c r="D8" s="2" t="s">
        <v>204</v>
      </c>
      <c r="E8" s="13" t="s">
        <v>241</v>
      </c>
      <c r="F8" s="2" t="s">
        <v>199</v>
      </c>
      <c r="G8" s="2" t="s">
        <v>356</v>
      </c>
      <c r="H8" s="2"/>
      <c r="I8" s="2"/>
      <c r="K8" s="16" t="str">
        <f t="shared" si="0"/>
        <v>user_id varchar(30) not null unique ,</v>
      </c>
    </row>
    <row r="9" spans="1:11" x14ac:dyDescent="0.3">
      <c r="A9" s="2">
        <v>3</v>
      </c>
      <c r="B9" s="2" t="s">
        <v>355</v>
      </c>
      <c r="C9" s="2" t="s">
        <v>261</v>
      </c>
      <c r="D9" s="2" t="s">
        <v>204</v>
      </c>
      <c r="E9" s="13" t="s">
        <v>305</v>
      </c>
      <c r="F9" s="2" t="s">
        <v>199</v>
      </c>
      <c r="G9" s="2"/>
      <c r="H9" s="2"/>
      <c r="I9" s="2"/>
      <c r="K9" s="16" t="str">
        <f t="shared" si="0"/>
        <v>user_pw varchar(200) not null  ,</v>
      </c>
    </row>
    <row r="10" spans="1:11" x14ac:dyDescent="0.3">
      <c r="A10" s="2">
        <v>4</v>
      </c>
      <c r="B10" s="2" t="s">
        <v>354</v>
      </c>
      <c r="C10" s="2" t="s">
        <v>353</v>
      </c>
      <c r="D10" s="2" t="s">
        <v>204</v>
      </c>
      <c r="E10" s="13" t="s">
        <v>203</v>
      </c>
      <c r="F10" s="2" t="s">
        <v>199</v>
      </c>
      <c r="G10" s="2"/>
      <c r="H10" s="2"/>
      <c r="I10" s="2"/>
      <c r="K10" s="16" t="str">
        <f t="shared" si="0"/>
        <v>user_nm varchar(50) not null  ,</v>
      </c>
    </row>
    <row r="11" spans="1:11" x14ac:dyDescent="0.3">
      <c r="A11" s="2">
        <v>5</v>
      </c>
      <c r="B11" s="2" t="s">
        <v>352</v>
      </c>
      <c r="C11" s="2" t="s">
        <v>351</v>
      </c>
      <c r="D11" s="2" t="s">
        <v>204</v>
      </c>
      <c r="E11" s="13" t="s">
        <v>203</v>
      </c>
      <c r="F11" s="2"/>
      <c r="G11" s="2"/>
      <c r="H11" s="2"/>
      <c r="I11" s="2" t="s">
        <v>379</v>
      </c>
      <c r="K11" s="16" t="str">
        <f t="shared" si="0"/>
        <v>user_home varchar(50)   ,</v>
      </c>
    </row>
    <row r="12" spans="1:11" x14ac:dyDescent="0.3">
      <c r="A12" s="2">
        <v>6</v>
      </c>
      <c r="B12" s="2" t="s">
        <v>350</v>
      </c>
      <c r="C12" s="2" t="s">
        <v>330</v>
      </c>
      <c r="D12" s="2" t="s">
        <v>204</v>
      </c>
      <c r="E12" s="13" t="s">
        <v>203</v>
      </c>
      <c r="F12" s="2"/>
      <c r="G12" s="2"/>
      <c r="H12" s="2"/>
      <c r="I12" s="2" t="s">
        <v>379</v>
      </c>
      <c r="K12" s="16" t="str">
        <f t="shared" si="0"/>
        <v>user_phone varchar(50)   ,</v>
      </c>
    </row>
    <row r="13" spans="1:11" x14ac:dyDescent="0.3">
      <c r="A13" s="2">
        <v>7</v>
      </c>
      <c r="B13" s="2" t="s">
        <v>349</v>
      </c>
      <c r="C13" s="2" t="s">
        <v>348</v>
      </c>
      <c r="D13" s="2" t="s">
        <v>204</v>
      </c>
      <c r="E13" s="13" t="s">
        <v>305</v>
      </c>
      <c r="F13" s="2" t="s">
        <v>199</v>
      </c>
      <c r="G13" s="2"/>
      <c r="H13" s="2"/>
      <c r="I13" s="2" t="s">
        <v>380</v>
      </c>
      <c r="K13" s="16" t="str">
        <f t="shared" si="0"/>
        <v>user_email varchar(200) not null  ,</v>
      </c>
    </row>
    <row r="14" spans="1:11" x14ac:dyDescent="0.3">
      <c r="A14" s="2">
        <v>8</v>
      </c>
      <c r="B14" s="2" t="s">
        <v>347</v>
      </c>
      <c r="C14" s="2" t="s">
        <v>346</v>
      </c>
      <c r="D14" s="2" t="s">
        <v>345</v>
      </c>
      <c r="E14" s="13"/>
      <c r="F14" s="2"/>
      <c r="G14" s="2"/>
      <c r="H14" s="2"/>
      <c r="I14" s="2"/>
      <c r="K14" s="16" t="str">
        <f t="shared" si="0"/>
        <v>birth_ymd date   ,</v>
      </c>
    </row>
    <row r="15" spans="1:11" x14ac:dyDescent="0.3">
      <c r="A15" s="2">
        <v>9</v>
      </c>
      <c r="B15" s="2" t="s">
        <v>328</v>
      </c>
      <c r="C15" s="2" t="s">
        <v>327</v>
      </c>
      <c r="D15" s="2" t="s">
        <v>204</v>
      </c>
      <c r="E15" s="13" t="s">
        <v>326</v>
      </c>
      <c r="F15" s="2"/>
      <c r="G15" s="2"/>
      <c r="H15" s="2"/>
      <c r="I15" s="2"/>
      <c r="K15" s="16" t="str">
        <f t="shared" si="0"/>
        <v>zipcode varchar(10)   ,</v>
      </c>
    </row>
    <row r="16" spans="1:11" x14ac:dyDescent="0.3">
      <c r="A16" s="2">
        <v>10</v>
      </c>
      <c r="B16" s="2" t="s">
        <v>325</v>
      </c>
      <c r="C16" s="2" t="s">
        <v>324</v>
      </c>
      <c r="D16" s="2" t="s">
        <v>204</v>
      </c>
      <c r="E16" s="13" t="s">
        <v>265</v>
      </c>
      <c r="F16" s="2"/>
      <c r="G16" s="2"/>
      <c r="H16" s="2"/>
      <c r="I16" s="2"/>
      <c r="K16" s="16" t="str">
        <f t="shared" si="0"/>
        <v>addr varchar(100)   ,</v>
      </c>
    </row>
    <row r="17" spans="1:12" x14ac:dyDescent="0.3">
      <c r="A17" s="2">
        <v>11</v>
      </c>
      <c r="B17" s="2" t="s">
        <v>460</v>
      </c>
      <c r="C17" s="2" t="s">
        <v>461</v>
      </c>
      <c r="D17" s="2" t="s">
        <v>24</v>
      </c>
      <c r="E17" s="13" t="s">
        <v>462</v>
      </c>
      <c r="F17" s="2" t="s">
        <v>25</v>
      </c>
      <c r="G17" s="2"/>
      <c r="H17" s="2"/>
      <c r="I17" s="2"/>
      <c r="K17" s="16" t="str">
        <f t="shared" si="0"/>
        <v>addr_road varchar(200) not null  ,</v>
      </c>
    </row>
    <row r="18" spans="1:12" x14ac:dyDescent="0.3">
      <c r="A18" s="2">
        <v>12</v>
      </c>
      <c r="B18" s="2" t="s">
        <v>323</v>
      </c>
      <c r="C18" s="2" t="s">
        <v>322</v>
      </c>
      <c r="D18" s="2" t="s">
        <v>204</v>
      </c>
      <c r="E18" s="13" t="s">
        <v>305</v>
      </c>
      <c r="F18" s="2"/>
      <c r="G18" s="2"/>
      <c r="H18" s="2"/>
      <c r="I18" s="2"/>
      <c r="K18" s="16" t="str">
        <f t="shared" si="0"/>
        <v>addr_detail varchar(200)   ,</v>
      </c>
    </row>
    <row r="19" spans="1:12" x14ac:dyDescent="0.3">
      <c r="A19" s="2">
        <v>13</v>
      </c>
      <c r="B19" s="2" t="s">
        <v>344</v>
      </c>
      <c r="C19" s="2" t="s">
        <v>343</v>
      </c>
      <c r="D19" s="2" t="s">
        <v>204</v>
      </c>
      <c r="E19" s="13" t="s">
        <v>255</v>
      </c>
      <c r="F19" s="2"/>
      <c r="G19" s="2"/>
      <c r="H19" s="2" t="s">
        <v>342</v>
      </c>
      <c r="I19" s="2" t="s">
        <v>378</v>
      </c>
      <c r="K19" s="16" t="str">
        <f t="shared" si="0"/>
        <v>use_yn varchar(1)   default 'Y',</v>
      </c>
    </row>
    <row r="20" spans="1:12" x14ac:dyDescent="0.3">
      <c r="A20" s="2">
        <v>14</v>
      </c>
      <c r="B20" s="2" t="s">
        <v>341</v>
      </c>
      <c r="C20" s="2" t="s">
        <v>340</v>
      </c>
      <c r="D20" s="2" t="s">
        <v>200</v>
      </c>
      <c r="E20" s="13"/>
      <c r="F20" s="2"/>
      <c r="G20" s="2"/>
      <c r="H20" s="2" t="s">
        <v>198</v>
      </c>
      <c r="I20" s="2"/>
      <c r="K20" s="16" t="str">
        <f>CONCATENATE(,B20," ", D20,E20, " ", F20, " ", G20," ", H20, L20)</f>
        <v>user_dt datetime   default now()  );</v>
      </c>
      <c r="L20" t="s">
        <v>282</v>
      </c>
    </row>
    <row r="21" spans="1:12" x14ac:dyDescent="0.3">
      <c r="A21" s="5" t="s">
        <v>232</v>
      </c>
      <c r="B21" s="2" t="s">
        <v>339</v>
      </c>
      <c r="J21" t="s">
        <v>230</v>
      </c>
    </row>
    <row r="22" spans="1:12" x14ac:dyDescent="0.3">
      <c r="A22" s="6" t="s">
        <v>229</v>
      </c>
      <c r="B22" s="4" t="s">
        <v>338</v>
      </c>
    </row>
    <row r="23" spans="1:12" x14ac:dyDescent="0.3">
      <c r="A23" s="23" t="s">
        <v>227</v>
      </c>
      <c r="B23" s="23" t="s">
        <v>226</v>
      </c>
      <c r="C23" s="23" t="s">
        <v>225</v>
      </c>
      <c r="D23" s="23" t="s">
        <v>224</v>
      </c>
      <c r="E23" s="24" t="s">
        <v>223</v>
      </c>
      <c r="F23" s="23" t="s">
        <v>222</v>
      </c>
      <c r="G23" s="23" t="s">
        <v>221</v>
      </c>
      <c r="H23" s="23" t="s">
        <v>220</v>
      </c>
      <c r="I23" s="23" t="s">
        <v>219</v>
      </c>
      <c r="J23" s="17"/>
      <c r="K23" s="15" t="str">
        <f>CONCATENATE(J21,B21,"(")</f>
        <v>create table addr_manage(</v>
      </c>
    </row>
    <row r="24" spans="1:12" x14ac:dyDescent="0.3">
      <c r="A24" s="2">
        <v>1</v>
      </c>
      <c r="B24" s="2" t="s">
        <v>311</v>
      </c>
      <c r="C24" s="2" t="s">
        <v>337</v>
      </c>
      <c r="D24" s="2" t="s">
        <v>216</v>
      </c>
      <c r="E24" s="13"/>
      <c r="F24" s="2" t="s">
        <v>199</v>
      </c>
      <c r="G24" s="2" t="s">
        <v>215</v>
      </c>
      <c r="H24" s="2" t="s">
        <v>214</v>
      </c>
      <c r="I24" s="2" t="s">
        <v>213</v>
      </c>
      <c r="K24" s="16" t="str">
        <f t="shared" ref="K24:K32" si="1">CONCATENATE(,B24," ", D24,E24, " ", F24, " ", G24," ", H24, ",")</f>
        <v>addr_no int not null primary key auto_increment,</v>
      </c>
    </row>
    <row r="25" spans="1:12" x14ac:dyDescent="0.3">
      <c r="A25" s="2">
        <v>2</v>
      </c>
      <c r="B25" s="2" t="s">
        <v>243</v>
      </c>
      <c r="C25" s="2" t="s">
        <v>242</v>
      </c>
      <c r="D25" s="2" t="s">
        <v>204</v>
      </c>
      <c r="E25" s="13" t="s">
        <v>241</v>
      </c>
      <c r="F25" s="2" t="s">
        <v>199</v>
      </c>
      <c r="G25" s="2"/>
      <c r="H25" s="2"/>
      <c r="I25" s="2" t="s">
        <v>210</v>
      </c>
      <c r="K25" s="16" t="str">
        <f t="shared" si="1"/>
        <v>user_id varchar(30) not null  ,</v>
      </c>
    </row>
    <row r="26" spans="1:12" x14ac:dyDescent="0.3">
      <c r="A26" s="2">
        <v>3</v>
      </c>
      <c r="B26" s="2" t="s">
        <v>336</v>
      </c>
      <c r="C26" s="2" t="s">
        <v>335</v>
      </c>
      <c r="D26" s="2" t="s">
        <v>204</v>
      </c>
      <c r="E26" s="13" t="s">
        <v>203</v>
      </c>
      <c r="F26" s="2" t="s">
        <v>199</v>
      </c>
      <c r="G26" s="2"/>
      <c r="H26" s="2"/>
      <c r="I26" s="2"/>
      <c r="K26" s="16" t="str">
        <f t="shared" si="1"/>
        <v>addr_nm varchar(50) not null  ,</v>
      </c>
    </row>
    <row r="27" spans="1:12" x14ac:dyDescent="0.3">
      <c r="A27" s="2">
        <v>4</v>
      </c>
      <c r="B27" s="2" t="s">
        <v>334</v>
      </c>
      <c r="C27" s="2" t="s">
        <v>377</v>
      </c>
      <c r="D27" s="2" t="s">
        <v>204</v>
      </c>
      <c r="E27" s="13" t="s">
        <v>241</v>
      </c>
      <c r="F27" s="2"/>
      <c r="G27" s="2"/>
      <c r="H27" s="2"/>
      <c r="I27" s="2"/>
      <c r="K27" s="16" t="str">
        <f t="shared" si="1"/>
        <v>addr_gb varchar(30)   ,</v>
      </c>
    </row>
    <row r="28" spans="1:12" x14ac:dyDescent="0.3">
      <c r="A28" s="2">
        <v>5</v>
      </c>
      <c r="B28" s="2" t="s">
        <v>333</v>
      </c>
      <c r="C28" s="2" t="s">
        <v>332</v>
      </c>
      <c r="D28" s="2" t="s">
        <v>204</v>
      </c>
      <c r="E28" s="13" t="s">
        <v>329</v>
      </c>
      <c r="F28" s="2"/>
      <c r="G28" s="2"/>
      <c r="H28" s="2"/>
      <c r="I28" s="2"/>
      <c r="K28" s="16" t="str">
        <f t="shared" si="1"/>
        <v>addr_nik varchar(20)   ,</v>
      </c>
    </row>
    <row r="29" spans="1:12" x14ac:dyDescent="0.3">
      <c r="A29" s="2">
        <v>6</v>
      </c>
      <c r="B29" s="2" t="s">
        <v>331</v>
      </c>
      <c r="C29" s="2" t="s">
        <v>330</v>
      </c>
      <c r="D29" s="2" t="s">
        <v>204</v>
      </c>
      <c r="E29" s="13" t="s">
        <v>329</v>
      </c>
      <c r="F29" s="2" t="s">
        <v>199</v>
      </c>
      <c r="G29" s="2"/>
      <c r="H29" s="2"/>
      <c r="I29" s="2"/>
      <c r="K29" s="16" t="str">
        <f t="shared" si="1"/>
        <v>addr_tel varchar(20) not null  ,</v>
      </c>
    </row>
    <row r="30" spans="1:12" x14ac:dyDescent="0.3">
      <c r="A30" s="2">
        <v>7</v>
      </c>
      <c r="B30" s="2" t="s">
        <v>328</v>
      </c>
      <c r="C30" s="2" t="s">
        <v>327</v>
      </c>
      <c r="D30" s="2" t="s">
        <v>204</v>
      </c>
      <c r="E30" s="13" t="s">
        <v>326</v>
      </c>
      <c r="F30" s="2" t="s">
        <v>199</v>
      </c>
      <c r="G30" s="2"/>
      <c r="H30" s="2"/>
      <c r="I30" s="2"/>
      <c r="K30" s="16" t="str">
        <f t="shared" si="1"/>
        <v>zipcode varchar(10) not null  ,</v>
      </c>
    </row>
    <row r="31" spans="1:12" x14ac:dyDescent="0.3">
      <c r="A31" s="2">
        <v>8</v>
      </c>
      <c r="B31" s="2" t="s">
        <v>325</v>
      </c>
      <c r="C31" s="2" t="s">
        <v>324</v>
      </c>
      <c r="D31" s="2" t="s">
        <v>204</v>
      </c>
      <c r="E31" s="13" t="s">
        <v>265</v>
      </c>
      <c r="F31" s="2" t="s">
        <v>199</v>
      </c>
      <c r="G31" s="2"/>
      <c r="H31" s="2"/>
      <c r="I31" s="2"/>
      <c r="K31" s="16" t="str">
        <f t="shared" si="1"/>
        <v>addr varchar(100) not null  ,</v>
      </c>
    </row>
    <row r="32" spans="1:12" x14ac:dyDescent="0.3">
      <c r="A32" s="2">
        <v>9</v>
      </c>
      <c r="B32" s="2" t="s">
        <v>323</v>
      </c>
      <c r="C32" s="2" t="s">
        <v>322</v>
      </c>
      <c r="D32" s="2" t="s">
        <v>204</v>
      </c>
      <c r="E32" s="13" t="s">
        <v>305</v>
      </c>
      <c r="F32" s="2" t="s">
        <v>199</v>
      </c>
      <c r="G32" s="2"/>
      <c r="H32" s="2"/>
      <c r="I32" s="2"/>
      <c r="K32" s="16" t="str">
        <f t="shared" si="1"/>
        <v>addr_detail varchar(200) not null  ,</v>
      </c>
      <c r="L32" t="s">
        <v>282</v>
      </c>
    </row>
    <row r="33" spans="1:11" x14ac:dyDescent="0.3">
      <c r="A33" s="2">
        <v>10</v>
      </c>
      <c r="B33" s="2" t="s">
        <v>321</v>
      </c>
      <c r="C33" s="2" t="s">
        <v>320</v>
      </c>
      <c r="D33" s="2" t="s">
        <v>200</v>
      </c>
      <c r="E33" s="13"/>
      <c r="F33" s="2"/>
      <c r="G33" s="2"/>
      <c r="H33" s="2" t="s">
        <v>198</v>
      </c>
      <c r="I33" s="2"/>
      <c r="K33" s="16" t="str">
        <f>CONCATENATE(,B33," ", D32,E32, " ", F32, " ", G32," ", H32, L32)</f>
        <v>addr_dt varchar(200) not null    );</v>
      </c>
    </row>
    <row r="34" spans="1:11" x14ac:dyDescent="0.3">
      <c r="A34" s="26" t="s">
        <v>232</v>
      </c>
      <c r="B34" s="25" t="s">
        <v>319</v>
      </c>
      <c r="J34" t="s">
        <v>230</v>
      </c>
    </row>
    <row r="35" spans="1:11" x14ac:dyDescent="0.3">
      <c r="A35" s="6" t="s">
        <v>229</v>
      </c>
      <c r="B35" s="4" t="s">
        <v>318</v>
      </c>
    </row>
    <row r="36" spans="1:11" x14ac:dyDescent="0.3">
      <c r="A36" s="23" t="s">
        <v>227</v>
      </c>
      <c r="B36" s="23" t="s">
        <v>226</v>
      </c>
      <c r="C36" s="23" t="s">
        <v>225</v>
      </c>
      <c r="D36" s="23" t="s">
        <v>224</v>
      </c>
      <c r="E36" s="24" t="s">
        <v>223</v>
      </c>
      <c r="F36" s="23" t="s">
        <v>222</v>
      </c>
      <c r="G36" s="23" t="s">
        <v>221</v>
      </c>
      <c r="H36" s="23" t="s">
        <v>220</v>
      </c>
      <c r="I36" s="23" t="s">
        <v>219</v>
      </c>
      <c r="J36" s="17"/>
      <c r="K36" s="15" t="str">
        <f>CONCATENATE(J34,B34,"(")</f>
        <v>create table order_master(</v>
      </c>
    </row>
    <row r="37" spans="1:11" x14ac:dyDescent="0.3">
      <c r="A37" s="2">
        <v>1</v>
      </c>
      <c r="B37" s="2" t="s">
        <v>390</v>
      </c>
      <c r="C37" s="2" t="s">
        <v>312</v>
      </c>
      <c r="D37" s="2" t="s">
        <v>204</v>
      </c>
      <c r="E37" s="13" t="s">
        <v>241</v>
      </c>
      <c r="F37" s="2" t="s">
        <v>199</v>
      </c>
      <c r="G37" s="2"/>
      <c r="H37" s="2"/>
      <c r="I37" s="2" t="s">
        <v>42</v>
      </c>
      <c r="K37" s="16" t="str">
        <f t="shared" ref="K37:K43" si="2">CONCATENATE(,B37," ", D37,E37, " ", F37, " ", G37," ", H37, ",")</f>
        <v>order_no varchar(30) not null  ,</v>
      </c>
    </row>
    <row r="38" spans="1:11" x14ac:dyDescent="0.3">
      <c r="A38" s="2">
        <v>2</v>
      </c>
      <c r="B38" s="2" t="s">
        <v>243</v>
      </c>
      <c r="C38" s="2" t="s">
        <v>242</v>
      </c>
      <c r="D38" s="2" t="s">
        <v>204</v>
      </c>
      <c r="E38" s="13" t="s">
        <v>241</v>
      </c>
      <c r="F38" s="2" t="s">
        <v>199</v>
      </c>
      <c r="G38" s="2"/>
      <c r="H38" s="2"/>
      <c r="I38" s="2" t="s">
        <v>42</v>
      </c>
      <c r="K38" s="16" t="str">
        <f t="shared" si="2"/>
        <v>user_id varchar(30) not null  ,</v>
      </c>
    </row>
    <row r="39" spans="1:11" x14ac:dyDescent="0.3">
      <c r="A39" s="2">
        <v>3</v>
      </c>
      <c r="B39" s="2" t="s">
        <v>299</v>
      </c>
      <c r="C39" s="2" t="s">
        <v>367</v>
      </c>
      <c r="D39" s="2" t="s">
        <v>44</v>
      </c>
      <c r="E39" s="13"/>
      <c r="F39" s="2" t="s">
        <v>199</v>
      </c>
      <c r="G39" s="2"/>
      <c r="H39" s="2" t="s">
        <v>292</v>
      </c>
      <c r="I39" s="2" t="s">
        <v>465</v>
      </c>
      <c r="K39" s="16" t="str">
        <f t="shared" si="2"/>
        <v>od_seq int not null  default 1,</v>
      </c>
    </row>
    <row r="40" spans="1:11" x14ac:dyDescent="0.3">
      <c r="A40" s="2">
        <v>4</v>
      </c>
      <c r="B40" s="2" t="s">
        <v>374</v>
      </c>
      <c r="C40" s="2" t="s">
        <v>375</v>
      </c>
      <c r="D40" s="2" t="s">
        <v>376</v>
      </c>
      <c r="E40" s="13"/>
      <c r="F40" s="2"/>
      <c r="G40" s="2"/>
      <c r="H40" s="2"/>
      <c r="I40" s="2"/>
      <c r="K40" s="16" t="str">
        <f t="shared" si="2"/>
        <v>tot_qty int   ,</v>
      </c>
    </row>
    <row r="41" spans="1:11" x14ac:dyDescent="0.3">
      <c r="A41" s="2">
        <v>5</v>
      </c>
      <c r="B41" s="2" t="s">
        <v>317</v>
      </c>
      <c r="C41" s="2" t="s">
        <v>316</v>
      </c>
      <c r="D41" s="2" t="s">
        <v>200</v>
      </c>
      <c r="E41" s="13"/>
      <c r="F41" s="2" t="s">
        <v>199</v>
      </c>
      <c r="G41" s="2"/>
      <c r="H41" s="2" t="s">
        <v>198</v>
      </c>
      <c r="I41" s="2"/>
      <c r="K41" s="16" t="str">
        <f t="shared" si="2"/>
        <v>order_dt datetime not null  default now(),</v>
      </c>
    </row>
    <row r="42" spans="1:11" x14ac:dyDescent="0.3">
      <c r="A42" s="2">
        <v>6</v>
      </c>
      <c r="B42" s="2" t="s">
        <v>311</v>
      </c>
      <c r="C42" s="2" t="s">
        <v>310</v>
      </c>
      <c r="D42" s="2" t="s">
        <v>216</v>
      </c>
      <c r="E42" s="13"/>
      <c r="F42" s="2" t="s">
        <v>199</v>
      </c>
      <c r="G42" s="2"/>
      <c r="H42" s="2"/>
      <c r="I42" s="2" t="s">
        <v>210</v>
      </c>
      <c r="K42" s="16" t="str">
        <f t="shared" si="2"/>
        <v>addr_no int not null  ,</v>
      </c>
    </row>
    <row r="43" spans="1:11" x14ac:dyDescent="0.3">
      <c r="A43" s="2">
        <v>7</v>
      </c>
      <c r="B43" s="2" t="s">
        <v>397</v>
      </c>
      <c r="C43" s="31" t="s">
        <v>398</v>
      </c>
      <c r="D43" s="31" t="s">
        <v>399</v>
      </c>
      <c r="E43" s="13" t="s">
        <v>175</v>
      </c>
      <c r="F43" s="2" t="s">
        <v>25</v>
      </c>
      <c r="G43" s="2"/>
      <c r="H43" s="2"/>
      <c r="I43" s="2"/>
      <c r="K43" s="16" t="str">
        <f t="shared" si="2"/>
        <v>order_sts varchar(30) not null  ,</v>
      </c>
    </row>
    <row r="44" spans="1:11" x14ac:dyDescent="0.3">
      <c r="A44" s="2"/>
      <c r="B44" s="2"/>
      <c r="C44" s="32"/>
      <c r="D44" s="32"/>
      <c r="E44" s="30"/>
      <c r="F44" s="29"/>
      <c r="G44" s="29"/>
      <c r="H44" s="29"/>
      <c r="I44" s="29"/>
      <c r="K44" s="16" t="s">
        <v>400</v>
      </c>
    </row>
    <row r="45" spans="1:11" x14ac:dyDescent="0.3">
      <c r="A45" s="5" t="s">
        <v>232</v>
      </c>
      <c r="B45" s="2" t="s">
        <v>315</v>
      </c>
      <c r="J45" t="s">
        <v>230</v>
      </c>
    </row>
    <row r="46" spans="1:11" x14ac:dyDescent="0.3">
      <c r="A46" s="6" t="s">
        <v>229</v>
      </c>
      <c r="B46" s="4" t="s">
        <v>314</v>
      </c>
    </row>
    <row r="47" spans="1:11" x14ac:dyDescent="0.3">
      <c r="A47" s="23" t="s">
        <v>227</v>
      </c>
      <c r="B47" s="23" t="s">
        <v>226</v>
      </c>
      <c r="C47" s="23" t="s">
        <v>225</v>
      </c>
      <c r="D47" s="23" t="s">
        <v>224</v>
      </c>
      <c r="E47" s="24" t="s">
        <v>223</v>
      </c>
      <c r="F47" s="23" t="s">
        <v>222</v>
      </c>
      <c r="G47" s="23" t="s">
        <v>221</v>
      </c>
      <c r="H47" s="23" t="s">
        <v>220</v>
      </c>
      <c r="I47" s="23" t="s">
        <v>219</v>
      </c>
      <c r="J47" s="17"/>
      <c r="K47" s="15" t="str">
        <f>CONCATENATE(J45,B45,"(")</f>
        <v>create table order_detail(</v>
      </c>
    </row>
    <row r="48" spans="1:11" x14ac:dyDescent="0.3">
      <c r="A48" s="2">
        <v>1</v>
      </c>
      <c r="B48" s="2" t="s">
        <v>313</v>
      </c>
      <c r="C48" s="2" t="s">
        <v>285</v>
      </c>
      <c r="D48" s="2" t="s">
        <v>216</v>
      </c>
      <c r="E48" s="13"/>
      <c r="F48" s="2" t="s">
        <v>199</v>
      </c>
      <c r="G48" s="2" t="s">
        <v>215</v>
      </c>
      <c r="H48" s="2" t="s">
        <v>214</v>
      </c>
      <c r="I48" s="2" t="s">
        <v>213</v>
      </c>
      <c r="K48" s="16" t="str">
        <f t="shared" ref="K48:K56" si="3">CONCATENATE(,B48," ", D48,E48, " ", F48, " ", G48," ", H48, ",")</f>
        <v>od_no int not null primary key auto_increment,</v>
      </c>
    </row>
    <row r="49" spans="1:12" x14ac:dyDescent="0.3">
      <c r="A49" s="2">
        <v>2</v>
      </c>
      <c r="B49" s="2" t="s">
        <v>243</v>
      </c>
      <c r="C49" s="2" t="s">
        <v>242</v>
      </c>
      <c r="D49" s="2" t="s">
        <v>204</v>
      </c>
      <c r="E49" s="13" t="s">
        <v>241</v>
      </c>
      <c r="F49" s="2" t="s">
        <v>199</v>
      </c>
      <c r="G49" s="2"/>
      <c r="H49" s="2"/>
      <c r="I49" s="2" t="s">
        <v>210</v>
      </c>
      <c r="K49" s="16" t="str">
        <f t="shared" si="3"/>
        <v>user_id varchar(30) not null  ,</v>
      </c>
    </row>
    <row r="50" spans="1:12" x14ac:dyDescent="0.3">
      <c r="A50" s="2">
        <v>3</v>
      </c>
      <c r="B50" s="2" t="s">
        <v>463</v>
      </c>
      <c r="C50" s="2" t="s">
        <v>464</v>
      </c>
      <c r="D50" s="2" t="s">
        <v>204</v>
      </c>
      <c r="E50" s="13" t="s">
        <v>203</v>
      </c>
      <c r="F50" s="2" t="s">
        <v>199</v>
      </c>
      <c r="G50" s="2"/>
      <c r="H50" s="2"/>
      <c r="I50" s="2" t="s">
        <v>210</v>
      </c>
      <c r="K50" s="16" t="str">
        <f t="shared" si="3"/>
        <v>prod_no varchar(50) not null  ,</v>
      </c>
    </row>
    <row r="51" spans="1:12" x14ac:dyDescent="0.3">
      <c r="A51" s="2">
        <v>4</v>
      </c>
      <c r="B51" s="2" t="s">
        <v>390</v>
      </c>
      <c r="C51" s="2" t="s">
        <v>312</v>
      </c>
      <c r="D51" s="2" t="s">
        <v>204</v>
      </c>
      <c r="E51" s="13" t="s">
        <v>203</v>
      </c>
      <c r="F51" s="2" t="s">
        <v>199</v>
      </c>
      <c r="G51" s="2"/>
      <c r="H51" s="2"/>
      <c r="I51" s="2" t="s">
        <v>210</v>
      </c>
      <c r="K51" s="16" t="str">
        <f t="shared" si="3"/>
        <v>order_no varchar(50) not null  ,</v>
      </c>
    </row>
    <row r="52" spans="1:12" x14ac:dyDescent="0.3">
      <c r="A52" s="2">
        <v>5</v>
      </c>
      <c r="B52" s="2" t="s">
        <v>300</v>
      </c>
      <c r="C52" s="2" t="s">
        <v>367</v>
      </c>
      <c r="D52" s="2" t="s">
        <v>368</v>
      </c>
      <c r="E52" s="13"/>
      <c r="F52" s="2" t="s">
        <v>199</v>
      </c>
      <c r="G52" s="2"/>
      <c r="H52" s="2" t="s">
        <v>292</v>
      </c>
      <c r="I52" s="2" t="s">
        <v>210</v>
      </c>
      <c r="K52" s="16" t="str">
        <f t="shared" si="3"/>
        <v>od_seq int not null  default 1,</v>
      </c>
    </row>
    <row r="53" spans="1:12" x14ac:dyDescent="0.3">
      <c r="A53" s="2">
        <v>6</v>
      </c>
      <c r="B53" s="2" t="s">
        <v>311</v>
      </c>
      <c r="C53" s="2" t="s">
        <v>310</v>
      </c>
      <c r="D53" s="2" t="s">
        <v>204</v>
      </c>
      <c r="E53" s="13" t="s">
        <v>203</v>
      </c>
      <c r="F53" s="2" t="s">
        <v>199</v>
      </c>
      <c r="G53" s="2"/>
      <c r="H53" s="2"/>
      <c r="I53" s="2" t="s">
        <v>210</v>
      </c>
      <c r="K53" s="16" t="str">
        <f t="shared" si="3"/>
        <v>addr_no varchar(50) not null  ,</v>
      </c>
    </row>
    <row r="54" spans="1:12" x14ac:dyDescent="0.3">
      <c r="A54" s="2">
        <v>7</v>
      </c>
      <c r="B54" s="2" t="s">
        <v>309</v>
      </c>
      <c r="C54" s="2" t="s">
        <v>308</v>
      </c>
      <c r="D54" s="2" t="s">
        <v>204</v>
      </c>
      <c r="E54" s="13" t="s">
        <v>203</v>
      </c>
      <c r="F54" s="2" t="s">
        <v>199</v>
      </c>
      <c r="G54" s="2"/>
      <c r="H54" s="2"/>
      <c r="I54" s="2"/>
      <c r="K54" s="16" t="str">
        <f t="shared" si="3"/>
        <v>point varchar(50) not null  ,</v>
      </c>
    </row>
    <row r="55" spans="1:12" x14ac:dyDescent="0.3">
      <c r="A55" s="2">
        <v>8</v>
      </c>
      <c r="B55" s="2" t="s">
        <v>307</v>
      </c>
      <c r="C55" s="2" t="s">
        <v>306</v>
      </c>
      <c r="D55" s="2" t="s">
        <v>200</v>
      </c>
      <c r="E55" s="13"/>
      <c r="F55" s="2" t="s">
        <v>199</v>
      </c>
      <c r="G55" s="2"/>
      <c r="H55" s="2" t="s">
        <v>198</v>
      </c>
      <c r="I55" s="2"/>
      <c r="K55" s="16" t="str">
        <f t="shared" si="3"/>
        <v>buy_dt datetime not null  default now(),</v>
      </c>
    </row>
    <row r="56" spans="1:12" x14ac:dyDescent="0.3">
      <c r="A56" s="2">
        <v>9</v>
      </c>
      <c r="B56" s="2" t="s">
        <v>304</v>
      </c>
      <c r="C56" s="2" t="s">
        <v>303</v>
      </c>
      <c r="D56" s="2" t="s">
        <v>204</v>
      </c>
      <c r="E56" s="13" t="s">
        <v>255</v>
      </c>
      <c r="F56" s="2"/>
      <c r="G56" s="2"/>
      <c r="H56" s="2"/>
      <c r="I56" s="2"/>
      <c r="K56" s="16" t="str">
        <f t="shared" si="3"/>
        <v>payback_yn varchar(1)   ,</v>
      </c>
    </row>
    <row r="57" spans="1:12" x14ac:dyDescent="0.3">
      <c r="A57" s="2">
        <v>10</v>
      </c>
      <c r="B57" s="2" t="s">
        <v>302</v>
      </c>
      <c r="C57" s="2" t="s">
        <v>301</v>
      </c>
      <c r="D57" s="2" t="s">
        <v>204</v>
      </c>
      <c r="E57" s="13" t="s">
        <v>255</v>
      </c>
      <c r="F57" s="2"/>
      <c r="G57" s="2"/>
      <c r="H57" s="2"/>
      <c r="I57" s="2"/>
      <c r="K57" s="16" t="str">
        <f>CONCATENATE(,B57," ", D57,E57, " ", F57, " ", G57," ", H57, L57)</f>
        <v>cs_yn varchar(1)     );</v>
      </c>
      <c r="L57" t="s">
        <v>282</v>
      </c>
    </row>
    <row r="58" spans="1:12" x14ac:dyDescent="0.3">
      <c r="A58" s="5" t="s">
        <v>232</v>
      </c>
      <c r="B58" s="2" t="s">
        <v>298</v>
      </c>
      <c r="J58" t="s">
        <v>230</v>
      </c>
    </row>
    <row r="59" spans="1:12" x14ac:dyDescent="0.3">
      <c r="A59" s="6" t="s">
        <v>229</v>
      </c>
      <c r="B59" s="4" t="s">
        <v>297</v>
      </c>
    </row>
    <row r="60" spans="1:12" x14ac:dyDescent="0.3">
      <c r="A60" s="23" t="s">
        <v>227</v>
      </c>
      <c r="B60" s="23" t="s">
        <v>226</v>
      </c>
      <c r="C60" s="23" t="s">
        <v>225</v>
      </c>
      <c r="D60" s="23" t="s">
        <v>224</v>
      </c>
      <c r="E60" s="24" t="s">
        <v>223</v>
      </c>
      <c r="F60" s="23" t="s">
        <v>222</v>
      </c>
      <c r="G60" s="23" t="s">
        <v>221</v>
      </c>
      <c r="H60" s="23" t="s">
        <v>220</v>
      </c>
      <c r="I60" s="23" t="s">
        <v>219</v>
      </c>
      <c r="J60" s="17"/>
      <c r="K60" s="15" t="str">
        <f>CONCATENATE(J58,B58,"(")</f>
        <v>create table cart(</v>
      </c>
    </row>
    <row r="61" spans="1:12" x14ac:dyDescent="0.3">
      <c r="A61" s="2">
        <v>1</v>
      </c>
      <c r="B61" s="2" t="s">
        <v>296</v>
      </c>
      <c r="C61" s="2" t="s">
        <v>285</v>
      </c>
      <c r="D61" s="2" t="s">
        <v>216</v>
      </c>
      <c r="E61" s="13"/>
      <c r="F61" s="2" t="s">
        <v>199</v>
      </c>
      <c r="G61" s="2" t="s">
        <v>215</v>
      </c>
      <c r="H61" s="2" t="s">
        <v>214</v>
      </c>
      <c r="I61" s="2" t="s">
        <v>213</v>
      </c>
      <c r="K61" s="16" t="str">
        <f t="shared" ref="K61:K66" si="4">CONCATENATE(,B61," ", D61,E61, " ", F61, " ", G61," ", H61, ",")</f>
        <v>cart_no int not null primary key auto_increment,</v>
      </c>
    </row>
    <row r="62" spans="1:12" x14ac:dyDescent="0.3">
      <c r="A62" s="2">
        <v>2</v>
      </c>
      <c r="B62" s="2" t="s">
        <v>243</v>
      </c>
      <c r="C62" s="2" t="s">
        <v>242</v>
      </c>
      <c r="D62" s="2" t="s">
        <v>204</v>
      </c>
      <c r="E62" s="13" t="s">
        <v>241</v>
      </c>
      <c r="F62" s="2" t="s">
        <v>199</v>
      </c>
      <c r="G62" s="2"/>
      <c r="H62" s="2"/>
      <c r="I62" s="2" t="s">
        <v>210</v>
      </c>
      <c r="K62" s="16" t="str">
        <f t="shared" si="4"/>
        <v>user_id varchar(30) not null  ,</v>
      </c>
    </row>
    <row r="63" spans="1:12" x14ac:dyDescent="0.3">
      <c r="A63" s="2">
        <v>3</v>
      </c>
      <c r="B63" s="2" t="s">
        <v>391</v>
      </c>
      <c r="C63" s="2" t="s">
        <v>392</v>
      </c>
      <c r="D63" s="2" t="s">
        <v>204</v>
      </c>
      <c r="E63" s="13" t="s">
        <v>203</v>
      </c>
      <c r="F63" s="2" t="s">
        <v>199</v>
      </c>
      <c r="G63" s="2"/>
      <c r="H63" s="2"/>
      <c r="I63" s="2" t="s">
        <v>210</v>
      </c>
      <c r="K63" s="16" t="str">
        <f t="shared" si="4"/>
        <v>prod_no varchar(50) not null  ,</v>
      </c>
    </row>
    <row r="64" spans="1:12" x14ac:dyDescent="0.3">
      <c r="A64" s="2">
        <v>4</v>
      </c>
      <c r="B64" s="2" t="s">
        <v>284</v>
      </c>
      <c r="C64" s="2" t="s">
        <v>283</v>
      </c>
      <c r="D64" s="2" t="s">
        <v>204</v>
      </c>
      <c r="E64" s="13" t="s">
        <v>203</v>
      </c>
      <c r="F64" s="2"/>
      <c r="G64" s="2"/>
      <c r="H64" s="2"/>
      <c r="I64" s="2"/>
      <c r="K64" s="16" t="str">
        <f t="shared" si="4"/>
        <v>op_code varchar(50)   ,</v>
      </c>
    </row>
    <row r="65" spans="1:12" x14ac:dyDescent="0.3">
      <c r="A65" s="2">
        <v>5</v>
      </c>
      <c r="B65" s="2" t="s">
        <v>295</v>
      </c>
      <c r="C65" s="2" t="s">
        <v>294</v>
      </c>
      <c r="D65" s="2" t="s">
        <v>216</v>
      </c>
      <c r="E65" s="13"/>
      <c r="F65" s="2" t="s">
        <v>199</v>
      </c>
      <c r="G65" s="2"/>
      <c r="H65" s="2" t="s">
        <v>293</v>
      </c>
      <c r="I65" s="2"/>
      <c r="K65" s="16" t="str">
        <f t="shared" si="4"/>
        <v>qty int not null  default 1,</v>
      </c>
    </row>
    <row r="66" spans="1:12" x14ac:dyDescent="0.3">
      <c r="A66" s="2">
        <v>6</v>
      </c>
      <c r="B66" s="2" t="s">
        <v>291</v>
      </c>
      <c r="C66" s="2" t="s">
        <v>290</v>
      </c>
      <c r="D66" s="2" t="s">
        <v>204</v>
      </c>
      <c r="E66" s="13" t="s">
        <v>203</v>
      </c>
      <c r="F66" s="2" t="s">
        <v>199</v>
      </c>
      <c r="G66" s="2"/>
      <c r="H66" s="2"/>
      <c r="I66" s="2"/>
      <c r="K66" s="16" t="str">
        <f t="shared" si="4"/>
        <v>buy_yn varchar(50) not null  ,</v>
      </c>
    </row>
    <row r="67" spans="1:12" x14ac:dyDescent="0.3">
      <c r="A67" s="2">
        <v>7</v>
      </c>
      <c r="B67" s="2" t="s">
        <v>289</v>
      </c>
      <c r="C67" s="2" t="s">
        <v>288</v>
      </c>
      <c r="D67" s="2" t="s">
        <v>200</v>
      </c>
      <c r="E67" s="13"/>
      <c r="F67" s="2" t="s">
        <v>199</v>
      </c>
      <c r="G67" s="2"/>
      <c r="H67" s="2" t="s">
        <v>198</v>
      </c>
      <c r="I67" s="2"/>
      <c r="K67" s="16" t="str">
        <f>CONCATENATE(,B67," ", D67,E67, " ", F67, " ", G67," ", H67,L67)</f>
        <v>cart_dt datetime not null  default now()  );</v>
      </c>
      <c r="L67" t="s">
        <v>282</v>
      </c>
    </row>
    <row r="68" spans="1:12" x14ac:dyDescent="0.3">
      <c r="A68" s="5" t="s">
        <v>232</v>
      </c>
      <c r="B68" s="2" t="s">
        <v>287</v>
      </c>
      <c r="J68" t="s">
        <v>230</v>
      </c>
    </row>
    <row r="69" spans="1:12" x14ac:dyDescent="0.3">
      <c r="A69" s="6" t="s">
        <v>229</v>
      </c>
      <c r="B69" s="4" t="s">
        <v>196</v>
      </c>
    </row>
    <row r="70" spans="1:12" x14ac:dyDescent="0.3">
      <c r="A70" s="23" t="s">
        <v>227</v>
      </c>
      <c r="B70" s="23" t="s">
        <v>226</v>
      </c>
      <c r="C70" s="23" t="s">
        <v>225</v>
      </c>
      <c r="D70" s="23" t="s">
        <v>224</v>
      </c>
      <c r="E70" s="24" t="s">
        <v>223</v>
      </c>
      <c r="F70" s="23" t="s">
        <v>222</v>
      </c>
      <c r="G70" s="23" t="s">
        <v>221</v>
      </c>
      <c r="H70" s="23" t="s">
        <v>220</v>
      </c>
      <c r="I70" s="23" t="s">
        <v>219</v>
      </c>
      <c r="J70" s="17"/>
      <c r="K70" s="15" t="str">
        <f>CONCATENATE(J68,B68,"(")</f>
        <v>create table user_wish(</v>
      </c>
    </row>
    <row r="71" spans="1:12" x14ac:dyDescent="0.3">
      <c r="A71" s="2">
        <v>1</v>
      </c>
      <c r="B71" s="2" t="s">
        <v>286</v>
      </c>
      <c r="C71" s="2" t="s">
        <v>285</v>
      </c>
      <c r="D71" s="2" t="s">
        <v>216</v>
      </c>
      <c r="E71" s="13"/>
      <c r="F71" s="2" t="s">
        <v>199</v>
      </c>
      <c r="G71" s="2" t="s">
        <v>215</v>
      </c>
      <c r="H71" s="2" t="s">
        <v>214</v>
      </c>
      <c r="I71" s="2" t="s">
        <v>213</v>
      </c>
      <c r="K71" s="16" t="str">
        <f>CONCATENATE(,B71," ", D71,E71, " ", F71, " ", G71," ", H71, ",")</f>
        <v>wish_no int not null primary key auto_increment,</v>
      </c>
    </row>
    <row r="72" spans="1:12" x14ac:dyDescent="0.3">
      <c r="A72" s="2">
        <v>2</v>
      </c>
      <c r="B72" s="2" t="s">
        <v>243</v>
      </c>
      <c r="C72" s="2" t="s">
        <v>242</v>
      </c>
      <c r="D72" s="2" t="s">
        <v>204</v>
      </c>
      <c r="E72" s="13" t="s">
        <v>241</v>
      </c>
      <c r="F72" s="2" t="s">
        <v>199</v>
      </c>
      <c r="G72" s="2"/>
      <c r="H72" s="2"/>
      <c r="I72" s="2" t="s">
        <v>210</v>
      </c>
      <c r="K72" s="16" t="str">
        <f>CONCATENATE(,B72," ", D72,E72, " ", F72, " ", G72," ", H72, ",")</f>
        <v>user_id varchar(30) not null  ,</v>
      </c>
    </row>
    <row r="73" spans="1:12" x14ac:dyDescent="0.3">
      <c r="A73" s="2">
        <v>3</v>
      </c>
      <c r="B73" s="2" t="s">
        <v>389</v>
      </c>
      <c r="C73" s="2" t="s">
        <v>393</v>
      </c>
      <c r="D73" s="2" t="s">
        <v>204</v>
      </c>
      <c r="E73" s="13" t="s">
        <v>203</v>
      </c>
      <c r="F73" s="2" t="s">
        <v>199</v>
      </c>
      <c r="G73" s="2"/>
      <c r="H73" s="2"/>
      <c r="I73" s="2" t="s">
        <v>210</v>
      </c>
      <c r="K73" s="16" t="str">
        <f>CONCATENATE(,B73," ", D73,E73, " ", F73, " ", G73," ", H73,L73)</f>
        <v>prod_no varchar(50) not null  );</v>
      </c>
      <c r="L73" t="s">
        <v>456</v>
      </c>
    </row>
    <row r="74" spans="1:12" x14ac:dyDescent="0.3">
      <c r="A74" s="5" t="s">
        <v>232</v>
      </c>
      <c r="B74" s="2" t="s">
        <v>281</v>
      </c>
      <c r="J74" t="s">
        <v>230</v>
      </c>
    </row>
    <row r="75" spans="1:12" x14ac:dyDescent="0.3">
      <c r="A75" s="6" t="s">
        <v>229</v>
      </c>
      <c r="B75" s="4" t="s">
        <v>280</v>
      </c>
    </row>
    <row r="76" spans="1:12" x14ac:dyDescent="0.3">
      <c r="A76" s="23" t="s">
        <v>227</v>
      </c>
      <c r="B76" s="23" t="s">
        <v>226</v>
      </c>
      <c r="C76" s="23" t="s">
        <v>225</v>
      </c>
      <c r="D76" s="23" t="s">
        <v>224</v>
      </c>
      <c r="E76" s="24" t="s">
        <v>223</v>
      </c>
      <c r="F76" s="23" t="s">
        <v>222</v>
      </c>
      <c r="G76" s="23" t="s">
        <v>221</v>
      </c>
      <c r="H76" s="23" t="s">
        <v>220</v>
      </c>
      <c r="I76" s="23" t="s">
        <v>219</v>
      </c>
      <c r="J76" s="17"/>
      <c r="K76" s="15" t="str">
        <f>CONCATENATE(J74,B74,"(")</f>
        <v>create table cs_master(</v>
      </c>
    </row>
    <row r="77" spans="1:12" x14ac:dyDescent="0.3">
      <c r="A77" s="2">
        <v>1</v>
      </c>
      <c r="B77" s="2" t="s">
        <v>270</v>
      </c>
      <c r="C77" s="2" t="s">
        <v>269</v>
      </c>
      <c r="D77" s="2" t="s">
        <v>216</v>
      </c>
      <c r="E77" s="13"/>
      <c r="F77" s="2" t="s">
        <v>199</v>
      </c>
      <c r="G77" s="2" t="s">
        <v>215</v>
      </c>
      <c r="H77" s="2" t="s">
        <v>214</v>
      </c>
      <c r="I77" s="2" t="s">
        <v>213</v>
      </c>
      <c r="K77" s="16" t="str">
        <f t="shared" ref="K77:K85" si="5">CONCATENATE(,B77," ", D77,E77, " ", F77, " ", G77," ", H77, ",")</f>
        <v>cs_no int not null primary key auto_increment,</v>
      </c>
    </row>
    <row r="78" spans="1:12" x14ac:dyDescent="0.3">
      <c r="A78" s="2">
        <v>2</v>
      </c>
      <c r="B78" s="2" t="s">
        <v>243</v>
      </c>
      <c r="C78" s="2" t="s">
        <v>242</v>
      </c>
      <c r="D78" s="2" t="s">
        <v>204</v>
      </c>
      <c r="E78" s="13" t="s">
        <v>241</v>
      </c>
      <c r="F78" s="2" t="s">
        <v>199</v>
      </c>
      <c r="G78" s="2"/>
      <c r="H78" s="2"/>
      <c r="I78" s="2" t="s">
        <v>210</v>
      </c>
      <c r="K78" s="16" t="str">
        <f t="shared" si="5"/>
        <v>user_id varchar(30) not null  ,</v>
      </c>
    </row>
    <row r="79" spans="1:12" x14ac:dyDescent="0.3">
      <c r="A79" s="2">
        <v>3</v>
      </c>
      <c r="B79" s="2" t="s">
        <v>389</v>
      </c>
      <c r="C79" s="2" t="s">
        <v>394</v>
      </c>
      <c r="D79" s="2" t="s">
        <v>204</v>
      </c>
      <c r="E79" s="13" t="s">
        <v>265</v>
      </c>
      <c r="F79" s="2" t="s">
        <v>199</v>
      </c>
      <c r="G79" s="2"/>
      <c r="H79" s="2"/>
      <c r="I79" s="2" t="s">
        <v>210</v>
      </c>
      <c r="K79" s="16" t="str">
        <f t="shared" si="5"/>
        <v>prod_no varchar(100) not null  ,</v>
      </c>
    </row>
    <row r="80" spans="1:12" x14ac:dyDescent="0.3">
      <c r="A80" s="2">
        <v>4</v>
      </c>
      <c r="B80" s="2" t="s">
        <v>279</v>
      </c>
      <c r="C80" s="2" t="s">
        <v>263</v>
      </c>
      <c r="D80" s="2" t="s">
        <v>204</v>
      </c>
      <c r="E80" s="13" t="s">
        <v>203</v>
      </c>
      <c r="F80" s="2" t="s">
        <v>199</v>
      </c>
      <c r="G80" s="2"/>
      <c r="H80" s="13"/>
      <c r="I80" s="2" t="s">
        <v>381</v>
      </c>
      <c r="K80" s="16" t="str">
        <f t="shared" si="5"/>
        <v>cs_code varchar(50) not null  ,</v>
      </c>
    </row>
    <row r="81" spans="1:12" x14ac:dyDescent="0.3">
      <c r="A81" s="2">
        <v>5</v>
      </c>
      <c r="B81" s="2" t="s">
        <v>278</v>
      </c>
      <c r="C81" s="2" t="s">
        <v>259</v>
      </c>
      <c r="D81" s="2" t="s">
        <v>200</v>
      </c>
      <c r="E81" s="13"/>
      <c r="F81" s="2" t="s">
        <v>199</v>
      </c>
      <c r="G81" s="2"/>
      <c r="H81" s="2" t="s">
        <v>198</v>
      </c>
      <c r="I81" s="13"/>
      <c r="K81" s="16" t="str">
        <f t="shared" si="5"/>
        <v>cs_dt datetime not null  default now(),</v>
      </c>
    </row>
    <row r="82" spans="1:12" x14ac:dyDescent="0.3">
      <c r="A82" s="2">
        <v>6</v>
      </c>
      <c r="B82" s="2" t="s">
        <v>404</v>
      </c>
      <c r="C82" s="2" t="s">
        <v>405</v>
      </c>
      <c r="D82" s="2" t="s">
        <v>24</v>
      </c>
      <c r="E82" s="13" t="s">
        <v>174</v>
      </c>
      <c r="F82" s="2" t="s">
        <v>25</v>
      </c>
      <c r="G82" s="2"/>
      <c r="H82" s="2"/>
      <c r="I82" s="13"/>
      <c r="K82" s="16" t="str">
        <f t="shared" si="5"/>
        <v>cs_ttl varchar(50) not null  ,</v>
      </c>
    </row>
    <row r="83" spans="1:12" x14ac:dyDescent="0.3">
      <c r="A83" s="2">
        <v>7</v>
      </c>
      <c r="B83" s="2" t="s">
        <v>277</v>
      </c>
      <c r="C83" s="2" t="s">
        <v>237</v>
      </c>
      <c r="D83" s="2" t="s">
        <v>204</v>
      </c>
      <c r="E83" s="13" t="s">
        <v>207</v>
      </c>
      <c r="F83" s="2" t="s">
        <v>199</v>
      </c>
      <c r="G83" s="2"/>
      <c r="H83" s="2"/>
      <c r="I83" s="13"/>
      <c r="K83" s="16" t="str">
        <f t="shared" si="5"/>
        <v>cs_con varchar(500) not null  ,</v>
      </c>
    </row>
    <row r="84" spans="1:12" x14ac:dyDescent="0.3">
      <c r="A84" s="2">
        <v>8</v>
      </c>
      <c r="B84" s="2" t="s">
        <v>406</v>
      </c>
      <c r="C84" s="2" t="s">
        <v>407</v>
      </c>
      <c r="D84" s="2" t="s">
        <v>24</v>
      </c>
      <c r="E84" s="13" t="s">
        <v>408</v>
      </c>
      <c r="F84" s="2" t="s">
        <v>25</v>
      </c>
      <c r="G84" s="2"/>
      <c r="H84" s="2"/>
      <c r="I84" s="13"/>
      <c r="K84" s="16"/>
    </row>
    <row r="85" spans="1:12" x14ac:dyDescent="0.3">
      <c r="A85" s="2">
        <v>9</v>
      </c>
      <c r="B85" s="2" t="s">
        <v>257</v>
      </c>
      <c r="C85" s="2" t="s">
        <v>256</v>
      </c>
      <c r="D85" s="2" t="s">
        <v>204</v>
      </c>
      <c r="E85" s="13" t="s">
        <v>255</v>
      </c>
      <c r="F85" s="2" t="s">
        <v>199</v>
      </c>
      <c r="G85" s="2"/>
      <c r="H85" s="2" t="s">
        <v>254</v>
      </c>
      <c r="I85" s="2" t="s">
        <v>382</v>
      </c>
      <c r="K85" s="16" t="str">
        <f t="shared" si="5"/>
        <v>proc_sts varchar(1) not null  default '1',</v>
      </c>
    </row>
    <row r="86" spans="1:12" x14ac:dyDescent="0.3">
      <c r="A86" s="2">
        <v>10</v>
      </c>
      <c r="B86" s="2" t="s">
        <v>276</v>
      </c>
      <c r="C86" s="2" t="s">
        <v>275</v>
      </c>
      <c r="D86" s="2" t="s">
        <v>200</v>
      </c>
      <c r="E86" s="13"/>
      <c r="F86" s="2"/>
      <c r="G86" s="2"/>
      <c r="H86" s="2"/>
      <c r="I86" s="2"/>
      <c r="K86" s="16" t="str">
        <f>CONCATENATE(,B86," ", D86,E86, " ", F86, " ", G86," ", H86,L86)</f>
        <v>sts_dt datetime   );</v>
      </c>
      <c r="L86" t="s">
        <v>197</v>
      </c>
    </row>
    <row r="87" spans="1:12" x14ac:dyDescent="0.3">
      <c r="A87" s="26" t="s">
        <v>232</v>
      </c>
      <c r="B87" s="25" t="s">
        <v>274</v>
      </c>
      <c r="J87" t="s">
        <v>230</v>
      </c>
    </row>
    <row r="88" spans="1:12" x14ac:dyDescent="0.3">
      <c r="A88" s="6" t="s">
        <v>229</v>
      </c>
      <c r="B88" s="4" t="s">
        <v>273</v>
      </c>
    </row>
    <row r="89" spans="1:12" x14ac:dyDescent="0.3">
      <c r="A89" s="23" t="s">
        <v>227</v>
      </c>
      <c r="B89" s="23" t="s">
        <v>226</v>
      </c>
      <c r="C89" s="23" t="s">
        <v>225</v>
      </c>
      <c r="D89" s="23" t="s">
        <v>224</v>
      </c>
      <c r="E89" s="24" t="s">
        <v>223</v>
      </c>
      <c r="F89" s="23" t="s">
        <v>222</v>
      </c>
      <c r="G89" s="23" t="s">
        <v>221</v>
      </c>
      <c r="H89" s="23" t="s">
        <v>220</v>
      </c>
      <c r="I89" s="23" t="s">
        <v>219</v>
      </c>
      <c r="J89" s="17"/>
      <c r="K89" s="15" t="str">
        <f>CONCATENATE(J87,B87,"(")</f>
        <v>create table cs_reply(</v>
      </c>
    </row>
    <row r="90" spans="1:12" x14ac:dyDescent="0.3">
      <c r="A90" s="2">
        <v>1</v>
      </c>
      <c r="B90" s="2" t="s">
        <v>272</v>
      </c>
      <c r="C90" s="2" t="s">
        <v>271</v>
      </c>
      <c r="D90" s="2" t="s">
        <v>216</v>
      </c>
      <c r="E90" s="13"/>
      <c r="F90" s="2" t="s">
        <v>199</v>
      </c>
      <c r="G90" s="2" t="s">
        <v>215</v>
      </c>
      <c r="H90" s="2" t="s">
        <v>214</v>
      </c>
      <c r="I90" s="2" t="s">
        <v>213</v>
      </c>
      <c r="K90" s="16" t="str">
        <f>CONCATENATE(,B90," ", D90,E90, " ", F90, " ", G90," ", H90, ",")</f>
        <v>csre_no int not null primary key auto_increment,</v>
      </c>
    </row>
    <row r="91" spans="1:12" x14ac:dyDescent="0.3">
      <c r="A91" s="2">
        <v>2</v>
      </c>
      <c r="B91" s="2" t="s">
        <v>270</v>
      </c>
      <c r="C91" s="2" t="s">
        <v>269</v>
      </c>
      <c r="D91" s="2" t="s">
        <v>204</v>
      </c>
      <c r="E91" s="13" t="s">
        <v>241</v>
      </c>
      <c r="F91" s="2" t="s">
        <v>199</v>
      </c>
      <c r="G91" s="2"/>
      <c r="H91" s="2"/>
      <c r="I91" s="2" t="s">
        <v>210</v>
      </c>
      <c r="K91" s="16" t="str">
        <f>CONCATENATE(,B91," ", D91,E91, " ", F91, " ", G91," ", H91, ",")</f>
        <v>cs_no varchar(30) not null  ,</v>
      </c>
    </row>
    <row r="92" spans="1:12" x14ac:dyDescent="0.3">
      <c r="A92" s="2">
        <v>3</v>
      </c>
      <c r="B92" s="2" t="s">
        <v>268</v>
      </c>
      <c r="C92" s="2" t="s">
        <v>208</v>
      </c>
      <c r="D92" s="2" t="s">
        <v>204</v>
      </c>
      <c r="E92" s="13" t="s">
        <v>207</v>
      </c>
      <c r="F92" s="2" t="s">
        <v>199</v>
      </c>
      <c r="G92" s="2"/>
      <c r="H92" s="2"/>
      <c r="I92" s="2"/>
      <c r="K92" s="16" t="str">
        <f>CONCATENATE(,B92," ", D92,E92, " ", F92, " ", G92," ", H92, ",")</f>
        <v>csre_con varchar(500) not null  ,</v>
      </c>
    </row>
    <row r="93" spans="1:12" x14ac:dyDescent="0.3">
      <c r="A93" s="2">
        <v>4</v>
      </c>
      <c r="B93" s="2" t="s">
        <v>206</v>
      </c>
      <c r="C93" s="2" t="s">
        <v>205</v>
      </c>
      <c r="D93" s="2" t="s">
        <v>204</v>
      </c>
      <c r="E93" s="13" t="s">
        <v>241</v>
      </c>
      <c r="F93" s="2" t="s">
        <v>199</v>
      </c>
      <c r="G93" s="2"/>
      <c r="H93" s="2"/>
      <c r="I93" s="2"/>
      <c r="K93" s="16" t="str">
        <f>CONCATENATE(,B93," ", D93,E93, " ", F93, " ", G93," ", H93, ",")</f>
        <v>proc_id varchar(30) not null  ,</v>
      </c>
    </row>
    <row r="94" spans="1:12" x14ac:dyDescent="0.3">
      <c r="A94" s="2">
        <v>5</v>
      </c>
      <c r="B94" s="2" t="s">
        <v>202</v>
      </c>
      <c r="C94" s="2" t="s">
        <v>201</v>
      </c>
      <c r="D94" s="2" t="s">
        <v>200</v>
      </c>
      <c r="E94" s="13"/>
      <c r="F94" s="2" t="s">
        <v>199</v>
      </c>
      <c r="G94" s="2"/>
      <c r="H94" s="2" t="s">
        <v>198</v>
      </c>
      <c r="I94" s="2"/>
      <c r="K94" s="16" t="str">
        <f>CONCATENATE(,B94," ", D94,E94, " ", F94, " ", G94," ", H94,L94)</f>
        <v>proc_dt datetime not null  default now());</v>
      </c>
      <c r="L94" t="s">
        <v>197</v>
      </c>
    </row>
    <row r="95" spans="1:12" x14ac:dyDescent="0.3">
      <c r="A95" s="5" t="s">
        <v>232</v>
      </c>
      <c r="B95" s="2" t="s">
        <v>267</v>
      </c>
      <c r="J95" t="s">
        <v>230</v>
      </c>
    </row>
    <row r="96" spans="1:12" x14ac:dyDescent="0.3">
      <c r="A96" s="6" t="s">
        <v>229</v>
      </c>
      <c r="B96" s="4" t="s">
        <v>266</v>
      </c>
    </row>
    <row r="97" spans="1:12" x14ac:dyDescent="0.3">
      <c r="A97" s="23" t="s">
        <v>227</v>
      </c>
      <c r="B97" s="23" t="s">
        <v>226</v>
      </c>
      <c r="C97" s="23" t="s">
        <v>225</v>
      </c>
      <c r="D97" s="23" t="s">
        <v>224</v>
      </c>
      <c r="E97" s="24" t="s">
        <v>223</v>
      </c>
      <c r="F97" s="23" t="s">
        <v>222</v>
      </c>
      <c r="G97" s="23" t="s">
        <v>221</v>
      </c>
      <c r="H97" s="23" t="s">
        <v>220</v>
      </c>
      <c r="I97" s="23" t="s">
        <v>219</v>
      </c>
      <c r="J97" s="17"/>
      <c r="K97" s="15" t="str">
        <f>CONCATENATE(J95,B95,"(")</f>
        <v>create table qna_master(</v>
      </c>
    </row>
    <row r="98" spans="1:12" x14ac:dyDescent="0.3">
      <c r="A98" s="2">
        <v>1</v>
      </c>
      <c r="B98" s="2" t="s">
        <v>249</v>
      </c>
      <c r="C98" s="2" t="s">
        <v>248</v>
      </c>
      <c r="D98" s="2" t="s">
        <v>216</v>
      </c>
      <c r="E98" s="13"/>
      <c r="F98" s="2" t="s">
        <v>199</v>
      </c>
      <c r="G98" s="2" t="s">
        <v>215</v>
      </c>
      <c r="H98" s="2" t="s">
        <v>214</v>
      </c>
      <c r="I98" s="2" t="s">
        <v>213</v>
      </c>
      <c r="K98" s="16" t="str">
        <f>CONCATENATE(,B98," ", D98,E98, " ", F98, " ", G98," ", H98, ",")</f>
        <v>qna_no int not null primary key auto_increment,</v>
      </c>
    </row>
    <row r="99" spans="1:12" x14ac:dyDescent="0.3">
      <c r="A99" s="2">
        <v>2</v>
      </c>
      <c r="B99" s="2" t="s">
        <v>243</v>
      </c>
      <c r="C99" s="2" t="s">
        <v>242</v>
      </c>
      <c r="D99" s="2" t="s">
        <v>204</v>
      </c>
      <c r="E99" s="13" t="s">
        <v>241</v>
      </c>
      <c r="F99" s="2" t="s">
        <v>199</v>
      </c>
      <c r="G99" s="2"/>
      <c r="H99" s="2"/>
      <c r="I99" s="2" t="s">
        <v>210</v>
      </c>
      <c r="K99" s="16" t="str">
        <f>CONCATENATE(,B99," ", D99,E99, " ", F99, " ", G99," ", H99, ",")</f>
        <v>user_id varchar(30) not null  ,</v>
      </c>
    </row>
    <row r="100" spans="1:12" x14ac:dyDescent="0.3">
      <c r="A100" s="2">
        <v>3</v>
      </c>
      <c r="B100" s="2" t="s">
        <v>391</v>
      </c>
      <c r="C100" s="2" t="s">
        <v>395</v>
      </c>
      <c r="D100" s="2" t="s">
        <v>204</v>
      </c>
      <c r="E100" s="13" t="s">
        <v>265</v>
      </c>
      <c r="F100" s="2" t="s">
        <v>199</v>
      </c>
      <c r="G100" s="2"/>
      <c r="H100" s="2"/>
      <c r="I100" s="2" t="s">
        <v>210</v>
      </c>
      <c r="K100" s="16" t="str">
        <f>CONCATENATE(,B100," ", D100,E100, " ", F100, " ", G100," ", H100, ",")</f>
        <v>prod_no varchar(100) not null  ,</v>
      </c>
    </row>
    <row r="101" spans="1:12" x14ac:dyDescent="0.3">
      <c r="A101" s="2">
        <v>4</v>
      </c>
      <c r="B101" s="2" t="s">
        <v>264</v>
      </c>
      <c r="C101" s="2" t="s">
        <v>263</v>
      </c>
      <c r="D101" s="2" t="s">
        <v>204</v>
      </c>
      <c r="E101" s="13" t="s">
        <v>241</v>
      </c>
      <c r="F101" s="2" t="s">
        <v>199</v>
      </c>
      <c r="G101" s="2"/>
      <c r="H101" s="2"/>
      <c r="I101" s="2" t="s">
        <v>383</v>
      </c>
      <c r="K101" s="16" t="str">
        <f>CONCATENATE(,B101," ", D101,E101, " ", F101, " ", G101," ", H101,L101,",")</f>
        <v>qna_code varchar(30) not null  ,</v>
      </c>
    </row>
    <row r="102" spans="1:12" x14ac:dyDescent="0.3">
      <c r="A102" s="2">
        <v>5</v>
      </c>
      <c r="B102" s="2" t="s">
        <v>262</v>
      </c>
      <c r="C102" s="2" t="s">
        <v>261</v>
      </c>
      <c r="D102" s="2" t="s">
        <v>204</v>
      </c>
      <c r="E102" s="13" t="s">
        <v>178</v>
      </c>
      <c r="F102" s="2" t="s">
        <v>199</v>
      </c>
      <c r="G102" s="2"/>
      <c r="H102" s="2"/>
      <c r="I102" s="2"/>
      <c r="K102" s="16" t="str">
        <f>CONCATENATE(,B102," ", D102,E102, " ", F102, " ", G102," ", H102,L102,",")</f>
        <v>qna_pw varchar(200) not null  ,</v>
      </c>
    </row>
    <row r="103" spans="1:12" x14ac:dyDescent="0.3">
      <c r="A103" s="2">
        <v>6</v>
      </c>
      <c r="B103" s="2" t="s">
        <v>260</v>
      </c>
      <c r="C103" s="2" t="s">
        <v>259</v>
      </c>
      <c r="D103" s="2" t="s">
        <v>200</v>
      </c>
      <c r="E103" s="13"/>
      <c r="F103" s="2" t="s">
        <v>199</v>
      </c>
      <c r="G103" s="2"/>
      <c r="H103" s="2" t="s">
        <v>198</v>
      </c>
      <c r="I103" s="2"/>
      <c r="K103" s="16" t="str">
        <f>CONCATENATE(,B103," ", D103,E103, " ", F103, " ", G103," ", H103, ",")</f>
        <v>qna_dt datetime not null  default now(),</v>
      </c>
    </row>
    <row r="104" spans="1:12" x14ac:dyDescent="0.3">
      <c r="A104" s="2">
        <v>7</v>
      </c>
      <c r="B104" s="2" t="s">
        <v>401</v>
      </c>
      <c r="C104" s="2" t="s">
        <v>402</v>
      </c>
      <c r="D104" s="2" t="s">
        <v>24</v>
      </c>
      <c r="E104" s="13" t="s">
        <v>403</v>
      </c>
      <c r="F104" s="2" t="s">
        <v>25</v>
      </c>
      <c r="G104" s="2"/>
      <c r="H104" s="2"/>
      <c r="I104" s="2"/>
      <c r="K104" s="16" t="str">
        <f>CONCATENATE(,B104," ", D104,E104, " ", F104, " ", G104," ", H104, ",")</f>
        <v>qna_ttl varchar(100) not null  ,</v>
      </c>
    </row>
    <row r="105" spans="1:12" x14ac:dyDescent="0.3">
      <c r="A105" s="2">
        <v>8</v>
      </c>
      <c r="B105" s="2" t="s">
        <v>258</v>
      </c>
      <c r="C105" s="2" t="s">
        <v>237</v>
      </c>
      <c r="D105" s="2" t="s">
        <v>204</v>
      </c>
      <c r="E105" s="13" t="s">
        <v>207</v>
      </c>
      <c r="F105" s="2" t="s">
        <v>199</v>
      </c>
      <c r="G105" s="2"/>
      <c r="H105" s="2"/>
      <c r="I105" s="2"/>
      <c r="K105" s="16" t="str">
        <f>CONCATENATE(,B105," ", D105,E105, " ", F105, " ", G105," ", H105, ",")</f>
        <v>qna_con varchar(500) not null  ,</v>
      </c>
    </row>
    <row r="106" spans="1:12" x14ac:dyDescent="0.3">
      <c r="A106" s="2">
        <v>9</v>
      </c>
      <c r="B106" s="2" t="s">
        <v>406</v>
      </c>
      <c r="C106" s="2" t="s">
        <v>407</v>
      </c>
      <c r="D106" s="2" t="s">
        <v>24</v>
      </c>
      <c r="E106" s="13" t="s">
        <v>408</v>
      </c>
      <c r="F106" s="2" t="s">
        <v>25</v>
      </c>
      <c r="G106" s="2"/>
      <c r="H106" s="2"/>
      <c r="I106" s="2"/>
      <c r="K106" s="16" t="str">
        <f>CONCATENATE(,B106," ", D106,E106, " ", F106, " ", G106," ", H106, ",")</f>
        <v>proc_id varchar(55) not null  ,</v>
      </c>
    </row>
    <row r="107" spans="1:12" x14ac:dyDescent="0.3">
      <c r="A107" s="2">
        <v>10</v>
      </c>
      <c r="B107" s="2" t="s">
        <v>257</v>
      </c>
      <c r="C107" s="2" t="s">
        <v>256</v>
      </c>
      <c r="D107" s="2" t="s">
        <v>24</v>
      </c>
      <c r="E107" s="13" t="s">
        <v>409</v>
      </c>
      <c r="F107" s="2" t="s">
        <v>25</v>
      </c>
      <c r="G107" s="2"/>
      <c r="H107" s="2" t="s">
        <v>254</v>
      </c>
      <c r="I107" s="2" t="s">
        <v>382</v>
      </c>
      <c r="K107" s="16" t="str">
        <f>CONCATENATE(,B107," ", D107,E107, " ", F107, " ", G107," ", H107, ",")</f>
        <v>proc_sts varchar(50) not null  default '1',</v>
      </c>
      <c r="L107" t="s">
        <v>176</v>
      </c>
    </row>
    <row r="108" spans="1:12" x14ac:dyDescent="0.3">
      <c r="A108" s="2">
        <v>11</v>
      </c>
      <c r="B108" s="2" t="s">
        <v>117</v>
      </c>
      <c r="C108" s="2" t="s">
        <v>201</v>
      </c>
      <c r="D108" s="2" t="s">
        <v>29</v>
      </c>
      <c r="E108" s="13"/>
      <c r="F108" s="2"/>
      <c r="G108" s="2"/>
      <c r="H108" s="2"/>
      <c r="I108" s="2"/>
      <c r="K108" s="16" t="str">
        <f>CONCATENATE(,B108," ", D108,E108, " ", F108, " ", G108," ", H108,L108)</f>
        <v>proc_dt datetime   );</v>
      </c>
      <c r="L108" t="s">
        <v>197</v>
      </c>
    </row>
    <row r="109" spans="1:12" x14ac:dyDescent="0.3">
      <c r="A109" s="5" t="s">
        <v>232</v>
      </c>
      <c r="B109" s="2" t="s">
        <v>253</v>
      </c>
      <c r="C109" s="33"/>
      <c r="J109" t="s">
        <v>230</v>
      </c>
    </row>
    <row r="110" spans="1:12" x14ac:dyDescent="0.3">
      <c r="A110" s="6" t="s">
        <v>229</v>
      </c>
      <c r="B110" s="4" t="s">
        <v>252</v>
      </c>
    </row>
    <row r="111" spans="1:12" x14ac:dyDescent="0.3">
      <c r="A111" s="23" t="s">
        <v>227</v>
      </c>
      <c r="B111" s="23" t="s">
        <v>226</v>
      </c>
      <c r="C111" s="23" t="s">
        <v>225</v>
      </c>
      <c r="D111" s="23" t="s">
        <v>224</v>
      </c>
      <c r="E111" s="24" t="s">
        <v>223</v>
      </c>
      <c r="F111" s="23" t="s">
        <v>222</v>
      </c>
      <c r="G111" s="23" t="s">
        <v>221</v>
      </c>
      <c r="H111" s="23" t="s">
        <v>220</v>
      </c>
      <c r="I111" s="23" t="s">
        <v>219</v>
      </c>
      <c r="J111" s="17"/>
      <c r="K111" t="str">
        <f>CONCATENATE(J109,B109,"(")</f>
        <v>create table qna_reply(</v>
      </c>
    </row>
    <row r="112" spans="1:12" x14ac:dyDescent="0.3">
      <c r="A112" s="2">
        <v>1</v>
      </c>
      <c r="B112" s="2" t="s">
        <v>251</v>
      </c>
      <c r="C112" s="2" t="s">
        <v>250</v>
      </c>
      <c r="D112" s="2" t="s">
        <v>216</v>
      </c>
      <c r="E112" s="13"/>
      <c r="F112" s="2" t="s">
        <v>199</v>
      </c>
      <c r="G112" s="2" t="s">
        <v>215</v>
      </c>
      <c r="H112" s="2" t="s">
        <v>214</v>
      </c>
      <c r="I112" s="2" t="s">
        <v>213</v>
      </c>
      <c r="K112" s="12" t="str">
        <f>CONCATENATE(,B112," ", D112,E112, " ", F112, " ", G112," ", H112, ",")</f>
        <v>qr_no int not null primary key auto_increment,</v>
      </c>
    </row>
    <row r="113" spans="1:12" x14ac:dyDescent="0.3">
      <c r="A113" s="2">
        <v>2</v>
      </c>
      <c r="B113" s="13" t="s">
        <v>249</v>
      </c>
      <c r="C113" s="2" t="s">
        <v>248</v>
      </c>
      <c r="D113" s="2" t="s">
        <v>204</v>
      </c>
      <c r="E113" s="13" t="s">
        <v>241</v>
      </c>
      <c r="F113" s="2" t="s">
        <v>199</v>
      </c>
      <c r="G113" s="2"/>
      <c r="H113" s="2"/>
      <c r="I113" s="2" t="s">
        <v>210</v>
      </c>
      <c r="K113" s="12" t="str">
        <f>CONCATENATE(,B113," ", D113,E113, " ", F113, " ", G113," ", H113, ",")</f>
        <v>qna_no varchar(30) not null  ,</v>
      </c>
    </row>
    <row r="114" spans="1:12" x14ac:dyDescent="0.3">
      <c r="A114" s="2">
        <v>3</v>
      </c>
      <c r="B114" s="2" t="s">
        <v>247</v>
      </c>
      <c r="C114" s="2" t="s">
        <v>208</v>
      </c>
      <c r="D114" s="2" t="s">
        <v>204</v>
      </c>
      <c r="E114" s="13" t="s">
        <v>207</v>
      </c>
      <c r="F114" s="2" t="s">
        <v>199</v>
      </c>
      <c r="G114" s="2"/>
      <c r="H114" s="2"/>
      <c r="I114" s="2"/>
      <c r="K114" s="12" t="str">
        <f>CONCATENATE(,B114," ", D114,E114, " ", F114, " ", G114," ", H114, ",")</f>
        <v>qr_con varchar(500) not null  ,</v>
      </c>
    </row>
    <row r="115" spans="1:12" x14ac:dyDescent="0.3">
      <c r="A115" s="2">
        <v>4</v>
      </c>
      <c r="B115" s="2" t="s">
        <v>206</v>
      </c>
      <c r="C115" s="2" t="s">
        <v>205</v>
      </c>
      <c r="D115" s="2" t="s">
        <v>204</v>
      </c>
      <c r="E115" s="13" t="s">
        <v>241</v>
      </c>
      <c r="F115" s="2" t="s">
        <v>199</v>
      </c>
      <c r="G115" s="2"/>
      <c r="H115" s="2"/>
      <c r="I115" s="2"/>
      <c r="K115" s="12" t="str">
        <f>CONCATENATE(,B115," ", D115,E115, " ", F115, " ", G115," ", H115, ",")</f>
        <v>proc_id varchar(30) not null  ,</v>
      </c>
    </row>
    <row r="116" spans="1:12" x14ac:dyDescent="0.3">
      <c r="A116" s="2">
        <v>5</v>
      </c>
      <c r="B116" s="2" t="s">
        <v>202</v>
      </c>
      <c r="C116" s="2" t="s">
        <v>201</v>
      </c>
      <c r="D116" s="2" t="s">
        <v>200</v>
      </c>
      <c r="E116" s="13"/>
      <c r="F116" s="2" t="s">
        <v>199</v>
      </c>
      <c r="G116" s="2"/>
      <c r="H116" s="2" t="s">
        <v>198</v>
      </c>
      <c r="I116" s="2"/>
      <c r="K116" s="12" t="str">
        <f>CONCATENATE(,B116," ", D116,E116, " ", F116, " ", G116," ", H116,L116)</f>
        <v>proc_dt datetime not null  default now());</v>
      </c>
      <c r="L116" t="s">
        <v>197</v>
      </c>
    </row>
    <row r="117" spans="1:12" x14ac:dyDescent="0.3">
      <c r="A117" s="5" t="s">
        <v>232</v>
      </c>
      <c r="B117" s="2" t="s">
        <v>246</v>
      </c>
      <c r="J117" t="s">
        <v>230</v>
      </c>
    </row>
    <row r="118" spans="1:12" x14ac:dyDescent="0.3">
      <c r="A118" s="6" t="s">
        <v>229</v>
      </c>
      <c r="B118" s="4" t="s">
        <v>245</v>
      </c>
    </row>
    <row r="119" spans="1:12" x14ac:dyDescent="0.3">
      <c r="A119" s="23" t="s">
        <v>227</v>
      </c>
      <c r="B119" s="23" t="s">
        <v>226</v>
      </c>
      <c r="C119" s="23" t="s">
        <v>225</v>
      </c>
      <c r="D119" s="23" t="s">
        <v>224</v>
      </c>
      <c r="E119" s="24" t="s">
        <v>223</v>
      </c>
      <c r="F119" s="23" t="s">
        <v>222</v>
      </c>
      <c r="G119" s="23" t="s">
        <v>221</v>
      </c>
      <c r="H119" s="23" t="s">
        <v>220</v>
      </c>
      <c r="I119" s="23" t="s">
        <v>219</v>
      </c>
      <c r="J119" s="17"/>
      <c r="K119" t="str">
        <f>CONCATENATE(J117,B117,"(")</f>
        <v>create table rv_master(</v>
      </c>
    </row>
    <row r="120" spans="1:12" x14ac:dyDescent="0.3">
      <c r="A120" s="2">
        <v>1</v>
      </c>
      <c r="B120" s="2" t="s">
        <v>212</v>
      </c>
      <c r="C120" s="2" t="s">
        <v>244</v>
      </c>
      <c r="D120" s="2" t="s">
        <v>216</v>
      </c>
      <c r="E120" s="13"/>
      <c r="F120" s="2" t="s">
        <v>199</v>
      </c>
      <c r="G120" s="2" t="s">
        <v>215</v>
      </c>
      <c r="H120" s="2" t="s">
        <v>214</v>
      </c>
      <c r="I120" s="2" t="s">
        <v>213</v>
      </c>
      <c r="K120" s="12" t="str">
        <f t="shared" ref="K120:K125" si="6">CONCATENATE(,B120," ", D120,E120, " ", F120, " ", G120," ", H120, ",")</f>
        <v>rv_no int not null primary key auto_increment,</v>
      </c>
    </row>
    <row r="121" spans="1:12" x14ac:dyDescent="0.3">
      <c r="A121" s="2">
        <v>2</v>
      </c>
      <c r="B121" s="2" t="s">
        <v>243</v>
      </c>
      <c r="C121" s="2" t="s">
        <v>242</v>
      </c>
      <c r="D121" s="2" t="s">
        <v>204</v>
      </c>
      <c r="E121" s="13" t="s">
        <v>241</v>
      </c>
      <c r="F121" s="2" t="s">
        <v>199</v>
      </c>
      <c r="G121" s="2"/>
      <c r="H121" s="2"/>
      <c r="I121" s="2" t="s">
        <v>210</v>
      </c>
      <c r="K121" s="12" t="str">
        <f t="shared" si="6"/>
        <v>user_id varchar(30) not null  ,</v>
      </c>
    </row>
    <row r="122" spans="1:12" x14ac:dyDescent="0.3">
      <c r="A122" s="2">
        <v>3</v>
      </c>
      <c r="B122" s="2" t="s">
        <v>391</v>
      </c>
      <c r="C122" s="2" t="s">
        <v>396</v>
      </c>
      <c r="D122" s="2" t="s">
        <v>204</v>
      </c>
      <c r="E122" s="13" t="s">
        <v>241</v>
      </c>
      <c r="F122" s="2" t="s">
        <v>199</v>
      </c>
      <c r="G122" s="2"/>
      <c r="H122" s="2"/>
      <c r="I122" s="2" t="s">
        <v>210</v>
      </c>
      <c r="K122" s="12" t="str">
        <f t="shared" si="6"/>
        <v>prod_no varchar(30) not null  ,</v>
      </c>
    </row>
    <row r="123" spans="1:12" x14ac:dyDescent="0.3">
      <c r="A123" s="2">
        <v>4</v>
      </c>
      <c r="B123" s="2" t="s">
        <v>240</v>
      </c>
      <c r="C123" s="2" t="s">
        <v>239</v>
      </c>
      <c r="D123" s="2" t="s">
        <v>216</v>
      </c>
      <c r="E123" s="13"/>
      <c r="F123" s="2" t="s">
        <v>199</v>
      </c>
      <c r="G123" s="2"/>
      <c r="H123" s="2"/>
      <c r="I123" s="2"/>
      <c r="K123" s="12" t="str">
        <f t="shared" si="6"/>
        <v>rv_star int not null  ,</v>
      </c>
    </row>
    <row r="124" spans="1:12" x14ac:dyDescent="0.3">
      <c r="A124" s="2">
        <v>5</v>
      </c>
      <c r="B124" s="2" t="s">
        <v>238</v>
      </c>
      <c r="C124" s="2" t="s">
        <v>237</v>
      </c>
      <c r="D124" s="2" t="s">
        <v>204</v>
      </c>
      <c r="E124" s="13" t="s">
        <v>207</v>
      </c>
      <c r="F124" s="2" t="s">
        <v>199</v>
      </c>
      <c r="G124" s="2"/>
      <c r="H124" s="2"/>
      <c r="I124" s="2"/>
      <c r="K124" s="12" t="str">
        <f t="shared" si="6"/>
        <v>rv_con varchar(500) not null  ,</v>
      </c>
    </row>
    <row r="125" spans="1:12" x14ac:dyDescent="0.3">
      <c r="A125" s="2">
        <v>6</v>
      </c>
      <c r="B125" s="2" t="s">
        <v>236</v>
      </c>
      <c r="C125" s="2" t="s">
        <v>235</v>
      </c>
      <c r="D125" s="2" t="s">
        <v>204</v>
      </c>
      <c r="E125" s="13" t="s">
        <v>207</v>
      </c>
      <c r="F125" s="2"/>
      <c r="G125" s="2"/>
      <c r="H125" s="2"/>
      <c r="I125" s="2"/>
      <c r="K125" s="12" t="str">
        <f t="shared" si="6"/>
        <v>rv_img varchar(500)   ,</v>
      </c>
    </row>
    <row r="126" spans="1:12" x14ac:dyDescent="0.3">
      <c r="A126" s="2">
        <v>7</v>
      </c>
      <c r="B126" s="2" t="s">
        <v>234</v>
      </c>
      <c r="C126" s="2" t="s">
        <v>233</v>
      </c>
      <c r="D126" s="2" t="s">
        <v>200</v>
      </c>
      <c r="E126" s="13"/>
      <c r="F126" s="2" t="s">
        <v>199</v>
      </c>
      <c r="G126" s="2"/>
      <c r="H126" s="2" t="s">
        <v>198</v>
      </c>
      <c r="I126" s="2"/>
      <c r="K126" s="12" t="str">
        <f>CONCATENATE(,B126," ", D126,E126, " ", F126, " ", G126," ", H126,L126)</f>
        <v>review_dt datetime not null  default now());</v>
      </c>
      <c r="L126" t="s">
        <v>197</v>
      </c>
    </row>
    <row r="127" spans="1:12" x14ac:dyDescent="0.3">
      <c r="A127" s="5" t="s">
        <v>232</v>
      </c>
      <c r="B127" s="2" t="s">
        <v>231</v>
      </c>
      <c r="J127" t="s">
        <v>230</v>
      </c>
    </row>
    <row r="128" spans="1:12" x14ac:dyDescent="0.3">
      <c r="A128" s="6" t="s">
        <v>229</v>
      </c>
      <c r="B128" s="4" t="s">
        <v>228</v>
      </c>
    </row>
    <row r="129" spans="1:12" x14ac:dyDescent="0.3">
      <c r="A129" s="23" t="s">
        <v>227</v>
      </c>
      <c r="B129" s="23" t="s">
        <v>226</v>
      </c>
      <c r="C129" s="23" t="s">
        <v>225</v>
      </c>
      <c r="D129" s="23" t="s">
        <v>224</v>
      </c>
      <c r="E129" s="24" t="s">
        <v>223</v>
      </c>
      <c r="F129" s="23" t="s">
        <v>222</v>
      </c>
      <c r="G129" s="23" t="s">
        <v>221</v>
      </c>
      <c r="H129" s="23" t="s">
        <v>220</v>
      </c>
      <c r="I129" s="23" t="s">
        <v>219</v>
      </c>
      <c r="J129" s="17"/>
      <c r="K129" t="str">
        <f>CONCATENATE(J127,B127,"(")</f>
        <v>create table rv_reply(</v>
      </c>
    </row>
    <row r="130" spans="1:12" x14ac:dyDescent="0.3">
      <c r="A130" s="2">
        <v>1</v>
      </c>
      <c r="B130" s="2" t="s">
        <v>218</v>
      </c>
      <c r="C130" s="2" t="s">
        <v>217</v>
      </c>
      <c r="D130" s="2" t="s">
        <v>216</v>
      </c>
      <c r="E130" s="13"/>
      <c r="F130" s="2" t="s">
        <v>199</v>
      </c>
      <c r="G130" s="2" t="s">
        <v>215</v>
      </c>
      <c r="H130" s="2" t="s">
        <v>214</v>
      </c>
      <c r="I130" s="2" t="s">
        <v>213</v>
      </c>
      <c r="K130" s="12" t="str">
        <f>CONCATENATE(,B130," ", D130,E130, " ", F130, " ", G130," ", H130, ",")</f>
        <v>rr_no int not null primary key auto_increment,</v>
      </c>
    </row>
    <row r="131" spans="1:12" x14ac:dyDescent="0.3">
      <c r="A131" s="2">
        <v>2</v>
      </c>
      <c r="B131" s="2" t="s">
        <v>212</v>
      </c>
      <c r="C131" s="2" t="s">
        <v>211</v>
      </c>
      <c r="D131" s="2" t="s">
        <v>204</v>
      </c>
      <c r="E131" s="13" t="s">
        <v>203</v>
      </c>
      <c r="F131" s="2" t="s">
        <v>199</v>
      </c>
      <c r="G131" s="2"/>
      <c r="H131" s="2"/>
      <c r="I131" s="2" t="s">
        <v>210</v>
      </c>
      <c r="K131" s="12" t="str">
        <f>CONCATENATE(,B131," ", D131,E131, " ", F131, " ", G131," ", H131, ",")</f>
        <v>rv_no varchar(50) not null  ,</v>
      </c>
    </row>
    <row r="132" spans="1:12" x14ac:dyDescent="0.3">
      <c r="A132" s="2">
        <v>3</v>
      </c>
      <c r="B132" s="2" t="s">
        <v>209</v>
      </c>
      <c r="C132" s="2" t="s">
        <v>208</v>
      </c>
      <c r="D132" s="2" t="s">
        <v>204</v>
      </c>
      <c r="E132" s="13" t="s">
        <v>207</v>
      </c>
      <c r="F132" s="2" t="s">
        <v>199</v>
      </c>
      <c r="G132" s="2"/>
      <c r="H132" s="2"/>
      <c r="I132" s="2"/>
      <c r="K132" s="12" t="str">
        <f>CONCATENATE(,B132," ", D132,E132, " ", F132, " ", G132," ", H132, ",")</f>
        <v>rr_con varchar(500) not null  ,</v>
      </c>
    </row>
    <row r="133" spans="1:12" x14ac:dyDescent="0.3">
      <c r="A133" s="2">
        <v>4</v>
      </c>
      <c r="B133" s="2" t="s">
        <v>206</v>
      </c>
      <c r="C133" s="2" t="s">
        <v>205</v>
      </c>
      <c r="D133" s="2" t="s">
        <v>204</v>
      </c>
      <c r="E133" s="13" t="s">
        <v>203</v>
      </c>
      <c r="F133" s="2" t="s">
        <v>199</v>
      </c>
      <c r="G133" s="2"/>
      <c r="H133" s="2"/>
      <c r="I133" s="2"/>
      <c r="K133" s="12" t="str">
        <f>CONCATENATE(,B133," ", D133,E133, " ", F133, " ", G133," ", H133, ",")</f>
        <v>proc_id varchar(50) not null  ,</v>
      </c>
    </row>
    <row r="134" spans="1:12" x14ac:dyDescent="0.3">
      <c r="A134" s="2">
        <v>5</v>
      </c>
      <c r="B134" s="2" t="s">
        <v>202</v>
      </c>
      <c r="C134" s="2" t="s">
        <v>201</v>
      </c>
      <c r="D134" s="2" t="s">
        <v>200</v>
      </c>
      <c r="E134" s="13"/>
      <c r="F134" s="2" t="s">
        <v>199</v>
      </c>
      <c r="G134" s="2"/>
      <c r="H134" s="2" t="s">
        <v>198</v>
      </c>
      <c r="I134" s="2"/>
      <c r="K134" s="12" t="str">
        <f>CONCATENATE(,B134," ", D134,E134, " ", F134, " ", G134," ", H134,L134)</f>
        <v>proc_dt datetime not null  default now());</v>
      </c>
      <c r="L134" t="s">
        <v>197</v>
      </c>
    </row>
  </sheetData>
  <mergeCells count="3">
    <mergeCell ref="A1:I1"/>
    <mergeCell ref="A2:B2"/>
    <mergeCell ref="A3:B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테이블 목록</vt:lpstr>
      <vt:lpstr>테이블명세(공통)</vt:lpstr>
      <vt:lpstr>테이블 명세(관리자)</vt:lpstr>
      <vt:lpstr>테이블 명세(사용자)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</dc:creator>
  <cp:lastModifiedBy>B-17</cp:lastModifiedBy>
  <dcterms:created xsi:type="dcterms:W3CDTF">2023-07-20T00:45:07Z</dcterms:created>
  <dcterms:modified xsi:type="dcterms:W3CDTF">2023-08-07T04:53:59Z</dcterms:modified>
</cp:coreProperties>
</file>