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totype\Test\"/>
    </mc:Choice>
  </mc:AlternateContent>
  <bookViews>
    <workbookView xWindow="0" yWindow="0" windowWidth="2748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 s="1"/>
  <c r="G13" i="1" s="1"/>
  <c r="F11" i="1"/>
  <c r="F12" i="1" s="1"/>
  <c r="F13" i="1" s="1"/>
  <c r="F7" i="1" s="1"/>
  <c r="F6" i="1" s="1"/>
  <c r="C12" i="1"/>
  <c r="C13" i="1" s="1"/>
  <c r="D12" i="1"/>
  <c r="E12" i="1"/>
  <c r="E13" i="1" s="1"/>
  <c r="E5" i="1" s="1"/>
  <c r="B12" i="1"/>
  <c r="B13" i="1" s="1"/>
  <c r="C11" i="1"/>
  <c r="D11" i="1"/>
  <c r="B11" i="1"/>
  <c r="D13" i="1"/>
  <c r="D5" i="1" s="1"/>
  <c r="G7" i="1" l="1"/>
  <c r="G6" i="1" s="1"/>
  <c r="G5" i="1"/>
  <c r="C7" i="1"/>
  <c r="C6" i="1" s="1"/>
  <c r="C5" i="1"/>
  <c r="E4" i="1"/>
  <c r="D4" i="1"/>
  <c r="D7" i="1"/>
  <c r="D6" i="1" s="1"/>
  <c r="F5" i="1"/>
  <c r="E7" i="1"/>
  <c r="E6" i="1" s="1"/>
  <c r="G8" i="1" l="1"/>
  <c r="G14" i="1" s="1"/>
  <c r="G9" i="1"/>
  <c r="G4" i="1"/>
  <c r="E8" i="1"/>
  <c r="E14" i="1" s="1"/>
  <c r="D8" i="1"/>
  <c r="F4" i="1"/>
  <c r="F8" i="1"/>
  <c r="F14" i="1" s="1"/>
  <c r="C8" i="1"/>
  <c r="C14" i="1" s="1"/>
  <c r="C4" i="1"/>
  <c r="E9" i="1" l="1"/>
  <c r="D14" i="1"/>
  <c r="D9" i="1"/>
  <c r="C9" i="1"/>
  <c r="F9" i="1"/>
</calcChain>
</file>

<file path=xl/sharedStrings.xml><?xml version="1.0" encoding="utf-8"?>
<sst xmlns="http://schemas.openxmlformats.org/spreadsheetml/2006/main" count="30" uniqueCount="25">
  <si>
    <t>Vdc</t>
  </si>
  <si>
    <t>Vllrms</t>
  </si>
  <si>
    <t>Ptotal</t>
  </si>
  <si>
    <t>Test 1</t>
  </si>
  <si>
    <t>Test 2</t>
  </si>
  <si>
    <t>Test 3</t>
  </si>
  <si>
    <t>Test 4</t>
  </si>
  <si>
    <t>Test 5</t>
  </si>
  <si>
    <t>L1 (mH)</t>
  </si>
  <si>
    <t>R1 (Ohm)</t>
  </si>
  <si>
    <t>Qtotal</t>
  </si>
  <si>
    <t>pf</t>
  </si>
  <si>
    <t>Vlnrms</t>
  </si>
  <si>
    <t>Rload</t>
  </si>
  <si>
    <t>Lload</t>
  </si>
  <si>
    <t>Iline</t>
  </si>
  <si>
    <t>inf</t>
  </si>
  <si>
    <t>Pphase</t>
  </si>
  <si>
    <t>Qphase</t>
  </si>
  <si>
    <t>Sphase</t>
  </si>
  <si>
    <t>ma</t>
  </si>
  <si>
    <t>fsw</t>
  </si>
  <si>
    <t>40 kHz</t>
  </si>
  <si>
    <t>10 kHz</t>
  </si>
  <si>
    <t>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</si>
</sst>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" fontId="0" fillId="2" borderId="1" xfId="0" applyNumberFormat="1" applyFill="1" applyBorder="1"/>
    <xf numFmtId="0" fontId="1" fillId="0" borderId="1" xfId="0" applyFont="1" applyFill="1" applyBorder="1"/>
    <xf numFmtId="0" fontId="0" fillId="0" borderId="1" xfId="0" applyFill="1" applyBorder="1"/>
    <xf numFmtId="2" fontId="0" fillId="3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75" zoomScaleNormal="175" workbookViewId="0">
      <selection activeCell="E19" sqref="E19"/>
    </sheetView>
  </sheetViews>
  <sheetFormatPr defaultRowHeight="15" x14ac:dyDescent="0.25"/>
  <cols>
    <col min="2" max="2" width="8.7109375" customWidth="1"/>
  </cols>
  <sheetData>
    <row r="1" spans="1:7" x14ac:dyDescent="0.25">
      <c r="A1" t="s">
        <v>8</v>
      </c>
      <c r="B1">
        <v>100</v>
      </c>
    </row>
    <row r="2" spans="1:7" x14ac:dyDescent="0.25">
      <c r="A2" t="s">
        <v>9</v>
      </c>
      <c r="B2" s="1">
        <v>50</v>
      </c>
    </row>
    <row r="3" spans="1:7" x14ac:dyDescent="0.25">
      <c r="A3" s="4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6" t="s">
        <v>24</v>
      </c>
    </row>
    <row r="4" spans="1:7" x14ac:dyDescent="0.25">
      <c r="A4" s="2" t="s">
        <v>2</v>
      </c>
      <c r="B4" s="8">
        <v>0</v>
      </c>
      <c r="C4" s="8">
        <f t="shared" ref="C4:G4" si="0">C5*3</f>
        <v>60.676128000000006</v>
      </c>
      <c r="D4" s="8">
        <f t="shared" si="0"/>
        <v>303.38063999999997</v>
      </c>
      <c r="E4" s="8">
        <f t="shared" si="0"/>
        <v>413.33185154880016</v>
      </c>
      <c r="F4" s="8">
        <f t="shared" si="0"/>
        <v>2066.6592577440006</v>
      </c>
      <c r="G4" s="8">
        <f t="shared" si="0"/>
        <v>2066.6592577440006</v>
      </c>
    </row>
    <row r="5" spans="1:7" x14ac:dyDescent="0.25">
      <c r="A5" s="2" t="s">
        <v>17</v>
      </c>
      <c r="B5" s="3">
        <v>0</v>
      </c>
      <c r="C5" s="3">
        <f t="shared" ref="C5:F5" si="1">C13^2/C15</f>
        <v>20.225376000000001</v>
      </c>
      <c r="D5" s="3">
        <f t="shared" si="1"/>
        <v>101.12688</v>
      </c>
      <c r="E5" s="3">
        <f t="shared" si="1"/>
        <v>137.77728384960005</v>
      </c>
      <c r="F5" s="3">
        <f t="shared" si="1"/>
        <v>688.88641924800027</v>
      </c>
      <c r="G5" s="3">
        <f t="shared" ref="G5" si="2">G13^2/G15</f>
        <v>688.88641924800027</v>
      </c>
    </row>
    <row r="6" spans="1:7" x14ac:dyDescent="0.25">
      <c r="A6" s="2" t="s">
        <v>10</v>
      </c>
      <c r="B6" s="3">
        <v>0</v>
      </c>
      <c r="C6" s="3">
        <f t="shared" ref="C6:G6" si="3">C7*3</f>
        <v>30.338064000000003</v>
      </c>
      <c r="D6" s="3">
        <f t="shared" si="3"/>
        <v>151.69031999999999</v>
      </c>
      <c r="E6" s="3">
        <f t="shared" si="3"/>
        <v>206.66592577440008</v>
      </c>
      <c r="F6" s="3">
        <f t="shared" si="3"/>
        <v>1033.3296288720003</v>
      </c>
      <c r="G6" s="3">
        <f t="shared" si="3"/>
        <v>1033.3296288720003</v>
      </c>
    </row>
    <row r="7" spans="1:7" x14ac:dyDescent="0.25">
      <c r="A7" s="2" t="s">
        <v>18</v>
      </c>
      <c r="B7" s="3">
        <v>0</v>
      </c>
      <c r="C7" s="3">
        <f t="shared" ref="C7:F7" si="4">C13^2/C16</f>
        <v>10.112688</v>
      </c>
      <c r="D7" s="3">
        <f t="shared" si="4"/>
        <v>50.56344</v>
      </c>
      <c r="E7" s="3">
        <f t="shared" si="4"/>
        <v>68.888641924800027</v>
      </c>
      <c r="F7" s="3">
        <f t="shared" si="4"/>
        <v>344.44320962400013</v>
      </c>
      <c r="G7" s="3">
        <f t="shared" ref="G7" si="5">G13^2/G16</f>
        <v>344.44320962400013</v>
      </c>
    </row>
    <row r="8" spans="1:7" x14ac:dyDescent="0.25">
      <c r="A8" s="2" t="s">
        <v>19</v>
      </c>
      <c r="B8" s="3">
        <v>0</v>
      </c>
      <c r="C8" s="3">
        <f t="shared" ref="C8:G8" si="6">SQRT(C5^2+C7^2)</f>
        <v>22.612657803246396</v>
      </c>
      <c r="D8" s="3">
        <f t="shared" si="6"/>
        <v>113.06328901623198</v>
      </c>
      <c r="E8" s="3">
        <f t="shared" si="6"/>
        <v>154.0396862214948</v>
      </c>
      <c r="F8" s="3">
        <f t="shared" si="6"/>
        <v>770.19843110747411</v>
      </c>
      <c r="G8" s="3">
        <f t="shared" si="6"/>
        <v>770.19843110747411</v>
      </c>
    </row>
    <row r="9" spans="1:7" x14ac:dyDescent="0.25">
      <c r="A9" s="2" t="s">
        <v>11</v>
      </c>
      <c r="B9" s="8">
        <v>0</v>
      </c>
      <c r="C9" s="8">
        <f t="shared" ref="C9:G9" si="7">C5/C8</f>
        <v>0.89442719099991574</v>
      </c>
      <c r="D9" s="8">
        <f t="shared" si="7"/>
        <v>0.89442719099991574</v>
      </c>
      <c r="E9" s="8">
        <f t="shared" si="7"/>
        <v>0.89442719099991597</v>
      </c>
      <c r="F9" s="8">
        <f t="shared" si="7"/>
        <v>0.89442719099991586</v>
      </c>
      <c r="G9" s="8">
        <f t="shared" si="7"/>
        <v>0.89442719099991586</v>
      </c>
    </row>
    <row r="10" spans="1:7" x14ac:dyDescent="0.25">
      <c r="A10" s="2" t="s">
        <v>0</v>
      </c>
      <c r="B10" s="5">
        <v>100</v>
      </c>
      <c r="C10" s="5">
        <v>100</v>
      </c>
      <c r="D10" s="5">
        <v>100</v>
      </c>
      <c r="E10" s="5">
        <v>270</v>
      </c>
      <c r="F10" s="5">
        <v>270</v>
      </c>
      <c r="G10" s="5">
        <v>270</v>
      </c>
    </row>
    <row r="11" spans="1:7" x14ac:dyDescent="0.25">
      <c r="A11" s="2" t="s">
        <v>20</v>
      </c>
      <c r="B11" s="5">
        <f>0.9</f>
        <v>0.9</v>
      </c>
      <c r="C11" s="5">
        <f t="shared" ref="C11:F11" si="8">0.9</f>
        <v>0.9</v>
      </c>
      <c r="D11" s="5">
        <f t="shared" si="8"/>
        <v>0.9</v>
      </c>
      <c r="E11" s="5">
        <v>0.87</v>
      </c>
      <c r="F11" s="5">
        <f>0.87</f>
        <v>0.87</v>
      </c>
      <c r="G11" s="5">
        <f>0.87</f>
        <v>0.87</v>
      </c>
    </row>
    <row r="12" spans="1:7" x14ac:dyDescent="0.25">
      <c r="A12" s="2" t="s">
        <v>1</v>
      </c>
      <c r="B12" s="3">
        <f>B10*0.612*B11</f>
        <v>55.08</v>
      </c>
      <c r="C12" s="3">
        <f t="shared" ref="C12:G12" si="9">C10*0.612*C11</f>
        <v>55.08</v>
      </c>
      <c r="D12" s="3">
        <f t="shared" si="9"/>
        <v>55.08</v>
      </c>
      <c r="E12" s="3">
        <f t="shared" si="9"/>
        <v>143.75880000000001</v>
      </c>
      <c r="F12" s="3">
        <f t="shared" si="9"/>
        <v>143.75880000000001</v>
      </c>
      <c r="G12" s="3">
        <f t="shared" si="9"/>
        <v>143.75880000000001</v>
      </c>
    </row>
    <row r="13" spans="1:7" x14ac:dyDescent="0.25">
      <c r="A13" s="2" t="s">
        <v>12</v>
      </c>
      <c r="B13" s="3">
        <f>B12/SQRT(3)</f>
        <v>31.800452826964587</v>
      </c>
      <c r="C13" s="3">
        <f t="shared" ref="C13:G13" si="10">C12/SQRT(3)</f>
        <v>31.800452826964587</v>
      </c>
      <c r="D13" s="3">
        <f t="shared" si="10"/>
        <v>31.800452826964587</v>
      </c>
      <c r="E13" s="3">
        <f t="shared" si="10"/>
        <v>82.999181878377584</v>
      </c>
      <c r="F13" s="3">
        <f t="shared" si="10"/>
        <v>82.999181878377584</v>
      </c>
      <c r="G13" s="3">
        <f t="shared" si="10"/>
        <v>82.999181878377584</v>
      </c>
    </row>
    <row r="14" spans="1:7" x14ac:dyDescent="0.25">
      <c r="A14" s="2" t="s">
        <v>15</v>
      </c>
      <c r="B14" s="8">
        <v>0</v>
      </c>
      <c r="C14" s="8">
        <f t="shared" ref="C14:G14" si="11">C8/C13</f>
        <v>0.71107974236368177</v>
      </c>
      <c r="D14" s="8">
        <f t="shared" si="11"/>
        <v>3.5553987118184089</v>
      </c>
      <c r="E14" s="8">
        <f t="shared" si="11"/>
        <v>1.8559181275692096</v>
      </c>
      <c r="F14" s="8">
        <f t="shared" si="11"/>
        <v>9.2795906378460487</v>
      </c>
      <c r="G14" s="8">
        <f t="shared" si="11"/>
        <v>9.2795906378460487</v>
      </c>
    </row>
    <row r="15" spans="1:7" x14ac:dyDescent="0.25">
      <c r="A15" s="2" t="s">
        <v>13</v>
      </c>
      <c r="B15" s="5" t="s">
        <v>16</v>
      </c>
      <c r="C15" s="5">
        <v>50</v>
      </c>
      <c r="D15" s="5">
        <v>10</v>
      </c>
      <c r="E15" s="5">
        <v>50</v>
      </c>
      <c r="F15" s="5">
        <v>10</v>
      </c>
      <c r="G15" s="5">
        <v>10</v>
      </c>
    </row>
    <row r="16" spans="1:7" x14ac:dyDescent="0.25">
      <c r="A16" s="2" t="s">
        <v>14</v>
      </c>
      <c r="B16" s="5" t="s">
        <v>16</v>
      </c>
      <c r="C16" s="5">
        <v>100</v>
      </c>
      <c r="D16" s="5">
        <v>20</v>
      </c>
      <c r="E16" s="5">
        <v>100</v>
      </c>
      <c r="F16" s="5">
        <v>20</v>
      </c>
      <c r="G16" s="5">
        <v>20</v>
      </c>
    </row>
    <row r="17" spans="1:7" x14ac:dyDescent="0.25">
      <c r="A17" s="7" t="s">
        <v>21</v>
      </c>
      <c r="B17" s="9" t="s">
        <v>22</v>
      </c>
      <c r="C17" s="9" t="s">
        <v>23</v>
      </c>
      <c r="D17" s="9" t="s">
        <v>23</v>
      </c>
      <c r="E17" s="9" t="s">
        <v>23</v>
      </c>
      <c r="F17" s="9" t="s">
        <v>23</v>
      </c>
      <c r="G17" s="9" t="s">
        <v>22</v>
      </c>
    </row>
  </sheetData>
  <pageMargins left="0.7" right="0.7" top="0.75" bottom="0.75" header="0.3" footer="0.3"/>
  <pageSetup paperSize="9" orientation="portrait" r:id="rId1"/>
  <ignoredErrors>
    <ignoredError sqref="C5 D5:F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2018-11-04T12:41:38Z</dcterms:created>
  <dcterms:modified xsi:type="dcterms:W3CDTF">2018-11-04T13:06:38Z</dcterms:modified>
</cp:coreProperties>
</file>