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repos\immdrepo\Prototype\Test\kontrol kartı\"/>
    </mc:Choice>
  </mc:AlternateContent>
  <bookViews>
    <workbookView xWindow="0" yWindow="0" windowWidth="28800" windowHeight="12480" activeTab="3"/>
  </bookViews>
  <sheets>
    <sheet name="Test" sheetId="1" r:id="rId1"/>
    <sheet name="Flyback" sheetId="10" r:id="rId2"/>
    <sheet name="Flyback Yük" sheetId="9" r:id="rId3"/>
    <sheet name="Voltage-M1" sheetId="2" r:id="rId4"/>
    <sheet name="Voltage-M3" sheetId="6" r:id="rId5"/>
    <sheet name="Voltage-M2" sheetId="7" r:id="rId6"/>
    <sheet name="Voltage-M4" sheetId="8" r:id="rId7"/>
    <sheet name="Voltage-M2-old" sheetId="4" r:id="rId8"/>
    <sheet name="Voltage-M3-old" sheetId="3" r:id="rId9"/>
    <sheet name="Voltage-M4-old" sheetId="5" r:id="rId10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2" l="1"/>
  <c r="F4" i="2"/>
  <c r="N4" i="2"/>
  <c r="R15" i="8" l="1"/>
  <c r="R14" i="8"/>
  <c r="R13" i="8"/>
  <c r="R12" i="8"/>
  <c r="R11" i="8"/>
  <c r="R10" i="8"/>
  <c r="R9" i="8"/>
  <c r="R8" i="8"/>
  <c r="R7" i="8"/>
  <c r="R6" i="8"/>
  <c r="R5" i="8"/>
  <c r="R4" i="8"/>
  <c r="R3" i="8"/>
  <c r="R15" i="7"/>
  <c r="R14" i="7"/>
  <c r="R13" i="7"/>
  <c r="R12" i="7"/>
  <c r="R11" i="7"/>
  <c r="R10" i="7"/>
  <c r="R9" i="7"/>
  <c r="R8" i="7"/>
  <c r="R7" i="7"/>
  <c r="R6" i="7"/>
  <c r="R5" i="7"/>
  <c r="R4" i="7"/>
  <c r="R3" i="7"/>
  <c r="R15" i="6"/>
  <c r="R14" i="6"/>
  <c r="R13" i="6"/>
  <c r="R12" i="6"/>
  <c r="R11" i="6"/>
  <c r="R10" i="6"/>
  <c r="R9" i="6"/>
  <c r="R8" i="6"/>
  <c r="R7" i="6"/>
  <c r="R6" i="6"/>
  <c r="R5" i="6"/>
  <c r="R4" i="6"/>
  <c r="R3" i="6"/>
  <c r="R4" i="2"/>
  <c r="R5" i="2"/>
  <c r="R6" i="2"/>
  <c r="R7" i="2"/>
  <c r="R8" i="2"/>
  <c r="R9" i="2"/>
  <c r="R10" i="2"/>
  <c r="R11" i="2"/>
  <c r="R12" i="2"/>
  <c r="R13" i="2"/>
  <c r="R14" i="2"/>
  <c r="R15" i="2"/>
  <c r="R3" i="2"/>
  <c r="D21" i="9" l="1"/>
  <c r="D20" i="9"/>
  <c r="D19" i="9"/>
  <c r="D18" i="9"/>
  <c r="D17" i="9"/>
  <c r="E17" i="9" s="1"/>
  <c r="D16" i="9"/>
  <c r="E16" i="9" s="1"/>
  <c r="E15" i="9"/>
  <c r="D15" i="9"/>
  <c r="D14" i="9"/>
  <c r="E5" i="9"/>
  <c r="E6" i="9"/>
  <c r="E7" i="9"/>
  <c r="E8" i="9"/>
  <c r="E4" i="9"/>
  <c r="D4" i="9"/>
  <c r="D5" i="9"/>
  <c r="D6" i="9"/>
  <c r="D7" i="9"/>
  <c r="D8" i="9"/>
  <c r="D9" i="9"/>
  <c r="D10" i="9"/>
  <c r="D3" i="9"/>
  <c r="E19" i="9" l="1"/>
  <c r="E18" i="9"/>
  <c r="B15" i="8"/>
  <c r="D15" i="8" s="1"/>
  <c r="E15" i="8" s="1"/>
  <c r="B14" i="8"/>
  <c r="D14" i="8" s="1"/>
  <c r="E14" i="8" s="1"/>
  <c r="B13" i="8"/>
  <c r="D13" i="8" s="1"/>
  <c r="E13" i="8" s="1"/>
  <c r="B12" i="8"/>
  <c r="D12" i="8" s="1"/>
  <c r="E12" i="8" s="1"/>
  <c r="B11" i="8"/>
  <c r="D11" i="8" s="1"/>
  <c r="E11" i="8" s="1"/>
  <c r="B10" i="8"/>
  <c r="D10" i="8" s="1"/>
  <c r="E10" i="8" s="1"/>
  <c r="B9" i="8"/>
  <c r="D9" i="8" s="1"/>
  <c r="E9" i="8" s="1"/>
  <c r="B8" i="8"/>
  <c r="D8" i="8" s="1"/>
  <c r="E8" i="8" s="1"/>
  <c r="B7" i="8"/>
  <c r="D7" i="8" s="1"/>
  <c r="E7" i="8" s="1"/>
  <c r="B6" i="8"/>
  <c r="D6" i="8" s="1"/>
  <c r="E6" i="8" s="1"/>
  <c r="B5" i="8"/>
  <c r="D5" i="8" s="1"/>
  <c r="E5" i="8" s="1"/>
  <c r="B4" i="8"/>
  <c r="D4" i="8" s="1"/>
  <c r="E4" i="8" s="1"/>
  <c r="F3" i="8"/>
  <c r="J3" i="8" s="1"/>
  <c r="L3" i="8" s="1"/>
  <c r="B3" i="8"/>
  <c r="D3" i="8" s="1"/>
  <c r="F15" i="7"/>
  <c r="B15" i="7"/>
  <c r="D15" i="7" s="1"/>
  <c r="E15" i="7" s="1"/>
  <c r="F14" i="7"/>
  <c r="B14" i="7"/>
  <c r="D14" i="7" s="1"/>
  <c r="E14" i="7" s="1"/>
  <c r="F13" i="7"/>
  <c r="B13" i="7"/>
  <c r="D13" i="7" s="1"/>
  <c r="E13" i="7" s="1"/>
  <c r="F12" i="7"/>
  <c r="H12" i="7" s="1"/>
  <c r="I12" i="7" s="1"/>
  <c r="B12" i="7"/>
  <c r="D12" i="7" s="1"/>
  <c r="E12" i="7" s="1"/>
  <c r="B11" i="7"/>
  <c r="D11" i="7" s="1"/>
  <c r="E11" i="7" s="1"/>
  <c r="F10" i="7"/>
  <c r="H10" i="7" s="1"/>
  <c r="I10" i="7" s="1"/>
  <c r="B10" i="7"/>
  <c r="D10" i="7" s="1"/>
  <c r="E10" i="7" s="1"/>
  <c r="B9" i="7"/>
  <c r="D9" i="7" s="1"/>
  <c r="E9" i="7" s="1"/>
  <c r="F8" i="7"/>
  <c r="B8" i="7"/>
  <c r="D8" i="7" s="1"/>
  <c r="E8" i="7" s="1"/>
  <c r="B7" i="7"/>
  <c r="D7" i="7" s="1"/>
  <c r="E7" i="7" s="1"/>
  <c r="F6" i="7"/>
  <c r="H6" i="7" s="1"/>
  <c r="I6" i="7" s="1"/>
  <c r="B6" i="7"/>
  <c r="D6" i="7" s="1"/>
  <c r="E6" i="7" s="1"/>
  <c r="B5" i="7"/>
  <c r="D5" i="7" s="1"/>
  <c r="E5" i="7" s="1"/>
  <c r="F4" i="7"/>
  <c r="H4" i="7" s="1"/>
  <c r="I4" i="7" s="1"/>
  <c r="B4" i="7"/>
  <c r="D4" i="7" s="1"/>
  <c r="E4" i="7" s="1"/>
  <c r="B3" i="7"/>
  <c r="N4" i="6"/>
  <c r="N5" i="6"/>
  <c r="N6" i="6"/>
  <c r="N7" i="6"/>
  <c r="N8" i="6"/>
  <c r="N9" i="6"/>
  <c r="N10" i="6"/>
  <c r="N11" i="6"/>
  <c r="N12" i="6"/>
  <c r="N13" i="6"/>
  <c r="N14" i="6"/>
  <c r="N15" i="6"/>
  <c r="N3" i="6"/>
  <c r="B15" i="6"/>
  <c r="F15" i="6" s="1"/>
  <c r="B14" i="6"/>
  <c r="F14" i="6" s="1"/>
  <c r="B13" i="6"/>
  <c r="F13" i="6" s="1"/>
  <c r="B12" i="6"/>
  <c r="F12" i="6" s="1"/>
  <c r="B11" i="6"/>
  <c r="F11" i="6" s="1"/>
  <c r="B10" i="6"/>
  <c r="F10" i="6" s="1"/>
  <c r="B9" i="6"/>
  <c r="F9" i="6" s="1"/>
  <c r="B8" i="6"/>
  <c r="F8" i="6" s="1"/>
  <c r="B7" i="6"/>
  <c r="F7" i="6" s="1"/>
  <c r="B6" i="6"/>
  <c r="F6" i="6" s="1"/>
  <c r="B5" i="6"/>
  <c r="F5" i="6" s="1"/>
  <c r="B4" i="6"/>
  <c r="F4" i="6" s="1"/>
  <c r="B3" i="6"/>
  <c r="F3" i="6" s="1"/>
  <c r="H3" i="8" l="1"/>
  <c r="F4" i="8"/>
  <c r="F5" i="8"/>
  <c r="F6" i="8"/>
  <c r="F7" i="8"/>
  <c r="F8" i="8"/>
  <c r="F9" i="8"/>
  <c r="F10" i="8"/>
  <c r="F11" i="8"/>
  <c r="F12" i="8"/>
  <c r="F13" i="8"/>
  <c r="F14" i="8"/>
  <c r="F15" i="8"/>
  <c r="N3" i="8"/>
  <c r="P3" i="8" s="1"/>
  <c r="B16" i="8"/>
  <c r="J8" i="7"/>
  <c r="L8" i="7" s="1"/>
  <c r="M8" i="7" s="1"/>
  <c r="N8" i="7"/>
  <c r="P8" i="7" s="1"/>
  <c r="Q8" i="7" s="1"/>
  <c r="H8" i="7"/>
  <c r="I8" i="7" s="1"/>
  <c r="J13" i="7"/>
  <c r="L13" i="7" s="1"/>
  <c r="M13" i="7" s="1"/>
  <c r="N13" i="7"/>
  <c r="P13" i="7" s="1"/>
  <c r="Q13" i="7" s="1"/>
  <c r="H13" i="7"/>
  <c r="I13" i="7" s="1"/>
  <c r="J14" i="7"/>
  <c r="L14" i="7" s="1"/>
  <c r="M14" i="7" s="1"/>
  <c r="N14" i="7"/>
  <c r="P14" i="7" s="1"/>
  <c r="Q14" i="7" s="1"/>
  <c r="H14" i="7"/>
  <c r="I14" i="7" s="1"/>
  <c r="J15" i="7"/>
  <c r="L15" i="7" s="1"/>
  <c r="M15" i="7" s="1"/>
  <c r="F16" i="7"/>
  <c r="N15" i="7"/>
  <c r="P15" i="7" s="1"/>
  <c r="Q15" i="7" s="1"/>
  <c r="H15" i="7"/>
  <c r="I15" i="7" s="1"/>
  <c r="F5" i="7"/>
  <c r="F7" i="7"/>
  <c r="F9" i="7"/>
  <c r="F11" i="7"/>
  <c r="J4" i="7"/>
  <c r="L4" i="7" s="1"/>
  <c r="M4" i="7" s="1"/>
  <c r="N4" i="7"/>
  <c r="P4" i="7" s="1"/>
  <c r="Q4" i="7" s="1"/>
  <c r="J6" i="7"/>
  <c r="L6" i="7" s="1"/>
  <c r="M6" i="7" s="1"/>
  <c r="N6" i="7"/>
  <c r="P6" i="7" s="1"/>
  <c r="Q6" i="7" s="1"/>
  <c r="J10" i="7"/>
  <c r="L10" i="7" s="1"/>
  <c r="M10" i="7" s="1"/>
  <c r="N10" i="7"/>
  <c r="P10" i="7" s="1"/>
  <c r="Q10" i="7" s="1"/>
  <c r="J12" i="7"/>
  <c r="L12" i="7" s="1"/>
  <c r="M12" i="7" s="1"/>
  <c r="N12" i="7"/>
  <c r="P12" i="7" s="1"/>
  <c r="Q12" i="7" s="1"/>
  <c r="F3" i="7"/>
  <c r="D3" i="7"/>
  <c r="B16" i="7"/>
  <c r="H6" i="6"/>
  <c r="I6" i="6" s="1"/>
  <c r="J6" i="6"/>
  <c r="L6" i="6" s="1"/>
  <c r="M6" i="6" s="1"/>
  <c r="P6" i="6"/>
  <c r="Q6" i="6" s="1"/>
  <c r="H10" i="6"/>
  <c r="I10" i="6" s="1"/>
  <c r="J10" i="6"/>
  <c r="L10" i="6" s="1"/>
  <c r="M10" i="6" s="1"/>
  <c r="P10" i="6"/>
  <c r="Q10" i="6" s="1"/>
  <c r="H3" i="6"/>
  <c r="J3" i="6"/>
  <c r="L3" i="6" s="1"/>
  <c r="P3" i="6"/>
  <c r="J7" i="6"/>
  <c r="L7" i="6" s="1"/>
  <c r="M7" i="6" s="1"/>
  <c r="P7" i="6"/>
  <c r="Q7" i="6" s="1"/>
  <c r="H7" i="6"/>
  <c r="I7" i="6" s="1"/>
  <c r="J11" i="6"/>
  <c r="L11" i="6" s="1"/>
  <c r="M11" i="6" s="1"/>
  <c r="P11" i="6"/>
  <c r="Q11" i="6" s="1"/>
  <c r="H11" i="6"/>
  <c r="I11" i="6" s="1"/>
  <c r="H4" i="6"/>
  <c r="I4" i="6" s="1"/>
  <c r="J4" i="6"/>
  <c r="L4" i="6" s="1"/>
  <c r="M4" i="6" s="1"/>
  <c r="P4" i="6"/>
  <c r="Q4" i="6" s="1"/>
  <c r="H8" i="6"/>
  <c r="I8" i="6" s="1"/>
  <c r="J8" i="6"/>
  <c r="L8" i="6" s="1"/>
  <c r="M8" i="6" s="1"/>
  <c r="P8" i="6"/>
  <c r="Q8" i="6" s="1"/>
  <c r="H12" i="6"/>
  <c r="I12" i="6" s="1"/>
  <c r="J12" i="6"/>
  <c r="L12" i="6" s="1"/>
  <c r="M12" i="6" s="1"/>
  <c r="P12" i="6"/>
  <c r="Q12" i="6" s="1"/>
  <c r="J5" i="6"/>
  <c r="L5" i="6" s="1"/>
  <c r="M5" i="6" s="1"/>
  <c r="P5" i="6"/>
  <c r="Q5" i="6" s="1"/>
  <c r="H5" i="6"/>
  <c r="I5" i="6" s="1"/>
  <c r="J9" i="6"/>
  <c r="L9" i="6" s="1"/>
  <c r="M9" i="6" s="1"/>
  <c r="P9" i="6"/>
  <c r="Q9" i="6" s="1"/>
  <c r="H9" i="6"/>
  <c r="I9" i="6" s="1"/>
  <c r="H13" i="6"/>
  <c r="I13" i="6" s="1"/>
  <c r="J13" i="6"/>
  <c r="L13" i="6" s="1"/>
  <c r="M13" i="6" s="1"/>
  <c r="P13" i="6"/>
  <c r="Q13" i="6" s="1"/>
  <c r="H14" i="6"/>
  <c r="I14" i="6" s="1"/>
  <c r="J14" i="6"/>
  <c r="L14" i="6" s="1"/>
  <c r="M14" i="6" s="1"/>
  <c r="P14" i="6"/>
  <c r="Q14" i="6" s="1"/>
  <c r="H15" i="6"/>
  <c r="I15" i="6" s="1"/>
  <c r="J15" i="6"/>
  <c r="L15" i="6" s="1"/>
  <c r="M15" i="6" s="1"/>
  <c r="F16" i="6"/>
  <c r="P15" i="6"/>
  <c r="Q15" i="6" s="1"/>
  <c r="D3" i="6"/>
  <c r="D4" i="6"/>
  <c r="E4" i="6" s="1"/>
  <c r="D7" i="6"/>
  <c r="E7" i="6" s="1"/>
  <c r="D8" i="6"/>
  <c r="E8" i="6" s="1"/>
  <c r="D9" i="6"/>
  <c r="E9" i="6" s="1"/>
  <c r="D10" i="6"/>
  <c r="E10" i="6" s="1"/>
  <c r="D11" i="6"/>
  <c r="E11" i="6" s="1"/>
  <c r="D12" i="6"/>
  <c r="E12" i="6" s="1"/>
  <c r="D13" i="6"/>
  <c r="E13" i="6" s="1"/>
  <c r="D14" i="6"/>
  <c r="E14" i="6" s="1"/>
  <c r="D15" i="6"/>
  <c r="E15" i="6" s="1"/>
  <c r="B16" i="6"/>
  <c r="D5" i="6"/>
  <c r="E5" i="6" s="1"/>
  <c r="D6" i="6"/>
  <c r="E6" i="6" s="1"/>
  <c r="N3" i="2"/>
  <c r="N5" i="2"/>
  <c r="N6" i="2"/>
  <c r="N7" i="2"/>
  <c r="P7" i="2" s="1"/>
  <c r="Q7" i="2" s="1"/>
  <c r="N8" i="2"/>
  <c r="N9" i="2"/>
  <c r="P9" i="2" s="1"/>
  <c r="Q9" i="2" s="1"/>
  <c r="N10" i="2"/>
  <c r="N11" i="2"/>
  <c r="N12" i="2"/>
  <c r="N13" i="2"/>
  <c r="P13" i="2" s="1"/>
  <c r="Q13" i="2" s="1"/>
  <c r="N14" i="2"/>
  <c r="N15" i="2"/>
  <c r="P15" i="2" s="1"/>
  <c r="Q15" i="2" s="1"/>
  <c r="P3" i="2"/>
  <c r="P11" i="2"/>
  <c r="Q11" i="2" s="1"/>
  <c r="P5" i="2"/>
  <c r="Q5" i="2" s="1"/>
  <c r="P12" i="2"/>
  <c r="Q12" i="2" s="1"/>
  <c r="P4" i="2"/>
  <c r="Q4" i="2" s="1"/>
  <c r="P8" i="2"/>
  <c r="Q8" i="2" s="1"/>
  <c r="P14" i="2"/>
  <c r="Q14" i="2" s="1"/>
  <c r="P10" i="2"/>
  <c r="Q10" i="2" s="1"/>
  <c r="P6" i="2"/>
  <c r="Q6" i="2" s="1"/>
  <c r="E15" i="2"/>
  <c r="E14" i="2"/>
  <c r="E13" i="2"/>
  <c r="E12" i="2"/>
  <c r="E11" i="2"/>
  <c r="E10" i="2"/>
  <c r="E9" i="2"/>
  <c r="E8" i="2"/>
  <c r="E7" i="2"/>
  <c r="E6" i="2"/>
  <c r="E5" i="2"/>
  <c r="E4" i="2"/>
  <c r="I15" i="2"/>
  <c r="I14" i="2"/>
  <c r="I13" i="2"/>
  <c r="I12" i="2"/>
  <c r="I11" i="2"/>
  <c r="I10" i="2"/>
  <c r="I9" i="2"/>
  <c r="I8" i="2"/>
  <c r="I7" i="2"/>
  <c r="I6" i="2"/>
  <c r="I5" i="2"/>
  <c r="I4" i="2"/>
  <c r="L6" i="2"/>
  <c r="M6" i="2" s="1"/>
  <c r="F16" i="2"/>
  <c r="B16" i="2"/>
  <c r="N14" i="8" l="1"/>
  <c r="P14" i="8" s="1"/>
  <c r="Q14" i="8" s="1"/>
  <c r="H14" i="8"/>
  <c r="I14" i="8" s="1"/>
  <c r="J14" i="8"/>
  <c r="L14" i="8" s="1"/>
  <c r="M14" i="8" s="1"/>
  <c r="N13" i="8"/>
  <c r="P13" i="8" s="1"/>
  <c r="Q13" i="8" s="1"/>
  <c r="H13" i="8"/>
  <c r="I13" i="8" s="1"/>
  <c r="J13" i="8"/>
  <c r="L13" i="8" s="1"/>
  <c r="M13" i="8" s="1"/>
  <c r="N9" i="8"/>
  <c r="P9" i="8" s="1"/>
  <c r="Q9" i="8" s="1"/>
  <c r="H9" i="8"/>
  <c r="I9" i="8" s="1"/>
  <c r="J9" i="8"/>
  <c r="L9" i="8" s="1"/>
  <c r="M9" i="8" s="1"/>
  <c r="N5" i="8"/>
  <c r="P5" i="8" s="1"/>
  <c r="Q5" i="8" s="1"/>
  <c r="H5" i="8"/>
  <c r="I5" i="8" s="1"/>
  <c r="J5" i="8"/>
  <c r="L5" i="8" s="1"/>
  <c r="M5" i="8" s="1"/>
  <c r="N6" i="8"/>
  <c r="P6" i="8" s="1"/>
  <c r="Q6" i="8" s="1"/>
  <c r="H6" i="8"/>
  <c r="I6" i="8" s="1"/>
  <c r="J6" i="8"/>
  <c r="L6" i="8" s="1"/>
  <c r="M6" i="8" s="1"/>
  <c r="N12" i="8"/>
  <c r="P12" i="8" s="1"/>
  <c r="Q12" i="8" s="1"/>
  <c r="H12" i="8"/>
  <c r="I12" i="8" s="1"/>
  <c r="J12" i="8"/>
  <c r="L12" i="8" s="1"/>
  <c r="M12" i="8" s="1"/>
  <c r="N8" i="8"/>
  <c r="P8" i="8" s="1"/>
  <c r="Q8" i="8" s="1"/>
  <c r="H8" i="8"/>
  <c r="I8" i="8" s="1"/>
  <c r="J8" i="8"/>
  <c r="L8" i="8" s="1"/>
  <c r="M8" i="8" s="1"/>
  <c r="N4" i="8"/>
  <c r="P4" i="8" s="1"/>
  <c r="Q4" i="8" s="1"/>
  <c r="J4" i="8"/>
  <c r="L4" i="8" s="1"/>
  <c r="M4" i="8" s="1"/>
  <c r="H4" i="8"/>
  <c r="I4" i="8" s="1"/>
  <c r="N10" i="8"/>
  <c r="P10" i="8" s="1"/>
  <c r="Q10" i="8" s="1"/>
  <c r="H10" i="8"/>
  <c r="I10" i="8" s="1"/>
  <c r="J10" i="8"/>
  <c r="L10" i="8" s="1"/>
  <c r="M10" i="8" s="1"/>
  <c r="F16" i="8"/>
  <c r="N15" i="8"/>
  <c r="P15" i="8" s="1"/>
  <c r="Q15" i="8" s="1"/>
  <c r="H15" i="8"/>
  <c r="I15" i="8" s="1"/>
  <c r="J15" i="8"/>
  <c r="L15" i="8" s="1"/>
  <c r="M15" i="8" s="1"/>
  <c r="N11" i="8"/>
  <c r="P11" i="8" s="1"/>
  <c r="Q11" i="8" s="1"/>
  <c r="H11" i="8"/>
  <c r="I11" i="8" s="1"/>
  <c r="J11" i="8"/>
  <c r="L11" i="8" s="1"/>
  <c r="M11" i="8" s="1"/>
  <c r="N7" i="8"/>
  <c r="P7" i="8" s="1"/>
  <c r="Q7" i="8" s="1"/>
  <c r="H7" i="8"/>
  <c r="I7" i="8" s="1"/>
  <c r="J7" i="8"/>
  <c r="L7" i="8" s="1"/>
  <c r="M7" i="8" s="1"/>
  <c r="J9" i="7"/>
  <c r="L9" i="7" s="1"/>
  <c r="M9" i="7" s="1"/>
  <c r="N9" i="7"/>
  <c r="P9" i="7" s="1"/>
  <c r="Q9" i="7" s="1"/>
  <c r="H9" i="7"/>
  <c r="I9" i="7" s="1"/>
  <c r="J7" i="7"/>
  <c r="L7" i="7" s="1"/>
  <c r="M7" i="7" s="1"/>
  <c r="N7" i="7"/>
  <c r="P7" i="7" s="1"/>
  <c r="Q7" i="7" s="1"/>
  <c r="H7" i="7"/>
  <c r="I7" i="7" s="1"/>
  <c r="N3" i="7"/>
  <c r="P3" i="7" s="1"/>
  <c r="J3" i="7"/>
  <c r="L3" i="7" s="1"/>
  <c r="H3" i="7"/>
  <c r="J5" i="7"/>
  <c r="L5" i="7" s="1"/>
  <c r="M5" i="7" s="1"/>
  <c r="N5" i="7"/>
  <c r="P5" i="7" s="1"/>
  <c r="Q5" i="7" s="1"/>
  <c r="H5" i="7"/>
  <c r="I5" i="7" s="1"/>
  <c r="J11" i="7"/>
  <c r="L11" i="7" s="1"/>
  <c r="M11" i="7" s="1"/>
  <c r="N11" i="7"/>
  <c r="P11" i="7" s="1"/>
  <c r="Q11" i="7" s="1"/>
  <c r="H11" i="7"/>
  <c r="I11" i="7" s="1"/>
  <c r="E15" i="5"/>
  <c r="G15" i="5" s="1"/>
  <c r="C15" i="5"/>
  <c r="C14" i="5"/>
  <c r="E14" i="5" s="1"/>
  <c r="G14" i="5" s="1"/>
  <c r="E13" i="5"/>
  <c r="G13" i="5" s="1"/>
  <c r="C13" i="5"/>
  <c r="G12" i="5"/>
  <c r="E12" i="5"/>
  <c r="C12" i="5"/>
  <c r="E11" i="5"/>
  <c r="G11" i="5" s="1"/>
  <c r="C11" i="5"/>
  <c r="C10" i="5"/>
  <c r="E10" i="5" s="1"/>
  <c r="G10" i="5" s="1"/>
  <c r="G9" i="5"/>
  <c r="E9" i="5"/>
  <c r="C9" i="5"/>
  <c r="C8" i="5"/>
  <c r="E8" i="5" s="1"/>
  <c r="G8" i="5" s="1"/>
  <c r="E7" i="5"/>
  <c r="G7" i="5" s="1"/>
  <c r="C7" i="5"/>
  <c r="C6" i="5"/>
  <c r="E6" i="5" s="1"/>
  <c r="G6" i="5" s="1"/>
  <c r="E5" i="5"/>
  <c r="G5" i="5" s="1"/>
  <c r="C5" i="5"/>
  <c r="C4" i="5"/>
  <c r="E4" i="5" s="1"/>
  <c r="G4" i="5" s="1"/>
  <c r="C3" i="5"/>
  <c r="E3" i="5" s="1"/>
  <c r="G3" i="5" s="1"/>
  <c r="C15" i="4"/>
  <c r="E15" i="4" s="1"/>
  <c r="G15" i="4" s="1"/>
  <c r="C14" i="4"/>
  <c r="E14" i="4" s="1"/>
  <c r="G14" i="4" s="1"/>
  <c r="G13" i="4"/>
  <c r="E13" i="4"/>
  <c r="C13" i="4"/>
  <c r="C12" i="4"/>
  <c r="E12" i="4" s="1"/>
  <c r="G12" i="4" s="1"/>
  <c r="C11" i="4"/>
  <c r="E11" i="4" s="1"/>
  <c r="G11" i="4" s="1"/>
  <c r="G10" i="4"/>
  <c r="E10" i="4"/>
  <c r="C10" i="4"/>
  <c r="C9" i="4"/>
  <c r="E9" i="4" s="1"/>
  <c r="G9" i="4" s="1"/>
  <c r="E8" i="4"/>
  <c r="G8" i="4" s="1"/>
  <c r="C8" i="4"/>
  <c r="C7" i="4"/>
  <c r="E7" i="4" s="1"/>
  <c r="G7" i="4" s="1"/>
  <c r="E6" i="4"/>
  <c r="G6" i="4" s="1"/>
  <c r="C6" i="4"/>
  <c r="E5" i="4"/>
  <c r="G5" i="4" s="1"/>
  <c r="C5" i="4"/>
  <c r="C4" i="4"/>
  <c r="E4" i="4" s="1"/>
  <c r="G4" i="4" s="1"/>
  <c r="C3" i="4"/>
  <c r="E3" i="4" s="1"/>
  <c r="G3" i="4" s="1"/>
  <c r="C15" i="3"/>
  <c r="E15" i="3" s="1"/>
  <c r="G15" i="3" s="1"/>
  <c r="E14" i="3"/>
  <c r="G14" i="3" s="1"/>
  <c r="C14" i="3"/>
  <c r="C13" i="3"/>
  <c r="E13" i="3" s="1"/>
  <c r="G13" i="3" s="1"/>
  <c r="C12" i="3"/>
  <c r="E12" i="3" s="1"/>
  <c r="G12" i="3" s="1"/>
  <c r="C11" i="3"/>
  <c r="E11" i="3" s="1"/>
  <c r="G11" i="3" s="1"/>
  <c r="G10" i="3"/>
  <c r="E10" i="3"/>
  <c r="C10" i="3"/>
  <c r="C9" i="3"/>
  <c r="E9" i="3" s="1"/>
  <c r="G9" i="3" s="1"/>
  <c r="C8" i="3"/>
  <c r="E8" i="3" s="1"/>
  <c r="G8" i="3" s="1"/>
  <c r="C7" i="3"/>
  <c r="E7" i="3" s="1"/>
  <c r="G7" i="3" s="1"/>
  <c r="C6" i="3"/>
  <c r="E6" i="3" s="1"/>
  <c r="G6" i="3" s="1"/>
  <c r="E5" i="3"/>
  <c r="G5" i="3" s="1"/>
  <c r="C5" i="3"/>
  <c r="C4" i="3"/>
  <c r="E4" i="3" s="1"/>
  <c r="G4" i="3" s="1"/>
  <c r="E3" i="3"/>
  <c r="G3" i="3" s="1"/>
  <c r="C3" i="3"/>
  <c r="F6" i="2"/>
  <c r="H6" i="2" s="1"/>
  <c r="F10" i="2"/>
  <c r="H10" i="2" s="1"/>
  <c r="F14" i="2"/>
  <c r="H14" i="2" s="1"/>
  <c r="D4" i="2"/>
  <c r="B5" i="2"/>
  <c r="D5" i="2" s="1"/>
  <c r="B6" i="2"/>
  <c r="D6" i="2" s="1"/>
  <c r="B7" i="2"/>
  <c r="D7" i="2" s="1"/>
  <c r="B8" i="2"/>
  <c r="D8" i="2" s="1"/>
  <c r="B9" i="2"/>
  <c r="D9" i="2" s="1"/>
  <c r="B10" i="2"/>
  <c r="D10" i="2" s="1"/>
  <c r="B11" i="2"/>
  <c r="D11" i="2" s="1"/>
  <c r="B12" i="2"/>
  <c r="D12" i="2" s="1"/>
  <c r="B13" i="2"/>
  <c r="D13" i="2" s="1"/>
  <c r="B14" i="2"/>
  <c r="D14" i="2" s="1"/>
  <c r="B15" i="2"/>
  <c r="D15" i="2" s="1"/>
  <c r="B3" i="2"/>
  <c r="D3" i="2" s="1"/>
  <c r="F13" i="2" l="1"/>
  <c r="F9" i="2"/>
  <c r="F5" i="2"/>
  <c r="J14" i="2"/>
  <c r="L14" i="2" s="1"/>
  <c r="M14" i="2" s="1"/>
  <c r="J10" i="2"/>
  <c r="L10" i="2" s="1"/>
  <c r="M10" i="2" s="1"/>
  <c r="J6" i="2"/>
  <c r="F3" i="2"/>
  <c r="F12" i="2"/>
  <c r="F8" i="2"/>
  <c r="F15" i="2"/>
  <c r="F11" i="2"/>
  <c r="F7" i="2"/>
  <c r="H11" i="2" l="1"/>
  <c r="J11" i="2"/>
  <c r="L11" i="2" s="1"/>
  <c r="M11" i="2" s="1"/>
  <c r="H12" i="2"/>
  <c r="J12" i="2"/>
  <c r="L12" i="2" s="1"/>
  <c r="M12" i="2" s="1"/>
  <c r="H15" i="2"/>
  <c r="J15" i="2"/>
  <c r="L15" i="2" s="1"/>
  <c r="M15" i="2" s="1"/>
  <c r="H3" i="2"/>
  <c r="J3" i="2"/>
  <c r="L3" i="2" s="1"/>
  <c r="H5" i="2"/>
  <c r="J5" i="2"/>
  <c r="L5" i="2" s="1"/>
  <c r="M5" i="2" s="1"/>
  <c r="H4" i="2"/>
  <c r="J4" i="2"/>
  <c r="L4" i="2" s="1"/>
  <c r="M4" i="2" s="1"/>
  <c r="H9" i="2"/>
  <c r="J9" i="2"/>
  <c r="L9" i="2" s="1"/>
  <c r="M9" i="2" s="1"/>
  <c r="H7" i="2"/>
  <c r="J7" i="2"/>
  <c r="L7" i="2" s="1"/>
  <c r="M7" i="2" s="1"/>
  <c r="H8" i="2"/>
  <c r="J8" i="2"/>
  <c r="L8" i="2" s="1"/>
  <c r="M8" i="2" s="1"/>
  <c r="H13" i="2"/>
  <c r="J13" i="2"/>
  <c r="L13" i="2" s="1"/>
  <c r="M13" i="2" s="1"/>
</calcChain>
</file>

<file path=xl/sharedStrings.xml><?xml version="1.0" encoding="utf-8"?>
<sst xmlns="http://schemas.openxmlformats.org/spreadsheetml/2006/main" count="2668" uniqueCount="799">
  <si>
    <t>Test Türü</t>
  </si>
  <si>
    <t>Kısa Devre</t>
  </si>
  <si>
    <t>Test Yöntemi</t>
  </si>
  <si>
    <t>Test Noktası</t>
  </si>
  <si>
    <t>Gerekenler</t>
  </si>
  <si>
    <t>Birim</t>
  </si>
  <si>
    <t>No</t>
  </si>
  <si>
    <t>Beklenti</t>
  </si>
  <si>
    <t>Sonuç</t>
  </si>
  <si>
    <t>Yorumlar</t>
  </si>
  <si>
    <t>J21-5 ve C204-1</t>
  </si>
  <si>
    <t>Kısa devre</t>
  </si>
  <si>
    <t>Ölçüm</t>
  </si>
  <si>
    <t>C136-2 ve C136-1</t>
  </si>
  <si>
    <t>J21 - 220V AC</t>
  </si>
  <si>
    <t>Giriş</t>
  </si>
  <si>
    <t>311 V DC</t>
  </si>
  <si>
    <t>15 V DC</t>
  </si>
  <si>
    <t>-</t>
  </si>
  <si>
    <t>F5 - R132 (0R)</t>
  </si>
  <si>
    <t>Güç kaynağı 
(Flyback)</t>
  </si>
  <si>
    <t>P5V-MCU</t>
  </si>
  <si>
    <t>TP14 ve C140-2 (GND)</t>
  </si>
  <si>
    <t>TP12 ve T1-6 (PRI-GND)</t>
  </si>
  <si>
    <t>L2-2 ve U47-4</t>
  </si>
  <si>
    <t>L2-1 ve D7-2 ve U47-8</t>
  </si>
  <si>
    <t>FB11-2 ve U47-7</t>
  </si>
  <si>
    <t>D7-1 ve U47-6 (GND)</t>
  </si>
  <si>
    <t>15 V DC - düşük ripple</t>
  </si>
  <si>
    <t>15V (FB11)</t>
  </si>
  <si>
    <t>FB11</t>
  </si>
  <si>
    <t>5 V DC</t>
  </si>
  <si>
    <t>TP13 ve C144-2 (GND)</t>
  </si>
  <si>
    <t>5 V DC - düşük ripple</t>
  </si>
  <si>
    <t>P10-3 ve P10-4 ve TP14</t>
  </si>
  <si>
    <t>P10-1 ve P10-2 ve C140-2 (GND)</t>
  </si>
  <si>
    <t>P6-3 ve P6-4 ve TP14</t>
  </si>
  <si>
    <t>P6-1 ve P6-2 ve C140-2 (GND)</t>
  </si>
  <si>
    <t>P3-3 ve P3-4 ve TP14</t>
  </si>
  <si>
    <t>P3-1 ve P3-2 ve C140-2 (GND)</t>
  </si>
  <si>
    <t>P7-3 ve P7-4 ve TP14</t>
  </si>
  <si>
    <t>P7-1 ve P7-2 ve C140-2 (GND)</t>
  </si>
  <si>
    <t>15V Konektör (Gate Driver Board)</t>
  </si>
  <si>
    <t>15V Konektör (Fan)</t>
  </si>
  <si>
    <t>P9-3 ve P9-4 ve R105-1</t>
  </si>
  <si>
    <t>P9-1 ve P9-2 ve C140-2 (GND)</t>
  </si>
  <si>
    <t>P8-1 ve P8-2 ve C140-2 (GND)</t>
  </si>
  <si>
    <t>P4-1 ve P4-2 ve C140-2 (GND)</t>
  </si>
  <si>
    <t>P5-1 ve P5-2 ve C140-2 (GND)</t>
  </si>
  <si>
    <t>P8-3 ve P8-4 ve R100-1</t>
  </si>
  <si>
    <t>P5-3 ve P5-4 ve R26-1</t>
  </si>
  <si>
    <t>P4-3 ve P4-4 ve R19-1</t>
  </si>
  <si>
    <t>P10-3 ve P10-1 (GND)</t>
  </si>
  <si>
    <t>P6-3 ve P6-1 (GND)</t>
  </si>
  <si>
    <t>P3-3 ve P3-1 (GND)</t>
  </si>
  <si>
    <t>P7-3 ve P7-1 (GND)</t>
  </si>
  <si>
    <t>0-2A arasında kararlı 15V</t>
  </si>
  <si>
    <t>Termal</t>
  </si>
  <si>
    <t>Termal kamera</t>
  </si>
  <si>
    <t>Flyback çevirici üzeri ve altı</t>
  </si>
  <si>
    <t>2A yükte makul ısınma</t>
  </si>
  <si>
    <t>Multimetre
Kısa devre testi</t>
  </si>
  <si>
    <t>Multimetre
Gerilim Ölçümü</t>
  </si>
  <si>
    <t>Osiloskop - Gerilim Ölçümü</t>
  </si>
  <si>
    <t>Multimetre - Gerilim ölçümü</t>
  </si>
  <si>
    <t>Multimetre - Gerilim Ölçümü</t>
  </si>
  <si>
    <t>P9-3 ve P9-1 (GND)</t>
  </si>
  <si>
    <t>12 V DC</t>
  </si>
  <si>
    <t>P4-3 ve P4-1 (GND)</t>
  </si>
  <si>
    <t>P5-3 ve P5-1 (GND)</t>
  </si>
  <si>
    <t>P8-3 ve P8-1 (GND)</t>
  </si>
  <si>
    <t>0-1A arasında kararlı 5V</t>
  </si>
  <si>
    <t>P9 - 1.8W yük (80R)</t>
  </si>
  <si>
    <t>P4 - 1.8W yük (80R)</t>
  </si>
  <si>
    <t>P5 - 1.8W yük (80R)</t>
  </si>
  <si>
    <t>P8 - 1.8W yük (80R)</t>
  </si>
  <si>
    <t>C140 - 30W yük (7.5R)</t>
  </si>
  <si>
    <t>P15V</t>
  </si>
  <si>
    <t>P5V çevirici (U47) üzeri ve altı</t>
  </si>
  <si>
    <t>1A yükte makul ısınma</t>
  </si>
  <si>
    <t>We have P15V to all connectors</t>
  </si>
  <si>
    <t>We have P15V supply</t>
  </si>
  <si>
    <t>We have P5V-MCU supply</t>
  </si>
  <si>
    <t>P3V3-MCU</t>
  </si>
  <si>
    <t>FB10-2 ve U46-1</t>
  </si>
  <si>
    <t>U46-2 ve U46-4 ve C140-2 (GND)</t>
  </si>
  <si>
    <t>TP13 ve U46-4 (GND)</t>
  </si>
  <si>
    <t>5V (FB10)</t>
  </si>
  <si>
    <t>FB10</t>
  </si>
  <si>
    <t>3.3 V DC</t>
  </si>
  <si>
    <t>C144 - 5W yük (5R)</t>
  </si>
  <si>
    <t>C129 - 3.3W yük (3.3R)</t>
  </si>
  <si>
    <t>0-1A arasında kararlı 3.3V</t>
  </si>
  <si>
    <t>3.3 V DC - düşük ripple</t>
  </si>
  <si>
    <t>We have P3V3-MCU supply</t>
  </si>
  <si>
    <t>P3V3-DSP</t>
  </si>
  <si>
    <t>FB3-2 ve U14-1</t>
  </si>
  <si>
    <t>U14-2 ve U14-4 ve C140-2 (GND)</t>
  </si>
  <si>
    <t>TP3 ve U14-4 (GND)</t>
  </si>
  <si>
    <t>5V (FB3)</t>
  </si>
  <si>
    <t>C166 - 3.3W yük (3.3R)</t>
  </si>
  <si>
    <t>P3V3 çevirici (U46) üzeri ve altı</t>
  </si>
  <si>
    <t>P3V3 çevirici (U14) üzeri ve altı</t>
  </si>
  <si>
    <t>We have P3V3-DSP supply</t>
  </si>
  <si>
    <t>P3V-MCU</t>
  </si>
  <si>
    <t>FB5-2 ve U13-3 ve U13-4</t>
  </si>
  <si>
    <t>U13-2 ve C140-2 (GND)</t>
  </si>
  <si>
    <t>U13-1 ve C27-2</t>
  </si>
  <si>
    <t>U13-5 ve LED3-2</t>
  </si>
  <si>
    <t>3.3V (FB5)</t>
  </si>
  <si>
    <t>FB3</t>
  </si>
  <si>
    <t>FB5</t>
  </si>
  <si>
    <t>3 V DC</t>
  </si>
  <si>
    <t xml:space="preserve"> U13-5 ve U13-2 (GND)</t>
  </si>
  <si>
    <t xml:space="preserve"> U13-1 ve U13-2 (GND)</t>
  </si>
  <si>
    <t>1.5 V DC</t>
  </si>
  <si>
    <t>3 V DC - düşük ripple</t>
  </si>
  <si>
    <t>We have P3V-MCU reference</t>
  </si>
  <si>
    <t>Gözlem</t>
  </si>
  <si>
    <t>LED gözlemi</t>
  </si>
  <si>
    <t>LED3</t>
  </si>
  <si>
    <t>Parlama</t>
  </si>
  <si>
    <t>LED15</t>
  </si>
  <si>
    <t>LED16</t>
  </si>
  <si>
    <t>LED14</t>
  </si>
  <si>
    <t>LED5</t>
  </si>
  <si>
    <t>P1V2-MCU</t>
  </si>
  <si>
    <t>U37-3 ve U37-6 ve C140-2 (GND)</t>
  </si>
  <si>
    <t>U37-1 ve U37-2 ve U37-5 ve FB7-2</t>
  </si>
  <si>
    <t>TP10 ve U37-6 (GND)</t>
  </si>
  <si>
    <t>3.3V (FB7)</t>
  </si>
  <si>
    <t>FB7</t>
  </si>
  <si>
    <t>1.2 V DC</t>
  </si>
  <si>
    <t>1.2 V DC - düşük ripple</t>
  </si>
  <si>
    <t>TP-10 - 1.8W yük (0.8R)</t>
  </si>
  <si>
    <t>P1V2 çevirici (U37) üzeri ve altı</t>
  </si>
  <si>
    <t>1.5A yükte makul ısınma</t>
  </si>
  <si>
    <t>0-1.5A arasında kararlı 1.2V</t>
  </si>
  <si>
    <t>We have P1V2-MCU supply</t>
  </si>
  <si>
    <t>DSP 
Kaynaklar</t>
  </si>
  <si>
    <t>1.2V (F4)</t>
  </si>
  <si>
    <t>F4</t>
  </si>
  <si>
    <t>Cx (VDD) - GND</t>
  </si>
  <si>
    <t>VDD = 1.2 V DC</t>
  </si>
  <si>
    <t>3.3V (F2)</t>
  </si>
  <si>
    <t>Cx (VDDIO) - GND</t>
  </si>
  <si>
    <t>F2</t>
  </si>
  <si>
    <t>VDDIO = 3.3 V DC</t>
  </si>
  <si>
    <t>U33/F3 (VDDOSC) - GND</t>
  </si>
  <si>
    <t>3.3V (F3)</t>
  </si>
  <si>
    <t>F3</t>
  </si>
  <si>
    <t>VDDOSC = 3.3 V DC</t>
  </si>
  <si>
    <t>VDDA = 3.3 V DC</t>
  </si>
  <si>
    <t>3.3V (F1)</t>
  </si>
  <si>
    <t>F1(VDDA) - GNDA</t>
  </si>
  <si>
    <t>VREFA = 3 V DC</t>
  </si>
  <si>
    <t>3V (U13)</t>
  </si>
  <si>
    <t>R50-2 - GNDA</t>
  </si>
  <si>
    <t>3V (U23)</t>
  </si>
  <si>
    <t>VREFHIA = 3 V DC</t>
  </si>
  <si>
    <t>R52-2 - GNDA</t>
  </si>
  <si>
    <t>VREFHIC = 3 V DC</t>
  </si>
  <si>
    <t>R40-2 - GNDA</t>
  </si>
  <si>
    <t>3V (U17)</t>
  </si>
  <si>
    <t>VREFHIB = 3 V DC</t>
  </si>
  <si>
    <t>R41-2 - GNDA</t>
  </si>
  <si>
    <t>VREFHID = 3 V DC</t>
  </si>
  <si>
    <t>3.3V</t>
  </si>
  <si>
    <t>PB1 basılı değil</t>
  </si>
  <si>
    <t>3.3V DC</t>
  </si>
  <si>
    <t>PB1 basılı</t>
  </si>
  <si>
    <t>0V DC</t>
  </si>
  <si>
    <t>F1 - R34 (0R)</t>
  </si>
  <si>
    <t>R34 (0R)</t>
  </si>
  <si>
    <t>DSP</t>
  </si>
  <si>
    <t>DSP çalışıyor</t>
  </si>
  <si>
    <t>Parlama yok</t>
  </si>
  <si>
    <t>DSP çalışma</t>
  </si>
  <si>
    <t>3V DC</t>
  </si>
  <si>
    <t>SW1-A OFF</t>
  </si>
  <si>
    <t>SW1-A ON</t>
  </si>
  <si>
    <t>SW1-B OFF</t>
  </si>
  <si>
    <t>SW1-B ON</t>
  </si>
  <si>
    <t>We have electrically operational DSP</t>
  </si>
  <si>
    <t>U20-3 (ERRORSTS) - GND</t>
  </si>
  <si>
    <t>LED6 (ERRORSTS)</t>
  </si>
  <si>
    <t>PB1-1/3 (RESET) - GND</t>
  </si>
  <si>
    <t>SW1-2 (BOOT) - GND</t>
  </si>
  <si>
    <t>SW1-4 (BOOT) - GND</t>
  </si>
  <si>
    <t>P5V-ISOT</t>
  </si>
  <si>
    <t>FB2-2 ve U2-2</t>
  </si>
  <si>
    <t>C7-2 ve U2-1 (GND)</t>
  </si>
  <si>
    <t>C3-2 ve U2-4 (GND_ISOT)</t>
  </si>
  <si>
    <t>TP1 ve U2-5</t>
  </si>
  <si>
    <t>TP1 ve C3-2 (GND_ISOT)</t>
  </si>
  <si>
    <t>5V (FB2)</t>
  </si>
  <si>
    <t>FB2</t>
  </si>
  <si>
    <t>LED2</t>
  </si>
  <si>
    <t>P5V_ISOT</t>
  </si>
  <si>
    <t>TP1 - 1W yük (25R)</t>
  </si>
  <si>
    <t>0-0.2A arasında kararlı 5V</t>
  </si>
  <si>
    <t>ISO5V çevirici (U2) üzeri ve altı</t>
  </si>
  <si>
    <t>We have P5V-ISOT supply</t>
  </si>
  <si>
    <t>P5V-ISO21</t>
  </si>
  <si>
    <t>FB8-2 ve U36-2</t>
  </si>
  <si>
    <t>C113-2 ve U36-1 (GND)</t>
  </si>
  <si>
    <t>C99-1 ve U36-4 (GND_ISO21)</t>
  </si>
  <si>
    <t>J40 ve J24 ve U36-4 (GND_ISO21)</t>
  </si>
  <si>
    <t>C99-2 ve U36-5</t>
  </si>
  <si>
    <t>U36-5 ve U36-4 (GND_ISO21)</t>
  </si>
  <si>
    <t>5V (FB8)</t>
  </si>
  <si>
    <t>FB8</t>
  </si>
  <si>
    <t>P5V_ISO21</t>
  </si>
  <si>
    <t>LED12</t>
  </si>
  <si>
    <t>U36 - 1W yük (25R)</t>
  </si>
  <si>
    <t>0.2A yükte makul ısınma</t>
  </si>
  <si>
    <t>ISO5V çevirici (U36) üzeri ve altı</t>
  </si>
  <si>
    <t>We have P5V-ISO21 supply</t>
  </si>
  <si>
    <t>P5V-ISO22</t>
  </si>
  <si>
    <t>We have P5V-ISO22 supply</t>
  </si>
  <si>
    <t>5V (FB6)</t>
  </si>
  <si>
    <t>FB6</t>
  </si>
  <si>
    <t>P5V_ISO22</t>
  </si>
  <si>
    <t>U18 - 1W yük (25R)</t>
  </si>
  <si>
    <t>LED4</t>
  </si>
  <si>
    <t>FB6-2 ve U18-2</t>
  </si>
  <si>
    <t>C31-2 ve U18-1 (GND)</t>
  </si>
  <si>
    <t>C57-1 ve U18-4 (GND_ISO22)</t>
  </si>
  <si>
    <t>C57-2 ve U18-5</t>
  </si>
  <si>
    <t>J31 ve J5 ve U18-4 (GND_ISO22)</t>
  </si>
  <si>
    <t>U18-5 ve U18-4 (GND_ISO22)</t>
  </si>
  <si>
    <t>ISO5V çevirici (U18) üzeri ve altı</t>
  </si>
  <si>
    <t>P5V-ISO23</t>
  </si>
  <si>
    <t>P5V_ISO23</t>
  </si>
  <si>
    <t>We have P5V-ISO23 supply</t>
  </si>
  <si>
    <t>5V (FB9)</t>
  </si>
  <si>
    <t>FB9</t>
  </si>
  <si>
    <t>FB9-2 ve U39-2</t>
  </si>
  <si>
    <t>U39-5 ve U39-4 (GND_ISO23)</t>
  </si>
  <si>
    <t>U39 - 1W yük (25R)</t>
  </si>
  <si>
    <t>ISO5V çevirici (U39) üzeri ve altı</t>
  </si>
  <si>
    <t>LED13</t>
  </si>
  <si>
    <t>C103-2 ve U39-5</t>
  </si>
  <si>
    <t>C103-1 ve U39-4 (GND_ISO23)</t>
  </si>
  <si>
    <t>C115-2 ve U39-1 (GND)</t>
  </si>
  <si>
    <t>J38 ve J20 ve U39-4 (GND_ISO23)</t>
  </si>
  <si>
    <t>U19 - 1W yük (25R)</t>
  </si>
  <si>
    <t>ISO5V çevirici (U19) üzeri ve altı</t>
  </si>
  <si>
    <t>FB4-2 ve U19-2</t>
  </si>
  <si>
    <t>5V (FB4)</t>
  </si>
  <si>
    <t>FB4</t>
  </si>
  <si>
    <t>P5V-ISO24</t>
  </si>
  <si>
    <t>U19-5 ve U19-4 (GND_ISO24)</t>
  </si>
  <si>
    <t>P5V_ISO24</t>
  </si>
  <si>
    <t>We have P5V-ISO24 supply</t>
  </si>
  <si>
    <t>LED7</t>
  </si>
  <si>
    <t>C44-1 ve U19-4 (GND_ISO24)</t>
  </si>
  <si>
    <t>C44-2 ve U19-5</t>
  </si>
  <si>
    <t>C35-2 ve U19-1 (GND)</t>
  </si>
  <si>
    <t>J33 ve J2 ve U19-4 (GND_ISO24)</t>
  </si>
  <si>
    <t>We have P3V3-ISOT supply</t>
  </si>
  <si>
    <t>P3V3-ISOT</t>
  </si>
  <si>
    <t>FB1-2 ve U1-1</t>
  </si>
  <si>
    <t>U1-2 ve U1-4 ve C3-2 (GND_ISOT)</t>
  </si>
  <si>
    <t>TP-2 ve U1-3</t>
  </si>
  <si>
    <t>TP11 ve U46-3</t>
  </si>
  <si>
    <t>TP3 ve U14-3</t>
  </si>
  <si>
    <t>TP2 ve U1-4 (GND_ISOT)</t>
  </si>
  <si>
    <t>LED1</t>
  </si>
  <si>
    <t>FB1</t>
  </si>
  <si>
    <t>5V_ISOT (FB1)</t>
  </si>
  <si>
    <t>P3V3 çevirici (U1) üzeri ve altı</t>
  </si>
  <si>
    <t>C147 - 3.3W yük (3.3R)</t>
  </si>
  <si>
    <t>Module-1 
Gerilim Ölçümü</t>
  </si>
  <si>
    <t>U32-1 ve U36-5</t>
  </si>
  <si>
    <t>U32-2 ve R94-2</t>
  </si>
  <si>
    <t>J19 ve J41 ve R94-1</t>
  </si>
  <si>
    <t>U32-3 ve U32-4 ve U36-4</t>
  </si>
  <si>
    <t>C113-2 (GND) - U32-5</t>
  </si>
  <si>
    <t>5V_ISO21</t>
  </si>
  <si>
    <t>5V DC</t>
  </si>
  <si>
    <t>U32-1 ve U32-4 (GND_ISO21)</t>
  </si>
  <si>
    <t>U32-8 ve U32-5 (GND)</t>
  </si>
  <si>
    <t>P3V3_MCU</t>
  </si>
  <si>
    <t>0-300V Module-1</t>
  </si>
  <si>
    <t>0-300V kaynak</t>
  </si>
  <si>
    <t>U32-2 ve U32-3/4</t>
  </si>
  <si>
    <t>See Voltage-M1</t>
  </si>
  <si>
    <t>2.624V @300VDC</t>
  </si>
  <si>
    <t>200mV @300VDC</t>
  </si>
  <si>
    <t>LED10</t>
  </si>
  <si>
    <t>300V Module-1</t>
  </si>
  <si>
    <t>300V kaynak</t>
  </si>
  <si>
    <t>We have Voltage Measurement on Module-1</t>
  </si>
  <si>
    <t>P5V_MCU</t>
  </si>
  <si>
    <t>DC1-IN</t>
  </si>
  <si>
    <t>Expect</t>
  </si>
  <si>
    <t>Measure</t>
  </si>
  <si>
    <t>VoutDC (U32-2 U32-3)</t>
  </si>
  <si>
    <t>VoutDC1 (U32-7 U32-6)</t>
  </si>
  <si>
    <t>Module-2
Gerilim Ölçümü</t>
  </si>
  <si>
    <t>C113-2 (GND) - U26-5</t>
  </si>
  <si>
    <t>U26-8 ve U26-5 (GND)</t>
  </si>
  <si>
    <t>U26-2 ve U26-3/4</t>
  </si>
  <si>
    <t>U26-1 ve U18-5</t>
  </si>
  <si>
    <t>U26-3 ve U26-4 ve U18-4</t>
  </si>
  <si>
    <t>5V_ISO22</t>
  </si>
  <si>
    <t>See Voltage-M2</t>
  </si>
  <si>
    <t>0-300V Module-2</t>
  </si>
  <si>
    <t>300V Module-2</t>
  </si>
  <si>
    <t>We have Voltage Measurement on Module-2</t>
  </si>
  <si>
    <t>LED11</t>
  </si>
  <si>
    <t>U26-2 ve R31-2</t>
  </si>
  <si>
    <t>J1 ve J30 ve R31-1</t>
  </si>
  <si>
    <t>TP11 ve U32-8</t>
  </si>
  <si>
    <t>TP11 ve U26-8</t>
  </si>
  <si>
    <t>U29-8 ve U29-4 (GND)</t>
  </si>
  <si>
    <t>DC2-IN</t>
  </si>
  <si>
    <t>VoutDC2 (TP4 GND)</t>
  </si>
  <si>
    <t>VoutDC (U26-2 U26-3)</t>
  </si>
  <si>
    <t>VoutDC1 (U26-7 U26-6)</t>
  </si>
  <si>
    <t>Module-3
Gerilim Ölçümü</t>
  </si>
  <si>
    <t>We have Voltage Measurement on Module-3</t>
  </si>
  <si>
    <t>TP4 ve GND</t>
  </si>
  <si>
    <t>TP6 ve GND</t>
  </si>
  <si>
    <t>0-300V Module-3</t>
  </si>
  <si>
    <t>300V Module-3</t>
  </si>
  <si>
    <t>See Voltage-M3</t>
  </si>
  <si>
    <t>U26-1 ve U26-4 (GND_ISO23)</t>
  </si>
  <si>
    <t>5V_ISO23</t>
  </si>
  <si>
    <t>DC3-IN</t>
  </si>
  <si>
    <t>VoutDC2 (TP7 GND)</t>
  </si>
  <si>
    <t>VoutDC2 (TP5 GND)</t>
  </si>
  <si>
    <t>VoutDC (U34-2 U34-3)</t>
  </si>
  <si>
    <t>VoutDC1 (U34-7 U34-6)</t>
  </si>
  <si>
    <t>VoutDC (U27-2 U27-3)</t>
  </si>
  <si>
    <t>VoutDC1 (U27-7 U27-6)</t>
  </si>
  <si>
    <t>DC4-IN</t>
  </si>
  <si>
    <t>TP11 ve U34-8</t>
  </si>
  <si>
    <t>C113-2 (GND) - U34-5</t>
  </si>
  <si>
    <t>U34-8 ve U34-5 (GND)</t>
  </si>
  <si>
    <t>U34-2 ve U34-3/4</t>
  </si>
  <si>
    <t>U34-1 ve U39-5</t>
  </si>
  <si>
    <t>U34-3 ve U34-4 ve U39-4</t>
  </si>
  <si>
    <t>LED8</t>
  </si>
  <si>
    <t>U34-2 ve R89-2</t>
  </si>
  <si>
    <t>J25 ve J39 ve R89-1</t>
  </si>
  <si>
    <t>U34-1 ve U34-4 (GND_ISO22)</t>
  </si>
  <si>
    <t>U31-8 ve U31-4 (GND)</t>
  </si>
  <si>
    <t>TP7 ve GND</t>
  </si>
  <si>
    <t>Module-4
Gerilim Ölçümü</t>
  </si>
  <si>
    <t>0-300V Module-4</t>
  </si>
  <si>
    <t>300V Module-4</t>
  </si>
  <si>
    <t>We have Voltage Measurement on Module-4</t>
  </si>
  <si>
    <t>5V_ISO24</t>
  </si>
  <si>
    <t>LED9</t>
  </si>
  <si>
    <t>TP5 ve GND</t>
  </si>
  <si>
    <t>U27-2 ve R56-2</t>
  </si>
  <si>
    <t>TP11 ve U27-8</t>
  </si>
  <si>
    <t>C113-2 (GND) - U27-5</t>
  </si>
  <si>
    <t>U27-1 ve U27-4 (GND_ISO24)</t>
  </si>
  <si>
    <t>U27-8 ve U27-5 (GND)</t>
  </si>
  <si>
    <t>U27-2 ve U27-3/4</t>
  </si>
  <si>
    <t>U27-1 ve U19-5</t>
  </si>
  <si>
    <t>U27-3 ve U27-4 ve U19-4</t>
  </si>
  <si>
    <t>See Voltage-M4</t>
  </si>
  <si>
    <t>J7 ve J32 ve R56-1</t>
  </si>
  <si>
    <t>Power 
Distribution</t>
  </si>
  <si>
    <t>J14 ve J35 ve J37 (VDC_POS)</t>
  </si>
  <si>
    <t>J12 ve J34 ve J36 (VDC_NEG)</t>
  </si>
  <si>
    <t>Açık devre</t>
  </si>
  <si>
    <t>J41 ve J19 ve J45 (VDC_P_M1)</t>
  </si>
  <si>
    <t>J40 ve J24 ve J43 (VDC_N_M1)</t>
  </si>
  <si>
    <t>J19 (VDC_P_M1) ve J24 (VDC_N_M1)</t>
  </si>
  <si>
    <t>J39 ve J25 ve J44 (VDC_P_M2)</t>
  </si>
  <si>
    <t>J42 ve J20 ve J38 (VDC_N_M2)</t>
  </si>
  <si>
    <t>J25 (VDC_P_M2) ve J20 (VDC_N_M2)</t>
  </si>
  <si>
    <t>J30 ve J1 ve J27 (VDC_P_M3)</t>
  </si>
  <si>
    <t>J29 ve J5 ve J31 (VDC_N_M3)</t>
  </si>
  <si>
    <t>J1 (VDC_P_M3) ve J5 (VDC_N_M3)</t>
  </si>
  <si>
    <t>J26 ve J7 ve J32 (VDC_P_M4)</t>
  </si>
  <si>
    <t>J28 ve J2 ve J33 (VDC_N_M4)</t>
  </si>
  <si>
    <t>J7 (VDC_P_M4) ve J2 (VDC_N_M4)</t>
  </si>
  <si>
    <t>J12 (VDC_POS) ve J19 (VDC_P_M1)</t>
  </si>
  <si>
    <t>J19 (VDC_P_M1) ve J25 (VDC_P_M2)</t>
  </si>
  <si>
    <t>J25 (VDC_P_M2) ve J1 (VDC_P_M3)</t>
  </si>
  <si>
    <t>J1 (VDC_P_M3) ve J7 (VDC_P_M4)</t>
  </si>
  <si>
    <t xml:space="preserve"> J12 (VDC_NEG) ve J24 (VDC_N_M1)</t>
  </si>
  <si>
    <t>J24 (VDC_N_M1) ve J20 (VDC_N_M2)</t>
  </si>
  <si>
    <t>J20 (VDC_N_M2) ve J5 (VDC_N_M3)</t>
  </si>
  <si>
    <t>J5 (VDC_N_M3) ve J2 (VDC_N_M4)</t>
  </si>
  <si>
    <t>J35 (VDC_POS) ve J34 (VDC_NEG)</t>
  </si>
  <si>
    <t>J14 (VDC_POS) ve J12 (VDC_NEG)</t>
  </si>
  <si>
    <t>J14-J12 - 540V</t>
  </si>
  <si>
    <t>0-540V kaynak</t>
  </si>
  <si>
    <t>540 V DC</t>
  </si>
  <si>
    <t>J37 (VDC_POS) ve J36 (VDC_NEG)</t>
  </si>
  <si>
    <t>We have DC Bus Power Distribution</t>
  </si>
  <si>
    <t>135 V DC</t>
  </si>
  <si>
    <t>J37-J41, J43-J44, J38-J32, 
J27-J28, J31-J34
0-540V kaynak
4-seri bağlantı</t>
  </si>
  <si>
    <t>J14-J12 - 270V</t>
  </si>
  <si>
    <t>270 V DC</t>
  </si>
  <si>
    <t>J37-J41, J36-J40, J45-J44, J43-J42, J39-J32, J38-J33, J26-J27, J28-J29, J31-J34, J30-J35, 0-270V kaynak
4-paralel bağlantı</t>
  </si>
  <si>
    <t>J37-J41, J30-J40, J45-J44, J43-J42, J38-J32, J26-J27, J28-J29, J31-J34
0-540V kaynak
2-seri/2-paralel bağlantı</t>
  </si>
  <si>
    <t>J21-1 ve J21-5</t>
  </si>
  <si>
    <t>J21-8 ve J21-5</t>
  </si>
  <si>
    <t>J21-1 ve J21-8</t>
  </si>
  <si>
    <t>U48 - tüm bacaklar</t>
  </si>
  <si>
    <t>T1-1 ve T1-2</t>
  </si>
  <si>
    <t>T1-3 ve T1-4</t>
  </si>
  <si>
    <t>T1-1 ve T1-3</t>
  </si>
  <si>
    <t>T1-1 ve T1-5</t>
  </si>
  <si>
    <t>T1-1 ve T1-6</t>
  </si>
  <si>
    <t>T1-10 ve T1-11 ve T1-12</t>
  </si>
  <si>
    <t>T1-7 ve T1-8 ve T1-9</t>
  </si>
  <si>
    <t>T1-12 ve T1-7</t>
  </si>
  <si>
    <t>T1-12 ve T1-1</t>
  </si>
  <si>
    <t>T1-12 ve T1-3</t>
  </si>
  <si>
    <t>T1-12 ve T1-5</t>
  </si>
  <si>
    <t>T1-12 ve T1-6</t>
  </si>
  <si>
    <t>Küçük direnç</t>
  </si>
  <si>
    <t>T1-2 ve T1-4</t>
  </si>
  <si>
    <t>T1-5 ve T1-6</t>
  </si>
  <si>
    <t>T1-7 ve T1-1</t>
  </si>
  <si>
    <t>T1-7 ve T1-3</t>
  </si>
  <si>
    <t>T1-7 ve T1-5</t>
  </si>
  <si>
    <t>T1-7 ve T1-6</t>
  </si>
  <si>
    <t>C140-1 ve C140-2</t>
  </si>
  <si>
    <t>O1-1 ve O1-4</t>
  </si>
  <si>
    <t>O1-1 ve O1-3</t>
  </si>
  <si>
    <t>O1-2 ve O1-3</t>
  </si>
  <si>
    <t>O1-2 ve O1-4</t>
  </si>
  <si>
    <t>FB11-2 ve C144-2 (GND)</t>
  </si>
  <si>
    <t>L2-1 ve C144-2 (GND)</t>
  </si>
  <si>
    <t>TP11 ve  C140-2 (GND)</t>
  </si>
  <si>
    <t>FB10-2 ve C140-2 (GND)</t>
  </si>
  <si>
    <t>TP11 ve FB10-2</t>
  </si>
  <si>
    <t>TP3 ve  C140-2 (GND)</t>
  </si>
  <si>
    <t>FB3-2 ve C140-2 (GND)</t>
  </si>
  <si>
    <t>TP3 ve FB3-2</t>
  </si>
  <si>
    <t>FB5-2 ve U13-5</t>
  </si>
  <si>
    <t>FB5-2 ve U13-2 (GND)</t>
  </si>
  <si>
    <t>U37-4 ve TP10</t>
  </si>
  <si>
    <t>U37-1 ve U37-6 (GND)</t>
  </si>
  <si>
    <t>TP10 ve U37-1</t>
  </si>
  <si>
    <t>Cx (VDD) - Cx (VDDIO)</t>
  </si>
  <si>
    <t>U17-3/U17-5 (VREFA) - GNDA</t>
  </si>
  <si>
    <t>U23-3/U23-5 (VREFA) - GNDA</t>
  </si>
  <si>
    <t>FB2-2 ve U2-1 (GND)</t>
  </si>
  <si>
    <t xml:space="preserve"> C3-2 (GND_ISOT) ve U2-1 (GND)</t>
  </si>
  <si>
    <t>TP1 ve FB2-2</t>
  </si>
  <si>
    <t>FB8-2 ve U36-1 (GND)</t>
  </si>
  <si>
    <t>U36-4 (GND_ISO21) ve U36-1 (GND)</t>
  </si>
  <si>
    <t>U36-5 ve FB8-2</t>
  </si>
  <si>
    <t>FB6-2 ve U18-1 (GND)</t>
  </si>
  <si>
    <t>U18-4 (GND_ISO22) ve U18-1 (GND)</t>
  </si>
  <si>
    <t>U18-5 ve FB6-2</t>
  </si>
  <si>
    <t>U39-5 ve FB9-2</t>
  </si>
  <si>
    <t>FB9-2 ve U39-1 (GND)</t>
  </si>
  <si>
    <t>U39-4 (GND_ISO23) ve U39-1 (GND)</t>
  </si>
  <si>
    <t>U19-5 ve FB4-2</t>
  </si>
  <si>
    <t>FB4-2 ve U19-1 (GND)</t>
  </si>
  <si>
    <t>U19-4 (GND_ISO24) ve U19-1 (GND)</t>
  </si>
  <si>
    <t>FB1-2 ve U1-4 (GND_ISOT)</t>
  </si>
  <si>
    <t>FB1-2 ve TP2</t>
  </si>
  <si>
    <t>Yazılım</t>
  </si>
  <si>
    <t>Encoder</t>
  </si>
  <si>
    <t>Power On</t>
  </si>
  <si>
    <t>Seri kanal</t>
  </si>
  <si>
    <t>Seri kanal-USB</t>
  </si>
  <si>
    <t>?</t>
  </si>
  <si>
    <t>Device Indentification</t>
  </si>
  <si>
    <t>Kod atma (RAM)</t>
  </si>
  <si>
    <t>Debug</t>
  </si>
  <si>
    <t>U3-10 ve U3-9 (GND)</t>
  </si>
  <si>
    <t>U3-16 ve U3-15 (GND)</t>
  </si>
  <si>
    <t>U4-1 ve U4-2 (GND)</t>
  </si>
  <si>
    <t>U4-1 ve U4-8 (GND)</t>
  </si>
  <si>
    <t>U5-1 ve U5-2 (GND)</t>
  </si>
  <si>
    <t>U5-7 ve U5-8 (GND)</t>
  </si>
  <si>
    <t>JTAG</t>
  </si>
  <si>
    <t>U3-1 ve U3-2 (GND_ISOT)</t>
  </si>
  <si>
    <t>U3-1 ve U3-8 (GND_ISOT)</t>
  </si>
  <si>
    <t>U4-10 ve U4-9 (GND_ISOT)</t>
  </si>
  <si>
    <t>U5-16 ve U5-15 (GND_ISOT)</t>
  </si>
  <si>
    <t>U4-16 ve U5-15 (GND_ISOT)</t>
  </si>
  <si>
    <t>U5-10 ve U5-9 (GND_ISOT)</t>
  </si>
  <si>
    <t>P3V3_ISOT</t>
  </si>
  <si>
    <t>J3-1 (JTAG) ve U3-3</t>
  </si>
  <si>
    <t>J3-2 (JTAG) ve U3-6</t>
  </si>
  <si>
    <t>J3-3 (JTAG) ve U3-4</t>
  </si>
  <si>
    <t>J3-7 (JTAG) ve R139-2</t>
  </si>
  <si>
    <t>U4-14 ve R139-1</t>
  </si>
  <si>
    <t>J3-9 (JTAG) ve R2-2</t>
  </si>
  <si>
    <t>U4-13 ve R2-1</t>
  </si>
  <si>
    <t>J3-11 (JTAG) ve U3-5</t>
  </si>
  <si>
    <t>JTAG konektör takılı
Emülatör takılı
Code Composer Studio - Temel Kod</t>
  </si>
  <si>
    <t>Device tanındı</t>
  </si>
  <si>
    <t>Kod çalıştırılıyor (debug)</t>
  </si>
  <si>
    <t>Code Composer Studio</t>
  </si>
  <si>
    <t>Kod atma (Flash)</t>
  </si>
  <si>
    <t>LED yakma</t>
  </si>
  <si>
    <t>LED yanıp sönüyor</t>
  </si>
  <si>
    <t>We have used the DSP via JTAG successfully</t>
  </si>
  <si>
    <t>KALANLAR</t>
  </si>
  <si>
    <t>OK</t>
  </si>
  <si>
    <t>J21-8 ve U55-2</t>
  </si>
  <si>
    <t>J21-1 ve U55-1</t>
  </si>
  <si>
    <t>LED yanmıyor</t>
  </si>
  <si>
    <t>22mV ripple (no load)</t>
  </si>
  <si>
    <t>4.997 V DC</t>
  </si>
  <si>
    <r>
      <t xml:space="preserve">46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</si>
  <si>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3.256 V DC</t>
  </si>
  <si>
    <t>40mV ripple (no load)</t>
  </si>
  <si>
    <t>5W yükte 4.972 V DC</t>
  </si>
  <si>
    <t>3W yükte 3.180 V DC</t>
  </si>
  <si>
    <r>
      <t xml:space="preserve">130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</si>
  <si>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3.285 V DC</t>
  </si>
  <si>
    <t>14mV ripple (no load)</t>
  </si>
  <si>
    <t>3W yükte 3.240 V DC</t>
  </si>
  <si>
    <r>
      <t xml:space="preserve">90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</si>
  <si>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3.000 V DC</t>
  </si>
  <si>
    <t>1.500 V DC</t>
  </si>
  <si>
    <t>NOK</t>
  </si>
  <si>
    <t>120 Ohm</t>
  </si>
  <si>
    <t>1.202 V DC</t>
  </si>
  <si>
    <t>10mV ripple (no load)</t>
  </si>
  <si>
    <t>1W yükte 1.190 V DC</t>
  </si>
  <si>
    <r>
      <t xml:space="preserve">50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</si>
  <si>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3.283 V DC</t>
  </si>
  <si>
    <t>2.991 V DC</t>
  </si>
  <si>
    <t>2.992 V DC</t>
  </si>
  <si>
    <t>0 V DC</t>
  </si>
  <si>
    <t>2.827 V DC</t>
  </si>
  <si>
    <t>Buna kod atınca bakalım</t>
  </si>
  <si>
    <t>Reset iptal edildi, 3.209 V</t>
  </si>
  <si>
    <t>6.485 V. Zener takıldı =&gt; 5.277V</t>
  </si>
  <si>
    <t>400mV ripple</t>
  </si>
  <si>
    <t>1W yükte 4.897 V DC</t>
  </si>
  <si>
    <r>
      <t xml:space="preserve">51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</si>
  <si>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5.278V</t>
  </si>
  <si>
    <t>236mV ripple</t>
  </si>
  <si>
    <t>1W yükte 4.883 V DC</t>
  </si>
  <si>
    <r>
      <t xml:space="preserve">54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</si>
  <si>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5.256V</t>
  </si>
  <si>
    <t>355mV ripple</t>
  </si>
  <si>
    <t>1W yükte 4.870 V DC</t>
  </si>
  <si>
    <r>
      <t xml:space="preserve">53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</si>
  <si>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Zener takıldı =&gt; 5.261V</t>
  </si>
  <si>
    <t>300mV ripple</t>
  </si>
  <si>
    <r>
      <t xml:space="preserve">55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</si>
  <si>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3.287 V DC</t>
  </si>
  <si>
    <t>26mV ripple (no load)</t>
  </si>
  <si>
    <r>
      <t xml:space="preserve">30 </t>
    </r>
    <r>
      <rPr>
        <vertAlign val="superscript"/>
        <sz val="11"/>
        <color theme="1"/>
        <rFont val="Calibri"/>
        <family val="2"/>
        <scheme val="minor"/>
      </rPr>
      <t>0</t>
    </r>
    <r>
      <rPr>
        <sz val="11"/>
        <color theme="1"/>
        <rFont val="Calibri"/>
        <family val="2"/>
        <charset val="162"/>
        <scheme val="minor"/>
      </rPr>
      <t>C max</t>
    </r>
  </si>
  <si>
    <t>1W yükte 3.274 V DC</t>
  </si>
  <si>
    <t>3.253 V DC</t>
  </si>
  <si>
    <t>3.249 V DC</t>
  </si>
  <si>
    <t>3.251 V DC</t>
  </si>
  <si>
    <t>3.284 V DC</t>
  </si>
  <si>
    <t>3.282 V DC</t>
  </si>
  <si>
    <t>Error</t>
  </si>
  <si>
    <t>%Error</t>
  </si>
  <si>
    <t>15.1V</t>
  </si>
  <si>
    <t>Değişken</t>
  </si>
  <si>
    <t>230V'ta yğklendi</t>
  </si>
  <si>
    <t>M4 vida gerekli</t>
  </si>
  <si>
    <t>VoutDC2 (TP6 GND)-Multimetre</t>
  </si>
  <si>
    <t>VoutDC2 (TP6 GND)-Lecroy</t>
  </si>
  <si>
    <t>Bakılmadı</t>
  </si>
  <si>
    <t>LED söküldü</t>
  </si>
  <si>
    <t>Analog Filtre-Akım</t>
  </si>
  <si>
    <t>U30-8 ve U30-4 (AGND)</t>
  </si>
  <si>
    <t>0-3V gerilim</t>
  </si>
  <si>
    <t>J15-6 ve J15-3 (0-3V gerilim)</t>
  </si>
  <si>
    <t>J10-6 ve J10-3 (0-3V gerilim)</t>
  </si>
  <si>
    <t>J22-6 ve J22-3 (0-3V gerilim)</t>
  </si>
  <si>
    <t>J18-6 ve J18-3 (0-3V gerilim)</t>
  </si>
  <si>
    <t>U30 OUTA - AGND [M1-A]</t>
  </si>
  <si>
    <t>U30 OUTB - AGND [M3-C]</t>
  </si>
  <si>
    <t>U41 OUTA - AGND [M1-C]</t>
  </si>
  <si>
    <t>U41 OUTB - AGND [M1-B]</t>
  </si>
  <si>
    <t>U40-8 ve U40-4 (AGND)</t>
  </si>
  <si>
    <t>U41-8 ve U41-4 (AGND)</t>
  </si>
  <si>
    <t>U40 OUTA - AGND [M2-B]</t>
  </si>
  <si>
    <t>U40 OUTB - AGND [M2-A]</t>
  </si>
  <si>
    <t>J17-6 ve J17-3 (0-3V gerilim)</t>
  </si>
  <si>
    <t>J23-6 ve J23-3 (0-3V gerilim)</t>
  </si>
  <si>
    <t>U28-8 ve U28-4 (AGND)</t>
  </si>
  <si>
    <t>U28 OUTA - AGND [M4-A]</t>
  </si>
  <si>
    <t>U28 OUTB - AGND [M2-C]</t>
  </si>
  <si>
    <t>J11-6 ve J11-3 (0-3V gerilim)</t>
  </si>
  <si>
    <t>J16-6 ve J16-3 (0-3V gerilim)</t>
  </si>
  <si>
    <t>U11-8 ve U11-4 (AGND)</t>
  </si>
  <si>
    <t>U11 OUTA - AGND [M4-C]</t>
  </si>
  <si>
    <t>U11 OUTB - AGND [M4-B]</t>
  </si>
  <si>
    <t>J6-6 ve J6-3 (0-3V gerilim)</t>
  </si>
  <si>
    <t>J8-6 ve J8-3 (0-3V gerilim)</t>
  </si>
  <si>
    <t>U12-8 ve U12-4 (AGND)</t>
  </si>
  <si>
    <t>U12 OUTA - AGND [M3-B]</t>
  </si>
  <si>
    <t>U12 OUTB - AGND [M3-A]</t>
  </si>
  <si>
    <t>J9-6 ve J9-3 (0-3V gerilim)</t>
  </si>
  <si>
    <t>J4-6 ve J4-3 (0-3V gerilim)</t>
  </si>
  <si>
    <t>We have all the Analog Filters for Current Measurement Ready</t>
  </si>
  <si>
    <t>U16-8 ve U16-4 (AGND)</t>
  </si>
  <si>
    <t>Analog Filtre-Gerilim</t>
  </si>
  <si>
    <t>U16 OUTA - AGND [M1]</t>
  </si>
  <si>
    <t>U16 OUTB - AGND [M3]</t>
  </si>
  <si>
    <t>TP-6 ve GND (0-3V gerilim)</t>
  </si>
  <si>
    <t>TP-4 ve GND (0-3V gerilim)</t>
  </si>
  <si>
    <t>U15-8 ve U15-4 (AGND)</t>
  </si>
  <si>
    <t>U15 OUTA - AGND [M2]</t>
  </si>
  <si>
    <t>U15 OUTB - AGND [M4]</t>
  </si>
  <si>
    <t>TP-7 ve GND (0-3V gerilim)</t>
  </si>
  <si>
    <t>TP-5 ve GND (0-3V gerilim)</t>
  </si>
  <si>
    <t>We have all the Analog Filters for Voltage Measurement Ready</t>
  </si>
  <si>
    <t>Offset var.</t>
  </si>
  <si>
    <t>VoutDC2 (TP4 GND)-Multimetre</t>
  </si>
  <si>
    <t>VoutDC2 (TP4 GND)-Lecroy</t>
  </si>
  <si>
    <t>VoutDC2 (TP7 GND)-Lecroy</t>
  </si>
  <si>
    <t>VoutDC2 (TP7 GND)-Multimetre</t>
  </si>
  <si>
    <t>VoutDC2 (TP5 GND)-Lecroy</t>
  </si>
  <si>
    <t>VoutDC2 (TP5 GND)-Multimetre</t>
  </si>
  <si>
    <t>Giriş: 15V</t>
  </si>
  <si>
    <t>Yük</t>
  </si>
  <si>
    <t>Boş</t>
  </si>
  <si>
    <t>Akım (A)</t>
  </si>
  <si>
    <t>Güç (W)</t>
  </si>
  <si>
    <t>*Fanlar fan konektörüne takılmıştır</t>
  </si>
  <si>
    <t>2Fan+1Yük</t>
  </si>
  <si>
    <t>2Fan</t>
  </si>
  <si>
    <t>1Fan</t>
  </si>
  <si>
    <t>2Fan+2Yük</t>
  </si>
  <si>
    <t>2Fan+3Yük</t>
  </si>
  <si>
    <t>2*yük</t>
  </si>
  <si>
    <t>3*yük</t>
  </si>
  <si>
    <t>2Fan+4Yük</t>
  </si>
  <si>
    <t>2Fan+7Yük</t>
  </si>
  <si>
    <t>1*Fan</t>
  </si>
  <si>
    <t>1*yük</t>
  </si>
  <si>
    <t>Yeni yük</t>
  </si>
  <si>
    <t>Eski yük</t>
  </si>
  <si>
    <t>Kod atıldı (RAM)</t>
  </si>
  <si>
    <t>Kod atıldı (FLASH)</t>
  </si>
  <si>
    <t>Internal osilatör kullanıldı.</t>
  </si>
  <si>
    <t>EPWM1A 1 kHz %50 duty</t>
  </si>
  <si>
    <t>1 kHz kare dalga - 3.3V</t>
  </si>
  <si>
    <t>EPWM8A 1 kHz %50 duty</t>
  </si>
  <si>
    <t>M1-Phase A-Top (U35-3)</t>
  </si>
  <si>
    <t>M1-Phase A-Bot (U35-1)</t>
  </si>
  <si>
    <t>EPWM8B 1 kHz %50 duty</t>
  </si>
  <si>
    <t>Osiloskop - Sinyal Ölçümü</t>
  </si>
  <si>
    <t>M1-Phase B-Top (U42-3)</t>
  </si>
  <si>
    <t>M1-Phase B-Bot (U42-1)</t>
  </si>
  <si>
    <t>M1-Phase C-Top (U44-3)</t>
  </si>
  <si>
    <t>M1-Phase C-Bot (U44-1)</t>
  </si>
  <si>
    <t>EPWM7A 1 kHz %50 duty</t>
  </si>
  <si>
    <t>EPWM7B 1 kHz %50 duty</t>
  </si>
  <si>
    <t>EPWM6A 1 kHz %50 duty</t>
  </si>
  <si>
    <t>EPWM6B 1 kHz %50 duty</t>
  </si>
  <si>
    <t>M2-Phase A-Top (U45-3)</t>
  </si>
  <si>
    <t>M2-Phase A-Bot (U45-1)</t>
  </si>
  <si>
    <t>M2-Phase B-Top (U43-3)</t>
  </si>
  <si>
    <t>M2-Phase B-Bot (U43-1)</t>
  </si>
  <si>
    <t>M2-Phase C-Top (U38-3)</t>
  </si>
  <si>
    <t>M2-Phase C-Bot (U38-1)</t>
  </si>
  <si>
    <t>EPWM4A 1 kHz %50 duty</t>
  </si>
  <si>
    <t>EPWM4B 1 kHz %50 duty</t>
  </si>
  <si>
    <t>EPWM3A 1 kHz %50 duty</t>
  </si>
  <si>
    <t>EPWM3B 1 kHz %50 duty</t>
  </si>
  <si>
    <t>EPWM2A 1 kHz %50 duty</t>
  </si>
  <si>
    <t>EPWM2B 1 kHz %50 duty</t>
  </si>
  <si>
    <t>M3-Phase A-Top (U7-3)</t>
  </si>
  <si>
    <t>M3-Phase A-Bot (U7-1)</t>
  </si>
  <si>
    <t>M3-Phase B-Bot (U9-1)</t>
  </si>
  <si>
    <t>M3-Phase B-Top (U9-3)</t>
  </si>
  <si>
    <t>M3-Phase C-Top (U22-3)</t>
  </si>
  <si>
    <t>M3-Phase C-Bot (U22-1)</t>
  </si>
  <si>
    <t>M4-Phase A-Top (U24-3)</t>
  </si>
  <si>
    <t>M4-Phase A-Bot (U24-1)</t>
  </si>
  <si>
    <t>M4-Phase B-Top (U10-3)</t>
  </si>
  <si>
    <t>M4-Phase B-Bot (U10-1)</t>
  </si>
  <si>
    <t>M4-Phase C-Top (U8-3)</t>
  </si>
  <si>
    <t>M4-Phase C-Bot (U8-1)</t>
  </si>
  <si>
    <t>EPWM11A 1 kHz %50 duty</t>
  </si>
  <si>
    <t>EPWM11B 1 kHz %50 duty</t>
  </si>
  <si>
    <t>EPWM10A 1 kHz %50 duty</t>
  </si>
  <si>
    <t>EPWM10B 1 kHz %50 duty</t>
  </si>
  <si>
    <t>EPWM9A 1 kHz %50 duty</t>
  </si>
  <si>
    <t>EPWM9B 1 kHz %50 duty</t>
  </si>
  <si>
    <t>EPWM1B 1 kHz %50 duty</t>
  </si>
  <si>
    <t>EPWM5A 1 kHz %50 duty</t>
  </si>
  <si>
    <t>EPWM5B 1 kHz %50 duty</t>
  </si>
  <si>
    <t>EPWM12A 1 kHz %50 duty</t>
  </si>
  <si>
    <t>EPWM12B 1 kHz %50 duty</t>
  </si>
  <si>
    <t>We have proper PWM outputs for all modules and phases from the DSP</t>
  </si>
  <si>
    <t>PWM Çıkışları
(DSP çıkışı)</t>
  </si>
  <si>
    <t>PWM Çıkışları
(Entegre çıkışı)</t>
  </si>
  <si>
    <t>We have proper PWM outputs for all modules and phases after the buffer IC</t>
  </si>
  <si>
    <t>M1-Phase A-Top (J15-1)</t>
  </si>
  <si>
    <t>M1-Phase A-Bot (J15-4)</t>
  </si>
  <si>
    <t>M1-Phase B-Top (J18-1)</t>
  </si>
  <si>
    <t>M1-Phase B-Bot (J18-4)</t>
  </si>
  <si>
    <t>M1-Phase C-Top (J22-1)</t>
  </si>
  <si>
    <t>M1-Phase C-Bot (J22-4)</t>
  </si>
  <si>
    <t>M2-Phase A-Top (J23-1)</t>
  </si>
  <si>
    <t>M2-Phase A-Bot (J23-4)</t>
  </si>
  <si>
    <t>M2-Phase B-Top (J17-1)</t>
  </si>
  <si>
    <t>M2-Phase B-Bot (J17-4)</t>
  </si>
  <si>
    <t>M2-Phase C-Top (J16-1)</t>
  </si>
  <si>
    <t>M2-Phase C-Bot (J16-4)</t>
  </si>
  <si>
    <t>M3-Phase A-Top (J4-1)</t>
  </si>
  <si>
    <t>M3-Phase A-Bot (J4-4)</t>
  </si>
  <si>
    <t>M3-Phase B-Top (J9-1)</t>
  </si>
  <si>
    <t>M3-Phase B-Bot (J9-4)</t>
  </si>
  <si>
    <t>M3-Phase C-Top (J10-1)</t>
  </si>
  <si>
    <t>M3-Phase C-Bot (J10-4)</t>
  </si>
  <si>
    <t>M4-Phase A-Top (J11-1)</t>
  </si>
  <si>
    <t>M4-Phase A-Bot (J11-4)</t>
  </si>
  <si>
    <t>M4-Phase B-Top (J8-1)</t>
  </si>
  <si>
    <t>M4-Phase B-Bot (J8-4)</t>
  </si>
  <si>
    <t>M4-Phase C-Top (J6-1)</t>
  </si>
  <si>
    <t>M4-Phase C-Bot (J6-2)</t>
  </si>
  <si>
    <t>Enable Çıkışları</t>
  </si>
  <si>
    <t>M1-Phase A (J15-2/5)</t>
  </si>
  <si>
    <t>GPIO94 1 kHz %50 duty</t>
  </si>
  <si>
    <t>M1-Phase B (J18-2/5)</t>
  </si>
  <si>
    <t>M1-Phase C (J22-2/5)</t>
  </si>
  <si>
    <t>M2-Phase A (J23-2/5)</t>
  </si>
  <si>
    <t>M2-Phase B (J17-2/5)</t>
  </si>
  <si>
    <t>M2-Phase C (J16-2/5)</t>
  </si>
  <si>
    <t>M3-Phase A (J4-2/5)</t>
  </si>
  <si>
    <t>M3-Phase B (J9-2/5)</t>
  </si>
  <si>
    <t>M3-Phase C (J10-2/5)</t>
  </si>
  <si>
    <t>M4-Phase A (J11-2/5)</t>
  </si>
  <si>
    <t>M4-Phase B (J8-2/5)</t>
  </si>
  <si>
    <t>M4-Phase C (J6-2/5)</t>
  </si>
  <si>
    <t>GPIO93 1 kHz %50 duty</t>
  </si>
  <si>
    <t>GPIO92 1 kHz %50 duty</t>
  </si>
  <si>
    <t>GPIO91 1 kHz %50 duty</t>
  </si>
  <si>
    <t>GPIO90 1 kHz %50 duty</t>
  </si>
  <si>
    <t>GPIO89 1 kHz %50 duty</t>
  </si>
  <si>
    <t>GPIO77 1 kHz %50 duty</t>
  </si>
  <si>
    <t>GPIO78 1 kHz %50 duty</t>
  </si>
  <si>
    <t>GPIO79 1 kHz %50 duty</t>
  </si>
  <si>
    <t>GPIO74 1 kHz %50 duty</t>
  </si>
  <si>
    <t>GPIO75 1 kHz %50 duty</t>
  </si>
  <si>
    <t>GPIO76 1 kHz %50 duty</t>
  </si>
  <si>
    <t>PWM DSP çıkışı vs entegre çıkışı</t>
  </si>
  <si>
    <t>Delay farkı</t>
  </si>
  <si>
    <t>Power</t>
  </si>
  <si>
    <t>VDD</t>
  </si>
  <si>
    <t>VOUT</t>
  </si>
  <si>
    <t>Freq</t>
  </si>
  <si>
    <t>Rcl = 61.9K</t>
  </si>
  <si>
    <t>No load</t>
  </si>
  <si>
    <t>fan: 2.35W</t>
  </si>
  <si>
    <t>2fan</t>
  </si>
  <si>
    <t>yüka: 7W</t>
  </si>
  <si>
    <t>1yüka</t>
  </si>
  <si>
    <t>yükb: 2W</t>
  </si>
  <si>
    <t>2fan + 1yüka</t>
  </si>
  <si>
    <t>2yüka</t>
  </si>
  <si>
    <t>2fan + 2yüka</t>
  </si>
  <si>
    <t>3yüka</t>
  </si>
  <si>
    <t>2fan + 3yüka</t>
  </si>
  <si>
    <t>1fan + 3yüka + 3yükb</t>
  </si>
  <si>
    <t>Rdeğişti</t>
  </si>
  <si>
    <t>50K</t>
  </si>
  <si>
    <t>Yarım saat çalıştı</t>
  </si>
  <si>
    <t>88 C max</t>
  </si>
  <si>
    <t>We have proper ENABLE outputs for all modules and phases</t>
  </si>
  <si>
    <t>3.6 V peak (all below)</t>
  </si>
  <si>
    <t>bozuk</t>
  </si>
  <si>
    <t>3.5V peak (all)</t>
  </si>
  <si>
    <t>PWM sinyali düzgün değil</t>
  </si>
  <si>
    <t>Entegre söküldü</t>
  </si>
  <si>
    <t>Bozuk-problem anlaşılmadı</t>
  </si>
  <si>
    <t>Analog Okumalar</t>
  </si>
  <si>
    <t>CCS Debug</t>
  </si>
  <si>
    <t>0-3V analog input</t>
  </si>
  <si>
    <t>0-4096 dijital data</t>
  </si>
  <si>
    <t>Is_M1_PhA_adc Expression</t>
  </si>
  <si>
    <t>Is_M1_PhB_adc Expression</t>
  </si>
  <si>
    <t>Is_M1_PhC_adc Expression</t>
  </si>
  <si>
    <t>Is_M2_PhA_adc Expression</t>
  </si>
  <si>
    <t>Is_M2_PhB_adc Expression</t>
  </si>
  <si>
    <t>Is_M2_PhC_adc Expression</t>
  </si>
  <si>
    <t>Is_M3_PhA_adc Expression</t>
  </si>
  <si>
    <t>Is_M3_PhB_adc Expression</t>
  </si>
  <si>
    <t>Is_M3_PhC_adc Expression</t>
  </si>
  <si>
    <t>Is_M4_PhA_adc Expression</t>
  </si>
  <si>
    <t>Is_M4_PhB_adc Expression</t>
  </si>
  <si>
    <t>Is_M4_PhC_adc Expression</t>
  </si>
  <si>
    <t>Vdc_M1_adc Expression</t>
  </si>
  <si>
    <t>Vdc_M2_adc Expression</t>
  </si>
  <si>
    <t>Vdc_M3_adc Expression</t>
  </si>
  <si>
    <t>Vdc_M4_adc Expression</t>
  </si>
  <si>
    <t>3V = 4060 civarı - hepsinde</t>
  </si>
  <si>
    <t>We have all ADC digital readings on DSP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</si>
</sst>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00"/>
    <numFmt numFmtId="165" formatCode="0.0"/>
  </numFmts>
  <fonts count="7" x14ac:knownFonts="1">
    <font>
      <sz val="11"/>
      <color theme="1"/>
      <name val="Calibri"/>
      <family val="2"/>
      <charset val="162"/>
      <scheme val="minor"/>
    </font>
    <font>
      <b/>
      <sz val="11"/>
      <color theme="1"/>
      <name val="Calibri"/>
      <family val="2"/>
      <charset val="162"/>
      <scheme val="minor"/>
    </font>
    <font>
      <b/>
      <sz val="14"/>
      <color theme="1"/>
      <name val="Calibri"/>
      <family val="2"/>
      <scheme val="minor"/>
    </font>
    <font>
      <vertAlign val="superscript"/>
      <sz val="11"/>
      <color theme="1"/>
      <name val="Calibri"/>
      <family val="2"/>
      <scheme val="minor"/>
    </font>
    <font>
      <b/>
      <sz val="14"/>
      <color theme="1"/>
      <name val="Calibri"/>
      <family val="2"/>
      <charset val="16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7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2">
    <xf numFmtId="0" fontId="0" fillId="0" borderId="0" xfId="0"/>
    <xf numFmtId="0" fontId="0" fillId="0" borderId="1" xfId="0" applyBorder="1"/>
    <xf numFmtId="0" fontId="1" fillId="0" borderId="1" xfId="0" applyFont="1" applyBorder="1"/>
    <xf numFmtId="0" fontId="1" fillId="0" borderId="0" xfId="0" applyFont="1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0" xfId="0" applyAlignment="1">
      <alignment horizontal="center" vertical="center"/>
    </xf>
    <xf numFmtId="164" fontId="0" fillId="0" borderId="1" xfId="0" applyNumberFormat="1" applyBorder="1"/>
    <xf numFmtId="0" fontId="0" fillId="3" borderId="1" xfId="0" applyFill="1" applyBorder="1" applyAlignment="1">
      <alignment horizontal="center" vertical="center"/>
    </xf>
    <xf numFmtId="0" fontId="0" fillId="3" borderId="0" xfId="0" applyFill="1"/>
    <xf numFmtId="0" fontId="0" fillId="4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0" fontId="0" fillId="6" borderId="1" xfId="0" applyFill="1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5" borderId="1" xfId="0" applyFill="1" applyBorder="1" applyAlignment="1">
      <alignment horizontal="left" vertical="center"/>
    </xf>
    <xf numFmtId="0" fontId="4" fillId="0" borderId="1" xfId="0" applyFont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left" vertical="center"/>
    </xf>
    <xf numFmtId="0" fontId="4" fillId="0" borderId="0" xfId="0" applyFont="1"/>
    <xf numFmtId="0" fontId="0" fillId="2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164" fontId="0" fillId="0" borderId="3" xfId="0" applyNumberFormat="1" applyFill="1" applyBorder="1" applyAlignment="1">
      <alignment horizontal="center"/>
    </xf>
    <xf numFmtId="0" fontId="0" fillId="0" borderId="3" xfId="0" applyFill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7" borderId="1" xfId="0" applyFill="1" applyBorder="1" applyAlignment="1">
      <alignment horizontal="left" vertical="center"/>
    </xf>
    <xf numFmtId="0" fontId="0" fillId="0" borderId="5" xfId="0" applyBorder="1" applyAlignment="1">
      <alignment vertical="center" wrapText="1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3" borderId="5" xfId="0" applyFill="1" applyBorder="1" applyAlignment="1">
      <alignment vertical="center"/>
    </xf>
    <xf numFmtId="0" fontId="0" fillId="3" borderId="7" xfId="0" applyFill="1" applyBorder="1" applyAlignment="1">
      <alignment vertical="center"/>
    </xf>
    <xf numFmtId="0" fontId="0" fillId="4" borderId="1" xfId="0" applyFill="1" applyBorder="1" applyAlignment="1">
      <alignment horizontal="center" vertical="center"/>
    </xf>
    <xf numFmtId="0" fontId="5" fillId="0" borderId="1" xfId="0" applyFont="1" applyBorder="1"/>
    <xf numFmtId="0" fontId="6" fillId="0" borderId="0" xfId="0" applyFont="1"/>
    <xf numFmtId="2" fontId="0" fillId="0" borderId="1" xfId="0" applyNumberFormat="1" applyBorder="1"/>
    <xf numFmtId="165" fontId="0" fillId="0" borderId="1" xfId="0" applyNumberFormat="1" applyBorder="1"/>
    <xf numFmtId="165" fontId="0" fillId="0" borderId="0" xfId="0" applyNumberFormat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5" fillId="0" borderId="0" xfId="0" applyFont="1"/>
    <xf numFmtId="0" fontId="0" fillId="0" borderId="3" xfId="0" applyFill="1" applyBorder="1"/>
    <xf numFmtId="0" fontId="0" fillId="0" borderId="1" xfId="0" applyFill="1" applyBorder="1"/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0" fontId="0" fillId="4" borderId="4" xfId="0" applyFill="1" applyBorder="1" applyAlignment="1">
      <alignment horizontal="center" vertical="center"/>
    </xf>
    <xf numFmtId="0" fontId="0" fillId="4" borderId="2" xfId="0" applyFill="1" applyBorder="1" applyAlignment="1">
      <alignment horizontal="center" vertical="center" wrapText="1"/>
    </xf>
    <xf numFmtId="0" fontId="0" fillId="4" borderId="3" xfId="0" applyFill="1" applyBorder="1" applyAlignment="1">
      <alignment horizontal="center" vertical="center" wrapText="1"/>
    </xf>
    <xf numFmtId="0" fontId="0" fillId="4" borderId="4" xfId="0" applyFill="1" applyBorder="1" applyAlignment="1">
      <alignment horizontal="center" vertical="center" wrapText="1"/>
    </xf>
    <xf numFmtId="0" fontId="0" fillId="5" borderId="5" xfId="0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0" fontId="0" fillId="5" borderId="7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2" xfId="0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0" fontId="5" fillId="0" borderId="5" xfId="0" applyFont="1" applyBorder="1" applyAlignment="1">
      <alignment horizontal="center"/>
    </xf>
    <xf numFmtId="0" fontId="5" fillId="0" borderId="6" xfId="0" applyFont="1" applyBorder="1" applyAlignment="1">
      <alignment horizontal="center"/>
    </xf>
    <xf numFmtId="0" fontId="5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5" xfId="0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Modül-1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FD25-4136-BD6B-C2C87637FE7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'Voltage-M1'!$O$3:$O$15</c:f>
              <c:numCache>
                <c:formatCode>0.000</c:formatCode>
                <c:ptCount val="13"/>
                <c:pt idx="0">
                  <c:v>8.6999999999999994E-2</c:v>
                </c:pt>
                <c:pt idx="1">
                  <c:v>0.30199999999999999</c:v>
                </c:pt>
                <c:pt idx="2">
                  <c:v>0.52200000000000002</c:v>
                </c:pt>
                <c:pt idx="3">
                  <c:v>0.73299999999999998</c:v>
                </c:pt>
                <c:pt idx="4">
                  <c:v>0.95299999999999996</c:v>
                </c:pt>
                <c:pt idx="5">
                  <c:v>1.169</c:v>
                </c:pt>
                <c:pt idx="6">
                  <c:v>1.3819999999999999</c:v>
                </c:pt>
                <c:pt idx="7">
                  <c:v>1.6020000000000001</c:v>
                </c:pt>
                <c:pt idx="8">
                  <c:v>1.8120000000000001</c:v>
                </c:pt>
                <c:pt idx="9">
                  <c:v>2.0329999999999999</c:v>
                </c:pt>
                <c:pt idx="10">
                  <c:v>2.2519999999999998</c:v>
                </c:pt>
                <c:pt idx="11">
                  <c:v>2.4649999999999999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FD25-4136-BD6B-C2C87637FE7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'Voltage-M1'!$R$3:$R$15</c:f>
              <c:numCache>
                <c:formatCode>General</c:formatCode>
                <c:ptCount val="13"/>
                <c:pt idx="0">
                  <c:v>0.86999999999999988</c:v>
                </c:pt>
                <c:pt idx="1">
                  <c:v>0.83479013990672868</c:v>
                </c:pt>
                <c:pt idx="2">
                  <c:v>0.84958027981345774</c:v>
                </c:pt>
                <c:pt idx="3">
                  <c:v>0.77437041972018616</c:v>
                </c:pt>
                <c:pt idx="4">
                  <c:v>0.78916055962691467</c:v>
                </c:pt>
                <c:pt idx="5">
                  <c:v>0.76395069953364425</c:v>
                </c:pt>
                <c:pt idx="6">
                  <c:v>0.70874083944037158</c:v>
                </c:pt>
                <c:pt idx="7">
                  <c:v>0.72353097934710453</c:v>
                </c:pt>
                <c:pt idx="8">
                  <c:v>0.63832111925383073</c:v>
                </c:pt>
                <c:pt idx="9">
                  <c:v>0.66311125916055813</c:v>
                </c:pt>
                <c:pt idx="10">
                  <c:v>0.66790139906728552</c:v>
                </c:pt>
                <c:pt idx="11">
                  <c:v>0.61269153897401729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FD25-4136-BD6B-C2C87637FE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Modül-3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5DA-4951-AB40-B96E16209235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'Voltage-M3'!$O$3:$O$15</c:f>
              <c:numCache>
                <c:formatCode>0.000</c:formatCode>
                <c:ptCount val="13"/>
                <c:pt idx="0">
                  <c:v>9.6000000000000002E-2</c:v>
                </c:pt>
                <c:pt idx="1">
                  <c:v>0.309</c:v>
                </c:pt>
                <c:pt idx="2">
                  <c:v>0.52200000000000002</c:v>
                </c:pt>
                <c:pt idx="3">
                  <c:v>0.73799999999999999</c:v>
                </c:pt>
                <c:pt idx="4">
                  <c:v>0.95499999999999996</c:v>
                </c:pt>
                <c:pt idx="5">
                  <c:v>1.17</c:v>
                </c:pt>
                <c:pt idx="6">
                  <c:v>1.38</c:v>
                </c:pt>
                <c:pt idx="7">
                  <c:v>1.5980000000000001</c:v>
                </c:pt>
                <c:pt idx="8">
                  <c:v>1.8109999999999999</c:v>
                </c:pt>
                <c:pt idx="9">
                  <c:v>2.02</c:v>
                </c:pt>
                <c:pt idx="10">
                  <c:v>2.23</c:v>
                </c:pt>
                <c:pt idx="11">
                  <c:v>2.4489999999999998</c:v>
                </c:pt>
                <c:pt idx="12">
                  <c:v>2.657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5DA-4951-AB40-B96E16209235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'Voltage-M3'!$R$3:$R$15</c:f>
              <c:numCache>
                <c:formatCode>General</c:formatCode>
                <c:ptCount val="13"/>
                <c:pt idx="0">
                  <c:v>0.96</c:v>
                </c:pt>
                <c:pt idx="1">
                  <c:v>0.90479013990672874</c:v>
                </c:pt>
                <c:pt idx="2">
                  <c:v>0.84958027981345774</c:v>
                </c:pt>
                <c:pt idx="3">
                  <c:v>0.82437041972018621</c:v>
                </c:pt>
                <c:pt idx="4">
                  <c:v>0.80916055962691469</c:v>
                </c:pt>
                <c:pt idx="5">
                  <c:v>0.77395069953364315</c:v>
                </c:pt>
                <c:pt idx="6">
                  <c:v>0.68874083944037157</c:v>
                </c:pt>
                <c:pt idx="7">
                  <c:v>0.68353097934710449</c:v>
                </c:pt>
                <c:pt idx="8">
                  <c:v>0.62832111925382961</c:v>
                </c:pt>
                <c:pt idx="9">
                  <c:v>0.53311125916055913</c:v>
                </c:pt>
                <c:pt idx="10">
                  <c:v>0.44790139906728754</c:v>
                </c:pt>
                <c:pt idx="11">
                  <c:v>0.45269153897401715</c:v>
                </c:pt>
                <c:pt idx="12">
                  <c:v>0.34748167888074555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65DA-4951-AB40-B96E1620923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Modül-2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25C-4C61-AD59-FD87FFC57451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'Voltage-M2'!$O$3:$O$15</c:f>
              <c:numCache>
                <c:formatCode>0.000</c:formatCode>
                <c:ptCount val="13"/>
                <c:pt idx="0">
                  <c:v>9.0999999999999998E-2</c:v>
                </c:pt>
                <c:pt idx="1">
                  <c:v>0.31</c:v>
                </c:pt>
                <c:pt idx="2">
                  <c:v>0.52400000000000002</c:v>
                </c:pt>
                <c:pt idx="3">
                  <c:v>0.74099999999999999</c:v>
                </c:pt>
                <c:pt idx="4">
                  <c:v>0.95499999999999996</c:v>
                </c:pt>
                <c:pt idx="5">
                  <c:v>1.1719999999999999</c:v>
                </c:pt>
                <c:pt idx="6">
                  <c:v>1.3779999999999999</c:v>
                </c:pt>
                <c:pt idx="7">
                  <c:v>1.599</c:v>
                </c:pt>
                <c:pt idx="8">
                  <c:v>1.82</c:v>
                </c:pt>
                <c:pt idx="9">
                  <c:v>2.0289999999999999</c:v>
                </c:pt>
                <c:pt idx="10">
                  <c:v>2.2429999999999999</c:v>
                </c:pt>
                <c:pt idx="11">
                  <c:v>2.4569999999999999</c:v>
                </c:pt>
                <c:pt idx="12">
                  <c:v>2.673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25C-4C61-AD59-FD87FFC57451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'Voltage-M2'!$R$3:$R$15</c:f>
              <c:numCache>
                <c:formatCode>General</c:formatCode>
                <c:ptCount val="13"/>
                <c:pt idx="0">
                  <c:v>0.90999999999999992</c:v>
                </c:pt>
                <c:pt idx="1">
                  <c:v>0.91479013990672875</c:v>
                </c:pt>
                <c:pt idx="2">
                  <c:v>0.86958027981345776</c:v>
                </c:pt>
                <c:pt idx="3">
                  <c:v>0.85437041972018624</c:v>
                </c:pt>
                <c:pt idx="4">
                  <c:v>0.80916055962691469</c:v>
                </c:pt>
                <c:pt idx="5">
                  <c:v>0.79395069953364317</c:v>
                </c:pt>
                <c:pt idx="6">
                  <c:v>0.66874083944037155</c:v>
                </c:pt>
                <c:pt idx="7">
                  <c:v>0.69353097934710339</c:v>
                </c:pt>
                <c:pt idx="8">
                  <c:v>0.7183211192538308</c:v>
                </c:pt>
                <c:pt idx="9">
                  <c:v>0.6231112591605581</c:v>
                </c:pt>
                <c:pt idx="10">
                  <c:v>0.57790139906728655</c:v>
                </c:pt>
                <c:pt idx="11">
                  <c:v>0.53269153897401722</c:v>
                </c:pt>
                <c:pt idx="12">
                  <c:v>0.50748167888074569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25C-4C61-AD59-FD87FFC5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tr-TR"/>
              <a:t>Modül-4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Beklenen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'Voltage-M4'!$N$3:$N$15</c:f>
              <c:numCache>
                <c:formatCode>0.000</c:formatCode>
                <c:ptCount val="13"/>
                <c:pt idx="0">
                  <c:v>0</c:v>
                </c:pt>
                <c:pt idx="1">
                  <c:v>0.21852098600932712</c:v>
                </c:pt>
                <c:pt idx="2">
                  <c:v>0.43704197201865425</c:v>
                </c:pt>
                <c:pt idx="3">
                  <c:v>0.65556295802798137</c:v>
                </c:pt>
                <c:pt idx="4">
                  <c:v>0.87408394403730849</c:v>
                </c:pt>
                <c:pt idx="5">
                  <c:v>1.0926049300466356</c:v>
                </c:pt>
                <c:pt idx="6">
                  <c:v>1.3111259160559627</c:v>
                </c:pt>
                <c:pt idx="7">
                  <c:v>1.5296469020652896</c:v>
                </c:pt>
                <c:pt idx="8">
                  <c:v>1.748167888074617</c:v>
                </c:pt>
                <c:pt idx="9">
                  <c:v>1.9666888740839441</c:v>
                </c:pt>
                <c:pt idx="10">
                  <c:v>2.1852098600932712</c:v>
                </c:pt>
                <c:pt idx="11">
                  <c:v>2.4037308461025981</c:v>
                </c:pt>
                <c:pt idx="12">
                  <c:v>2.6222518321119255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5E8-4AD5-A9C6-23978A4BC2AB}"/>
            </c:ext>
          </c:extLst>
        </c:ser>
        <c:ser>
          <c:idx val="1"/>
          <c:order val="1"/>
          <c:tx>
            <c:v>Ölçülen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'Voltage-M4'!$O$3:$O$15</c:f>
              <c:numCache>
                <c:formatCode>0.000</c:formatCode>
                <c:ptCount val="13"/>
                <c:pt idx="0">
                  <c:v>9.4E-2</c:v>
                </c:pt>
                <c:pt idx="1">
                  <c:v>0.309</c:v>
                </c:pt>
                <c:pt idx="2">
                  <c:v>0.52900000000000003</c:v>
                </c:pt>
                <c:pt idx="3">
                  <c:v>0.74099999999999999</c:v>
                </c:pt>
                <c:pt idx="4">
                  <c:v>0.95799999999999996</c:v>
                </c:pt>
                <c:pt idx="5">
                  <c:v>1.1719999999999999</c:v>
                </c:pt>
                <c:pt idx="6">
                  <c:v>1.39</c:v>
                </c:pt>
                <c:pt idx="7">
                  <c:v>1.6060000000000001</c:v>
                </c:pt>
                <c:pt idx="8">
                  <c:v>1.8140000000000001</c:v>
                </c:pt>
                <c:pt idx="9">
                  <c:v>2.0369999999999999</c:v>
                </c:pt>
                <c:pt idx="10">
                  <c:v>2.2490000000000001</c:v>
                </c:pt>
                <c:pt idx="11">
                  <c:v>2.4620000000000002</c:v>
                </c:pt>
                <c:pt idx="12">
                  <c:v>2.6749999999999998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8-4AD5-A9C6-23978A4BC2AB}"/>
            </c:ext>
          </c:extLst>
        </c:ser>
        <c:ser>
          <c:idx val="2"/>
          <c:order val="2"/>
          <c:tx>
            <c:v>Hatax10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'Voltage-M1'!$A$3:$A$15</c:f>
              <c:numCache>
                <c:formatCode>General</c:formatCode>
                <c:ptCount val="13"/>
                <c:pt idx="0">
                  <c:v>0</c:v>
                </c:pt>
                <c:pt idx="1">
                  <c:v>25</c:v>
                </c:pt>
                <c:pt idx="2">
                  <c:v>50</c:v>
                </c:pt>
                <c:pt idx="3">
                  <c:v>75</c:v>
                </c:pt>
                <c:pt idx="4">
                  <c:v>100</c:v>
                </c:pt>
                <c:pt idx="5">
                  <c:v>125</c:v>
                </c:pt>
                <c:pt idx="6">
                  <c:v>150</c:v>
                </c:pt>
                <c:pt idx="7">
                  <c:v>175</c:v>
                </c:pt>
                <c:pt idx="8">
                  <c:v>200</c:v>
                </c:pt>
                <c:pt idx="9">
                  <c:v>225</c:v>
                </c:pt>
                <c:pt idx="10">
                  <c:v>250</c:v>
                </c:pt>
                <c:pt idx="11">
                  <c:v>275</c:v>
                </c:pt>
                <c:pt idx="12">
                  <c:v>300</c:v>
                </c:pt>
              </c:numCache>
            </c:numRef>
          </c:cat>
          <c:val>
            <c:numRef>
              <c:f>'Voltage-M4'!$R$3:$R$15</c:f>
              <c:numCache>
                <c:formatCode>General</c:formatCode>
                <c:ptCount val="13"/>
                <c:pt idx="0">
                  <c:v>0.94</c:v>
                </c:pt>
                <c:pt idx="1">
                  <c:v>0.90479013990672874</c:v>
                </c:pt>
                <c:pt idx="2">
                  <c:v>0.9195802798134578</c:v>
                </c:pt>
                <c:pt idx="3">
                  <c:v>0.85437041972018624</c:v>
                </c:pt>
                <c:pt idx="4">
                  <c:v>0.83916055962691471</c:v>
                </c:pt>
                <c:pt idx="5">
                  <c:v>0.79395069953364317</c:v>
                </c:pt>
                <c:pt idx="6">
                  <c:v>0.78874083944037165</c:v>
                </c:pt>
                <c:pt idx="7">
                  <c:v>0.76353097934710457</c:v>
                </c:pt>
                <c:pt idx="8">
                  <c:v>0.65832111925383074</c:v>
                </c:pt>
                <c:pt idx="9">
                  <c:v>0.70311125916055817</c:v>
                </c:pt>
                <c:pt idx="10">
                  <c:v>0.63790139906728882</c:v>
                </c:pt>
                <c:pt idx="11">
                  <c:v>0.5826915389740206</c:v>
                </c:pt>
                <c:pt idx="12">
                  <c:v>0.52748167888074349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15E8-4AD5-A9C6-23978A4BC2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739533551"/>
        <c:axId val="1739534799"/>
      </c:lineChart>
      <c:catAx>
        <c:axId val="173953355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DC Bara Gerilimi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4799"/>
        <c:crosses val="autoZero"/>
        <c:auto val="1"/>
        <c:lblAlgn val="ctr"/>
        <c:lblOffset val="100"/>
        <c:noMultiLvlLbl val="0"/>
      </c:catAx>
      <c:valAx>
        <c:axId val="17395347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tr-TR" sz="1200"/>
                  <a:t>Gerilim (V)</a:t>
                </a:r>
                <a:endParaRPr lang="en-US" sz="1200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39533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554934</xdr:colOff>
      <xdr:row>6</xdr:row>
      <xdr:rowOff>110987</xdr:rowOff>
    </xdr:from>
    <xdr:to>
      <xdr:col>27</xdr:col>
      <xdr:colOff>33130</xdr:colOff>
      <xdr:row>22</xdr:row>
      <xdr:rowOff>182217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7</xdr:row>
      <xdr:rowOff>0</xdr:rowOff>
    </xdr:from>
    <xdr:to>
      <xdr:col>27</xdr:col>
      <xdr:colOff>91108</xdr:colOff>
      <xdr:row>23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41413</xdr:colOff>
      <xdr:row>8</xdr:row>
      <xdr:rowOff>0</xdr:rowOff>
    </xdr:from>
    <xdr:to>
      <xdr:col>27</xdr:col>
      <xdr:colOff>132521</xdr:colOff>
      <xdr:row>24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0</xdr:colOff>
      <xdr:row>9</xdr:row>
      <xdr:rowOff>0</xdr:rowOff>
    </xdr:from>
    <xdr:to>
      <xdr:col>27</xdr:col>
      <xdr:colOff>91108</xdr:colOff>
      <xdr:row>25</xdr:row>
      <xdr:rowOff>71230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70"/>
  <sheetViews>
    <sheetView zoomScale="85" zoomScaleNormal="85" workbookViewId="0">
      <pane ySplit="1" topLeftCell="A452" activePane="bottomLeft" state="frozen"/>
      <selection pane="bottomLeft" activeCell="D463" sqref="D463"/>
    </sheetView>
  </sheetViews>
  <sheetFormatPr defaultRowHeight="15" x14ac:dyDescent="0.25"/>
  <cols>
    <col min="1" max="1" width="4.5703125" style="6" customWidth="1"/>
    <col min="2" max="2" width="31" style="6" customWidth="1"/>
    <col min="3" max="3" width="11.85546875" style="6" customWidth="1"/>
    <col min="4" max="4" width="27.140625" style="6" customWidth="1"/>
    <col min="5" max="5" width="33.5703125" style="6" bestFit="1" customWidth="1"/>
    <col min="6" max="6" width="16.140625" style="6" customWidth="1"/>
    <col min="7" max="7" width="32.140625" style="6" customWidth="1"/>
    <col min="8" max="8" width="24.85546875" style="6" customWidth="1"/>
    <col min="9" max="9" width="15.140625" style="6" bestFit="1" customWidth="1"/>
    <col min="10" max="10" width="30.42578125" style="16" bestFit="1" customWidth="1"/>
  </cols>
  <sheetData>
    <row r="1" spans="1:10" s="21" customFormat="1" ht="18.75" x14ac:dyDescent="0.3">
      <c r="A1" s="18" t="s">
        <v>6</v>
      </c>
      <c r="B1" s="18" t="s">
        <v>5</v>
      </c>
      <c r="C1" s="18" t="s">
        <v>0</v>
      </c>
      <c r="D1" s="18" t="s">
        <v>2</v>
      </c>
      <c r="E1" s="19" t="s">
        <v>3</v>
      </c>
      <c r="F1" s="19" t="s">
        <v>15</v>
      </c>
      <c r="G1" s="19" t="s">
        <v>4</v>
      </c>
      <c r="H1" s="19" t="s">
        <v>7</v>
      </c>
      <c r="I1" s="19" t="s">
        <v>8</v>
      </c>
      <c r="J1" s="20" t="s">
        <v>9</v>
      </c>
    </row>
    <row r="2" spans="1:10" ht="15" customHeight="1" x14ac:dyDescent="0.25">
      <c r="A2" s="4">
        <v>1</v>
      </c>
      <c r="B2" s="65" t="s">
        <v>20</v>
      </c>
      <c r="C2" s="67" t="s">
        <v>1</v>
      </c>
      <c r="D2" s="70" t="s">
        <v>61</v>
      </c>
      <c r="E2" s="10" t="s">
        <v>10</v>
      </c>
      <c r="F2" s="10" t="s">
        <v>18</v>
      </c>
      <c r="G2" s="10" t="s">
        <v>18</v>
      </c>
      <c r="H2" s="10" t="s">
        <v>11</v>
      </c>
      <c r="I2" s="10" t="s">
        <v>505</v>
      </c>
      <c r="J2" s="13"/>
    </row>
    <row r="3" spans="1:10" x14ac:dyDescent="0.25">
      <c r="A3" s="4">
        <v>2</v>
      </c>
      <c r="B3" s="65"/>
      <c r="C3" s="68"/>
      <c r="D3" s="71"/>
      <c r="E3" s="10" t="s">
        <v>506</v>
      </c>
      <c r="F3" s="10" t="s">
        <v>18</v>
      </c>
      <c r="G3" s="10" t="s">
        <v>18</v>
      </c>
      <c r="H3" s="10" t="s">
        <v>11</v>
      </c>
      <c r="I3" s="10" t="s">
        <v>505</v>
      </c>
      <c r="J3" s="13"/>
    </row>
    <row r="4" spans="1:10" x14ac:dyDescent="0.25">
      <c r="A4" s="4">
        <v>3</v>
      </c>
      <c r="B4" s="65"/>
      <c r="C4" s="68"/>
      <c r="D4" s="71"/>
      <c r="E4" s="10" t="s">
        <v>507</v>
      </c>
      <c r="F4" s="10" t="s">
        <v>18</v>
      </c>
      <c r="G4" s="10" t="s">
        <v>18</v>
      </c>
      <c r="H4" s="10" t="s">
        <v>11</v>
      </c>
      <c r="I4" s="10" t="s">
        <v>505</v>
      </c>
      <c r="J4" s="13"/>
    </row>
    <row r="5" spans="1:10" x14ac:dyDescent="0.25">
      <c r="A5" s="5">
        <v>4</v>
      </c>
      <c r="B5" s="65"/>
      <c r="C5" s="68"/>
      <c r="D5" s="71"/>
      <c r="E5" s="10" t="s">
        <v>404</v>
      </c>
      <c r="F5" s="10" t="s">
        <v>18</v>
      </c>
      <c r="G5" s="10" t="s">
        <v>18</v>
      </c>
      <c r="H5" s="10" t="s">
        <v>370</v>
      </c>
      <c r="I5" s="10" t="s">
        <v>505</v>
      </c>
      <c r="J5" s="13"/>
    </row>
    <row r="6" spans="1:10" x14ac:dyDescent="0.25">
      <c r="A6" s="5">
        <v>5</v>
      </c>
      <c r="B6" s="65"/>
      <c r="C6" s="68"/>
      <c r="D6" s="71"/>
      <c r="E6" s="10" t="s">
        <v>405</v>
      </c>
      <c r="F6" s="10" t="s">
        <v>18</v>
      </c>
      <c r="G6" s="10" t="s">
        <v>18</v>
      </c>
      <c r="H6" s="10" t="s">
        <v>370</v>
      </c>
      <c r="I6" s="10" t="s">
        <v>505</v>
      </c>
      <c r="J6" s="13"/>
    </row>
    <row r="7" spans="1:10" x14ac:dyDescent="0.25">
      <c r="A7" s="5">
        <v>6</v>
      </c>
      <c r="B7" s="65"/>
      <c r="C7" s="68"/>
      <c r="D7" s="71"/>
      <c r="E7" s="10" t="s">
        <v>406</v>
      </c>
      <c r="F7" s="10" t="s">
        <v>18</v>
      </c>
      <c r="G7" s="10" t="s">
        <v>18</v>
      </c>
      <c r="H7" s="10" t="s">
        <v>370</v>
      </c>
      <c r="I7" s="10" t="s">
        <v>505</v>
      </c>
      <c r="J7" s="13"/>
    </row>
    <row r="8" spans="1:10" x14ac:dyDescent="0.25">
      <c r="A8" s="5">
        <v>7</v>
      </c>
      <c r="B8" s="65"/>
      <c r="C8" s="68"/>
      <c r="D8" s="71"/>
      <c r="E8" s="10" t="s">
        <v>13</v>
      </c>
      <c r="F8" s="10" t="s">
        <v>18</v>
      </c>
      <c r="G8" s="10" t="s">
        <v>18</v>
      </c>
      <c r="H8" s="10" t="s">
        <v>370</v>
      </c>
      <c r="I8" s="10" t="s">
        <v>505</v>
      </c>
      <c r="J8" s="13"/>
    </row>
    <row r="9" spans="1:10" x14ac:dyDescent="0.25">
      <c r="A9" s="5">
        <v>8</v>
      </c>
      <c r="B9" s="65"/>
      <c r="C9" s="68"/>
      <c r="D9" s="71"/>
      <c r="E9" s="10" t="s">
        <v>407</v>
      </c>
      <c r="F9" s="10" t="s">
        <v>18</v>
      </c>
      <c r="G9" s="10" t="s">
        <v>18</v>
      </c>
      <c r="H9" s="10" t="s">
        <v>370</v>
      </c>
      <c r="I9" s="10" t="s">
        <v>505</v>
      </c>
      <c r="J9" s="13"/>
    </row>
    <row r="10" spans="1:10" x14ac:dyDescent="0.25">
      <c r="A10" s="5">
        <v>9</v>
      </c>
      <c r="B10" s="65"/>
      <c r="C10" s="68"/>
      <c r="D10" s="71"/>
      <c r="E10" s="10" t="s">
        <v>408</v>
      </c>
      <c r="F10" s="10" t="s">
        <v>18</v>
      </c>
      <c r="G10" s="10" t="s">
        <v>18</v>
      </c>
      <c r="H10" s="10" t="s">
        <v>11</v>
      </c>
      <c r="I10" s="10" t="s">
        <v>505</v>
      </c>
      <c r="J10" s="13"/>
    </row>
    <row r="11" spans="1:10" x14ac:dyDescent="0.25">
      <c r="A11" s="5">
        <v>10</v>
      </c>
      <c r="B11" s="65"/>
      <c r="C11" s="68"/>
      <c r="D11" s="71"/>
      <c r="E11" s="10" t="s">
        <v>409</v>
      </c>
      <c r="F11" s="10" t="s">
        <v>18</v>
      </c>
      <c r="G11" s="10" t="s">
        <v>18</v>
      </c>
      <c r="H11" s="10" t="s">
        <v>11</v>
      </c>
      <c r="I11" s="10" t="s">
        <v>505</v>
      </c>
      <c r="J11" s="13"/>
    </row>
    <row r="12" spans="1:10" x14ac:dyDescent="0.25">
      <c r="A12" s="5">
        <v>11</v>
      </c>
      <c r="B12" s="65"/>
      <c r="C12" s="68"/>
      <c r="D12" s="71"/>
      <c r="E12" s="10" t="s">
        <v>410</v>
      </c>
      <c r="F12" s="10" t="s">
        <v>18</v>
      </c>
      <c r="G12" s="10" t="s">
        <v>18</v>
      </c>
      <c r="H12" s="10" t="s">
        <v>420</v>
      </c>
      <c r="I12" s="10" t="s">
        <v>505</v>
      </c>
      <c r="J12" s="13"/>
    </row>
    <row r="13" spans="1:10" x14ac:dyDescent="0.25">
      <c r="A13" s="5">
        <v>12</v>
      </c>
      <c r="B13" s="65"/>
      <c r="C13" s="68"/>
      <c r="D13" s="71"/>
      <c r="E13" s="10" t="s">
        <v>421</v>
      </c>
      <c r="F13" s="10" t="s">
        <v>18</v>
      </c>
      <c r="G13" s="10" t="s">
        <v>18</v>
      </c>
      <c r="H13" s="10" t="s">
        <v>420</v>
      </c>
      <c r="I13" s="10" t="s">
        <v>505</v>
      </c>
      <c r="J13" s="13"/>
    </row>
    <row r="14" spans="1:10" x14ac:dyDescent="0.25">
      <c r="A14" s="5">
        <v>13</v>
      </c>
      <c r="B14" s="65"/>
      <c r="C14" s="68"/>
      <c r="D14" s="71"/>
      <c r="E14" s="10" t="s">
        <v>411</v>
      </c>
      <c r="F14" s="10" t="s">
        <v>18</v>
      </c>
      <c r="G14" s="10" t="s">
        <v>18</v>
      </c>
      <c r="H14" s="10" t="s">
        <v>370</v>
      </c>
      <c r="I14" s="10" t="s">
        <v>505</v>
      </c>
      <c r="J14" s="13"/>
    </row>
    <row r="15" spans="1:10" x14ac:dyDescent="0.25">
      <c r="A15" s="5">
        <v>14</v>
      </c>
      <c r="B15" s="65"/>
      <c r="C15" s="68"/>
      <c r="D15" s="71"/>
      <c r="E15" s="10" t="s">
        <v>412</v>
      </c>
      <c r="F15" s="10" t="s">
        <v>18</v>
      </c>
      <c r="G15" s="10" t="s">
        <v>18</v>
      </c>
      <c r="H15" s="10" t="s">
        <v>370</v>
      </c>
      <c r="I15" s="10" t="s">
        <v>505</v>
      </c>
      <c r="J15" s="13"/>
    </row>
    <row r="16" spans="1:10" x14ac:dyDescent="0.25">
      <c r="A16" s="5">
        <v>15</v>
      </c>
      <c r="B16" s="65"/>
      <c r="C16" s="68"/>
      <c r="D16" s="71"/>
      <c r="E16" s="10" t="s">
        <v>422</v>
      </c>
      <c r="F16" s="10" t="s">
        <v>18</v>
      </c>
      <c r="G16" s="10" t="s">
        <v>18</v>
      </c>
      <c r="H16" s="10" t="s">
        <v>420</v>
      </c>
      <c r="I16" s="10" t="s">
        <v>505</v>
      </c>
      <c r="J16" s="13"/>
    </row>
    <row r="17" spans="1:10" x14ac:dyDescent="0.25">
      <c r="A17" s="5">
        <v>16</v>
      </c>
      <c r="B17" s="65"/>
      <c r="C17" s="68"/>
      <c r="D17" s="71"/>
      <c r="E17" s="10" t="s">
        <v>413</v>
      </c>
      <c r="F17" s="10" t="s">
        <v>18</v>
      </c>
      <c r="G17" s="10" t="s">
        <v>18</v>
      </c>
      <c r="H17" s="10" t="s">
        <v>11</v>
      </c>
      <c r="I17" s="10" t="s">
        <v>505</v>
      </c>
      <c r="J17" s="13"/>
    </row>
    <row r="18" spans="1:10" x14ac:dyDescent="0.25">
      <c r="A18" s="5">
        <v>17</v>
      </c>
      <c r="B18" s="65"/>
      <c r="C18" s="68"/>
      <c r="D18" s="71"/>
      <c r="E18" s="10" t="s">
        <v>414</v>
      </c>
      <c r="F18" s="10" t="s">
        <v>18</v>
      </c>
      <c r="G18" s="10" t="s">
        <v>18</v>
      </c>
      <c r="H18" s="10" t="s">
        <v>11</v>
      </c>
      <c r="I18" s="10" t="s">
        <v>505</v>
      </c>
      <c r="J18" s="13"/>
    </row>
    <row r="19" spans="1:10" x14ac:dyDescent="0.25">
      <c r="A19" s="5">
        <v>18</v>
      </c>
      <c r="B19" s="65"/>
      <c r="C19" s="68"/>
      <c r="D19" s="71"/>
      <c r="E19" s="10" t="s">
        <v>415</v>
      </c>
      <c r="F19" s="10" t="s">
        <v>18</v>
      </c>
      <c r="G19" s="10" t="s">
        <v>18</v>
      </c>
      <c r="H19" s="10" t="s">
        <v>420</v>
      </c>
      <c r="I19" s="10" t="s">
        <v>505</v>
      </c>
      <c r="J19" s="13"/>
    </row>
    <row r="20" spans="1:10" x14ac:dyDescent="0.25">
      <c r="A20" s="5">
        <v>19</v>
      </c>
      <c r="B20" s="65"/>
      <c r="C20" s="68"/>
      <c r="D20" s="71"/>
      <c r="E20" s="10" t="s">
        <v>416</v>
      </c>
      <c r="F20" s="10" t="s">
        <v>18</v>
      </c>
      <c r="G20" s="10" t="s">
        <v>18</v>
      </c>
      <c r="H20" s="10" t="s">
        <v>370</v>
      </c>
      <c r="I20" s="10" t="s">
        <v>505</v>
      </c>
      <c r="J20" s="13"/>
    </row>
    <row r="21" spans="1:10" x14ac:dyDescent="0.25">
      <c r="A21" s="5">
        <v>20</v>
      </c>
      <c r="B21" s="65"/>
      <c r="C21" s="68"/>
      <c r="D21" s="71"/>
      <c r="E21" s="10" t="s">
        <v>417</v>
      </c>
      <c r="F21" s="10" t="s">
        <v>18</v>
      </c>
      <c r="G21" s="10" t="s">
        <v>18</v>
      </c>
      <c r="H21" s="10" t="s">
        <v>370</v>
      </c>
      <c r="I21" s="10" t="s">
        <v>505</v>
      </c>
      <c r="J21" s="13"/>
    </row>
    <row r="22" spans="1:10" ht="15.75" customHeight="1" x14ac:dyDescent="0.25">
      <c r="A22" s="5">
        <v>21</v>
      </c>
      <c r="B22" s="65"/>
      <c r="C22" s="68"/>
      <c r="D22" s="71"/>
      <c r="E22" s="10" t="s">
        <v>418</v>
      </c>
      <c r="F22" s="10" t="s">
        <v>18</v>
      </c>
      <c r="G22" s="10" t="s">
        <v>18</v>
      </c>
      <c r="H22" s="10" t="s">
        <v>370</v>
      </c>
      <c r="I22" s="10" t="s">
        <v>505</v>
      </c>
      <c r="J22" s="13"/>
    </row>
    <row r="23" spans="1:10" x14ac:dyDescent="0.25">
      <c r="A23" s="5">
        <v>22</v>
      </c>
      <c r="B23" s="65"/>
      <c r="C23" s="68"/>
      <c r="D23" s="71"/>
      <c r="E23" s="10" t="s">
        <v>419</v>
      </c>
      <c r="F23" s="10" t="s">
        <v>18</v>
      </c>
      <c r="G23" s="10" t="s">
        <v>18</v>
      </c>
      <c r="H23" s="10" t="s">
        <v>370</v>
      </c>
      <c r="I23" s="10" t="s">
        <v>505</v>
      </c>
      <c r="J23" s="13"/>
    </row>
    <row r="24" spans="1:10" x14ac:dyDescent="0.25">
      <c r="A24" s="5">
        <v>23</v>
      </c>
      <c r="B24" s="65"/>
      <c r="C24" s="68"/>
      <c r="D24" s="71"/>
      <c r="E24" s="10" t="s">
        <v>423</v>
      </c>
      <c r="F24" s="10" t="s">
        <v>18</v>
      </c>
      <c r="G24" s="10" t="s">
        <v>18</v>
      </c>
      <c r="H24" s="10" t="s">
        <v>370</v>
      </c>
      <c r="I24" s="10" t="s">
        <v>505</v>
      </c>
      <c r="J24" s="13"/>
    </row>
    <row r="25" spans="1:10" x14ac:dyDescent="0.25">
      <c r="A25" s="5">
        <v>24</v>
      </c>
      <c r="B25" s="65"/>
      <c r="C25" s="68"/>
      <c r="D25" s="71"/>
      <c r="E25" s="10" t="s">
        <v>424</v>
      </c>
      <c r="F25" s="10" t="s">
        <v>18</v>
      </c>
      <c r="G25" s="10" t="s">
        <v>18</v>
      </c>
      <c r="H25" s="10" t="s">
        <v>370</v>
      </c>
      <c r="I25" s="10" t="s">
        <v>505</v>
      </c>
      <c r="J25" s="13"/>
    </row>
    <row r="26" spans="1:10" x14ac:dyDescent="0.25">
      <c r="A26" s="5">
        <v>25</v>
      </c>
      <c r="B26" s="65"/>
      <c r="C26" s="68"/>
      <c r="D26" s="71"/>
      <c r="E26" s="10" t="s">
        <v>425</v>
      </c>
      <c r="F26" s="10" t="s">
        <v>18</v>
      </c>
      <c r="G26" s="10" t="s">
        <v>18</v>
      </c>
      <c r="H26" s="10" t="s">
        <v>370</v>
      </c>
      <c r="I26" s="10" t="s">
        <v>505</v>
      </c>
      <c r="J26" s="13"/>
    </row>
    <row r="27" spans="1:10" x14ac:dyDescent="0.25">
      <c r="A27" s="5">
        <v>26</v>
      </c>
      <c r="B27" s="65"/>
      <c r="C27" s="68"/>
      <c r="D27" s="71"/>
      <c r="E27" s="10" t="s">
        <v>426</v>
      </c>
      <c r="F27" s="10" t="s">
        <v>18</v>
      </c>
      <c r="G27" s="10" t="s">
        <v>18</v>
      </c>
      <c r="H27" s="10" t="s">
        <v>370</v>
      </c>
      <c r="I27" s="10" t="s">
        <v>505</v>
      </c>
      <c r="J27" s="13"/>
    </row>
    <row r="28" spans="1:10" x14ac:dyDescent="0.25">
      <c r="A28" s="5">
        <v>27</v>
      </c>
      <c r="B28" s="65"/>
      <c r="C28" s="68"/>
      <c r="D28" s="71"/>
      <c r="E28" s="10" t="s">
        <v>427</v>
      </c>
      <c r="F28" s="10" t="s">
        <v>18</v>
      </c>
      <c r="G28" s="10" t="s">
        <v>18</v>
      </c>
      <c r="H28" s="10" t="s">
        <v>370</v>
      </c>
      <c r="I28" s="10" t="s">
        <v>505</v>
      </c>
      <c r="J28" s="13"/>
    </row>
    <row r="29" spans="1:10" x14ac:dyDescent="0.25">
      <c r="A29" s="5">
        <v>28</v>
      </c>
      <c r="B29" s="65"/>
      <c r="C29" s="68"/>
      <c r="D29" s="71"/>
      <c r="E29" s="10" t="s">
        <v>428</v>
      </c>
      <c r="F29" s="10" t="s">
        <v>18</v>
      </c>
      <c r="G29" s="10" t="s">
        <v>18</v>
      </c>
      <c r="H29" s="10" t="s">
        <v>370</v>
      </c>
      <c r="I29" s="10" t="s">
        <v>505</v>
      </c>
      <c r="J29" s="13"/>
    </row>
    <row r="30" spans="1:10" x14ac:dyDescent="0.25">
      <c r="A30" s="5">
        <v>29</v>
      </c>
      <c r="B30" s="65"/>
      <c r="C30" s="68"/>
      <c r="D30" s="71"/>
      <c r="E30" s="10" t="s">
        <v>429</v>
      </c>
      <c r="F30" s="10" t="s">
        <v>18</v>
      </c>
      <c r="G30" s="10" t="s">
        <v>18</v>
      </c>
      <c r="H30" s="10" t="s">
        <v>370</v>
      </c>
      <c r="I30" s="10" t="s">
        <v>505</v>
      </c>
      <c r="J30" s="13"/>
    </row>
    <row r="31" spans="1:10" x14ac:dyDescent="0.25">
      <c r="A31" s="5">
        <v>30</v>
      </c>
      <c r="B31" s="65"/>
      <c r="C31" s="68"/>
      <c r="D31" s="71"/>
      <c r="E31" s="10" t="s">
        <v>430</v>
      </c>
      <c r="F31" s="10" t="s">
        <v>18</v>
      </c>
      <c r="G31" s="10" t="s">
        <v>18</v>
      </c>
      <c r="H31" s="10" t="s">
        <v>370</v>
      </c>
      <c r="I31" s="10" t="s">
        <v>505</v>
      </c>
      <c r="J31" s="13"/>
    </row>
    <row r="32" spans="1:10" x14ac:dyDescent="0.25">
      <c r="A32" s="5">
        <v>31</v>
      </c>
      <c r="B32" s="65"/>
      <c r="C32" s="69"/>
      <c r="D32" s="72"/>
      <c r="E32" s="10" t="s">
        <v>431</v>
      </c>
      <c r="F32" s="10" t="s">
        <v>18</v>
      </c>
      <c r="G32" s="10" t="s">
        <v>18</v>
      </c>
      <c r="H32" s="10" t="s">
        <v>370</v>
      </c>
      <c r="I32" s="10" t="s">
        <v>505</v>
      </c>
      <c r="J32" s="13"/>
    </row>
    <row r="33" spans="1:10" ht="15" customHeight="1" x14ac:dyDescent="0.25">
      <c r="A33" s="5">
        <v>32</v>
      </c>
      <c r="B33" s="65"/>
      <c r="C33" s="64" t="s">
        <v>12</v>
      </c>
      <c r="D33" s="65" t="s">
        <v>62</v>
      </c>
      <c r="E33" s="29" t="s">
        <v>13</v>
      </c>
      <c r="F33" s="29" t="s">
        <v>14</v>
      </c>
      <c r="G33" s="29" t="s">
        <v>18</v>
      </c>
      <c r="H33" s="29" t="s">
        <v>16</v>
      </c>
      <c r="I33" s="29" t="s">
        <v>505</v>
      </c>
      <c r="J33" s="13"/>
    </row>
    <row r="34" spans="1:10" x14ac:dyDescent="0.25">
      <c r="A34" s="5">
        <v>33</v>
      </c>
      <c r="B34" s="65"/>
      <c r="C34" s="64"/>
      <c r="D34" s="65"/>
      <c r="E34" s="29" t="s">
        <v>22</v>
      </c>
      <c r="F34" s="29" t="s">
        <v>14</v>
      </c>
      <c r="G34" s="29" t="s">
        <v>19</v>
      </c>
      <c r="H34" s="29" t="s">
        <v>17</v>
      </c>
      <c r="I34" s="29" t="s">
        <v>505</v>
      </c>
      <c r="J34" s="13" t="s">
        <v>562</v>
      </c>
    </row>
    <row r="35" spans="1:10" x14ac:dyDescent="0.25">
      <c r="A35" s="5">
        <v>34</v>
      </c>
      <c r="B35" s="65"/>
      <c r="C35" s="64"/>
      <c r="D35" s="65"/>
      <c r="E35" s="29" t="s">
        <v>23</v>
      </c>
      <c r="F35" s="29" t="s">
        <v>14</v>
      </c>
      <c r="G35" s="29" t="s">
        <v>19</v>
      </c>
      <c r="H35" s="29" t="s">
        <v>17</v>
      </c>
      <c r="I35" s="29" t="s">
        <v>505</v>
      </c>
      <c r="J35" s="13" t="s">
        <v>563</v>
      </c>
    </row>
    <row r="36" spans="1:10" x14ac:dyDescent="0.25">
      <c r="A36" s="5">
        <v>35</v>
      </c>
      <c r="B36" s="65"/>
      <c r="C36" s="64"/>
      <c r="D36" s="29" t="s">
        <v>63</v>
      </c>
      <c r="E36" s="29" t="s">
        <v>22</v>
      </c>
      <c r="F36" s="29" t="s">
        <v>14</v>
      </c>
      <c r="G36" s="29" t="s">
        <v>19</v>
      </c>
      <c r="H36" s="29" t="s">
        <v>28</v>
      </c>
      <c r="I36" s="29" t="s">
        <v>505</v>
      </c>
      <c r="J36" s="13"/>
    </row>
    <row r="37" spans="1:10" x14ac:dyDescent="0.25">
      <c r="A37" s="5">
        <v>36</v>
      </c>
      <c r="B37" s="65"/>
      <c r="C37" s="11" t="s">
        <v>118</v>
      </c>
      <c r="D37" s="11" t="s">
        <v>119</v>
      </c>
      <c r="E37" s="11" t="s">
        <v>122</v>
      </c>
      <c r="F37" s="11" t="s">
        <v>14</v>
      </c>
      <c r="G37" s="11" t="s">
        <v>19</v>
      </c>
      <c r="H37" s="11" t="s">
        <v>121</v>
      </c>
      <c r="I37" s="11" t="s">
        <v>523</v>
      </c>
      <c r="J37" s="15" t="s">
        <v>508</v>
      </c>
    </row>
    <row r="38" spans="1:10" x14ac:dyDescent="0.25">
      <c r="A38" s="5">
        <v>37</v>
      </c>
      <c r="B38" s="65"/>
      <c r="C38" s="29" t="s">
        <v>12</v>
      </c>
      <c r="D38" s="29" t="s">
        <v>64</v>
      </c>
      <c r="E38" s="29" t="s">
        <v>22</v>
      </c>
      <c r="F38" s="29" t="s">
        <v>77</v>
      </c>
      <c r="G38" s="29" t="s">
        <v>76</v>
      </c>
      <c r="H38" s="29" t="s">
        <v>56</v>
      </c>
      <c r="I38" s="56" t="s">
        <v>505</v>
      </c>
      <c r="J38" s="13" t="s">
        <v>564</v>
      </c>
    </row>
    <row r="39" spans="1:10" x14ac:dyDescent="0.25">
      <c r="A39" s="5">
        <v>38</v>
      </c>
      <c r="B39" s="65"/>
      <c r="C39" s="29" t="s">
        <v>57</v>
      </c>
      <c r="D39" s="29" t="s">
        <v>58</v>
      </c>
      <c r="E39" s="29" t="s">
        <v>59</v>
      </c>
      <c r="F39" s="29" t="s">
        <v>77</v>
      </c>
      <c r="G39" s="29" t="s">
        <v>76</v>
      </c>
      <c r="H39" s="29" t="s">
        <v>60</v>
      </c>
      <c r="I39" s="56" t="s">
        <v>505</v>
      </c>
      <c r="J39" s="13" t="s">
        <v>769</v>
      </c>
    </row>
    <row r="40" spans="1:10" ht="18.75" x14ac:dyDescent="0.25">
      <c r="A40" s="66" t="s">
        <v>81</v>
      </c>
      <c r="B40" s="66"/>
      <c r="C40" s="66"/>
      <c r="D40" s="66"/>
      <c r="E40" s="66"/>
      <c r="F40" s="66"/>
      <c r="G40" s="66"/>
      <c r="H40" s="66"/>
      <c r="I40" s="66"/>
      <c r="J40" s="66"/>
    </row>
    <row r="41" spans="1:10" ht="16.5" customHeight="1" x14ac:dyDescent="0.25">
      <c r="A41" s="4">
        <v>39</v>
      </c>
      <c r="B41" s="65" t="s">
        <v>42</v>
      </c>
      <c r="C41" s="64" t="s">
        <v>1</v>
      </c>
      <c r="D41" s="65" t="s">
        <v>61</v>
      </c>
      <c r="E41" s="10" t="s">
        <v>34</v>
      </c>
      <c r="F41" s="10" t="s">
        <v>18</v>
      </c>
      <c r="G41" s="10" t="s">
        <v>18</v>
      </c>
      <c r="H41" s="10" t="s">
        <v>11</v>
      </c>
      <c r="I41" s="10" t="s">
        <v>505</v>
      </c>
      <c r="J41" s="13"/>
    </row>
    <row r="42" spans="1:10" x14ac:dyDescent="0.25">
      <c r="A42" s="4">
        <v>40</v>
      </c>
      <c r="B42" s="65"/>
      <c r="C42" s="64"/>
      <c r="D42" s="64"/>
      <c r="E42" s="10" t="s">
        <v>35</v>
      </c>
      <c r="F42" s="10" t="s">
        <v>18</v>
      </c>
      <c r="G42" s="10" t="s">
        <v>18</v>
      </c>
      <c r="H42" s="10" t="s">
        <v>11</v>
      </c>
      <c r="I42" s="10" t="s">
        <v>505</v>
      </c>
      <c r="J42" s="13"/>
    </row>
    <row r="43" spans="1:10" x14ac:dyDescent="0.25">
      <c r="A43" s="5">
        <v>41</v>
      </c>
      <c r="B43" s="65"/>
      <c r="C43" s="64"/>
      <c r="D43" s="64"/>
      <c r="E43" s="10" t="s">
        <v>36</v>
      </c>
      <c r="F43" s="10" t="s">
        <v>18</v>
      </c>
      <c r="G43" s="10" t="s">
        <v>18</v>
      </c>
      <c r="H43" s="10" t="s">
        <v>11</v>
      </c>
      <c r="I43" s="10" t="s">
        <v>505</v>
      </c>
      <c r="J43" s="13"/>
    </row>
    <row r="44" spans="1:10" x14ac:dyDescent="0.25">
      <c r="A44" s="5">
        <v>42</v>
      </c>
      <c r="B44" s="65"/>
      <c r="C44" s="64"/>
      <c r="D44" s="64"/>
      <c r="E44" s="10" t="s">
        <v>37</v>
      </c>
      <c r="F44" s="10" t="s">
        <v>18</v>
      </c>
      <c r="G44" s="10" t="s">
        <v>18</v>
      </c>
      <c r="H44" s="10" t="s">
        <v>11</v>
      </c>
      <c r="I44" s="10" t="s">
        <v>505</v>
      </c>
      <c r="J44" s="13"/>
    </row>
    <row r="45" spans="1:10" x14ac:dyDescent="0.25">
      <c r="A45" s="5">
        <v>43</v>
      </c>
      <c r="B45" s="65"/>
      <c r="C45" s="64"/>
      <c r="D45" s="64"/>
      <c r="E45" s="10" t="s">
        <v>38</v>
      </c>
      <c r="F45" s="10" t="s">
        <v>18</v>
      </c>
      <c r="G45" s="10" t="s">
        <v>18</v>
      </c>
      <c r="H45" s="10" t="s">
        <v>11</v>
      </c>
      <c r="I45" s="10" t="s">
        <v>505</v>
      </c>
      <c r="J45" s="13"/>
    </row>
    <row r="46" spans="1:10" x14ac:dyDescent="0.25">
      <c r="A46" s="5">
        <v>44</v>
      </c>
      <c r="B46" s="65"/>
      <c r="C46" s="64"/>
      <c r="D46" s="64"/>
      <c r="E46" s="10" t="s">
        <v>39</v>
      </c>
      <c r="F46" s="10" t="s">
        <v>18</v>
      </c>
      <c r="G46" s="10" t="s">
        <v>18</v>
      </c>
      <c r="H46" s="10" t="s">
        <v>11</v>
      </c>
      <c r="I46" s="10" t="s">
        <v>505</v>
      </c>
      <c r="J46" s="13"/>
    </row>
    <row r="47" spans="1:10" x14ac:dyDescent="0.25">
      <c r="A47" s="5">
        <v>45</v>
      </c>
      <c r="B47" s="65"/>
      <c r="C47" s="64"/>
      <c r="D47" s="64"/>
      <c r="E47" s="10" t="s">
        <v>40</v>
      </c>
      <c r="F47" s="10" t="s">
        <v>18</v>
      </c>
      <c r="G47" s="10" t="s">
        <v>18</v>
      </c>
      <c r="H47" s="10" t="s">
        <v>11</v>
      </c>
      <c r="I47" s="10" t="s">
        <v>505</v>
      </c>
      <c r="J47" s="13"/>
    </row>
    <row r="48" spans="1:10" x14ac:dyDescent="0.25">
      <c r="A48" s="5">
        <v>46</v>
      </c>
      <c r="B48" s="65"/>
      <c r="C48" s="64"/>
      <c r="D48" s="64"/>
      <c r="E48" s="10" t="s">
        <v>41</v>
      </c>
      <c r="F48" s="10" t="s">
        <v>18</v>
      </c>
      <c r="G48" s="10" t="s">
        <v>18</v>
      </c>
      <c r="H48" s="10" t="s">
        <v>11</v>
      </c>
      <c r="I48" s="10" t="s">
        <v>505</v>
      </c>
      <c r="J48" s="13"/>
    </row>
    <row r="49" spans="1:10" x14ac:dyDescent="0.25">
      <c r="A49" s="5">
        <v>47</v>
      </c>
      <c r="B49" s="65"/>
      <c r="C49" s="64" t="s">
        <v>12</v>
      </c>
      <c r="D49" s="65" t="s">
        <v>62</v>
      </c>
      <c r="E49" s="10" t="s">
        <v>52</v>
      </c>
      <c r="F49" s="10" t="s">
        <v>77</v>
      </c>
      <c r="G49" s="10" t="s">
        <v>18</v>
      </c>
      <c r="H49" s="10" t="s">
        <v>17</v>
      </c>
      <c r="I49" s="10" t="s">
        <v>505</v>
      </c>
      <c r="J49" s="13"/>
    </row>
    <row r="50" spans="1:10" x14ac:dyDescent="0.25">
      <c r="A50" s="5">
        <v>48</v>
      </c>
      <c r="B50" s="65"/>
      <c r="C50" s="64"/>
      <c r="D50" s="64"/>
      <c r="E50" s="10" t="s">
        <v>53</v>
      </c>
      <c r="F50" s="10" t="s">
        <v>77</v>
      </c>
      <c r="G50" s="10" t="s">
        <v>18</v>
      </c>
      <c r="H50" s="10" t="s">
        <v>17</v>
      </c>
      <c r="I50" s="10" t="s">
        <v>505</v>
      </c>
      <c r="J50" s="13"/>
    </row>
    <row r="51" spans="1:10" x14ac:dyDescent="0.25">
      <c r="A51" s="5">
        <v>49</v>
      </c>
      <c r="B51" s="65"/>
      <c r="C51" s="64"/>
      <c r="D51" s="64"/>
      <c r="E51" s="10" t="s">
        <v>54</v>
      </c>
      <c r="F51" s="10" t="s">
        <v>77</v>
      </c>
      <c r="G51" s="10" t="s">
        <v>18</v>
      </c>
      <c r="H51" s="10" t="s">
        <v>17</v>
      </c>
      <c r="I51" s="10" t="s">
        <v>505</v>
      </c>
      <c r="J51" s="13"/>
    </row>
    <row r="52" spans="1:10" x14ac:dyDescent="0.25">
      <c r="A52" s="5">
        <v>50</v>
      </c>
      <c r="B52" s="65"/>
      <c r="C52" s="64"/>
      <c r="D52" s="64"/>
      <c r="E52" s="10" t="s">
        <v>55</v>
      </c>
      <c r="F52" s="10" t="s">
        <v>77</v>
      </c>
      <c r="G52" s="10" t="s">
        <v>18</v>
      </c>
      <c r="H52" s="10" t="s">
        <v>17</v>
      </c>
      <c r="I52" s="10" t="s">
        <v>505</v>
      </c>
      <c r="J52" s="13"/>
    </row>
    <row r="53" spans="1:10" ht="15" customHeight="1" x14ac:dyDescent="0.25">
      <c r="A53" s="5">
        <v>51</v>
      </c>
      <c r="B53" s="65" t="s">
        <v>43</v>
      </c>
      <c r="C53" s="64" t="s">
        <v>1</v>
      </c>
      <c r="D53" s="65" t="s">
        <v>61</v>
      </c>
      <c r="E53" s="10" t="s">
        <v>44</v>
      </c>
      <c r="F53" s="10" t="s">
        <v>18</v>
      </c>
      <c r="G53" s="10" t="s">
        <v>18</v>
      </c>
      <c r="H53" s="10" t="s">
        <v>11</v>
      </c>
      <c r="I53" s="10" t="s">
        <v>505</v>
      </c>
      <c r="J53" s="13"/>
    </row>
    <row r="54" spans="1:10" x14ac:dyDescent="0.25">
      <c r="A54" s="5">
        <v>52</v>
      </c>
      <c r="B54" s="65"/>
      <c r="C54" s="64"/>
      <c r="D54" s="64"/>
      <c r="E54" s="10" t="s">
        <v>45</v>
      </c>
      <c r="F54" s="10" t="s">
        <v>18</v>
      </c>
      <c r="G54" s="10" t="s">
        <v>18</v>
      </c>
      <c r="H54" s="10" t="s">
        <v>11</v>
      </c>
      <c r="I54" s="10" t="s">
        <v>505</v>
      </c>
      <c r="J54" s="13"/>
    </row>
    <row r="55" spans="1:10" x14ac:dyDescent="0.25">
      <c r="A55" s="5">
        <v>53</v>
      </c>
      <c r="B55" s="65"/>
      <c r="C55" s="64"/>
      <c r="D55" s="64"/>
      <c r="E55" s="10" t="s">
        <v>51</v>
      </c>
      <c r="F55" s="10" t="s">
        <v>18</v>
      </c>
      <c r="G55" s="10" t="s">
        <v>18</v>
      </c>
      <c r="H55" s="10" t="s">
        <v>11</v>
      </c>
      <c r="I55" s="10" t="s">
        <v>505</v>
      </c>
      <c r="J55" s="13"/>
    </row>
    <row r="56" spans="1:10" x14ac:dyDescent="0.25">
      <c r="A56" s="5">
        <v>54</v>
      </c>
      <c r="B56" s="65"/>
      <c r="C56" s="64"/>
      <c r="D56" s="64"/>
      <c r="E56" s="10" t="s">
        <v>47</v>
      </c>
      <c r="F56" s="10" t="s">
        <v>18</v>
      </c>
      <c r="G56" s="10" t="s">
        <v>18</v>
      </c>
      <c r="H56" s="10" t="s">
        <v>11</v>
      </c>
      <c r="I56" s="10" t="s">
        <v>505</v>
      </c>
      <c r="J56" s="13"/>
    </row>
    <row r="57" spans="1:10" x14ac:dyDescent="0.25">
      <c r="A57" s="5">
        <v>55</v>
      </c>
      <c r="B57" s="65"/>
      <c r="C57" s="64"/>
      <c r="D57" s="64"/>
      <c r="E57" s="10" t="s">
        <v>50</v>
      </c>
      <c r="F57" s="10" t="s">
        <v>18</v>
      </c>
      <c r="G57" s="10" t="s">
        <v>18</v>
      </c>
      <c r="H57" s="10" t="s">
        <v>11</v>
      </c>
      <c r="I57" s="10" t="s">
        <v>505</v>
      </c>
      <c r="J57" s="13"/>
    </row>
    <row r="58" spans="1:10" x14ac:dyDescent="0.25">
      <c r="A58" s="5">
        <v>56</v>
      </c>
      <c r="B58" s="65"/>
      <c r="C58" s="64"/>
      <c r="D58" s="64"/>
      <c r="E58" s="10" t="s">
        <v>48</v>
      </c>
      <c r="F58" s="10" t="s">
        <v>18</v>
      </c>
      <c r="G58" s="10" t="s">
        <v>18</v>
      </c>
      <c r="H58" s="10" t="s">
        <v>11</v>
      </c>
      <c r="I58" s="10" t="s">
        <v>505</v>
      </c>
      <c r="J58" s="13"/>
    </row>
    <row r="59" spans="1:10" x14ac:dyDescent="0.25">
      <c r="A59" s="5">
        <v>57</v>
      </c>
      <c r="B59" s="65"/>
      <c r="C59" s="64"/>
      <c r="D59" s="64"/>
      <c r="E59" s="10" t="s">
        <v>49</v>
      </c>
      <c r="F59" s="10" t="s">
        <v>18</v>
      </c>
      <c r="G59" s="10" t="s">
        <v>18</v>
      </c>
      <c r="H59" s="10" t="s">
        <v>11</v>
      </c>
      <c r="I59" s="10" t="s">
        <v>505</v>
      </c>
      <c r="J59" s="13"/>
    </row>
    <row r="60" spans="1:10" x14ac:dyDescent="0.25">
      <c r="A60" s="5">
        <v>58</v>
      </c>
      <c r="B60" s="65"/>
      <c r="C60" s="64"/>
      <c r="D60" s="64"/>
      <c r="E60" s="10" t="s">
        <v>46</v>
      </c>
      <c r="F60" s="10" t="s">
        <v>18</v>
      </c>
      <c r="G60" s="10" t="s">
        <v>18</v>
      </c>
      <c r="H60" s="10" t="s">
        <v>11</v>
      </c>
      <c r="I60" s="10" t="s">
        <v>505</v>
      </c>
      <c r="J60" s="13"/>
    </row>
    <row r="61" spans="1:10" x14ac:dyDescent="0.25">
      <c r="A61" s="5">
        <v>59</v>
      </c>
      <c r="B61" s="65"/>
      <c r="C61" s="64" t="s">
        <v>12</v>
      </c>
      <c r="D61" s="64" t="s">
        <v>64</v>
      </c>
      <c r="E61" s="10" t="s">
        <v>66</v>
      </c>
      <c r="F61" s="10" t="s">
        <v>77</v>
      </c>
      <c r="G61" s="10" t="s">
        <v>72</v>
      </c>
      <c r="H61" s="10" t="s">
        <v>67</v>
      </c>
      <c r="I61" s="10" t="s">
        <v>505</v>
      </c>
      <c r="J61" s="13"/>
    </row>
    <row r="62" spans="1:10" x14ac:dyDescent="0.25">
      <c r="A62" s="5">
        <v>60</v>
      </c>
      <c r="B62" s="65"/>
      <c r="C62" s="64"/>
      <c r="D62" s="64"/>
      <c r="E62" s="10" t="s">
        <v>68</v>
      </c>
      <c r="F62" s="10" t="s">
        <v>77</v>
      </c>
      <c r="G62" s="10" t="s">
        <v>73</v>
      </c>
      <c r="H62" s="10" t="s">
        <v>67</v>
      </c>
      <c r="I62" s="10" t="s">
        <v>505</v>
      </c>
      <c r="J62" s="13"/>
    </row>
    <row r="63" spans="1:10" x14ac:dyDescent="0.25">
      <c r="A63" s="5">
        <v>61</v>
      </c>
      <c r="B63" s="65"/>
      <c r="C63" s="64"/>
      <c r="D63" s="64"/>
      <c r="E63" s="10" t="s">
        <v>69</v>
      </c>
      <c r="F63" s="10" t="s">
        <v>77</v>
      </c>
      <c r="G63" s="10" t="s">
        <v>74</v>
      </c>
      <c r="H63" s="10" t="s">
        <v>67</v>
      </c>
      <c r="I63" s="10" t="s">
        <v>505</v>
      </c>
      <c r="J63" s="13"/>
    </row>
    <row r="64" spans="1:10" x14ac:dyDescent="0.25">
      <c r="A64" s="5">
        <v>62</v>
      </c>
      <c r="B64" s="65"/>
      <c r="C64" s="64"/>
      <c r="D64" s="64"/>
      <c r="E64" s="10" t="s">
        <v>70</v>
      </c>
      <c r="F64" s="10" t="s">
        <v>77</v>
      </c>
      <c r="G64" s="10" t="s">
        <v>75</v>
      </c>
      <c r="H64" s="10" t="s">
        <v>67</v>
      </c>
      <c r="I64" s="10" t="s">
        <v>505</v>
      </c>
      <c r="J64" s="13"/>
    </row>
    <row r="65" spans="1:10" ht="18.75" x14ac:dyDescent="0.25">
      <c r="A65" s="66" t="s">
        <v>80</v>
      </c>
      <c r="B65" s="66"/>
      <c r="C65" s="66"/>
      <c r="D65" s="66"/>
      <c r="E65" s="66"/>
      <c r="F65" s="66"/>
      <c r="G65" s="66"/>
      <c r="H65" s="66"/>
      <c r="I65" s="66"/>
      <c r="J65" s="66"/>
    </row>
    <row r="66" spans="1:10" ht="15" customHeight="1" x14ac:dyDescent="0.25">
      <c r="A66" s="4">
        <v>63</v>
      </c>
      <c r="B66" s="64" t="s">
        <v>21</v>
      </c>
      <c r="C66" s="67" t="s">
        <v>1</v>
      </c>
      <c r="D66" s="70" t="s">
        <v>61</v>
      </c>
      <c r="E66" s="10" t="s">
        <v>24</v>
      </c>
      <c r="F66" s="10" t="s">
        <v>18</v>
      </c>
      <c r="G66" s="10" t="s">
        <v>18</v>
      </c>
      <c r="H66" s="10" t="s">
        <v>11</v>
      </c>
      <c r="I66" s="10" t="s">
        <v>505</v>
      </c>
      <c r="J66" s="13"/>
    </row>
    <row r="67" spans="1:10" x14ac:dyDescent="0.25">
      <c r="A67" s="4">
        <v>64</v>
      </c>
      <c r="B67" s="64"/>
      <c r="C67" s="68"/>
      <c r="D67" s="71"/>
      <c r="E67" s="10" t="s">
        <v>25</v>
      </c>
      <c r="F67" s="10" t="s">
        <v>18</v>
      </c>
      <c r="G67" s="10" t="s">
        <v>18</v>
      </c>
      <c r="H67" s="10" t="s">
        <v>11</v>
      </c>
      <c r="I67" s="10" t="s">
        <v>505</v>
      </c>
      <c r="J67" s="13"/>
    </row>
    <row r="68" spans="1:10" x14ac:dyDescent="0.25">
      <c r="A68" s="5">
        <v>65</v>
      </c>
      <c r="B68" s="64"/>
      <c r="C68" s="68"/>
      <c r="D68" s="71"/>
      <c r="E68" s="10" t="s">
        <v>26</v>
      </c>
      <c r="F68" s="10" t="s">
        <v>18</v>
      </c>
      <c r="G68" s="10" t="s">
        <v>18</v>
      </c>
      <c r="H68" s="10" t="s">
        <v>11</v>
      </c>
      <c r="I68" s="10" t="s">
        <v>505</v>
      </c>
      <c r="J68" s="13"/>
    </row>
    <row r="69" spans="1:10" x14ac:dyDescent="0.25">
      <c r="A69" s="5">
        <v>66</v>
      </c>
      <c r="B69" s="64"/>
      <c r="C69" s="68"/>
      <c r="D69" s="71"/>
      <c r="E69" s="10" t="s">
        <v>27</v>
      </c>
      <c r="F69" s="10" t="s">
        <v>18</v>
      </c>
      <c r="G69" s="10" t="s">
        <v>18</v>
      </c>
      <c r="H69" s="10" t="s">
        <v>11</v>
      </c>
      <c r="I69" s="10" t="s">
        <v>505</v>
      </c>
      <c r="J69" s="13"/>
    </row>
    <row r="70" spans="1:10" x14ac:dyDescent="0.25">
      <c r="A70" s="5">
        <v>67</v>
      </c>
      <c r="B70" s="64"/>
      <c r="C70" s="68"/>
      <c r="D70" s="71"/>
      <c r="E70" s="10" t="s">
        <v>32</v>
      </c>
      <c r="F70" s="10" t="s">
        <v>18</v>
      </c>
      <c r="G70" s="10" t="s">
        <v>18</v>
      </c>
      <c r="H70" s="10" t="s">
        <v>370</v>
      </c>
      <c r="I70" s="10" t="s">
        <v>505</v>
      </c>
      <c r="J70" s="13"/>
    </row>
    <row r="71" spans="1:10" x14ac:dyDescent="0.25">
      <c r="A71" s="5">
        <v>68</v>
      </c>
      <c r="B71" s="64"/>
      <c r="C71" s="68"/>
      <c r="D71" s="71"/>
      <c r="E71" s="10" t="s">
        <v>432</v>
      </c>
      <c r="F71" s="10" t="s">
        <v>18</v>
      </c>
      <c r="G71" s="10" t="s">
        <v>18</v>
      </c>
      <c r="H71" s="10" t="s">
        <v>370</v>
      </c>
      <c r="I71" s="10" t="s">
        <v>505</v>
      </c>
      <c r="J71" s="13"/>
    </row>
    <row r="72" spans="1:10" x14ac:dyDescent="0.25">
      <c r="A72" s="5">
        <v>69</v>
      </c>
      <c r="B72" s="64"/>
      <c r="C72" s="69"/>
      <c r="D72" s="72"/>
      <c r="E72" s="10" t="s">
        <v>433</v>
      </c>
      <c r="F72" s="10" t="s">
        <v>18</v>
      </c>
      <c r="G72" s="10" t="s">
        <v>18</v>
      </c>
      <c r="H72" s="10" t="s">
        <v>370</v>
      </c>
      <c r="I72" s="10" t="s">
        <v>505</v>
      </c>
      <c r="J72" s="13"/>
    </row>
    <row r="73" spans="1:10" x14ac:dyDescent="0.25">
      <c r="A73" s="5">
        <v>70</v>
      </c>
      <c r="B73" s="64"/>
      <c r="C73" s="67" t="s">
        <v>12</v>
      </c>
      <c r="D73" s="10" t="s">
        <v>65</v>
      </c>
      <c r="E73" s="10" t="s">
        <v>32</v>
      </c>
      <c r="F73" s="10" t="s">
        <v>29</v>
      </c>
      <c r="G73" s="10" t="s">
        <v>30</v>
      </c>
      <c r="H73" s="10" t="s">
        <v>31</v>
      </c>
      <c r="I73" s="10" t="s">
        <v>505</v>
      </c>
      <c r="J73" s="13" t="s">
        <v>510</v>
      </c>
    </row>
    <row r="74" spans="1:10" x14ac:dyDescent="0.25">
      <c r="A74" s="5">
        <v>71</v>
      </c>
      <c r="B74" s="64"/>
      <c r="C74" s="69"/>
      <c r="D74" s="10" t="s">
        <v>63</v>
      </c>
      <c r="E74" s="10" t="s">
        <v>32</v>
      </c>
      <c r="F74" s="10" t="s">
        <v>29</v>
      </c>
      <c r="G74" s="10" t="s">
        <v>30</v>
      </c>
      <c r="H74" s="10" t="s">
        <v>33</v>
      </c>
      <c r="I74" s="10" t="s">
        <v>505</v>
      </c>
      <c r="J74" s="13" t="s">
        <v>509</v>
      </c>
    </row>
    <row r="75" spans="1:10" x14ac:dyDescent="0.25">
      <c r="A75" s="5">
        <v>72</v>
      </c>
      <c r="B75" s="64"/>
      <c r="C75" s="11" t="s">
        <v>118</v>
      </c>
      <c r="D75" s="11" t="s">
        <v>119</v>
      </c>
      <c r="E75" s="11" t="s">
        <v>123</v>
      </c>
      <c r="F75" s="11" t="s">
        <v>29</v>
      </c>
      <c r="G75" s="11" t="s">
        <v>30</v>
      </c>
      <c r="H75" s="11" t="s">
        <v>121</v>
      </c>
      <c r="I75" s="11" t="s">
        <v>523</v>
      </c>
      <c r="J75" s="15" t="s">
        <v>508</v>
      </c>
    </row>
    <row r="76" spans="1:10" x14ac:dyDescent="0.25">
      <c r="A76" s="5">
        <v>73</v>
      </c>
      <c r="B76" s="64"/>
      <c r="C76" s="10" t="s">
        <v>12</v>
      </c>
      <c r="D76" s="10" t="s">
        <v>64</v>
      </c>
      <c r="E76" s="10" t="s">
        <v>32</v>
      </c>
      <c r="F76" s="10" t="s">
        <v>21</v>
      </c>
      <c r="G76" s="10" t="s">
        <v>90</v>
      </c>
      <c r="H76" s="10" t="s">
        <v>71</v>
      </c>
      <c r="I76" s="10" t="s">
        <v>505</v>
      </c>
      <c r="J76" s="13" t="s">
        <v>514</v>
      </c>
    </row>
    <row r="77" spans="1:10" ht="17.25" x14ac:dyDescent="0.25">
      <c r="A77" s="5">
        <v>74</v>
      </c>
      <c r="B77" s="64"/>
      <c r="C77" s="10" t="s">
        <v>57</v>
      </c>
      <c r="D77" s="10" t="s">
        <v>58</v>
      </c>
      <c r="E77" s="10" t="s">
        <v>78</v>
      </c>
      <c r="F77" s="10" t="s">
        <v>21</v>
      </c>
      <c r="G77" s="10" t="s">
        <v>90</v>
      </c>
      <c r="H77" s="10" t="s">
        <v>79</v>
      </c>
      <c r="I77" s="10" t="s">
        <v>505</v>
      </c>
      <c r="J77" s="13" t="s">
        <v>511</v>
      </c>
    </row>
    <row r="78" spans="1:10" ht="18.75" x14ac:dyDescent="0.25">
      <c r="A78" s="66" t="s">
        <v>82</v>
      </c>
      <c r="B78" s="66"/>
      <c r="C78" s="66"/>
      <c r="D78" s="66"/>
      <c r="E78" s="66"/>
      <c r="F78" s="66"/>
      <c r="G78" s="66"/>
      <c r="H78" s="66"/>
      <c r="I78" s="66"/>
      <c r="J78" s="66"/>
    </row>
    <row r="79" spans="1:10" ht="15" customHeight="1" x14ac:dyDescent="0.25">
      <c r="A79" s="4">
        <v>75</v>
      </c>
      <c r="B79" s="64" t="s">
        <v>83</v>
      </c>
      <c r="C79" s="67" t="s">
        <v>1</v>
      </c>
      <c r="D79" s="70" t="s">
        <v>61</v>
      </c>
      <c r="E79" s="10" t="s">
        <v>84</v>
      </c>
      <c r="F79" s="10" t="s">
        <v>18</v>
      </c>
      <c r="G79" s="10" t="s">
        <v>18</v>
      </c>
      <c r="H79" s="10" t="s">
        <v>11</v>
      </c>
      <c r="I79" s="10" t="s">
        <v>505</v>
      </c>
      <c r="J79" s="13"/>
    </row>
    <row r="80" spans="1:10" x14ac:dyDescent="0.25">
      <c r="A80" s="4">
        <v>76</v>
      </c>
      <c r="B80" s="64"/>
      <c r="C80" s="68"/>
      <c r="D80" s="71"/>
      <c r="E80" s="10" t="s">
        <v>85</v>
      </c>
      <c r="F80" s="10" t="s">
        <v>18</v>
      </c>
      <c r="G80" s="10" t="s">
        <v>18</v>
      </c>
      <c r="H80" s="10" t="s">
        <v>11</v>
      </c>
      <c r="I80" s="10" t="s">
        <v>505</v>
      </c>
      <c r="J80" s="13"/>
    </row>
    <row r="81" spans="1:10" x14ac:dyDescent="0.25">
      <c r="A81" s="5">
        <v>77</v>
      </c>
      <c r="B81" s="64"/>
      <c r="C81" s="68"/>
      <c r="D81" s="71"/>
      <c r="E81" s="10" t="s">
        <v>265</v>
      </c>
      <c r="F81" s="10" t="s">
        <v>18</v>
      </c>
      <c r="G81" s="10" t="s">
        <v>18</v>
      </c>
      <c r="H81" s="10" t="s">
        <v>11</v>
      </c>
      <c r="I81" s="10" t="s">
        <v>505</v>
      </c>
      <c r="J81" s="13"/>
    </row>
    <row r="82" spans="1:10" x14ac:dyDescent="0.25">
      <c r="A82" s="5">
        <v>78</v>
      </c>
      <c r="B82" s="64"/>
      <c r="C82" s="68"/>
      <c r="D82" s="71"/>
      <c r="E82" s="10" t="s">
        <v>434</v>
      </c>
      <c r="F82" s="10" t="s">
        <v>18</v>
      </c>
      <c r="G82" s="10" t="s">
        <v>18</v>
      </c>
      <c r="H82" s="10" t="s">
        <v>370</v>
      </c>
      <c r="I82" s="10" t="s">
        <v>505</v>
      </c>
      <c r="J82" s="13"/>
    </row>
    <row r="83" spans="1:10" x14ac:dyDescent="0.25">
      <c r="A83" s="5">
        <v>79</v>
      </c>
      <c r="B83" s="64"/>
      <c r="C83" s="68"/>
      <c r="D83" s="71"/>
      <c r="E83" s="10" t="s">
        <v>435</v>
      </c>
      <c r="F83" s="10" t="s">
        <v>18</v>
      </c>
      <c r="G83" s="10" t="s">
        <v>18</v>
      </c>
      <c r="H83" s="10" t="s">
        <v>370</v>
      </c>
      <c r="I83" s="10" t="s">
        <v>505</v>
      </c>
      <c r="J83" s="13"/>
    </row>
    <row r="84" spans="1:10" x14ac:dyDescent="0.25">
      <c r="A84" s="5">
        <v>80</v>
      </c>
      <c r="B84" s="64"/>
      <c r="C84" s="69"/>
      <c r="D84" s="72"/>
      <c r="E84" s="10" t="s">
        <v>436</v>
      </c>
      <c r="F84" s="10" t="s">
        <v>18</v>
      </c>
      <c r="G84" s="10" t="s">
        <v>18</v>
      </c>
      <c r="H84" s="10" t="s">
        <v>370</v>
      </c>
      <c r="I84" s="10" t="s">
        <v>505</v>
      </c>
      <c r="J84" s="13"/>
    </row>
    <row r="85" spans="1:10" x14ac:dyDescent="0.25">
      <c r="A85" s="5">
        <v>81</v>
      </c>
      <c r="B85" s="64"/>
      <c r="C85" s="67" t="s">
        <v>12</v>
      </c>
      <c r="D85" s="10" t="s">
        <v>65</v>
      </c>
      <c r="E85" s="10" t="s">
        <v>86</v>
      </c>
      <c r="F85" s="10" t="s">
        <v>87</v>
      </c>
      <c r="G85" s="10" t="s">
        <v>88</v>
      </c>
      <c r="H85" s="10" t="s">
        <v>89</v>
      </c>
      <c r="I85" s="10" t="s">
        <v>505</v>
      </c>
      <c r="J85" s="13" t="s">
        <v>512</v>
      </c>
    </row>
    <row r="86" spans="1:10" x14ac:dyDescent="0.25">
      <c r="A86" s="5">
        <v>82</v>
      </c>
      <c r="B86" s="64"/>
      <c r="C86" s="69"/>
      <c r="D86" s="10" t="s">
        <v>63</v>
      </c>
      <c r="E86" s="10" t="s">
        <v>86</v>
      </c>
      <c r="F86" s="10" t="s">
        <v>87</v>
      </c>
      <c r="G86" s="10" t="s">
        <v>88</v>
      </c>
      <c r="H86" s="10" t="s">
        <v>93</v>
      </c>
      <c r="I86" s="10" t="s">
        <v>505</v>
      </c>
      <c r="J86" s="13" t="s">
        <v>513</v>
      </c>
    </row>
    <row r="87" spans="1:10" x14ac:dyDescent="0.25">
      <c r="A87" s="5">
        <v>83</v>
      </c>
      <c r="B87" s="64"/>
      <c r="C87" s="11" t="s">
        <v>118</v>
      </c>
      <c r="D87" s="11" t="s">
        <v>119</v>
      </c>
      <c r="E87" s="11" t="s">
        <v>124</v>
      </c>
      <c r="F87" s="11" t="s">
        <v>87</v>
      </c>
      <c r="G87" s="11" t="s">
        <v>88</v>
      </c>
      <c r="H87" s="11" t="s">
        <v>121</v>
      </c>
      <c r="I87" s="11" t="s">
        <v>523</v>
      </c>
      <c r="J87" s="15" t="s">
        <v>508</v>
      </c>
    </row>
    <row r="88" spans="1:10" x14ac:dyDescent="0.25">
      <c r="A88" s="5">
        <v>84</v>
      </c>
      <c r="B88" s="64"/>
      <c r="C88" s="10" t="s">
        <v>12</v>
      </c>
      <c r="D88" s="10" t="s">
        <v>64</v>
      </c>
      <c r="E88" s="10" t="s">
        <v>86</v>
      </c>
      <c r="F88" s="10" t="s">
        <v>83</v>
      </c>
      <c r="G88" s="10" t="s">
        <v>91</v>
      </c>
      <c r="H88" s="10" t="s">
        <v>92</v>
      </c>
      <c r="I88" s="10" t="s">
        <v>505</v>
      </c>
      <c r="J88" s="17" t="s">
        <v>515</v>
      </c>
    </row>
    <row r="89" spans="1:10" ht="17.25" x14ac:dyDescent="0.25">
      <c r="A89" s="5">
        <v>85</v>
      </c>
      <c r="B89" s="64"/>
      <c r="C89" s="10" t="s">
        <v>57</v>
      </c>
      <c r="D89" s="10" t="s">
        <v>58</v>
      </c>
      <c r="E89" s="10" t="s">
        <v>101</v>
      </c>
      <c r="F89" s="10" t="s">
        <v>83</v>
      </c>
      <c r="G89" s="10" t="s">
        <v>91</v>
      </c>
      <c r="H89" s="10" t="s">
        <v>79</v>
      </c>
      <c r="I89" s="10" t="s">
        <v>505</v>
      </c>
      <c r="J89" s="17" t="s">
        <v>516</v>
      </c>
    </row>
    <row r="90" spans="1:10" ht="18.75" x14ac:dyDescent="0.25">
      <c r="A90" s="66" t="s">
        <v>94</v>
      </c>
      <c r="B90" s="66"/>
      <c r="C90" s="66"/>
      <c r="D90" s="66"/>
      <c r="E90" s="66"/>
      <c r="F90" s="66"/>
      <c r="G90" s="66"/>
      <c r="H90" s="66"/>
      <c r="I90" s="66"/>
      <c r="J90" s="66"/>
    </row>
    <row r="91" spans="1:10" ht="15" customHeight="1" x14ac:dyDescent="0.25">
      <c r="A91" s="4">
        <v>86</v>
      </c>
      <c r="B91" s="64" t="s">
        <v>95</v>
      </c>
      <c r="C91" s="67" t="s">
        <v>1</v>
      </c>
      <c r="D91" s="70" t="s">
        <v>61</v>
      </c>
      <c r="E91" s="10" t="s">
        <v>96</v>
      </c>
      <c r="F91" s="10" t="s">
        <v>18</v>
      </c>
      <c r="G91" s="10" t="s">
        <v>18</v>
      </c>
      <c r="H91" s="10" t="s">
        <v>11</v>
      </c>
      <c r="I91" s="10" t="s">
        <v>505</v>
      </c>
      <c r="J91" s="13"/>
    </row>
    <row r="92" spans="1:10" x14ac:dyDescent="0.25">
      <c r="A92" s="4">
        <v>87</v>
      </c>
      <c r="B92" s="64"/>
      <c r="C92" s="68"/>
      <c r="D92" s="71"/>
      <c r="E92" s="10" t="s">
        <v>97</v>
      </c>
      <c r="F92" s="10" t="s">
        <v>18</v>
      </c>
      <c r="G92" s="10" t="s">
        <v>18</v>
      </c>
      <c r="H92" s="10" t="s">
        <v>11</v>
      </c>
      <c r="I92" s="10" t="s">
        <v>505</v>
      </c>
      <c r="J92" s="13"/>
    </row>
    <row r="93" spans="1:10" x14ac:dyDescent="0.25">
      <c r="A93" s="5">
        <v>88</v>
      </c>
      <c r="B93" s="64"/>
      <c r="C93" s="68"/>
      <c r="D93" s="71"/>
      <c r="E93" s="10" t="s">
        <v>266</v>
      </c>
      <c r="F93" s="10" t="s">
        <v>18</v>
      </c>
      <c r="G93" s="10" t="s">
        <v>18</v>
      </c>
      <c r="H93" s="10" t="s">
        <v>11</v>
      </c>
      <c r="I93" s="10" t="s">
        <v>505</v>
      </c>
      <c r="J93" s="13"/>
    </row>
    <row r="94" spans="1:10" x14ac:dyDescent="0.25">
      <c r="A94" s="5">
        <v>89</v>
      </c>
      <c r="B94" s="64"/>
      <c r="C94" s="68"/>
      <c r="D94" s="71"/>
      <c r="E94" s="10" t="s">
        <v>437</v>
      </c>
      <c r="F94" s="10" t="s">
        <v>18</v>
      </c>
      <c r="G94" s="10" t="s">
        <v>18</v>
      </c>
      <c r="H94" s="10" t="s">
        <v>370</v>
      </c>
      <c r="I94" s="10" t="s">
        <v>505</v>
      </c>
      <c r="J94" s="13"/>
    </row>
    <row r="95" spans="1:10" x14ac:dyDescent="0.25">
      <c r="A95" s="5">
        <v>90</v>
      </c>
      <c r="B95" s="64"/>
      <c r="C95" s="68"/>
      <c r="D95" s="71"/>
      <c r="E95" s="10" t="s">
        <v>438</v>
      </c>
      <c r="F95" s="10" t="s">
        <v>18</v>
      </c>
      <c r="G95" s="10" t="s">
        <v>18</v>
      </c>
      <c r="H95" s="10" t="s">
        <v>370</v>
      </c>
      <c r="I95" s="10" t="s">
        <v>505</v>
      </c>
      <c r="J95" s="13"/>
    </row>
    <row r="96" spans="1:10" x14ac:dyDescent="0.25">
      <c r="A96" s="5">
        <v>91</v>
      </c>
      <c r="B96" s="64"/>
      <c r="C96" s="69"/>
      <c r="D96" s="72"/>
      <c r="E96" s="10" t="s">
        <v>439</v>
      </c>
      <c r="F96" s="10" t="s">
        <v>18</v>
      </c>
      <c r="G96" s="10" t="s">
        <v>18</v>
      </c>
      <c r="H96" s="10" t="s">
        <v>370</v>
      </c>
      <c r="I96" s="10" t="s">
        <v>505</v>
      </c>
      <c r="J96" s="13"/>
    </row>
    <row r="97" spans="1:10" x14ac:dyDescent="0.25">
      <c r="A97" s="5">
        <v>92</v>
      </c>
      <c r="B97" s="64"/>
      <c r="C97" s="67" t="s">
        <v>12</v>
      </c>
      <c r="D97" s="10" t="s">
        <v>65</v>
      </c>
      <c r="E97" s="10" t="s">
        <v>98</v>
      </c>
      <c r="F97" s="10" t="s">
        <v>99</v>
      </c>
      <c r="G97" s="10" t="s">
        <v>110</v>
      </c>
      <c r="H97" s="10" t="s">
        <v>89</v>
      </c>
      <c r="I97" s="10" t="s">
        <v>505</v>
      </c>
      <c r="J97" s="13" t="s">
        <v>517</v>
      </c>
    </row>
    <row r="98" spans="1:10" x14ac:dyDescent="0.25">
      <c r="A98" s="5">
        <v>93</v>
      </c>
      <c r="B98" s="64"/>
      <c r="C98" s="69"/>
      <c r="D98" s="10" t="s">
        <v>63</v>
      </c>
      <c r="E98" s="10" t="s">
        <v>98</v>
      </c>
      <c r="F98" s="10" t="s">
        <v>99</v>
      </c>
      <c r="G98" s="10" t="s">
        <v>110</v>
      </c>
      <c r="H98" s="10" t="s">
        <v>93</v>
      </c>
      <c r="I98" s="10" t="s">
        <v>505</v>
      </c>
      <c r="J98" s="13" t="s">
        <v>518</v>
      </c>
    </row>
    <row r="99" spans="1:10" x14ac:dyDescent="0.25">
      <c r="A99" s="5">
        <v>94</v>
      </c>
      <c r="B99" s="64"/>
      <c r="C99" s="11" t="s">
        <v>118</v>
      </c>
      <c r="D99" s="11" t="s">
        <v>119</v>
      </c>
      <c r="E99" s="11" t="s">
        <v>125</v>
      </c>
      <c r="F99" s="11" t="s">
        <v>99</v>
      </c>
      <c r="G99" s="11" t="s">
        <v>110</v>
      </c>
      <c r="H99" s="11" t="s">
        <v>121</v>
      </c>
      <c r="I99" s="11" t="s">
        <v>523</v>
      </c>
      <c r="J99" s="15" t="s">
        <v>508</v>
      </c>
    </row>
    <row r="100" spans="1:10" x14ac:dyDescent="0.25">
      <c r="A100" s="5">
        <v>95</v>
      </c>
      <c r="B100" s="64"/>
      <c r="C100" s="10" t="s">
        <v>12</v>
      </c>
      <c r="D100" s="10" t="s">
        <v>64</v>
      </c>
      <c r="E100" s="10" t="s">
        <v>98</v>
      </c>
      <c r="F100" s="10" t="s">
        <v>95</v>
      </c>
      <c r="G100" s="10" t="s">
        <v>100</v>
      </c>
      <c r="H100" s="10" t="s">
        <v>92</v>
      </c>
      <c r="I100" s="10" t="s">
        <v>505</v>
      </c>
      <c r="J100" s="13" t="s">
        <v>519</v>
      </c>
    </row>
    <row r="101" spans="1:10" ht="17.25" x14ac:dyDescent="0.25">
      <c r="A101" s="5">
        <v>96</v>
      </c>
      <c r="B101" s="64"/>
      <c r="C101" s="10" t="s">
        <v>57</v>
      </c>
      <c r="D101" s="10" t="s">
        <v>58</v>
      </c>
      <c r="E101" s="10" t="s">
        <v>102</v>
      </c>
      <c r="F101" s="10" t="s">
        <v>95</v>
      </c>
      <c r="G101" s="10" t="s">
        <v>100</v>
      </c>
      <c r="H101" s="10" t="s">
        <v>79</v>
      </c>
      <c r="I101" s="10" t="s">
        <v>505</v>
      </c>
      <c r="J101" s="13" t="s">
        <v>520</v>
      </c>
    </row>
    <row r="102" spans="1:10" ht="18.75" x14ac:dyDescent="0.25">
      <c r="A102" s="66" t="s">
        <v>103</v>
      </c>
      <c r="B102" s="66"/>
      <c r="C102" s="66"/>
      <c r="D102" s="66"/>
      <c r="E102" s="66"/>
      <c r="F102" s="66"/>
      <c r="G102" s="66"/>
      <c r="H102" s="66"/>
      <c r="I102" s="66"/>
      <c r="J102" s="66"/>
    </row>
    <row r="103" spans="1:10" ht="15" customHeight="1" x14ac:dyDescent="0.25">
      <c r="A103" s="4">
        <v>97</v>
      </c>
      <c r="B103" s="64" t="s">
        <v>104</v>
      </c>
      <c r="C103" s="67" t="s">
        <v>1</v>
      </c>
      <c r="D103" s="70" t="s">
        <v>61</v>
      </c>
      <c r="E103" s="10" t="s">
        <v>105</v>
      </c>
      <c r="F103" s="10" t="s">
        <v>18</v>
      </c>
      <c r="G103" s="10" t="s">
        <v>18</v>
      </c>
      <c r="H103" s="10" t="s">
        <v>11</v>
      </c>
      <c r="I103" s="10" t="s">
        <v>505</v>
      </c>
      <c r="J103" s="13"/>
    </row>
    <row r="104" spans="1:10" x14ac:dyDescent="0.25">
      <c r="A104" s="4">
        <v>98</v>
      </c>
      <c r="B104" s="64"/>
      <c r="C104" s="68"/>
      <c r="D104" s="71"/>
      <c r="E104" s="10" t="s">
        <v>106</v>
      </c>
      <c r="F104" s="10" t="s">
        <v>18</v>
      </c>
      <c r="G104" s="10" t="s">
        <v>18</v>
      </c>
      <c r="H104" s="10" t="s">
        <v>11</v>
      </c>
      <c r="I104" s="10" t="s">
        <v>505</v>
      </c>
      <c r="J104" s="13"/>
    </row>
    <row r="105" spans="1:10" x14ac:dyDescent="0.25">
      <c r="A105" s="5">
        <v>99</v>
      </c>
      <c r="B105" s="64"/>
      <c r="C105" s="68"/>
      <c r="D105" s="71"/>
      <c r="E105" s="10" t="s">
        <v>107</v>
      </c>
      <c r="F105" s="10" t="s">
        <v>18</v>
      </c>
      <c r="G105" s="10" t="s">
        <v>18</v>
      </c>
      <c r="H105" s="10" t="s">
        <v>11</v>
      </c>
      <c r="I105" s="10" t="s">
        <v>505</v>
      </c>
      <c r="J105" s="13"/>
    </row>
    <row r="106" spans="1:10" x14ac:dyDescent="0.25">
      <c r="A106" s="5">
        <v>100</v>
      </c>
      <c r="B106" s="64"/>
      <c r="C106" s="68"/>
      <c r="D106" s="71"/>
      <c r="E106" s="10" t="s">
        <v>108</v>
      </c>
      <c r="F106" s="10" t="s">
        <v>18</v>
      </c>
      <c r="G106" s="10" t="s">
        <v>18</v>
      </c>
      <c r="H106" s="10" t="s">
        <v>11</v>
      </c>
      <c r="I106" s="10" t="s">
        <v>505</v>
      </c>
      <c r="J106" s="13"/>
    </row>
    <row r="107" spans="1:10" x14ac:dyDescent="0.25">
      <c r="A107" s="5">
        <v>101</v>
      </c>
      <c r="B107" s="64"/>
      <c r="C107" s="68"/>
      <c r="D107" s="71"/>
      <c r="E107" s="10" t="s">
        <v>113</v>
      </c>
      <c r="F107" s="10" t="s">
        <v>18</v>
      </c>
      <c r="G107" s="10" t="s">
        <v>18</v>
      </c>
      <c r="H107" s="10" t="s">
        <v>370</v>
      </c>
      <c r="I107" s="10" t="s">
        <v>505</v>
      </c>
      <c r="J107" s="13"/>
    </row>
    <row r="108" spans="1:10" x14ac:dyDescent="0.25">
      <c r="A108" s="5">
        <v>102</v>
      </c>
      <c r="B108" s="64"/>
      <c r="C108" s="68"/>
      <c r="D108" s="71"/>
      <c r="E108" s="10" t="s">
        <v>114</v>
      </c>
      <c r="F108" s="10" t="s">
        <v>18</v>
      </c>
      <c r="G108" s="10" t="s">
        <v>18</v>
      </c>
      <c r="H108" s="10" t="s">
        <v>370</v>
      </c>
      <c r="I108" s="10" t="s">
        <v>505</v>
      </c>
      <c r="J108" s="13"/>
    </row>
    <row r="109" spans="1:10" x14ac:dyDescent="0.25">
      <c r="A109" s="5">
        <v>103</v>
      </c>
      <c r="B109" s="64"/>
      <c r="C109" s="68"/>
      <c r="D109" s="71"/>
      <c r="E109" s="10" t="s">
        <v>440</v>
      </c>
      <c r="F109" s="10" t="s">
        <v>18</v>
      </c>
      <c r="G109" s="10" t="s">
        <v>18</v>
      </c>
      <c r="H109" s="10" t="s">
        <v>370</v>
      </c>
      <c r="I109" s="10" t="s">
        <v>505</v>
      </c>
      <c r="J109" s="13"/>
    </row>
    <row r="110" spans="1:10" x14ac:dyDescent="0.25">
      <c r="A110" s="5">
        <v>104</v>
      </c>
      <c r="B110" s="64"/>
      <c r="C110" s="69"/>
      <c r="D110" s="72"/>
      <c r="E110" s="10" t="s">
        <v>441</v>
      </c>
      <c r="F110" s="10" t="s">
        <v>18</v>
      </c>
      <c r="G110" s="10" t="s">
        <v>18</v>
      </c>
      <c r="H110" s="10" t="s">
        <v>370</v>
      </c>
      <c r="I110" s="10" t="s">
        <v>505</v>
      </c>
      <c r="J110" s="13"/>
    </row>
    <row r="111" spans="1:10" x14ac:dyDescent="0.25">
      <c r="A111" s="5">
        <v>105</v>
      </c>
      <c r="B111" s="64"/>
      <c r="C111" s="64" t="s">
        <v>12</v>
      </c>
      <c r="D111" s="10" t="s">
        <v>65</v>
      </c>
      <c r="E111" s="10" t="s">
        <v>113</v>
      </c>
      <c r="F111" s="10" t="s">
        <v>109</v>
      </c>
      <c r="G111" s="10" t="s">
        <v>111</v>
      </c>
      <c r="H111" s="10" t="s">
        <v>112</v>
      </c>
      <c r="I111" s="10" t="s">
        <v>505</v>
      </c>
      <c r="J111" s="13" t="s">
        <v>521</v>
      </c>
    </row>
    <row r="112" spans="1:10" x14ac:dyDescent="0.25">
      <c r="A112" s="5">
        <v>106</v>
      </c>
      <c r="B112" s="64"/>
      <c r="C112" s="64"/>
      <c r="D112" s="10" t="s">
        <v>65</v>
      </c>
      <c r="E112" s="10" t="s">
        <v>114</v>
      </c>
      <c r="F112" s="10" t="s">
        <v>109</v>
      </c>
      <c r="G112" s="10" t="s">
        <v>111</v>
      </c>
      <c r="H112" s="10" t="s">
        <v>115</v>
      </c>
      <c r="I112" s="10" t="s">
        <v>505</v>
      </c>
      <c r="J112" s="13" t="s">
        <v>522</v>
      </c>
    </row>
    <row r="113" spans="1:10" x14ac:dyDescent="0.25">
      <c r="A113" s="5">
        <v>107</v>
      </c>
      <c r="B113" s="64"/>
      <c r="C113" s="64"/>
      <c r="D113" s="10" t="s">
        <v>63</v>
      </c>
      <c r="E113" s="10" t="s">
        <v>113</v>
      </c>
      <c r="F113" s="10" t="s">
        <v>109</v>
      </c>
      <c r="G113" s="10" t="s">
        <v>111</v>
      </c>
      <c r="H113" s="10" t="s">
        <v>116</v>
      </c>
      <c r="I113" s="10" t="s">
        <v>505</v>
      </c>
      <c r="J113" s="13"/>
    </row>
    <row r="114" spans="1:10" x14ac:dyDescent="0.25">
      <c r="A114" s="5">
        <v>108</v>
      </c>
      <c r="B114" s="64"/>
      <c r="C114" s="11" t="s">
        <v>118</v>
      </c>
      <c r="D114" s="11" t="s">
        <v>119</v>
      </c>
      <c r="E114" s="11" t="s">
        <v>120</v>
      </c>
      <c r="F114" s="11" t="s">
        <v>109</v>
      </c>
      <c r="G114" s="11" t="s">
        <v>111</v>
      </c>
      <c r="H114" s="11" t="s">
        <v>121</v>
      </c>
      <c r="I114" s="11" t="s">
        <v>523</v>
      </c>
      <c r="J114" s="15" t="s">
        <v>508</v>
      </c>
    </row>
    <row r="115" spans="1:10" ht="18.75" x14ac:dyDescent="0.25">
      <c r="A115" s="66" t="s">
        <v>117</v>
      </c>
      <c r="B115" s="66"/>
      <c r="C115" s="66"/>
      <c r="D115" s="66"/>
      <c r="E115" s="66"/>
      <c r="F115" s="66"/>
      <c r="G115" s="66"/>
      <c r="H115" s="66"/>
      <c r="I115" s="66"/>
      <c r="J115" s="66"/>
    </row>
    <row r="116" spans="1:10" ht="15" customHeight="1" x14ac:dyDescent="0.25">
      <c r="A116" s="4">
        <v>109</v>
      </c>
      <c r="B116" s="64" t="s">
        <v>126</v>
      </c>
      <c r="C116" s="67" t="s">
        <v>1</v>
      </c>
      <c r="D116" s="70" t="s">
        <v>61</v>
      </c>
      <c r="E116" s="12" t="s">
        <v>127</v>
      </c>
      <c r="F116" s="12" t="s">
        <v>18</v>
      </c>
      <c r="G116" s="12" t="s">
        <v>18</v>
      </c>
      <c r="H116" s="12" t="s">
        <v>11</v>
      </c>
      <c r="I116" s="12" t="s">
        <v>505</v>
      </c>
      <c r="J116" s="13"/>
    </row>
    <row r="117" spans="1:10" x14ac:dyDescent="0.25">
      <c r="A117" s="4">
        <v>110</v>
      </c>
      <c r="B117" s="64"/>
      <c r="C117" s="68"/>
      <c r="D117" s="71"/>
      <c r="E117" s="12" t="s">
        <v>128</v>
      </c>
      <c r="F117" s="12" t="s">
        <v>18</v>
      </c>
      <c r="G117" s="12" t="s">
        <v>18</v>
      </c>
      <c r="H117" s="12" t="s">
        <v>11</v>
      </c>
      <c r="I117" s="12" t="s">
        <v>505</v>
      </c>
      <c r="J117" s="13"/>
    </row>
    <row r="118" spans="1:10" x14ac:dyDescent="0.25">
      <c r="A118" s="5">
        <v>111</v>
      </c>
      <c r="B118" s="64"/>
      <c r="C118" s="68"/>
      <c r="D118" s="71"/>
      <c r="E118" s="12" t="s">
        <v>442</v>
      </c>
      <c r="F118" s="12" t="s">
        <v>18</v>
      </c>
      <c r="G118" s="12" t="s">
        <v>18</v>
      </c>
      <c r="H118" s="12" t="s">
        <v>11</v>
      </c>
      <c r="I118" s="12" t="s">
        <v>505</v>
      </c>
      <c r="J118" s="13"/>
    </row>
    <row r="119" spans="1:10" x14ac:dyDescent="0.25">
      <c r="A119" s="5">
        <v>112</v>
      </c>
      <c r="B119" s="64"/>
      <c r="C119" s="68"/>
      <c r="D119" s="71"/>
      <c r="E119" s="12" t="s">
        <v>129</v>
      </c>
      <c r="F119" s="12" t="s">
        <v>18</v>
      </c>
      <c r="G119" s="12" t="s">
        <v>18</v>
      </c>
      <c r="H119" s="12" t="s">
        <v>370</v>
      </c>
      <c r="I119" s="12" t="s">
        <v>505</v>
      </c>
      <c r="J119" s="13" t="s">
        <v>524</v>
      </c>
    </row>
    <row r="120" spans="1:10" x14ac:dyDescent="0.25">
      <c r="A120" s="5">
        <v>113</v>
      </c>
      <c r="B120" s="64"/>
      <c r="C120" s="68"/>
      <c r="D120" s="71"/>
      <c r="E120" s="12" t="s">
        <v>443</v>
      </c>
      <c r="F120" s="12" t="s">
        <v>18</v>
      </c>
      <c r="G120" s="12" t="s">
        <v>18</v>
      </c>
      <c r="H120" s="12" t="s">
        <v>370</v>
      </c>
      <c r="I120" s="12" t="s">
        <v>505</v>
      </c>
      <c r="J120" s="13"/>
    </row>
    <row r="121" spans="1:10" x14ac:dyDescent="0.25">
      <c r="A121" s="5">
        <v>114</v>
      </c>
      <c r="B121" s="64"/>
      <c r="C121" s="69"/>
      <c r="D121" s="72"/>
      <c r="E121" s="12" t="s">
        <v>444</v>
      </c>
      <c r="F121" s="12" t="s">
        <v>18</v>
      </c>
      <c r="G121" s="12" t="s">
        <v>18</v>
      </c>
      <c r="H121" s="12" t="s">
        <v>370</v>
      </c>
      <c r="I121" s="12" t="s">
        <v>505</v>
      </c>
      <c r="J121" s="13"/>
    </row>
    <row r="122" spans="1:10" x14ac:dyDescent="0.25">
      <c r="A122" s="5">
        <v>115</v>
      </c>
      <c r="B122" s="64"/>
      <c r="C122" s="67" t="s">
        <v>12</v>
      </c>
      <c r="D122" s="12" t="s">
        <v>65</v>
      </c>
      <c r="E122" s="12" t="s">
        <v>129</v>
      </c>
      <c r="F122" s="12" t="s">
        <v>130</v>
      </c>
      <c r="G122" s="12" t="s">
        <v>131</v>
      </c>
      <c r="H122" s="12" t="s">
        <v>132</v>
      </c>
      <c r="I122" s="12" t="s">
        <v>505</v>
      </c>
      <c r="J122" s="13" t="s">
        <v>525</v>
      </c>
    </row>
    <row r="123" spans="1:10" x14ac:dyDescent="0.25">
      <c r="A123" s="5">
        <v>116</v>
      </c>
      <c r="B123" s="64"/>
      <c r="C123" s="68"/>
      <c r="D123" s="12" t="s">
        <v>63</v>
      </c>
      <c r="E123" s="12" t="s">
        <v>129</v>
      </c>
      <c r="F123" s="12" t="s">
        <v>130</v>
      </c>
      <c r="G123" s="12" t="s">
        <v>131</v>
      </c>
      <c r="H123" s="12" t="s">
        <v>133</v>
      </c>
      <c r="I123" s="12" t="s">
        <v>505</v>
      </c>
      <c r="J123" s="13" t="s">
        <v>526</v>
      </c>
    </row>
    <row r="124" spans="1:10" x14ac:dyDescent="0.25">
      <c r="A124" s="5">
        <v>117</v>
      </c>
      <c r="B124" s="64"/>
      <c r="C124" s="69"/>
      <c r="D124" s="12" t="s">
        <v>65</v>
      </c>
      <c r="E124" s="12" t="s">
        <v>129</v>
      </c>
      <c r="F124" s="12" t="s">
        <v>126</v>
      </c>
      <c r="G124" s="12" t="s">
        <v>134</v>
      </c>
      <c r="H124" s="12" t="s">
        <v>137</v>
      </c>
      <c r="I124" s="12" t="s">
        <v>505</v>
      </c>
      <c r="J124" s="13" t="s">
        <v>527</v>
      </c>
    </row>
    <row r="125" spans="1:10" ht="17.25" x14ac:dyDescent="0.25">
      <c r="A125" s="5">
        <v>118</v>
      </c>
      <c r="B125" s="64"/>
      <c r="C125" s="12" t="s">
        <v>57</v>
      </c>
      <c r="D125" s="12" t="s">
        <v>58</v>
      </c>
      <c r="E125" s="12" t="s">
        <v>135</v>
      </c>
      <c r="F125" s="12" t="s">
        <v>126</v>
      </c>
      <c r="G125" s="12" t="s">
        <v>134</v>
      </c>
      <c r="H125" s="12" t="s">
        <v>136</v>
      </c>
      <c r="I125" s="12" t="s">
        <v>505</v>
      </c>
      <c r="J125" s="13" t="s">
        <v>528</v>
      </c>
    </row>
    <row r="126" spans="1:10" ht="18.75" x14ac:dyDescent="0.25">
      <c r="A126" s="66" t="s">
        <v>138</v>
      </c>
      <c r="B126" s="66"/>
      <c r="C126" s="66"/>
      <c r="D126" s="66"/>
      <c r="E126" s="66"/>
      <c r="F126" s="66"/>
      <c r="G126" s="66"/>
      <c r="H126" s="66"/>
      <c r="I126" s="66"/>
      <c r="J126" s="66"/>
    </row>
    <row r="127" spans="1:10" s="9" customFormat="1" x14ac:dyDescent="0.25">
      <c r="A127" s="8">
        <v>119</v>
      </c>
      <c r="B127" s="70" t="s">
        <v>139</v>
      </c>
      <c r="C127" s="67" t="s">
        <v>1</v>
      </c>
      <c r="D127" s="70" t="s">
        <v>61</v>
      </c>
      <c r="E127" s="23" t="s">
        <v>142</v>
      </c>
      <c r="F127" s="23" t="s">
        <v>18</v>
      </c>
      <c r="G127" s="23" t="s">
        <v>18</v>
      </c>
      <c r="H127" s="23" t="s">
        <v>370</v>
      </c>
      <c r="I127" s="23" t="s">
        <v>505</v>
      </c>
      <c r="J127" s="13"/>
    </row>
    <row r="128" spans="1:10" s="9" customFormat="1" x14ac:dyDescent="0.25">
      <c r="A128" s="8">
        <v>120</v>
      </c>
      <c r="B128" s="71"/>
      <c r="C128" s="68"/>
      <c r="D128" s="71"/>
      <c r="E128" s="23" t="s">
        <v>145</v>
      </c>
      <c r="F128" s="23" t="s">
        <v>18</v>
      </c>
      <c r="G128" s="23" t="s">
        <v>18</v>
      </c>
      <c r="H128" s="23" t="s">
        <v>370</v>
      </c>
      <c r="I128" s="23" t="s">
        <v>505</v>
      </c>
      <c r="J128" s="13"/>
    </row>
    <row r="129" spans="1:10" s="9" customFormat="1" x14ac:dyDescent="0.25">
      <c r="A129" s="8">
        <v>121</v>
      </c>
      <c r="B129" s="71"/>
      <c r="C129" s="68"/>
      <c r="D129" s="71"/>
      <c r="E129" s="23" t="s">
        <v>148</v>
      </c>
      <c r="F129" s="23" t="s">
        <v>18</v>
      </c>
      <c r="G129" s="23" t="s">
        <v>18</v>
      </c>
      <c r="H129" s="23" t="s">
        <v>370</v>
      </c>
      <c r="I129" s="23" t="s">
        <v>505</v>
      </c>
      <c r="J129" s="13"/>
    </row>
    <row r="130" spans="1:10" s="9" customFormat="1" x14ac:dyDescent="0.25">
      <c r="A130" s="8">
        <v>122</v>
      </c>
      <c r="B130" s="71"/>
      <c r="C130" s="68"/>
      <c r="D130" s="71"/>
      <c r="E130" s="23" t="s">
        <v>445</v>
      </c>
      <c r="F130" s="23" t="s">
        <v>18</v>
      </c>
      <c r="G130" s="23" t="s">
        <v>18</v>
      </c>
      <c r="H130" s="23" t="s">
        <v>370</v>
      </c>
      <c r="I130" s="23" t="s">
        <v>505</v>
      </c>
      <c r="J130" s="13"/>
    </row>
    <row r="131" spans="1:10" s="9" customFormat="1" x14ac:dyDescent="0.25">
      <c r="A131" s="8">
        <v>123</v>
      </c>
      <c r="B131" s="71"/>
      <c r="C131" s="68"/>
      <c r="D131" s="71"/>
      <c r="E131" s="23" t="s">
        <v>154</v>
      </c>
      <c r="F131" s="23" t="s">
        <v>18</v>
      </c>
      <c r="G131" s="23" t="s">
        <v>18</v>
      </c>
      <c r="H131" s="23" t="s">
        <v>370</v>
      </c>
      <c r="I131" s="23" t="s">
        <v>505</v>
      </c>
      <c r="J131" s="13"/>
    </row>
    <row r="132" spans="1:10" s="9" customFormat="1" x14ac:dyDescent="0.25">
      <c r="A132" s="8">
        <v>124</v>
      </c>
      <c r="B132" s="71"/>
      <c r="C132" s="69"/>
      <c r="D132" s="72"/>
      <c r="E132" s="23" t="s">
        <v>446</v>
      </c>
      <c r="F132" s="23" t="s">
        <v>18</v>
      </c>
      <c r="G132" s="23" t="s">
        <v>18</v>
      </c>
      <c r="H132" s="23" t="s">
        <v>370</v>
      </c>
      <c r="I132" s="23" t="s">
        <v>505</v>
      </c>
      <c r="J132" s="13"/>
    </row>
    <row r="133" spans="1:10" ht="17.25" customHeight="1" x14ac:dyDescent="0.25">
      <c r="A133" s="8">
        <v>125</v>
      </c>
      <c r="B133" s="71"/>
      <c r="C133" s="67" t="s">
        <v>12</v>
      </c>
      <c r="D133" s="67" t="s">
        <v>65</v>
      </c>
      <c r="E133" s="23" t="s">
        <v>142</v>
      </c>
      <c r="F133" s="23" t="s">
        <v>140</v>
      </c>
      <c r="G133" s="23" t="s">
        <v>141</v>
      </c>
      <c r="H133" s="23" t="s">
        <v>143</v>
      </c>
      <c r="I133" s="23" t="s">
        <v>505</v>
      </c>
      <c r="J133" s="13" t="s">
        <v>525</v>
      </c>
    </row>
    <row r="134" spans="1:10" x14ac:dyDescent="0.25">
      <c r="A134" s="8">
        <v>126</v>
      </c>
      <c r="B134" s="71"/>
      <c r="C134" s="68"/>
      <c r="D134" s="68"/>
      <c r="E134" s="23" t="s">
        <v>145</v>
      </c>
      <c r="F134" s="23" t="s">
        <v>144</v>
      </c>
      <c r="G134" s="23" t="s">
        <v>146</v>
      </c>
      <c r="H134" s="23" t="s">
        <v>147</v>
      </c>
      <c r="I134" s="23" t="s">
        <v>505</v>
      </c>
      <c r="J134" s="13" t="s">
        <v>529</v>
      </c>
    </row>
    <row r="135" spans="1:10" x14ac:dyDescent="0.25">
      <c r="A135" s="8">
        <v>127</v>
      </c>
      <c r="B135" s="71"/>
      <c r="C135" s="68"/>
      <c r="D135" s="68"/>
      <c r="E135" s="23" t="s">
        <v>148</v>
      </c>
      <c r="F135" s="23" t="s">
        <v>149</v>
      </c>
      <c r="G135" s="23" t="s">
        <v>150</v>
      </c>
      <c r="H135" s="23" t="s">
        <v>151</v>
      </c>
      <c r="I135" s="23" t="s">
        <v>505</v>
      </c>
      <c r="J135" s="13" t="s">
        <v>529</v>
      </c>
    </row>
    <row r="136" spans="1:10" x14ac:dyDescent="0.25">
      <c r="A136" s="8">
        <v>128</v>
      </c>
      <c r="B136" s="71"/>
      <c r="C136" s="68"/>
      <c r="D136" s="68"/>
      <c r="E136" s="23" t="s">
        <v>154</v>
      </c>
      <c r="F136" s="23" t="s">
        <v>153</v>
      </c>
      <c r="G136" s="23" t="s">
        <v>172</v>
      </c>
      <c r="H136" s="23" t="s">
        <v>152</v>
      </c>
      <c r="I136" s="23" t="s">
        <v>505</v>
      </c>
      <c r="J136" s="13" t="s">
        <v>529</v>
      </c>
    </row>
    <row r="137" spans="1:10" x14ac:dyDescent="0.25">
      <c r="A137" s="8">
        <v>129</v>
      </c>
      <c r="B137" s="71"/>
      <c r="C137" s="68"/>
      <c r="D137" s="68"/>
      <c r="E137" s="23" t="s">
        <v>446</v>
      </c>
      <c r="F137" s="23" t="s">
        <v>156</v>
      </c>
      <c r="G137" s="23" t="s">
        <v>173</v>
      </c>
      <c r="H137" s="23" t="s">
        <v>155</v>
      </c>
      <c r="I137" s="23" t="s">
        <v>505</v>
      </c>
      <c r="J137" s="13" t="s">
        <v>530</v>
      </c>
    </row>
    <row r="138" spans="1:10" x14ac:dyDescent="0.25">
      <c r="A138" s="8">
        <v>130</v>
      </c>
      <c r="B138" s="71"/>
      <c r="C138" s="68"/>
      <c r="D138" s="68"/>
      <c r="E138" s="23" t="s">
        <v>447</v>
      </c>
      <c r="F138" s="23" t="s">
        <v>156</v>
      </c>
      <c r="G138" s="23" t="s">
        <v>173</v>
      </c>
      <c r="H138" s="23" t="s">
        <v>155</v>
      </c>
      <c r="I138" s="23" t="s">
        <v>505</v>
      </c>
      <c r="J138" s="13" t="s">
        <v>531</v>
      </c>
    </row>
    <row r="139" spans="1:10" x14ac:dyDescent="0.25">
      <c r="A139" s="8">
        <v>131</v>
      </c>
      <c r="B139" s="71"/>
      <c r="C139" s="68"/>
      <c r="D139" s="68"/>
      <c r="E139" s="23" t="s">
        <v>157</v>
      </c>
      <c r="F139" s="23" t="s">
        <v>158</v>
      </c>
      <c r="G139" s="23" t="s">
        <v>173</v>
      </c>
      <c r="H139" s="23" t="s">
        <v>159</v>
      </c>
      <c r="I139" s="23" t="s">
        <v>505</v>
      </c>
      <c r="J139" s="13" t="s">
        <v>531</v>
      </c>
    </row>
    <row r="140" spans="1:10" x14ac:dyDescent="0.25">
      <c r="A140" s="8">
        <v>132</v>
      </c>
      <c r="B140" s="71"/>
      <c r="C140" s="68"/>
      <c r="D140" s="68"/>
      <c r="E140" s="23" t="s">
        <v>162</v>
      </c>
      <c r="F140" s="23" t="s">
        <v>163</v>
      </c>
      <c r="G140" s="23" t="s">
        <v>173</v>
      </c>
      <c r="H140" s="23" t="s">
        <v>164</v>
      </c>
      <c r="I140" s="23" t="s">
        <v>505</v>
      </c>
      <c r="J140" s="13" t="s">
        <v>531</v>
      </c>
    </row>
    <row r="141" spans="1:10" x14ac:dyDescent="0.25">
      <c r="A141" s="8">
        <v>133</v>
      </c>
      <c r="B141" s="71"/>
      <c r="C141" s="68"/>
      <c r="D141" s="68"/>
      <c r="E141" s="23" t="s">
        <v>160</v>
      </c>
      <c r="F141" s="23" t="s">
        <v>158</v>
      </c>
      <c r="G141" s="23" t="s">
        <v>173</v>
      </c>
      <c r="H141" s="23" t="s">
        <v>161</v>
      </c>
      <c r="I141" s="23" t="s">
        <v>505</v>
      </c>
      <c r="J141" s="13" t="s">
        <v>531</v>
      </c>
    </row>
    <row r="142" spans="1:10" x14ac:dyDescent="0.25">
      <c r="A142" s="8">
        <v>134</v>
      </c>
      <c r="B142" s="71"/>
      <c r="C142" s="68"/>
      <c r="D142" s="68"/>
      <c r="E142" s="23" t="s">
        <v>165</v>
      </c>
      <c r="F142" s="23" t="s">
        <v>163</v>
      </c>
      <c r="G142" s="23" t="s">
        <v>173</v>
      </c>
      <c r="H142" s="23" t="s">
        <v>166</v>
      </c>
      <c r="I142" s="23" t="s">
        <v>505</v>
      </c>
      <c r="J142" s="13" t="s">
        <v>531</v>
      </c>
    </row>
    <row r="143" spans="1:10" x14ac:dyDescent="0.25">
      <c r="A143" s="8">
        <v>135</v>
      </c>
      <c r="B143" s="71"/>
      <c r="C143" s="68"/>
      <c r="D143" s="68"/>
      <c r="E143" s="22" t="s">
        <v>186</v>
      </c>
      <c r="F143" s="22" t="s">
        <v>167</v>
      </c>
      <c r="G143" s="22" t="s">
        <v>168</v>
      </c>
      <c r="H143" s="22" t="s">
        <v>169</v>
      </c>
      <c r="I143" s="22" t="s">
        <v>505</v>
      </c>
      <c r="J143" s="27" t="s">
        <v>535</v>
      </c>
    </row>
    <row r="144" spans="1:10" x14ac:dyDescent="0.25">
      <c r="A144" s="8">
        <v>136</v>
      </c>
      <c r="B144" s="71"/>
      <c r="C144" s="68"/>
      <c r="D144" s="68"/>
      <c r="E144" s="22" t="s">
        <v>186</v>
      </c>
      <c r="F144" s="22" t="s">
        <v>167</v>
      </c>
      <c r="G144" s="22" t="s">
        <v>170</v>
      </c>
      <c r="H144" s="22" t="s">
        <v>171</v>
      </c>
      <c r="I144" s="22" t="s">
        <v>505</v>
      </c>
      <c r="J144" s="27" t="s">
        <v>535</v>
      </c>
    </row>
    <row r="145" spans="1:10" x14ac:dyDescent="0.25">
      <c r="A145" s="8">
        <v>137</v>
      </c>
      <c r="B145" s="71"/>
      <c r="C145" s="68"/>
      <c r="D145" s="68"/>
      <c r="E145" s="23" t="s">
        <v>187</v>
      </c>
      <c r="F145" s="23" t="s">
        <v>167</v>
      </c>
      <c r="G145" s="23" t="s">
        <v>179</v>
      </c>
      <c r="H145" s="23" t="s">
        <v>171</v>
      </c>
      <c r="I145" s="23" t="s">
        <v>505</v>
      </c>
      <c r="J145" s="13" t="s">
        <v>532</v>
      </c>
    </row>
    <row r="146" spans="1:10" x14ac:dyDescent="0.25">
      <c r="A146" s="8">
        <v>138</v>
      </c>
      <c r="B146" s="71"/>
      <c r="C146" s="68"/>
      <c r="D146" s="68"/>
      <c r="E146" s="23" t="s">
        <v>187</v>
      </c>
      <c r="F146" s="23" t="s">
        <v>167</v>
      </c>
      <c r="G146" s="23" t="s">
        <v>180</v>
      </c>
      <c r="H146" s="23" t="s">
        <v>178</v>
      </c>
      <c r="I146" s="23" t="s">
        <v>505</v>
      </c>
      <c r="J146" s="13" t="s">
        <v>533</v>
      </c>
    </row>
    <row r="147" spans="1:10" x14ac:dyDescent="0.25">
      <c r="A147" s="8">
        <v>139</v>
      </c>
      <c r="B147" s="71"/>
      <c r="C147" s="68"/>
      <c r="D147" s="68"/>
      <c r="E147" s="23" t="s">
        <v>188</v>
      </c>
      <c r="F147" s="23" t="s">
        <v>167</v>
      </c>
      <c r="G147" s="23" t="s">
        <v>181</v>
      </c>
      <c r="H147" s="23" t="s">
        <v>171</v>
      </c>
      <c r="I147" s="23" t="s">
        <v>505</v>
      </c>
      <c r="J147" s="13" t="s">
        <v>532</v>
      </c>
    </row>
    <row r="148" spans="1:10" x14ac:dyDescent="0.25">
      <c r="A148" s="8">
        <v>140</v>
      </c>
      <c r="B148" s="72"/>
      <c r="C148" s="69"/>
      <c r="D148" s="69"/>
      <c r="E148" s="23" t="s">
        <v>188</v>
      </c>
      <c r="F148" s="23" t="s">
        <v>167</v>
      </c>
      <c r="G148" s="23" t="s">
        <v>182</v>
      </c>
      <c r="H148" s="23" t="s">
        <v>178</v>
      </c>
      <c r="I148" s="23" t="s">
        <v>505</v>
      </c>
      <c r="J148" s="13" t="s">
        <v>533</v>
      </c>
    </row>
    <row r="149" spans="1:10" x14ac:dyDescent="0.25">
      <c r="A149" s="8">
        <v>141</v>
      </c>
      <c r="B149" s="25" t="s">
        <v>177</v>
      </c>
      <c r="C149" s="25" t="s">
        <v>12</v>
      </c>
      <c r="D149" s="25" t="s">
        <v>65</v>
      </c>
      <c r="E149" s="24" t="s">
        <v>184</v>
      </c>
      <c r="F149" s="24" t="s">
        <v>174</v>
      </c>
      <c r="G149" s="24" t="s">
        <v>175</v>
      </c>
      <c r="H149" s="24" t="s">
        <v>171</v>
      </c>
      <c r="I149" s="24"/>
      <c r="J149" s="17" t="s">
        <v>534</v>
      </c>
    </row>
    <row r="150" spans="1:10" x14ac:dyDescent="0.25">
      <c r="A150" s="8">
        <v>142</v>
      </c>
      <c r="B150" s="25"/>
      <c r="C150" s="25" t="s">
        <v>118</v>
      </c>
      <c r="D150" s="25" t="s">
        <v>119</v>
      </c>
      <c r="E150" s="24" t="s">
        <v>185</v>
      </c>
      <c r="F150" s="24" t="s">
        <v>174</v>
      </c>
      <c r="G150" s="24" t="s">
        <v>175</v>
      </c>
      <c r="H150" s="24" t="s">
        <v>176</v>
      </c>
      <c r="I150" s="24"/>
      <c r="J150" s="17" t="s">
        <v>534</v>
      </c>
    </row>
    <row r="151" spans="1:10" ht="18.75" x14ac:dyDescent="0.25">
      <c r="A151" s="66" t="s">
        <v>183</v>
      </c>
      <c r="B151" s="66"/>
      <c r="C151" s="66"/>
      <c r="D151" s="66"/>
      <c r="E151" s="66"/>
      <c r="F151" s="66"/>
      <c r="G151" s="66"/>
      <c r="H151" s="66"/>
      <c r="I151" s="66"/>
      <c r="J151" s="66"/>
    </row>
    <row r="152" spans="1:10" ht="15" customHeight="1" x14ac:dyDescent="0.25">
      <c r="A152" s="4">
        <v>143</v>
      </c>
      <c r="B152" s="67" t="s">
        <v>189</v>
      </c>
      <c r="C152" s="67" t="s">
        <v>1</v>
      </c>
      <c r="D152" s="70" t="s">
        <v>61</v>
      </c>
      <c r="E152" s="26" t="s">
        <v>190</v>
      </c>
      <c r="F152" s="26" t="s">
        <v>18</v>
      </c>
      <c r="G152" s="26" t="s">
        <v>18</v>
      </c>
      <c r="H152" s="26" t="s">
        <v>11</v>
      </c>
      <c r="I152" s="26" t="s">
        <v>505</v>
      </c>
      <c r="J152" s="13"/>
    </row>
    <row r="153" spans="1:10" x14ac:dyDescent="0.25">
      <c r="A153" s="4">
        <v>144</v>
      </c>
      <c r="B153" s="68"/>
      <c r="C153" s="68"/>
      <c r="D153" s="71"/>
      <c r="E153" s="26" t="s">
        <v>191</v>
      </c>
      <c r="F153" s="26" t="s">
        <v>18</v>
      </c>
      <c r="G153" s="26" t="s">
        <v>18</v>
      </c>
      <c r="H153" s="26" t="s">
        <v>11</v>
      </c>
      <c r="I153" s="26" t="s">
        <v>505</v>
      </c>
      <c r="J153" s="13"/>
    </row>
    <row r="154" spans="1:10" x14ac:dyDescent="0.25">
      <c r="A154" s="5">
        <v>145</v>
      </c>
      <c r="B154" s="68"/>
      <c r="C154" s="68"/>
      <c r="D154" s="71"/>
      <c r="E154" s="26" t="s">
        <v>192</v>
      </c>
      <c r="F154" s="26" t="s">
        <v>18</v>
      </c>
      <c r="G154" s="26" t="s">
        <v>18</v>
      </c>
      <c r="H154" s="26" t="s">
        <v>11</v>
      </c>
      <c r="I154" s="26" t="s">
        <v>505</v>
      </c>
      <c r="J154" s="13"/>
    </row>
    <row r="155" spans="1:10" x14ac:dyDescent="0.25">
      <c r="A155" s="5">
        <v>146</v>
      </c>
      <c r="B155" s="68"/>
      <c r="C155" s="68"/>
      <c r="D155" s="71"/>
      <c r="E155" s="26" t="s">
        <v>193</v>
      </c>
      <c r="F155" s="26" t="s">
        <v>18</v>
      </c>
      <c r="G155" s="26" t="s">
        <v>18</v>
      </c>
      <c r="H155" s="26" t="s">
        <v>11</v>
      </c>
      <c r="I155" s="26" t="s">
        <v>505</v>
      </c>
      <c r="J155" s="13"/>
    </row>
    <row r="156" spans="1:10" x14ac:dyDescent="0.25">
      <c r="A156" s="5">
        <v>147</v>
      </c>
      <c r="B156" s="68"/>
      <c r="C156" s="68"/>
      <c r="D156" s="71"/>
      <c r="E156" s="26" t="s">
        <v>194</v>
      </c>
      <c r="F156" s="26" t="s">
        <v>18</v>
      </c>
      <c r="G156" s="26" t="s">
        <v>18</v>
      </c>
      <c r="H156" s="26" t="s">
        <v>370</v>
      </c>
      <c r="I156" s="26" t="s">
        <v>505</v>
      </c>
      <c r="J156" s="13"/>
    </row>
    <row r="157" spans="1:10" x14ac:dyDescent="0.25">
      <c r="A157" s="5">
        <v>148</v>
      </c>
      <c r="B157" s="68"/>
      <c r="C157" s="68"/>
      <c r="D157" s="71"/>
      <c r="E157" s="26" t="s">
        <v>448</v>
      </c>
      <c r="F157" s="26" t="s">
        <v>18</v>
      </c>
      <c r="G157" s="26" t="s">
        <v>18</v>
      </c>
      <c r="H157" s="26" t="s">
        <v>370</v>
      </c>
      <c r="I157" s="26" t="s">
        <v>505</v>
      </c>
      <c r="J157" s="13"/>
    </row>
    <row r="158" spans="1:10" x14ac:dyDescent="0.25">
      <c r="A158" s="5">
        <v>149</v>
      </c>
      <c r="B158" s="68"/>
      <c r="C158" s="68"/>
      <c r="D158" s="71"/>
      <c r="E158" s="26" t="s">
        <v>449</v>
      </c>
      <c r="F158" s="26" t="s">
        <v>18</v>
      </c>
      <c r="G158" s="26" t="s">
        <v>18</v>
      </c>
      <c r="H158" s="26" t="s">
        <v>370</v>
      </c>
      <c r="I158" s="26" t="s">
        <v>505</v>
      </c>
      <c r="J158" s="13"/>
    </row>
    <row r="159" spans="1:10" x14ac:dyDescent="0.25">
      <c r="A159" s="5">
        <v>150</v>
      </c>
      <c r="B159" s="68"/>
      <c r="C159" s="69"/>
      <c r="D159" s="72"/>
      <c r="E159" s="26" t="s">
        <v>450</v>
      </c>
      <c r="F159" s="26" t="s">
        <v>18</v>
      </c>
      <c r="G159" s="26" t="s">
        <v>18</v>
      </c>
      <c r="H159" s="26" t="s">
        <v>370</v>
      </c>
      <c r="I159" s="26" t="s">
        <v>505</v>
      </c>
      <c r="J159" s="13"/>
    </row>
    <row r="160" spans="1:10" x14ac:dyDescent="0.25">
      <c r="A160" s="5">
        <v>151</v>
      </c>
      <c r="B160" s="68"/>
      <c r="C160" s="67" t="s">
        <v>12</v>
      </c>
      <c r="D160" s="26" t="s">
        <v>65</v>
      </c>
      <c r="E160" s="26" t="s">
        <v>194</v>
      </c>
      <c r="F160" s="26" t="s">
        <v>195</v>
      </c>
      <c r="G160" s="26" t="s">
        <v>196</v>
      </c>
      <c r="H160" s="26" t="s">
        <v>31</v>
      </c>
      <c r="I160" s="26" t="s">
        <v>505</v>
      </c>
      <c r="J160" s="13" t="s">
        <v>536</v>
      </c>
    </row>
    <row r="161" spans="1:10" x14ac:dyDescent="0.25">
      <c r="A161" s="5">
        <v>152</v>
      </c>
      <c r="B161" s="68"/>
      <c r="C161" s="69"/>
      <c r="D161" s="26" t="s">
        <v>63</v>
      </c>
      <c r="E161" s="26" t="s">
        <v>194</v>
      </c>
      <c r="F161" s="26" t="s">
        <v>195</v>
      </c>
      <c r="G161" s="26" t="s">
        <v>196</v>
      </c>
      <c r="H161" s="26" t="s">
        <v>33</v>
      </c>
      <c r="I161" s="26" t="s">
        <v>505</v>
      </c>
      <c r="J161" s="13" t="s">
        <v>537</v>
      </c>
    </row>
    <row r="162" spans="1:10" x14ac:dyDescent="0.25">
      <c r="A162" s="5">
        <v>153</v>
      </c>
      <c r="B162" s="68"/>
      <c r="C162" s="29" t="s">
        <v>118</v>
      </c>
      <c r="D162" s="29" t="s">
        <v>119</v>
      </c>
      <c r="E162" s="29" t="s">
        <v>197</v>
      </c>
      <c r="F162" s="29" t="s">
        <v>195</v>
      </c>
      <c r="G162" s="29" t="s">
        <v>196</v>
      </c>
      <c r="H162" s="29" t="s">
        <v>121</v>
      </c>
      <c r="I162" s="29" t="s">
        <v>505</v>
      </c>
      <c r="J162" s="13"/>
    </row>
    <row r="163" spans="1:10" x14ac:dyDescent="0.25">
      <c r="A163" s="5">
        <v>154</v>
      </c>
      <c r="B163" s="68"/>
      <c r="C163" s="28" t="s">
        <v>12</v>
      </c>
      <c r="D163" s="26" t="s">
        <v>64</v>
      </c>
      <c r="E163" s="26" t="s">
        <v>194</v>
      </c>
      <c r="F163" s="26" t="s">
        <v>198</v>
      </c>
      <c r="G163" s="26" t="s">
        <v>199</v>
      </c>
      <c r="H163" s="26" t="s">
        <v>200</v>
      </c>
      <c r="I163" s="26" t="s">
        <v>505</v>
      </c>
      <c r="J163" s="13" t="s">
        <v>538</v>
      </c>
    </row>
    <row r="164" spans="1:10" ht="17.25" x14ac:dyDescent="0.25">
      <c r="A164" s="5">
        <v>155</v>
      </c>
      <c r="B164" s="69"/>
      <c r="C164" s="28" t="s">
        <v>57</v>
      </c>
      <c r="D164" s="26" t="s">
        <v>58</v>
      </c>
      <c r="E164" s="26" t="s">
        <v>201</v>
      </c>
      <c r="F164" s="26" t="s">
        <v>198</v>
      </c>
      <c r="G164" s="26" t="s">
        <v>199</v>
      </c>
      <c r="H164" s="26" t="s">
        <v>215</v>
      </c>
      <c r="I164" s="26" t="s">
        <v>505</v>
      </c>
      <c r="J164" s="13" t="s">
        <v>539</v>
      </c>
    </row>
    <row r="165" spans="1:10" ht="18.75" x14ac:dyDescent="0.25">
      <c r="A165" s="66" t="s">
        <v>202</v>
      </c>
      <c r="B165" s="66"/>
      <c r="C165" s="66"/>
      <c r="D165" s="66"/>
      <c r="E165" s="66"/>
      <c r="F165" s="66"/>
      <c r="G165" s="66"/>
      <c r="H165" s="66"/>
      <c r="I165" s="66"/>
      <c r="J165" s="66"/>
    </row>
    <row r="166" spans="1:10" ht="15" customHeight="1" x14ac:dyDescent="0.25">
      <c r="A166" s="5">
        <v>156</v>
      </c>
      <c r="B166" s="64" t="s">
        <v>203</v>
      </c>
      <c r="C166" s="67" t="s">
        <v>1</v>
      </c>
      <c r="D166" s="70" t="s">
        <v>61</v>
      </c>
      <c r="E166" s="28" t="s">
        <v>204</v>
      </c>
      <c r="F166" s="28" t="s">
        <v>18</v>
      </c>
      <c r="G166" s="28" t="s">
        <v>18</v>
      </c>
      <c r="H166" s="28" t="s">
        <v>11</v>
      </c>
      <c r="I166" s="28" t="s">
        <v>505</v>
      </c>
      <c r="J166" s="13"/>
    </row>
    <row r="167" spans="1:10" x14ac:dyDescent="0.25">
      <c r="A167" s="5">
        <v>157</v>
      </c>
      <c r="B167" s="64"/>
      <c r="C167" s="68"/>
      <c r="D167" s="71"/>
      <c r="E167" s="28" t="s">
        <v>205</v>
      </c>
      <c r="F167" s="28" t="s">
        <v>18</v>
      </c>
      <c r="G167" s="28" t="s">
        <v>18</v>
      </c>
      <c r="H167" s="28" t="s">
        <v>11</v>
      </c>
      <c r="I167" s="28" t="s">
        <v>505</v>
      </c>
      <c r="J167" s="13"/>
    </row>
    <row r="168" spans="1:10" x14ac:dyDescent="0.25">
      <c r="A168" s="5">
        <v>158</v>
      </c>
      <c r="B168" s="64"/>
      <c r="C168" s="68"/>
      <c r="D168" s="71"/>
      <c r="E168" s="28" t="s">
        <v>206</v>
      </c>
      <c r="F168" s="28" t="s">
        <v>18</v>
      </c>
      <c r="G168" s="28" t="s">
        <v>18</v>
      </c>
      <c r="H168" s="28" t="s">
        <v>11</v>
      </c>
      <c r="I168" s="28" t="s">
        <v>505</v>
      </c>
      <c r="J168" s="13"/>
    </row>
    <row r="169" spans="1:10" x14ac:dyDescent="0.25">
      <c r="A169" s="5">
        <v>159</v>
      </c>
      <c r="B169" s="64"/>
      <c r="C169" s="68"/>
      <c r="D169" s="71"/>
      <c r="E169" s="28" t="s">
        <v>207</v>
      </c>
      <c r="F169" s="28" t="s">
        <v>18</v>
      </c>
      <c r="G169" s="28" t="s">
        <v>18</v>
      </c>
      <c r="H169" s="28" t="s">
        <v>11</v>
      </c>
      <c r="I169" s="28" t="s">
        <v>505</v>
      </c>
      <c r="J169" s="13"/>
    </row>
    <row r="170" spans="1:10" x14ac:dyDescent="0.25">
      <c r="A170" s="5">
        <v>160</v>
      </c>
      <c r="B170" s="64"/>
      <c r="C170" s="68"/>
      <c r="D170" s="71"/>
      <c r="E170" s="28" t="s">
        <v>208</v>
      </c>
      <c r="F170" s="28" t="s">
        <v>18</v>
      </c>
      <c r="G170" s="28" t="s">
        <v>18</v>
      </c>
      <c r="H170" s="28" t="s">
        <v>11</v>
      </c>
      <c r="I170" s="28" t="s">
        <v>505</v>
      </c>
      <c r="J170" s="13"/>
    </row>
    <row r="171" spans="1:10" x14ac:dyDescent="0.25">
      <c r="A171" s="5">
        <v>161</v>
      </c>
      <c r="B171" s="64"/>
      <c r="C171" s="68"/>
      <c r="D171" s="71"/>
      <c r="E171" s="28" t="s">
        <v>209</v>
      </c>
      <c r="F171" s="28" t="s">
        <v>18</v>
      </c>
      <c r="G171" s="28" t="s">
        <v>18</v>
      </c>
      <c r="H171" s="28" t="s">
        <v>370</v>
      </c>
      <c r="I171" s="28" t="s">
        <v>505</v>
      </c>
      <c r="J171" s="13"/>
    </row>
    <row r="172" spans="1:10" x14ac:dyDescent="0.25">
      <c r="A172" s="5">
        <v>162</v>
      </c>
      <c r="B172" s="64"/>
      <c r="C172" s="68"/>
      <c r="D172" s="71"/>
      <c r="E172" s="28" t="s">
        <v>451</v>
      </c>
      <c r="F172" s="28" t="s">
        <v>18</v>
      </c>
      <c r="G172" s="28" t="s">
        <v>18</v>
      </c>
      <c r="H172" s="28" t="s">
        <v>370</v>
      </c>
      <c r="I172" s="28" t="s">
        <v>505</v>
      </c>
      <c r="J172" s="13"/>
    </row>
    <row r="173" spans="1:10" x14ac:dyDescent="0.25">
      <c r="A173" s="5">
        <v>163</v>
      </c>
      <c r="B173" s="64"/>
      <c r="C173" s="68"/>
      <c r="D173" s="71"/>
      <c r="E173" s="28" t="s">
        <v>452</v>
      </c>
      <c r="F173" s="28" t="s">
        <v>18</v>
      </c>
      <c r="G173" s="28" t="s">
        <v>18</v>
      </c>
      <c r="H173" s="28" t="s">
        <v>370</v>
      </c>
      <c r="I173" s="28" t="s">
        <v>505</v>
      </c>
      <c r="J173" s="13"/>
    </row>
    <row r="174" spans="1:10" x14ac:dyDescent="0.25">
      <c r="A174" s="5">
        <v>164</v>
      </c>
      <c r="B174" s="64"/>
      <c r="C174" s="69"/>
      <c r="D174" s="72"/>
      <c r="E174" s="28" t="s">
        <v>453</v>
      </c>
      <c r="F174" s="28" t="s">
        <v>18</v>
      </c>
      <c r="G174" s="28" t="s">
        <v>18</v>
      </c>
      <c r="H174" s="28" t="s">
        <v>370</v>
      </c>
      <c r="I174" s="28" t="s">
        <v>505</v>
      </c>
      <c r="J174" s="13"/>
    </row>
    <row r="175" spans="1:10" x14ac:dyDescent="0.25">
      <c r="A175" s="5">
        <v>165</v>
      </c>
      <c r="B175" s="64"/>
      <c r="C175" s="64" t="s">
        <v>12</v>
      </c>
      <c r="D175" s="28" t="s">
        <v>65</v>
      </c>
      <c r="E175" s="28" t="s">
        <v>209</v>
      </c>
      <c r="F175" s="28" t="s">
        <v>210</v>
      </c>
      <c r="G175" s="28" t="s">
        <v>211</v>
      </c>
      <c r="H175" s="28" t="s">
        <v>31</v>
      </c>
      <c r="I175" s="28" t="s">
        <v>505</v>
      </c>
      <c r="J175" s="13" t="s">
        <v>544</v>
      </c>
    </row>
    <row r="176" spans="1:10" x14ac:dyDescent="0.25">
      <c r="A176" s="5">
        <v>166</v>
      </c>
      <c r="B176" s="64"/>
      <c r="C176" s="64"/>
      <c r="D176" s="28" t="s">
        <v>63</v>
      </c>
      <c r="E176" s="28" t="s">
        <v>209</v>
      </c>
      <c r="F176" s="28" t="s">
        <v>210</v>
      </c>
      <c r="G176" s="28" t="s">
        <v>211</v>
      </c>
      <c r="H176" s="28" t="s">
        <v>33</v>
      </c>
      <c r="I176" s="28" t="s">
        <v>505</v>
      </c>
      <c r="J176" s="13" t="s">
        <v>545</v>
      </c>
    </row>
    <row r="177" spans="1:10" x14ac:dyDescent="0.25">
      <c r="A177" s="5">
        <v>167</v>
      </c>
      <c r="B177" s="64"/>
      <c r="C177" s="28" t="s">
        <v>118</v>
      </c>
      <c r="D177" s="28" t="s">
        <v>119</v>
      </c>
      <c r="E177" s="28" t="s">
        <v>213</v>
      </c>
      <c r="F177" s="28" t="s">
        <v>210</v>
      </c>
      <c r="G177" s="28" t="s">
        <v>211</v>
      </c>
      <c r="H177" s="28" t="s">
        <v>121</v>
      </c>
      <c r="I177" s="28" t="s">
        <v>505</v>
      </c>
      <c r="J177" s="13"/>
    </row>
    <row r="178" spans="1:10" x14ac:dyDescent="0.25">
      <c r="A178" s="5">
        <v>168</v>
      </c>
      <c r="B178" s="64"/>
      <c r="C178" s="28" t="s">
        <v>12</v>
      </c>
      <c r="D178" s="28" t="s">
        <v>64</v>
      </c>
      <c r="E178" s="28" t="s">
        <v>209</v>
      </c>
      <c r="F178" s="28" t="s">
        <v>212</v>
      </c>
      <c r="G178" s="28" t="s">
        <v>214</v>
      </c>
      <c r="H178" s="28" t="s">
        <v>200</v>
      </c>
      <c r="I178" s="28" t="s">
        <v>505</v>
      </c>
      <c r="J178" s="13" t="s">
        <v>546</v>
      </c>
    </row>
    <row r="179" spans="1:10" ht="17.25" x14ac:dyDescent="0.25">
      <c r="A179" s="5">
        <v>169</v>
      </c>
      <c r="B179" s="64"/>
      <c r="C179" s="28" t="s">
        <v>57</v>
      </c>
      <c r="D179" s="28" t="s">
        <v>58</v>
      </c>
      <c r="E179" s="28" t="s">
        <v>216</v>
      </c>
      <c r="F179" s="28" t="s">
        <v>212</v>
      </c>
      <c r="G179" s="28" t="s">
        <v>214</v>
      </c>
      <c r="H179" s="28" t="s">
        <v>215</v>
      </c>
      <c r="I179" s="28" t="s">
        <v>505</v>
      </c>
      <c r="J179" s="13" t="s">
        <v>547</v>
      </c>
    </row>
    <row r="180" spans="1:10" ht="18.75" x14ac:dyDescent="0.25">
      <c r="A180" s="66" t="s">
        <v>217</v>
      </c>
      <c r="B180" s="66"/>
      <c r="C180" s="66"/>
      <c r="D180" s="66"/>
      <c r="E180" s="66"/>
      <c r="F180" s="66"/>
      <c r="G180" s="66"/>
      <c r="H180" s="66"/>
      <c r="I180" s="66"/>
      <c r="J180" s="66"/>
    </row>
    <row r="181" spans="1:10" ht="15" customHeight="1" x14ac:dyDescent="0.25">
      <c r="A181" s="5">
        <v>170</v>
      </c>
      <c r="B181" s="64" t="s">
        <v>218</v>
      </c>
      <c r="C181" s="67" t="s">
        <v>1</v>
      </c>
      <c r="D181" s="70" t="s">
        <v>61</v>
      </c>
      <c r="E181" s="28" t="s">
        <v>225</v>
      </c>
      <c r="F181" s="28" t="s">
        <v>18</v>
      </c>
      <c r="G181" s="28" t="s">
        <v>18</v>
      </c>
      <c r="H181" s="28" t="s">
        <v>11</v>
      </c>
      <c r="I181" s="28" t="s">
        <v>505</v>
      </c>
      <c r="J181" s="13"/>
    </row>
    <row r="182" spans="1:10" x14ac:dyDescent="0.25">
      <c r="A182" s="5">
        <v>171</v>
      </c>
      <c r="B182" s="64"/>
      <c r="C182" s="68"/>
      <c r="D182" s="71"/>
      <c r="E182" s="28" t="s">
        <v>226</v>
      </c>
      <c r="F182" s="28" t="s">
        <v>18</v>
      </c>
      <c r="G182" s="28" t="s">
        <v>18</v>
      </c>
      <c r="H182" s="28" t="s">
        <v>11</v>
      </c>
      <c r="I182" s="28" t="s">
        <v>505</v>
      </c>
      <c r="J182" s="13"/>
    </row>
    <row r="183" spans="1:10" x14ac:dyDescent="0.25">
      <c r="A183" s="5">
        <v>172</v>
      </c>
      <c r="B183" s="64"/>
      <c r="C183" s="68"/>
      <c r="D183" s="71"/>
      <c r="E183" s="28" t="s">
        <v>227</v>
      </c>
      <c r="F183" s="28" t="s">
        <v>18</v>
      </c>
      <c r="G183" s="28" t="s">
        <v>18</v>
      </c>
      <c r="H183" s="28" t="s">
        <v>11</v>
      </c>
      <c r="I183" s="28" t="s">
        <v>505</v>
      </c>
      <c r="J183" s="13"/>
    </row>
    <row r="184" spans="1:10" x14ac:dyDescent="0.25">
      <c r="A184" s="5">
        <v>173</v>
      </c>
      <c r="B184" s="64"/>
      <c r="C184" s="68"/>
      <c r="D184" s="71"/>
      <c r="E184" s="28" t="s">
        <v>229</v>
      </c>
      <c r="F184" s="28" t="s">
        <v>18</v>
      </c>
      <c r="G184" s="28" t="s">
        <v>18</v>
      </c>
      <c r="H184" s="28" t="s">
        <v>11</v>
      </c>
      <c r="I184" s="28" t="s">
        <v>505</v>
      </c>
      <c r="J184" s="13"/>
    </row>
    <row r="185" spans="1:10" x14ac:dyDescent="0.25">
      <c r="A185" s="5">
        <v>174</v>
      </c>
      <c r="B185" s="64"/>
      <c r="C185" s="68"/>
      <c r="D185" s="71"/>
      <c r="E185" s="28" t="s">
        <v>228</v>
      </c>
      <c r="F185" s="28" t="s">
        <v>18</v>
      </c>
      <c r="G185" s="28" t="s">
        <v>18</v>
      </c>
      <c r="H185" s="28" t="s">
        <v>11</v>
      </c>
      <c r="I185" s="28" t="s">
        <v>505</v>
      </c>
      <c r="J185" s="13"/>
    </row>
    <row r="186" spans="1:10" x14ac:dyDescent="0.25">
      <c r="A186" s="5">
        <v>175</v>
      </c>
      <c r="B186" s="64"/>
      <c r="C186" s="68"/>
      <c r="D186" s="71"/>
      <c r="E186" s="28" t="s">
        <v>230</v>
      </c>
      <c r="F186" s="28" t="s">
        <v>18</v>
      </c>
      <c r="G186" s="28" t="s">
        <v>18</v>
      </c>
      <c r="H186" s="28" t="s">
        <v>370</v>
      </c>
      <c r="I186" s="28" t="s">
        <v>505</v>
      </c>
      <c r="J186" s="13"/>
    </row>
    <row r="187" spans="1:10" x14ac:dyDescent="0.25">
      <c r="A187" s="5">
        <v>176</v>
      </c>
      <c r="B187" s="64"/>
      <c r="C187" s="68"/>
      <c r="D187" s="71"/>
      <c r="E187" s="28" t="s">
        <v>454</v>
      </c>
      <c r="F187" s="28" t="s">
        <v>18</v>
      </c>
      <c r="G187" s="28" t="s">
        <v>18</v>
      </c>
      <c r="H187" s="28" t="s">
        <v>370</v>
      </c>
      <c r="I187" s="28" t="s">
        <v>505</v>
      </c>
      <c r="J187" s="13"/>
    </row>
    <row r="188" spans="1:10" x14ac:dyDescent="0.25">
      <c r="A188" s="5">
        <v>177</v>
      </c>
      <c r="B188" s="64"/>
      <c r="C188" s="68"/>
      <c r="D188" s="71"/>
      <c r="E188" s="28" t="s">
        <v>455</v>
      </c>
      <c r="F188" s="28" t="s">
        <v>18</v>
      </c>
      <c r="G188" s="28" t="s">
        <v>18</v>
      </c>
      <c r="H188" s="28" t="s">
        <v>370</v>
      </c>
      <c r="I188" s="28" t="s">
        <v>505</v>
      </c>
      <c r="J188" s="13"/>
    </row>
    <row r="189" spans="1:10" x14ac:dyDescent="0.25">
      <c r="A189" s="5">
        <v>178</v>
      </c>
      <c r="B189" s="64"/>
      <c r="C189" s="69"/>
      <c r="D189" s="72"/>
      <c r="E189" s="28" t="s">
        <v>456</v>
      </c>
      <c r="F189" s="28" t="s">
        <v>18</v>
      </c>
      <c r="G189" s="28" t="s">
        <v>18</v>
      </c>
      <c r="H189" s="28" t="s">
        <v>370</v>
      </c>
      <c r="I189" s="28" t="s">
        <v>505</v>
      </c>
      <c r="J189" s="13"/>
    </row>
    <row r="190" spans="1:10" x14ac:dyDescent="0.25">
      <c r="A190" s="5">
        <v>179</v>
      </c>
      <c r="B190" s="64"/>
      <c r="C190" s="64" t="s">
        <v>12</v>
      </c>
      <c r="D190" s="28" t="s">
        <v>65</v>
      </c>
      <c r="E190" s="28" t="s">
        <v>230</v>
      </c>
      <c r="F190" s="28" t="s">
        <v>220</v>
      </c>
      <c r="G190" s="28" t="s">
        <v>221</v>
      </c>
      <c r="H190" s="28" t="s">
        <v>31</v>
      </c>
      <c r="I190" s="28" t="s">
        <v>505</v>
      </c>
      <c r="J190" s="13" t="s">
        <v>540</v>
      </c>
    </row>
    <row r="191" spans="1:10" x14ac:dyDescent="0.25">
      <c r="A191" s="5">
        <v>180</v>
      </c>
      <c r="B191" s="64"/>
      <c r="C191" s="64"/>
      <c r="D191" s="28" t="s">
        <v>63</v>
      </c>
      <c r="E191" s="28" t="s">
        <v>230</v>
      </c>
      <c r="F191" s="28" t="s">
        <v>220</v>
      </c>
      <c r="G191" s="28" t="s">
        <v>221</v>
      </c>
      <c r="H191" s="28" t="s">
        <v>33</v>
      </c>
      <c r="I191" s="28" t="s">
        <v>505</v>
      </c>
      <c r="J191" s="13" t="s">
        <v>541</v>
      </c>
    </row>
    <row r="192" spans="1:10" x14ac:dyDescent="0.25">
      <c r="A192" s="5">
        <v>181</v>
      </c>
      <c r="B192" s="64"/>
      <c r="C192" s="29" t="s">
        <v>118</v>
      </c>
      <c r="D192" s="29" t="s">
        <v>119</v>
      </c>
      <c r="E192" s="29" t="s">
        <v>224</v>
      </c>
      <c r="F192" s="29" t="s">
        <v>220</v>
      </c>
      <c r="G192" s="29" t="s">
        <v>221</v>
      </c>
      <c r="H192" s="29" t="s">
        <v>121</v>
      </c>
      <c r="I192" s="29" t="s">
        <v>505</v>
      </c>
      <c r="J192" s="13"/>
    </row>
    <row r="193" spans="1:10" x14ac:dyDescent="0.25">
      <c r="A193" s="5">
        <v>182</v>
      </c>
      <c r="B193" s="64"/>
      <c r="C193" s="28" t="s">
        <v>12</v>
      </c>
      <c r="D193" s="28" t="s">
        <v>64</v>
      </c>
      <c r="E193" s="28" t="s">
        <v>230</v>
      </c>
      <c r="F193" s="28" t="s">
        <v>222</v>
      </c>
      <c r="G193" s="28" t="s">
        <v>223</v>
      </c>
      <c r="H193" s="28" t="s">
        <v>200</v>
      </c>
      <c r="I193" s="28" t="s">
        <v>505</v>
      </c>
      <c r="J193" s="13" t="s">
        <v>542</v>
      </c>
    </row>
    <row r="194" spans="1:10" ht="17.25" x14ac:dyDescent="0.25">
      <c r="A194" s="5">
        <v>183</v>
      </c>
      <c r="B194" s="64"/>
      <c r="C194" s="28" t="s">
        <v>57</v>
      </c>
      <c r="D194" s="28" t="s">
        <v>58</v>
      </c>
      <c r="E194" s="28" t="s">
        <v>231</v>
      </c>
      <c r="F194" s="28" t="s">
        <v>222</v>
      </c>
      <c r="G194" s="28" t="s">
        <v>223</v>
      </c>
      <c r="H194" s="28" t="s">
        <v>215</v>
      </c>
      <c r="I194" s="28" t="s">
        <v>505</v>
      </c>
      <c r="J194" s="13" t="s">
        <v>543</v>
      </c>
    </row>
    <row r="195" spans="1:10" ht="18.75" x14ac:dyDescent="0.25">
      <c r="A195" s="66" t="s">
        <v>219</v>
      </c>
      <c r="B195" s="66"/>
      <c r="C195" s="66"/>
      <c r="D195" s="66"/>
      <c r="E195" s="66"/>
      <c r="F195" s="66"/>
      <c r="G195" s="66"/>
      <c r="H195" s="66"/>
      <c r="I195" s="66"/>
      <c r="J195" s="66"/>
    </row>
    <row r="196" spans="1:10" ht="15" customHeight="1" x14ac:dyDescent="0.25">
      <c r="A196" s="5">
        <v>184</v>
      </c>
      <c r="B196" s="64" t="s">
        <v>232</v>
      </c>
      <c r="C196" s="67" t="s">
        <v>1</v>
      </c>
      <c r="D196" s="70" t="s">
        <v>61</v>
      </c>
      <c r="E196" s="28" t="s">
        <v>237</v>
      </c>
      <c r="F196" s="28" t="s">
        <v>18</v>
      </c>
      <c r="G196" s="28" t="s">
        <v>18</v>
      </c>
      <c r="H196" s="28" t="s">
        <v>11</v>
      </c>
      <c r="I196" s="28" t="s">
        <v>505</v>
      </c>
      <c r="J196" s="13"/>
    </row>
    <row r="197" spans="1:10" x14ac:dyDescent="0.25">
      <c r="A197" s="5">
        <v>185</v>
      </c>
      <c r="B197" s="64"/>
      <c r="C197" s="68"/>
      <c r="D197" s="71"/>
      <c r="E197" s="28" t="s">
        <v>244</v>
      </c>
      <c r="F197" s="28" t="s">
        <v>18</v>
      </c>
      <c r="G197" s="28" t="s">
        <v>18</v>
      </c>
      <c r="H197" s="28" t="s">
        <v>11</v>
      </c>
      <c r="I197" s="28" t="s">
        <v>505</v>
      </c>
      <c r="J197" s="13"/>
    </row>
    <row r="198" spans="1:10" x14ac:dyDescent="0.25">
      <c r="A198" s="5">
        <v>186</v>
      </c>
      <c r="B198" s="64"/>
      <c r="C198" s="68"/>
      <c r="D198" s="71"/>
      <c r="E198" s="28" t="s">
        <v>243</v>
      </c>
      <c r="F198" s="28" t="s">
        <v>18</v>
      </c>
      <c r="G198" s="28" t="s">
        <v>18</v>
      </c>
      <c r="H198" s="28" t="s">
        <v>11</v>
      </c>
      <c r="I198" s="28" t="s">
        <v>505</v>
      </c>
      <c r="J198" s="13"/>
    </row>
    <row r="199" spans="1:10" x14ac:dyDescent="0.25">
      <c r="A199" s="5">
        <v>187</v>
      </c>
      <c r="B199" s="64"/>
      <c r="C199" s="68"/>
      <c r="D199" s="71"/>
      <c r="E199" s="28" t="s">
        <v>245</v>
      </c>
      <c r="F199" s="28" t="s">
        <v>18</v>
      </c>
      <c r="G199" s="28" t="s">
        <v>18</v>
      </c>
      <c r="H199" s="28" t="s">
        <v>11</v>
      </c>
      <c r="I199" s="28" t="s">
        <v>505</v>
      </c>
      <c r="J199" s="13"/>
    </row>
    <row r="200" spans="1:10" x14ac:dyDescent="0.25">
      <c r="A200" s="5">
        <v>188</v>
      </c>
      <c r="B200" s="64"/>
      <c r="C200" s="68"/>
      <c r="D200" s="71"/>
      <c r="E200" s="28" t="s">
        <v>242</v>
      </c>
      <c r="F200" s="28" t="s">
        <v>18</v>
      </c>
      <c r="G200" s="28" t="s">
        <v>18</v>
      </c>
      <c r="H200" s="28" t="s">
        <v>11</v>
      </c>
      <c r="I200" s="28" t="s">
        <v>505</v>
      </c>
      <c r="J200" s="13"/>
    </row>
    <row r="201" spans="1:10" x14ac:dyDescent="0.25">
      <c r="A201" s="5">
        <v>189</v>
      </c>
      <c r="B201" s="64"/>
      <c r="C201" s="68"/>
      <c r="D201" s="71"/>
      <c r="E201" s="28" t="s">
        <v>238</v>
      </c>
      <c r="F201" s="28" t="s">
        <v>18</v>
      </c>
      <c r="G201" s="28" t="s">
        <v>18</v>
      </c>
      <c r="H201" s="28" t="s">
        <v>370</v>
      </c>
      <c r="I201" s="28" t="s">
        <v>505</v>
      </c>
      <c r="J201" s="13"/>
    </row>
    <row r="202" spans="1:10" x14ac:dyDescent="0.25">
      <c r="A202" s="5">
        <v>190</v>
      </c>
      <c r="B202" s="64"/>
      <c r="C202" s="68"/>
      <c r="D202" s="71"/>
      <c r="E202" s="28" t="s">
        <v>458</v>
      </c>
      <c r="F202" s="28" t="s">
        <v>18</v>
      </c>
      <c r="G202" s="28" t="s">
        <v>18</v>
      </c>
      <c r="H202" s="28" t="s">
        <v>370</v>
      </c>
      <c r="I202" s="28" t="s">
        <v>505</v>
      </c>
      <c r="J202" s="13"/>
    </row>
    <row r="203" spans="1:10" x14ac:dyDescent="0.25">
      <c r="A203" s="5">
        <v>191</v>
      </c>
      <c r="B203" s="64"/>
      <c r="C203" s="68"/>
      <c r="D203" s="71"/>
      <c r="E203" s="28" t="s">
        <v>459</v>
      </c>
      <c r="F203" s="28" t="s">
        <v>18</v>
      </c>
      <c r="G203" s="28" t="s">
        <v>18</v>
      </c>
      <c r="H203" s="28" t="s">
        <v>370</v>
      </c>
      <c r="I203" s="28" t="s">
        <v>505</v>
      </c>
      <c r="J203" s="13"/>
    </row>
    <row r="204" spans="1:10" x14ac:dyDescent="0.25">
      <c r="A204" s="5">
        <v>192</v>
      </c>
      <c r="B204" s="64"/>
      <c r="C204" s="69"/>
      <c r="D204" s="72"/>
      <c r="E204" s="28" t="s">
        <v>457</v>
      </c>
      <c r="F204" s="28" t="s">
        <v>18</v>
      </c>
      <c r="G204" s="28" t="s">
        <v>18</v>
      </c>
      <c r="H204" s="28" t="s">
        <v>370</v>
      </c>
      <c r="I204" s="28" t="s">
        <v>505</v>
      </c>
      <c r="J204" s="13"/>
    </row>
    <row r="205" spans="1:10" x14ac:dyDescent="0.25">
      <c r="A205" s="5">
        <v>193</v>
      </c>
      <c r="B205" s="64"/>
      <c r="C205" s="64" t="s">
        <v>12</v>
      </c>
      <c r="D205" s="29" t="s">
        <v>65</v>
      </c>
      <c r="E205" s="29" t="s">
        <v>238</v>
      </c>
      <c r="F205" s="29" t="s">
        <v>235</v>
      </c>
      <c r="G205" s="29" t="s">
        <v>236</v>
      </c>
      <c r="H205" s="29" t="s">
        <v>31</v>
      </c>
      <c r="I205" s="29" t="s">
        <v>505</v>
      </c>
      <c r="J205" s="13" t="s">
        <v>540</v>
      </c>
    </row>
    <row r="206" spans="1:10" x14ac:dyDescent="0.25">
      <c r="A206" s="5">
        <v>194</v>
      </c>
      <c r="B206" s="64"/>
      <c r="C206" s="64"/>
      <c r="D206" s="29" t="s">
        <v>63</v>
      </c>
      <c r="E206" s="29" t="s">
        <v>238</v>
      </c>
      <c r="F206" s="29" t="s">
        <v>235</v>
      </c>
      <c r="G206" s="29" t="s">
        <v>236</v>
      </c>
      <c r="H206" s="29" t="s">
        <v>33</v>
      </c>
      <c r="I206" s="29" t="s">
        <v>505</v>
      </c>
      <c r="J206" s="13" t="s">
        <v>537</v>
      </c>
    </row>
    <row r="207" spans="1:10" x14ac:dyDescent="0.25">
      <c r="A207" s="5">
        <v>195</v>
      </c>
      <c r="B207" s="64"/>
      <c r="C207" s="29" t="s">
        <v>118</v>
      </c>
      <c r="D207" s="29" t="s">
        <v>119</v>
      </c>
      <c r="E207" s="29" t="s">
        <v>241</v>
      </c>
      <c r="F207" s="29" t="s">
        <v>235</v>
      </c>
      <c r="G207" s="29" t="s">
        <v>236</v>
      </c>
      <c r="H207" s="29" t="s">
        <v>121</v>
      </c>
      <c r="I207" s="29" t="s">
        <v>505</v>
      </c>
      <c r="J207" s="13"/>
    </row>
    <row r="208" spans="1:10" x14ac:dyDescent="0.25">
      <c r="A208" s="5">
        <v>196</v>
      </c>
      <c r="B208" s="64"/>
      <c r="C208" s="28" t="s">
        <v>12</v>
      </c>
      <c r="D208" s="28" t="s">
        <v>64</v>
      </c>
      <c r="E208" s="28" t="s">
        <v>238</v>
      </c>
      <c r="F208" s="28" t="s">
        <v>233</v>
      </c>
      <c r="G208" s="28" t="s">
        <v>239</v>
      </c>
      <c r="H208" s="28" t="s">
        <v>200</v>
      </c>
      <c r="I208" s="28" t="s">
        <v>505</v>
      </c>
      <c r="J208" s="13" t="s">
        <v>538</v>
      </c>
    </row>
    <row r="209" spans="1:10" ht="17.25" x14ac:dyDescent="0.25">
      <c r="A209" s="5">
        <v>197</v>
      </c>
      <c r="B209" s="64"/>
      <c r="C209" s="28" t="s">
        <v>57</v>
      </c>
      <c r="D209" s="28" t="s">
        <v>58</v>
      </c>
      <c r="E209" s="28" t="s">
        <v>240</v>
      </c>
      <c r="F209" s="28" t="s">
        <v>233</v>
      </c>
      <c r="G209" s="28" t="s">
        <v>239</v>
      </c>
      <c r="H209" s="28" t="s">
        <v>215</v>
      </c>
      <c r="I209" s="28" t="s">
        <v>505</v>
      </c>
      <c r="J209" s="13" t="s">
        <v>550</v>
      </c>
    </row>
    <row r="210" spans="1:10" ht="18.75" x14ac:dyDescent="0.25">
      <c r="A210" s="66" t="s">
        <v>234</v>
      </c>
      <c r="B210" s="66"/>
      <c r="C210" s="66"/>
      <c r="D210" s="66"/>
      <c r="E210" s="66"/>
      <c r="F210" s="66"/>
      <c r="G210" s="66"/>
      <c r="H210" s="66"/>
      <c r="I210" s="66"/>
      <c r="J210" s="66"/>
    </row>
    <row r="211" spans="1:10" ht="15" customHeight="1" x14ac:dyDescent="0.25">
      <c r="A211" s="5">
        <v>198</v>
      </c>
      <c r="B211" s="64" t="s">
        <v>251</v>
      </c>
      <c r="C211" s="67" t="s">
        <v>1</v>
      </c>
      <c r="D211" s="70" t="s">
        <v>61</v>
      </c>
      <c r="E211" s="28" t="s">
        <v>248</v>
      </c>
      <c r="F211" s="28" t="s">
        <v>18</v>
      </c>
      <c r="G211" s="28" t="s">
        <v>18</v>
      </c>
      <c r="H211" s="28" t="s">
        <v>11</v>
      </c>
      <c r="I211" s="28" t="s">
        <v>505</v>
      </c>
      <c r="J211" s="13"/>
    </row>
    <row r="212" spans="1:10" x14ac:dyDescent="0.25">
      <c r="A212" s="5">
        <v>199</v>
      </c>
      <c r="B212" s="64"/>
      <c r="C212" s="68"/>
      <c r="D212" s="71"/>
      <c r="E212" s="28" t="s">
        <v>258</v>
      </c>
      <c r="F212" s="28" t="s">
        <v>18</v>
      </c>
      <c r="G212" s="28" t="s">
        <v>18</v>
      </c>
      <c r="H212" s="28" t="s">
        <v>11</v>
      </c>
      <c r="I212" s="28" t="s">
        <v>505</v>
      </c>
      <c r="J212" s="13"/>
    </row>
    <row r="213" spans="1:10" x14ac:dyDescent="0.25">
      <c r="A213" s="5">
        <v>200</v>
      </c>
      <c r="B213" s="64"/>
      <c r="C213" s="68"/>
      <c r="D213" s="71"/>
      <c r="E213" s="28" t="s">
        <v>256</v>
      </c>
      <c r="F213" s="28" t="s">
        <v>18</v>
      </c>
      <c r="G213" s="28" t="s">
        <v>18</v>
      </c>
      <c r="H213" s="28" t="s">
        <v>11</v>
      </c>
      <c r="I213" s="28" t="s">
        <v>505</v>
      </c>
      <c r="J213" s="13"/>
    </row>
    <row r="214" spans="1:10" x14ac:dyDescent="0.25">
      <c r="A214" s="5">
        <v>201</v>
      </c>
      <c r="B214" s="64"/>
      <c r="C214" s="68"/>
      <c r="D214" s="71"/>
      <c r="E214" s="28" t="s">
        <v>259</v>
      </c>
      <c r="F214" s="28" t="s">
        <v>18</v>
      </c>
      <c r="G214" s="28" t="s">
        <v>18</v>
      </c>
      <c r="H214" s="28" t="s">
        <v>11</v>
      </c>
      <c r="I214" s="28" t="s">
        <v>505</v>
      </c>
      <c r="J214" s="13"/>
    </row>
    <row r="215" spans="1:10" x14ac:dyDescent="0.25">
      <c r="A215" s="5">
        <v>202</v>
      </c>
      <c r="B215" s="64"/>
      <c r="C215" s="68"/>
      <c r="D215" s="71"/>
      <c r="E215" s="28" t="s">
        <v>257</v>
      </c>
      <c r="F215" s="28" t="s">
        <v>18</v>
      </c>
      <c r="G215" s="28" t="s">
        <v>18</v>
      </c>
      <c r="H215" s="28" t="s">
        <v>11</v>
      </c>
      <c r="I215" s="28" t="s">
        <v>505</v>
      </c>
      <c r="J215" s="13"/>
    </row>
    <row r="216" spans="1:10" x14ac:dyDescent="0.25">
      <c r="A216" s="5">
        <v>203</v>
      </c>
      <c r="B216" s="64"/>
      <c r="C216" s="68"/>
      <c r="D216" s="71"/>
      <c r="E216" s="28" t="s">
        <v>252</v>
      </c>
      <c r="F216" s="28" t="s">
        <v>18</v>
      </c>
      <c r="G216" s="28" t="s">
        <v>18</v>
      </c>
      <c r="H216" s="28" t="s">
        <v>370</v>
      </c>
      <c r="I216" s="28" t="s">
        <v>505</v>
      </c>
      <c r="J216" s="13"/>
    </row>
    <row r="217" spans="1:10" x14ac:dyDescent="0.25">
      <c r="A217" s="5">
        <v>204</v>
      </c>
      <c r="B217" s="64"/>
      <c r="C217" s="68"/>
      <c r="D217" s="71"/>
      <c r="E217" s="28" t="s">
        <v>461</v>
      </c>
      <c r="F217" s="28" t="s">
        <v>18</v>
      </c>
      <c r="G217" s="28" t="s">
        <v>18</v>
      </c>
      <c r="H217" s="28" t="s">
        <v>370</v>
      </c>
      <c r="I217" s="28" t="s">
        <v>505</v>
      </c>
      <c r="J217" s="13"/>
    </row>
    <row r="218" spans="1:10" x14ac:dyDescent="0.25">
      <c r="A218" s="5">
        <v>205</v>
      </c>
      <c r="B218" s="64"/>
      <c r="C218" s="68"/>
      <c r="D218" s="71"/>
      <c r="E218" s="28" t="s">
        <v>462</v>
      </c>
      <c r="F218" s="28" t="s">
        <v>18</v>
      </c>
      <c r="G218" s="28" t="s">
        <v>18</v>
      </c>
      <c r="H218" s="28" t="s">
        <v>370</v>
      </c>
      <c r="I218" s="28" t="s">
        <v>505</v>
      </c>
      <c r="J218" s="13"/>
    </row>
    <row r="219" spans="1:10" x14ac:dyDescent="0.25">
      <c r="A219" s="5">
        <v>206</v>
      </c>
      <c r="B219" s="64"/>
      <c r="C219" s="69"/>
      <c r="D219" s="72"/>
      <c r="E219" s="28" t="s">
        <v>460</v>
      </c>
      <c r="F219" s="28" t="s">
        <v>18</v>
      </c>
      <c r="G219" s="28" t="s">
        <v>18</v>
      </c>
      <c r="H219" s="28" t="s">
        <v>370</v>
      </c>
      <c r="I219" s="28" t="s">
        <v>505</v>
      </c>
      <c r="J219" s="13"/>
    </row>
    <row r="220" spans="1:10" x14ac:dyDescent="0.25">
      <c r="A220" s="5">
        <v>207</v>
      </c>
      <c r="B220" s="64"/>
      <c r="C220" s="64" t="s">
        <v>12</v>
      </c>
      <c r="D220" s="28" t="s">
        <v>65</v>
      </c>
      <c r="E220" s="28" t="s">
        <v>252</v>
      </c>
      <c r="F220" s="28" t="s">
        <v>249</v>
      </c>
      <c r="G220" s="28" t="s">
        <v>250</v>
      </c>
      <c r="H220" s="28" t="s">
        <v>31</v>
      </c>
      <c r="I220" s="28" t="s">
        <v>505</v>
      </c>
      <c r="J220" s="13" t="s">
        <v>548</v>
      </c>
    </row>
    <row r="221" spans="1:10" x14ac:dyDescent="0.25">
      <c r="A221" s="5">
        <v>208</v>
      </c>
      <c r="B221" s="64"/>
      <c r="C221" s="64"/>
      <c r="D221" s="28" t="s">
        <v>63</v>
      </c>
      <c r="E221" s="28" t="s">
        <v>252</v>
      </c>
      <c r="F221" s="28" t="s">
        <v>249</v>
      </c>
      <c r="G221" s="28" t="s">
        <v>250</v>
      </c>
      <c r="H221" s="28" t="s">
        <v>33</v>
      </c>
      <c r="I221" s="28" t="s">
        <v>505</v>
      </c>
      <c r="J221" s="13" t="s">
        <v>549</v>
      </c>
    </row>
    <row r="222" spans="1:10" x14ac:dyDescent="0.25">
      <c r="A222" s="5">
        <v>209</v>
      </c>
      <c r="B222" s="64"/>
      <c r="C222" s="28" t="s">
        <v>118</v>
      </c>
      <c r="D222" s="28" t="s">
        <v>119</v>
      </c>
      <c r="E222" s="28" t="s">
        <v>255</v>
      </c>
      <c r="F222" s="28" t="s">
        <v>249</v>
      </c>
      <c r="G222" s="28" t="s">
        <v>250</v>
      </c>
      <c r="H222" s="28" t="s">
        <v>121</v>
      </c>
      <c r="I222" s="28" t="s">
        <v>505</v>
      </c>
      <c r="J222" s="13"/>
    </row>
    <row r="223" spans="1:10" x14ac:dyDescent="0.25">
      <c r="A223" s="5">
        <v>210</v>
      </c>
      <c r="B223" s="64"/>
      <c r="C223" s="28" t="s">
        <v>12</v>
      </c>
      <c r="D223" s="28" t="s">
        <v>64</v>
      </c>
      <c r="E223" s="28" t="s">
        <v>252</v>
      </c>
      <c r="F223" s="28" t="s">
        <v>253</v>
      </c>
      <c r="G223" s="28" t="s">
        <v>246</v>
      </c>
      <c r="H223" s="28" t="s">
        <v>200</v>
      </c>
      <c r="I223" s="28" t="s">
        <v>505</v>
      </c>
      <c r="J223" s="13" t="s">
        <v>542</v>
      </c>
    </row>
    <row r="224" spans="1:10" ht="17.25" x14ac:dyDescent="0.25">
      <c r="A224" s="5">
        <v>211</v>
      </c>
      <c r="B224" s="64"/>
      <c r="C224" s="28" t="s">
        <v>57</v>
      </c>
      <c r="D224" s="28" t="s">
        <v>58</v>
      </c>
      <c r="E224" s="28" t="s">
        <v>247</v>
      </c>
      <c r="F224" s="28" t="s">
        <v>253</v>
      </c>
      <c r="G224" s="28" t="s">
        <v>246</v>
      </c>
      <c r="H224" s="28" t="s">
        <v>215</v>
      </c>
      <c r="I224" s="28" t="s">
        <v>505</v>
      </c>
      <c r="J224" s="13" t="s">
        <v>543</v>
      </c>
    </row>
    <row r="225" spans="1:10" ht="18.75" x14ac:dyDescent="0.25">
      <c r="A225" s="66" t="s">
        <v>254</v>
      </c>
      <c r="B225" s="66"/>
      <c r="C225" s="66"/>
      <c r="D225" s="66"/>
      <c r="E225" s="66"/>
      <c r="F225" s="66"/>
      <c r="G225" s="66"/>
      <c r="H225" s="66"/>
      <c r="I225" s="66"/>
      <c r="J225" s="66"/>
    </row>
    <row r="226" spans="1:10" ht="15" customHeight="1" x14ac:dyDescent="0.25">
      <c r="A226" s="5">
        <v>212</v>
      </c>
      <c r="B226" s="64" t="s">
        <v>261</v>
      </c>
      <c r="C226" s="67" t="s">
        <v>1</v>
      </c>
      <c r="D226" s="70" t="s">
        <v>61</v>
      </c>
      <c r="E226" s="28" t="s">
        <v>262</v>
      </c>
      <c r="F226" s="28" t="s">
        <v>18</v>
      </c>
      <c r="G226" s="28" t="s">
        <v>18</v>
      </c>
      <c r="H226" s="28" t="s">
        <v>11</v>
      </c>
      <c r="I226" s="28" t="s">
        <v>505</v>
      </c>
      <c r="J226" s="13"/>
    </row>
    <row r="227" spans="1:10" x14ac:dyDescent="0.25">
      <c r="A227" s="5">
        <v>213</v>
      </c>
      <c r="B227" s="64"/>
      <c r="C227" s="68"/>
      <c r="D227" s="71"/>
      <c r="E227" s="28" t="s">
        <v>263</v>
      </c>
      <c r="F227" s="28" t="s">
        <v>18</v>
      </c>
      <c r="G227" s="28" t="s">
        <v>18</v>
      </c>
      <c r="H227" s="28" t="s">
        <v>11</v>
      </c>
      <c r="I227" s="28" t="s">
        <v>505</v>
      </c>
      <c r="J227" s="13"/>
    </row>
    <row r="228" spans="1:10" x14ac:dyDescent="0.25">
      <c r="A228" s="5">
        <v>214</v>
      </c>
      <c r="B228" s="64"/>
      <c r="C228" s="68"/>
      <c r="D228" s="71"/>
      <c r="E228" s="28" t="s">
        <v>264</v>
      </c>
      <c r="F228" s="28" t="s">
        <v>18</v>
      </c>
      <c r="G228" s="28" t="s">
        <v>18</v>
      </c>
      <c r="H228" s="28" t="s">
        <v>11</v>
      </c>
      <c r="I228" s="28" t="s">
        <v>505</v>
      </c>
      <c r="J228" s="13"/>
    </row>
    <row r="229" spans="1:10" x14ac:dyDescent="0.25">
      <c r="A229" s="5">
        <v>215</v>
      </c>
      <c r="B229" s="64"/>
      <c r="C229" s="68"/>
      <c r="D229" s="71"/>
      <c r="E229" s="28" t="s">
        <v>267</v>
      </c>
      <c r="F229" s="28" t="s">
        <v>18</v>
      </c>
      <c r="G229" s="28" t="s">
        <v>18</v>
      </c>
      <c r="H229" s="28" t="s">
        <v>370</v>
      </c>
      <c r="I229" s="28" t="s">
        <v>505</v>
      </c>
      <c r="J229" s="13"/>
    </row>
    <row r="230" spans="1:10" x14ac:dyDescent="0.25">
      <c r="A230" s="5">
        <v>216</v>
      </c>
      <c r="B230" s="64"/>
      <c r="C230" s="68"/>
      <c r="D230" s="71"/>
      <c r="E230" s="28" t="s">
        <v>463</v>
      </c>
      <c r="F230" s="28" t="s">
        <v>18</v>
      </c>
      <c r="G230" s="28" t="s">
        <v>18</v>
      </c>
      <c r="H230" s="28" t="s">
        <v>370</v>
      </c>
      <c r="I230" s="28" t="s">
        <v>505</v>
      </c>
      <c r="J230" s="13"/>
    </row>
    <row r="231" spans="1:10" x14ac:dyDescent="0.25">
      <c r="A231" s="5">
        <v>217</v>
      </c>
      <c r="B231" s="64"/>
      <c r="C231" s="69"/>
      <c r="D231" s="72"/>
      <c r="E231" s="28" t="s">
        <v>464</v>
      </c>
      <c r="F231" s="28" t="s">
        <v>18</v>
      </c>
      <c r="G231" s="28" t="s">
        <v>18</v>
      </c>
      <c r="H231" s="28" t="s">
        <v>370</v>
      </c>
      <c r="I231" s="28" t="s">
        <v>505</v>
      </c>
      <c r="J231" s="13"/>
    </row>
    <row r="232" spans="1:10" x14ac:dyDescent="0.25">
      <c r="A232" s="5">
        <v>218</v>
      </c>
      <c r="B232" s="64"/>
      <c r="C232" s="64" t="s">
        <v>12</v>
      </c>
      <c r="D232" s="28" t="s">
        <v>65</v>
      </c>
      <c r="E232" s="28" t="s">
        <v>267</v>
      </c>
      <c r="F232" s="28" t="s">
        <v>270</v>
      </c>
      <c r="G232" s="28" t="s">
        <v>269</v>
      </c>
      <c r="H232" s="28" t="s">
        <v>89</v>
      </c>
      <c r="I232" s="28" t="s">
        <v>505</v>
      </c>
      <c r="J232" s="13" t="s">
        <v>551</v>
      </c>
    </row>
    <row r="233" spans="1:10" x14ac:dyDescent="0.25">
      <c r="A233" s="5">
        <v>219</v>
      </c>
      <c r="B233" s="64"/>
      <c r="C233" s="64"/>
      <c r="D233" s="28" t="s">
        <v>63</v>
      </c>
      <c r="E233" s="28" t="s">
        <v>267</v>
      </c>
      <c r="F233" s="28" t="s">
        <v>270</v>
      </c>
      <c r="G233" s="28" t="s">
        <v>269</v>
      </c>
      <c r="H233" s="28" t="s">
        <v>93</v>
      </c>
      <c r="I233" s="28" t="s">
        <v>505</v>
      </c>
      <c r="J233" s="13" t="s">
        <v>552</v>
      </c>
    </row>
    <row r="234" spans="1:10" x14ac:dyDescent="0.25">
      <c r="A234" s="5">
        <v>220</v>
      </c>
      <c r="B234" s="64"/>
      <c r="C234" s="11" t="s">
        <v>118</v>
      </c>
      <c r="D234" s="11" t="s">
        <v>119</v>
      </c>
      <c r="E234" s="11" t="s">
        <v>268</v>
      </c>
      <c r="F234" s="11" t="s">
        <v>270</v>
      </c>
      <c r="G234" s="11" t="s">
        <v>269</v>
      </c>
      <c r="H234" s="11" t="s">
        <v>121</v>
      </c>
      <c r="I234" s="11" t="s">
        <v>523</v>
      </c>
      <c r="J234" s="15" t="s">
        <v>508</v>
      </c>
    </row>
    <row r="235" spans="1:10" x14ac:dyDescent="0.25">
      <c r="A235" s="5">
        <v>221</v>
      </c>
      <c r="B235" s="64"/>
      <c r="C235" s="28" t="s">
        <v>12</v>
      </c>
      <c r="D235" s="28" t="s">
        <v>64</v>
      </c>
      <c r="E235" s="28" t="s">
        <v>267</v>
      </c>
      <c r="F235" s="28" t="s">
        <v>261</v>
      </c>
      <c r="G235" s="28" t="s">
        <v>272</v>
      </c>
      <c r="H235" s="28" t="s">
        <v>92</v>
      </c>
      <c r="I235" s="28" t="s">
        <v>505</v>
      </c>
      <c r="J235" s="13" t="s">
        <v>554</v>
      </c>
    </row>
    <row r="236" spans="1:10" ht="17.25" x14ac:dyDescent="0.25">
      <c r="A236" s="5">
        <v>222</v>
      </c>
      <c r="B236" s="64"/>
      <c r="C236" s="28" t="s">
        <v>57</v>
      </c>
      <c r="D236" s="28" t="s">
        <v>58</v>
      </c>
      <c r="E236" s="28" t="s">
        <v>271</v>
      </c>
      <c r="F236" s="28" t="s">
        <v>261</v>
      </c>
      <c r="G236" s="28" t="s">
        <v>272</v>
      </c>
      <c r="H236" s="28" t="s">
        <v>79</v>
      </c>
      <c r="I236" s="28" t="s">
        <v>505</v>
      </c>
      <c r="J236" s="13" t="s">
        <v>553</v>
      </c>
    </row>
    <row r="237" spans="1:10" ht="18.75" x14ac:dyDescent="0.25">
      <c r="A237" s="66" t="s">
        <v>260</v>
      </c>
      <c r="B237" s="66"/>
      <c r="C237" s="66"/>
      <c r="D237" s="66"/>
      <c r="E237" s="66"/>
      <c r="F237" s="66"/>
      <c r="G237" s="66"/>
      <c r="H237" s="66"/>
      <c r="I237" s="66"/>
      <c r="J237" s="66"/>
    </row>
    <row r="238" spans="1:10" ht="15" customHeight="1" x14ac:dyDescent="0.25">
      <c r="A238" s="4">
        <v>223</v>
      </c>
      <c r="B238" s="82" t="s">
        <v>367</v>
      </c>
      <c r="C238" s="64" t="s">
        <v>1</v>
      </c>
      <c r="D238" s="65" t="s">
        <v>61</v>
      </c>
      <c r="E238" s="28" t="s">
        <v>368</v>
      </c>
      <c r="F238" s="28" t="s">
        <v>18</v>
      </c>
      <c r="G238" s="28" t="s">
        <v>18</v>
      </c>
      <c r="H238" s="28" t="s">
        <v>11</v>
      </c>
      <c r="I238" s="28" t="s">
        <v>505</v>
      </c>
      <c r="J238" s="13"/>
    </row>
    <row r="239" spans="1:10" x14ac:dyDescent="0.25">
      <c r="A239" s="4">
        <v>224</v>
      </c>
      <c r="B239" s="83"/>
      <c r="C239" s="64"/>
      <c r="D239" s="65"/>
      <c r="E239" s="28" t="s">
        <v>369</v>
      </c>
      <c r="F239" s="28" t="s">
        <v>18</v>
      </c>
      <c r="G239" s="28" t="s">
        <v>18</v>
      </c>
      <c r="H239" s="28" t="s">
        <v>11</v>
      </c>
      <c r="I239" s="28" t="s">
        <v>505</v>
      </c>
      <c r="J239" s="13"/>
    </row>
    <row r="240" spans="1:10" x14ac:dyDescent="0.25">
      <c r="A240" s="5">
        <v>225</v>
      </c>
      <c r="B240" s="83"/>
      <c r="C240" s="64"/>
      <c r="D240" s="65"/>
      <c r="E240" s="28" t="s">
        <v>392</v>
      </c>
      <c r="F240" s="28" t="s">
        <v>18</v>
      </c>
      <c r="G240" s="28" t="s">
        <v>18</v>
      </c>
      <c r="H240" s="28" t="s">
        <v>370</v>
      </c>
      <c r="I240" s="28" t="s">
        <v>505</v>
      </c>
      <c r="J240" s="13"/>
    </row>
    <row r="241" spans="1:10" x14ac:dyDescent="0.25">
      <c r="A241" s="5">
        <v>226</v>
      </c>
      <c r="B241" s="83"/>
      <c r="C241" s="64"/>
      <c r="D241" s="65"/>
      <c r="E241" s="28" t="s">
        <v>371</v>
      </c>
      <c r="F241" s="28" t="s">
        <v>18</v>
      </c>
      <c r="G241" s="28" t="s">
        <v>18</v>
      </c>
      <c r="H241" s="28" t="s">
        <v>11</v>
      </c>
      <c r="I241" s="28" t="s">
        <v>505</v>
      </c>
      <c r="J241" s="13"/>
    </row>
    <row r="242" spans="1:10" x14ac:dyDescent="0.25">
      <c r="A242" s="5">
        <v>227</v>
      </c>
      <c r="B242" s="83"/>
      <c r="C242" s="64"/>
      <c r="D242" s="65"/>
      <c r="E242" s="28" t="s">
        <v>372</v>
      </c>
      <c r="F242" s="28" t="s">
        <v>18</v>
      </c>
      <c r="G242" s="28" t="s">
        <v>18</v>
      </c>
      <c r="H242" s="28" t="s">
        <v>11</v>
      </c>
      <c r="I242" s="28" t="s">
        <v>505</v>
      </c>
      <c r="J242" s="13"/>
    </row>
    <row r="243" spans="1:10" x14ac:dyDescent="0.25">
      <c r="A243" s="5">
        <v>228</v>
      </c>
      <c r="B243" s="83"/>
      <c r="C243" s="64"/>
      <c r="D243" s="65"/>
      <c r="E243" s="28" t="s">
        <v>373</v>
      </c>
      <c r="F243" s="28" t="s">
        <v>18</v>
      </c>
      <c r="G243" s="28" t="s">
        <v>18</v>
      </c>
      <c r="H243" s="28" t="s">
        <v>370</v>
      </c>
      <c r="I243" s="28" t="s">
        <v>505</v>
      </c>
      <c r="J243" s="13"/>
    </row>
    <row r="244" spans="1:10" x14ac:dyDescent="0.25">
      <c r="A244" s="5">
        <v>229</v>
      </c>
      <c r="B244" s="83"/>
      <c r="C244" s="64"/>
      <c r="D244" s="65"/>
      <c r="E244" s="28" t="s">
        <v>374</v>
      </c>
      <c r="F244" s="28" t="s">
        <v>18</v>
      </c>
      <c r="G244" s="28" t="s">
        <v>18</v>
      </c>
      <c r="H244" s="28" t="s">
        <v>11</v>
      </c>
      <c r="I244" s="28" t="s">
        <v>505</v>
      </c>
      <c r="J244" s="13"/>
    </row>
    <row r="245" spans="1:10" x14ac:dyDescent="0.25">
      <c r="A245" s="5">
        <v>230</v>
      </c>
      <c r="B245" s="83"/>
      <c r="C245" s="64"/>
      <c r="D245" s="65"/>
      <c r="E245" s="28" t="s">
        <v>375</v>
      </c>
      <c r="F245" s="28" t="s">
        <v>18</v>
      </c>
      <c r="G245" s="28" t="s">
        <v>18</v>
      </c>
      <c r="H245" s="28" t="s">
        <v>11</v>
      </c>
      <c r="I245" s="28" t="s">
        <v>505</v>
      </c>
      <c r="J245" s="13"/>
    </row>
    <row r="246" spans="1:10" x14ac:dyDescent="0.25">
      <c r="A246" s="5">
        <v>231</v>
      </c>
      <c r="B246" s="83"/>
      <c r="C246" s="64"/>
      <c r="D246" s="65"/>
      <c r="E246" s="28" t="s">
        <v>376</v>
      </c>
      <c r="F246" s="28" t="s">
        <v>18</v>
      </c>
      <c r="G246" s="28" t="s">
        <v>18</v>
      </c>
      <c r="H246" s="28" t="s">
        <v>370</v>
      </c>
      <c r="I246" s="28" t="s">
        <v>505</v>
      </c>
      <c r="J246" s="13"/>
    </row>
    <row r="247" spans="1:10" x14ac:dyDescent="0.25">
      <c r="A247" s="5">
        <v>232</v>
      </c>
      <c r="B247" s="83"/>
      <c r="C247" s="64"/>
      <c r="D247" s="65"/>
      <c r="E247" s="28" t="s">
        <v>377</v>
      </c>
      <c r="F247" s="28" t="s">
        <v>18</v>
      </c>
      <c r="G247" s="28" t="s">
        <v>18</v>
      </c>
      <c r="H247" s="28" t="s">
        <v>11</v>
      </c>
      <c r="I247" s="28" t="s">
        <v>505</v>
      </c>
      <c r="J247" s="13"/>
    </row>
    <row r="248" spans="1:10" x14ac:dyDescent="0.25">
      <c r="A248" s="5">
        <v>233</v>
      </c>
      <c r="B248" s="83"/>
      <c r="C248" s="64"/>
      <c r="D248" s="65"/>
      <c r="E248" s="28" t="s">
        <v>378</v>
      </c>
      <c r="F248" s="28" t="s">
        <v>18</v>
      </c>
      <c r="G248" s="28" t="s">
        <v>18</v>
      </c>
      <c r="H248" s="28" t="s">
        <v>11</v>
      </c>
      <c r="I248" s="28" t="s">
        <v>505</v>
      </c>
      <c r="J248" s="13"/>
    </row>
    <row r="249" spans="1:10" x14ac:dyDescent="0.25">
      <c r="A249" s="5">
        <v>234</v>
      </c>
      <c r="B249" s="83"/>
      <c r="C249" s="64"/>
      <c r="D249" s="65"/>
      <c r="E249" s="28" t="s">
        <v>379</v>
      </c>
      <c r="F249" s="28" t="s">
        <v>18</v>
      </c>
      <c r="G249" s="28" t="s">
        <v>18</v>
      </c>
      <c r="H249" s="28" t="s">
        <v>370</v>
      </c>
      <c r="I249" s="28" t="s">
        <v>505</v>
      </c>
      <c r="J249" s="13"/>
    </row>
    <row r="250" spans="1:10" x14ac:dyDescent="0.25">
      <c r="A250" s="5">
        <v>235</v>
      </c>
      <c r="B250" s="83"/>
      <c r="C250" s="64"/>
      <c r="D250" s="65"/>
      <c r="E250" s="28" t="s">
        <v>380</v>
      </c>
      <c r="F250" s="28" t="s">
        <v>18</v>
      </c>
      <c r="G250" s="28" t="s">
        <v>18</v>
      </c>
      <c r="H250" s="28" t="s">
        <v>11</v>
      </c>
      <c r="I250" s="28" t="s">
        <v>505</v>
      </c>
      <c r="J250" s="13"/>
    </row>
    <row r="251" spans="1:10" x14ac:dyDescent="0.25">
      <c r="A251" s="5">
        <v>236</v>
      </c>
      <c r="B251" s="83"/>
      <c r="C251" s="64"/>
      <c r="D251" s="65"/>
      <c r="E251" s="28" t="s">
        <v>381</v>
      </c>
      <c r="F251" s="28" t="s">
        <v>18</v>
      </c>
      <c r="G251" s="28" t="s">
        <v>18</v>
      </c>
      <c r="H251" s="28" t="s">
        <v>11</v>
      </c>
      <c r="I251" s="28" t="s">
        <v>505</v>
      </c>
      <c r="J251" s="13"/>
    </row>
    <row r="252" spans="1:10" x14ac:dyDescent="0.25">
      <c r="A252" s="5">
        <v>237</v>
      </c>
      <c r="B252" s="83"/>
      <c r="C252" s="64"/>
      <c r="D252" s="65"/>
      <c r="E252" s="28" t="s">
        <v>382</v>
      </c>
      <c r="F252" s="28" t="s">
        <v>18</v>
      </c>
      <c r="G252" s="28" t="s">
        <v>18</v>
      </c>
      <c r="H252" s="28" t="s">
        <v>370</v>
      </c>
      <c r="I252" s="28" t="s">
        <v>505</v>
      </c>
      <c r="J252" s="13"/>
    </row>
    <row r="253" spans="1:10" x14ac:dyDescent="0.25">
      <c r="A253" s="5">
        <v>238</v>
      </c>
      <c r="B253" s="83"/>
      <c r="C253" s="64"/>
      <c r="D253" s="65"/>
      <c r="E253" s="28" t="s">
        <v>383</v>
      </c>
      <c r="F253" s="28" t="s">
        <v>18</v>
      </c>
      <c r="G253" s="28" t="s">
        <v>18</v>
      </c>
      <c r="H253" s="28" t="s">
        <v>370</v>
      </c>
      <c r="I253" s="28" t="s">
        <v>505</v>
      </c>
      <c r="J253" s="13"/>
    </row>
    <row r="254" spans="1:10" x14ac:dyDescent="0.25">
      <c r="A254" s="5">
        <v>239</v>
      </c>
      <c r="B254" s="83"/>
      <c r="C254" s="64"/>
      <c r="D254" s="65"/>
      <c r="E254" s="28" t="s">
        <v>384</v>
      </c>
      <c r="F254" s="28" t="s">
        <v>18</v>
      </c>
      <c r="G254" s="28" t="s">
        <v>18</v>
      </c>
      <c r="H254" s="28" t="s">
        <v>370</v>
      </c>
      <c r="I254" s="28" t="s">
        <v>505</v>
      </c>
      <c r="J254" s="13"/>
    </row>
    <row r="255" spans="1:10" x14ac:dyDescent="0.25">
      <c r="A255" s="5">
        <v>240</v>
      </c>
      <c r="B255" s="83"/>
      <c r="C255" s="64"/>
      <c r="D255" s="65"/>
      <c r="E255" s="28" t="s">
        <v>385</v>
      </c>
      <c r="F255" s="28" t="s">
        <v>18</v>
      </c>
      <c r="G255" s="28" t="s">
        <v>18</v>
      </c>
      <c r="H255" s="28" t="s">
        <v>370</v>
      </c>
      <c r="I255" s="28" t="s">
        <v>505</v>
      </c>
      <c r="J255" s="13"/>
    </row>
    <row r="256" spans="1:10" x14ac:dyDescent="0.25">
      <c r="A256" s="5">
        <v>241</v>
      </c>
      <c r="B256" s="83"/>
      <c r="C256" s="64"/>
      <c r="D256" s="65"/>
      <c r="E256" s="28" t="s">
        <v>386</v>
      </c>
      <c r="F256" s="28" t="s">
        <v>18</v>
      </c>
      <c r="G256" s="28" t="s">
        <v>18</v>
      </c>
      <c r="H256" s="28" t="s">
        <v>370</v>
      </c>
      <c r="I256" s="28" t="s">
        <v>505</v>
      </c>
      <c r="J256" s="13"/>
    </row>
    <row r="257" spans="1:10" x14ac:dyDescent="0.25">
      <c r="A257" s="5">
        <v>242</v>
      </c>
      <c r="B257" s="83"/>
      <c r="C257" s="64"/>
      <c r="D257" s="65"/>
      <c r="E257" s="28" t="s">
        <v>387</v>
      </c>
      <c r="F257" s="28" t="s">
        <v>18</v>
      </c>
      <c r="G257" s="28" t="s">
        <v>18</v>
      </c>
      <c r="H257" s="28" t="s">
        <v>370</v>
      </c>
      <c r="I257" s="28" t="s">
        <v>505</v>
      </c>
      <c r="J257" s="13"/>
    </row>
    <row r="258" spans="1:10" x14ac:dyDescent="0.25">
      <c r="A258" s="5">
        <v>243</v>
      </c>
      <c r="B258" s="83"/>
      <c r="C258" s="64"/>
      <c r="D258" s="65"/>
      <c r="E258" s="28" t="s">
        <v>388</v>
      </c>
      <c r="F258" s="28" t="s">
        <v>18</v>
      </c>
      <c r="G258" s="28" t="s">
        <v>18</v>
      </c>
      <c r="H258" s="28" t="s">
        <v>370</v>
      </c>
      <c r="I258" s="28" t="s">
        <v>505</v>
      </c>
      <c r="J258" s="13"/>
    </row>
    <row r="259" spans="1:10" x14ac:dyDescent="0.25">
      <c r="A259" s="5">
        <v>244</v>
      </c>
      <c r="B259" s="83"/>
      <c r="C259" s="64"/>
      <c r="D259" s="65"/>
      <c r="E259" s="28" t="s">
        <v>389</v>
      </c>
      <c r="F259" s="28" t="s">
        <v>18</v>
      </c>
      <c r="G259" s="28" t="s">
        <v>18</v>
      </c>
      <c r="H259" s="28" t="s">
        <v>370</v>
      </c>
      <c r="I259" s="28" t="s">
        <v>505</v>
      </c>
      <c r="J259" s="13"/>
    </row>
    <row r="260" spans="1:10" x14ac:dyDescent="0.25">
      <c r="A260" s="5">
        <v>245</v>
      </c>
      <c r="B260" s="83"/>
      <c r="C260" s="64"/>
      <c r="D260" s="65"/>
      <c r="E260" s="28" t="s">
        <v>390</v>
      </c>
      <c r="F260" s="28" t="s">
        <v>18</v>
      </c>
      <c r="G260" s="28" t="s">
        <v>18</v>
      </c>
      <c r="H260" s="28" t="s">
        <v>370</v>
      </c>
      <c r="I260" s="28" t="s">
        <v>505</v>
      </c>
      <c r="J260" s="13"/>
    </row>
    <row r="261" spans="1:10" x14ac:dyDescent="0.25">
      <c r="A261" s="5">
        <v>246</v>
      </c>
      <c r="B261" s="83"/>
      <c r="C261" s="79" t="s">
        <v>12</v>
      </c>
      <c r="D261" s="79" t="s">
        <v>65</v>
      </c>
      <c r="E261" s="4" t="s">
        <v>391</v>
      </c>
      <c r="F261" s="4" t="s">
        <v>393</v>
      </c>
      <c r="G261" s="4" t="s">
        <v>394</v>
      </c>
      <c r="H261" s="4" t="s">
        <v>395</v>
      </c>
      <c r="I261" s="4"/>
      <c r="J261" s="14" t="s">
        <v>565</v>
      </c>
    </row>
    <row r="262" spans="1:10" x14ac:dyDescent="0.25">
      <c r="A262" s="5">
        <v>247</v>
      </c>
      <c r="B262" s="83"/>
      <c r="C262" s="80"/>
      <c r="D262" s="80"/>
      <c r="E262" s="4" t="s">
        <v>396</v>
      </c>
      <c r="F262" s="4" t="s">
        <v>393</v>
      </c>
      <c r="G262" s="4" t="s">
        <v>394</v>
      </c>
      <c r="H262" s="4" t="s">
        <v>395</v>
      </c>
      <c r="I262" s="4"/>
      <c r="J262" s="14"/>
    </row>
    <row r="263" spans="1:10" ht="18" customHeight="1" x14ac:dyDescent="0.25">
      <c r="A263" s="5">
        <v>248</v>
      </c>
      <c r="B263" s="83"/>
      <c r="C263" s="80"/>
      <c r="D263" s="80"/>
      <c r="E263" s="4" t="s">
        <v>373</v>
      </c>
      <c r="F263" s="79" t="s">
        <v>393</v>
      </c>
      <c r="G263" s="82" t="s">
        <v>399</v>
      </c>
      <c r="H263" s="4" t="s">
        <v>398</v>
      </c>
      <c r="I263" s="4"/>
      <c r="J263" s="14"/>
    </row>
    <row r="264" spans="1:10" x14ac:dyDescent="0.25">
      <c r="A264" s="5">
        <v>249</v>
      </c>
      <c r="B264" s="83"/>
      <c r="C264" s="80"/>
      <c r="D264" s="80"/>
      <c r="E264" s="4" t="s">
        <v>376</v>
      </c>
      <c r="F264" s="80"/>
      <c r="G264" s="83"/>
      <c r="H264" s="4" t="s">
        <v>398</v>
      </c>
      <c r="I264" s="4"/>
      <c r="J264" s="14"/>
    </row>
    <row r="265" spans="1:10" x14ac:dyDescent="0.25">
      <c r="A265" s="5">
        <v>250</v>
      </c>
      <c r="B265" s="83"/>
      <c r="C265" s="80"/>
      <c r="D265" s="80"/>
      <c r="E265" s="4" t="s">
        <v>379</v>
      </c>
      <c r="F265" s="80"/>
      <c r="G265" s="83"/>
      <c r="H265" s="4" t="s">
        <v>398</v>
      </c>
      <c r="I265" s="4"/>
      <c r="J265" s="14"/>
    </row>
    <row r="266" spans="1:10" x14ac:dyDescent="0.25">
      <c r="A266" s="5">
        <v>251</v>
      </c>
      <c r="B266" s="83"/>
      <c r="C266" s="80"/>
      <c r="D266" s="80"/>
      <c r="E266" s="4" t="s">
        <v>382</v>
      </c>
      <c r="F266" s="81"/>
      <c r="G266" s="84"/>
      <c r="H266" s="4" t="s">
        <v>398</v>
      </c>
      <c r="I266" s="4"/>
      <c r="J266" s="14"/>
    </row>
    <row r="267" spans="1:10" x14ac:dyDescent="0.25">
      <c r="A267" s="5">
        <v>252</v>
      </c>
      <c r="B267" s="83"/>
      <c r="C267" s="80"/>
      <c r="D267" s="80"/>
      <c r="E267" s="4" t="s">
        <v>373</v>
      </c>
      <c r="F267" s="79" t="s">
        <v>400</v>
      </c>
      <c r="G267" s="82" t="s">
        <v>402</v>
      </c>
      <c r="H267" s="4" t="s">
        <v>401</v>
      </c>
      <c r="I267" s="4"/>
      <c r="J267" s="14"/>
    </row>
    <row r="268" spans="1:10" x14ac:dyDescent="0.25">
      <c r="A268" s="5">
        <v>253</v>
      </c>
      <c r="B268" s="83"/>
      <c r="C268" s="80"/>
      <c r="D268" s="80"/>
      <c r="E268" s="4" t="s">
        <v>376</v>
      </c>
      <c r="F268" s="80"/>
      <c r="G268" s="83"/>
      <c r="H268" s="4" t="s">
        <v>401</v>
      </c>
      <c r="I268" s="4"/>
      <c r="J268" s="14"/>
    </row>
    <row r="269" spans="1:10" x14ac:dyDescent="0.25">
      <c r="A269" s="5">
        <v>254</v>
      </c>
      <c r="B269" s="83"/>
      <c r="C269" s="80"/>
      <c r="D269" s="80"/>
      <c r="E269" s="4" t="s">
        <v>379</v>
      </c>
      <c r="F269" s="80"/>
      <c r="G269" s="83"/>
      <c r="H269" s="4" t="s">
        <v>401</v>
      </c>
      <c r="I269" s="4"/>
      <c r="J269" s="14"/>
    </row>
    <row r="270" spans="1:10" ht="18" customHeight="1" x14ac:dyDescent="0.25">
      <c r="A270" s="5">
        <v>255</v>
      </c>
      <c r="B270" s="83"/>
      <c r="C270" s="80"/>
      <c r="D270" s="80"/>
      <c r="E270" s="4" t="s">
        <v>382</v>
      </c>
      <c r="F270" s="81"/>
      <c r="G270" s="84"/>
      <c r="H270" s="4" t="s">
        <v>401</v>
      </c>
      <c r="I270" s="4"/>
      <c r="J270" s="14"/>
    </row>
    <row r="271" spans="1:10" ht="18" customHeight="1" x14ac:dyDescent="0.25">
      <c r="A271" s="5">
        <v>256</v>
      </c>
      <c r="B271" s="83"/>
      <c r="C271" s="80"/>
      <c r="D271" s="80"/>
      <c r="E271" s="4" t="s">
        <v>373</v>
      </c>
      <c r="F271" s="79" t="s">
        <v>393</v>
      </c>
      <c r="G271" s="82" t="s">
        <v>403</v>
      </c>
      <c r="H271" s="4" t="s">
        <v>401</v>
      </c>
      <c r="I271" s="4"/>
      <c r="J271" s="14"/>
    </row>
    <row r="272" spans="1:10" ht="18" customHeight="1" x14ac:dyDescent="0.25">
      <c r="A272" s="5">
        <v>257</v>
      </c>
      <c r="B272" s="83"/>
      <c r="C272" s="80"/>
      <c r="D272" s="80"/>
      <c r="E272" s="4" t="s">
        <v>376</v>
      </c>
      <c r="F272" s="80"/>
      <c r="G272" s="83"/>
      <c r="H272" s="4" t="s">
        <v>401</v>
      </c>
      <c r="I272" s="4"/>
      <c r="J272" s="14"/>
    </row>
    <row r="273" spans="1:10" ht="18" customHeight="1" x14ac:dyDescent="0.25">
      <c r="A273" s="5">
        <v>258</v>
      </c>
      <c r="B273" s="83"/>
      <c r="C273" s="80"/>
      <c r="D273" s="80"/>
      <c r="E273" s="4" t="s">
        <v>379</v>
      </c>
      <c r="F273" s="80"/>
      <c r="G273" s="83"/>
      <c r="H273" s="4" t="s">
        <v>401</v>
      </c>
      <c r="I273" s="4"/>
      <c r="J273" s="14"/>
    </row>
    <row r="274" spans="1:10" ht="18" customHeight="1" x14ac:dyDescent="0.25">
      <c r="A274" s="5">
        <v>259</v>
      </c>
      <c r="B274" s="84"/>
      <c r="C274" s="81"/>
      <c r="D274" s="81"/>
      <c r="E274" s="4" t="s">
        <v>382</v>
      </c>
      <c r="F274" s="81"/>
      <c r="G274" s="84"/>
      <c r="H274" s="4" t="s">
        <v>401</v>
      </c>
      <c r="I274" s="4"/>
      <c r="J274" s="14"/>
    </row>
    <row r="275" spans="1:10" x14ac:dyDescent="0.25">
      <c r="A275" s="78" t="s">
        <v>397</v>
      </c>
      <c r="B275" s="78"/>
      <c r="C275" s="78"/>
      <c r="D275" s="78"/>
      <c r="E275" s="78"/>
      <c r="F275" s="78"/>
      <c r="G275" s="78"/>
      <c r="H275" s="78"/>
      <c r="I275" s="78"/>
      <c r="J275" s="78"/>
    </row>
    <row r="276" spans="1:10" ht="13.5" customHeight="1" x14ac:dyDescent="0.25">
      <c r="A276" s="4">
        <v>260</v>
      </c>
      <c r="B276" s="70" t="s">
        <v>273</v>
      </c>
      <c r="C276" s="67" t="s">
        <v>1</v>
      </c>
      <c r="D276" s="70" t="s">
        <v>61</v>
      </c>
      <c r="E276" s="28" t="s">
        <v>274</v>
      </c>
      <c r="F276" s="28" t="s">
        <v>18</v>
      </c>
      <c r="G276" s="28" t="s">
        <v>18</v>
      </c>
      <c r="H276" s="28" t="s">
        <v>11</v>
      </c>
      <c r="I276" s="28" t="s">
        <v>505</v>
      </c>
      <c r="J276" s="13"/>
    </row>
    <row r="277" spans="1:10" x14ac:dyDescent="0.25">
      <c r="A277" s="4">
        <v>261</v>
      </c>
      <c r="B277" s="71"/>
      <c r="C277" s="68"/>
      <c r="D277" s="71"/>
      <c r="E277" s="28" t="s">
        <v>275</v>
      </c>
      <c r="F277" s="28" t="s">
        <v>18</v>
      </c>
      <c r="G277" s="28" t="s">
        <v>18</v>
      </c>
      <c r="H277" s="28" t="s">
        <v>11</v>
      </c>
      <c r="I277" s="28" t="s">
        <v>505</v>
      </c>
      <c r="J277" s="13"/>
    </row>
    <row r="278" spans="1:10" x14ac:dyDescent="0.25">
      <c r="A278" s="5">
        <v>262</v>
      </c>
      <c r="B278" s="71"/>
      <c r="C278" s="68"/>
      <c r="D278" s="71"/>
      <c r="E278" s="28" t="s">
        <v>276</v>
      </c>
      <c r="F278" s="28" t="s">
        <v>18</v>
      </c>
      <c r="G278" s="28" t="s">
        <v>18</v>
      </c>
      <c r="H278" s="28" t="s">
        <v>11</v>
      </c>
      <c r="I278" s="28" t="s">
        <v>505</v>
      </c>
      <c r="J278" s="13"/>
    </row>
    <row r="279" spans="1:10" x14ac:dyDescent="0.25">
      <c r="A279" s="5">
        <v>263</v>
      </c>
      <c r="B279" s="71"/>
      <c r="C279" s="68"/>
      <c r="D279" s="71"/>
      <c r="E279" s="28" t="s">
        <v>277</v>
      </c>
      <c r="F279" s="28" t="s">
        <v>18</v>
      </c>
      <c r="G279" s="28" t="s">
        <v>18</v>
      </c>
      <c r="H279" s="28" t="s">
        <v>11</v>
      </c>
      <c r="I279" s="28" t="s">
        <v>505</v>
      </c>
      <c r="J279" s="13"/>
    </row>
    <row r="280" spans="1:10" x14ac:dyDescent="0.25">
      <c r="A280" s="5">
        <v>264</v>
      </c>
      <c r="B280" s="71"/>
      <c r="C280" s="68"/>
      <c r="D280" s="71"/>
      <c r="E280" s="28" t="s">
        <v>314</v>
      </c>
      <c r="F280" s="28" t="s">
        <v>18</v>
      </c>
      <c r="G280" s="28" t="s">
        <v>18</v>
      </c>
      <c r="H280" s="28" t="s">
        <v>11</v>
      </c>
      <c r="I280" s="28" t="s">
        <v>505</v>
      </c>
      <c r="J280" s="13"/>
    </row>
    <row r="281" spans="1:10" x14ac:dyDescent="0.25">
      <c r="A281" s="5">
        <v>265</v>
      </c>
      <c r="B281" s="71"/>
      <c r="C281" s="69"/>
      <c r="D281" s="72"/>
      <c r="E281" s="28" t="s">
        <v>278</v>
      </c>
      <c r="F281" s="28" t="s">
        <v>18</v>
      </c>
      <c r="G281" s="28" t="s">
        <v>18</v>
      </c>
      <c r="H281" s="28" t="s">
        <v>11</v>
      </c>
      <c r="I281" s="28" t="s">
        <v>505</v>
      </c>
      <c r="J281" s="13"/>
    </row>
    <row r="282" spans="1:10" x14ac:dyDescent="0.25">
      <c r="A282" s="5">
        <v>266</v>
      </c>
      <c r="B282" s="71"/>
      <c r="C282" s="67" t="s">
        <v>12</v>
      </c>
      <c r="D282" s="67" t="s">
        <v>65</v>
      </c>
      <c r="E282" s="30" t="s">
        <v>281</v>
      </c>
      <c r="F282" s="30" t="s">
        <v>279</v>
      </c>
      <c r="G282" s="30" t="s">
        <v>18</v>
      </c>
      <c r="H282" s="30" t="s">
        <v>280</v>
      </c>
      <c r="I282" s="30" t="s">
        <v>505</v>
      </c>
      <c r="J282" s="13"/>
    </row>
    <row r="283" spans="1:10" x14ac:dyDescent="0.25">
      <c r="A283" s="5">
        <v>267</v>
      </c>
      <c r="B283" s="71"/>
      <c r="C283" s="68"/>
      <c r="D283" s="68"/>
      <c r="E283" s="30" t="s">
        <v>282</v>
      </c>
      <c r="F283" s="30" t="s">
        <v>283</v>
      </c>
      <c r="G283" s="30" t="s">
        <v>18</v>
      </c>
      <c r="H283" s="30" t="s">
        <v>169</v>
      </c>
      <c r="I283" s="30" t="s">
        <v>505</v>
      </c>
      <c r="J283" s="13"/>
    </row>
    <row r="284" spans="1:10" x14ac:dyDescent="0.25">
      <c r="A284" s="5">
        <v>268</v>
      </c>
      <c r="B284" s="71"/>
      <c r="C284" s="68"/>
      <c r="D284" s="68"/>
      <c r="E284" s="30" t="s">
        <v>316</v>
      </c>
      <c r="F284" s="30" t="s">
        <v>294</v>
      </c>
      <c r="G284" s="30" t="s">
        <v>18</v>
      </c>
      <c r="H284" s="30" t="s">
        <v>280</v>
      </c>
      <c r="I284" s="30" t="s">
        <v>505</v>
      </c>
      <c r="J284" s="13"/>
    </row>
    <row r="285" spans="1:10" x14ac:dyDescent="0.25">
      <c r="A285" s="5">
        <v>269</v>
      </c>
      <c r="B285" s="71"/>
      <c r="C285" s="68"/>
      <c r="D285" s="68"/>
      <c r="E285" s="43" t="s">
        <v>286</v>
      </c>
      <c r="F285" s="43" t="s">
        <v>284</v>
      </c>
      <c r="G285" s="43" t="s">
        <v>285</v>
      </c>
      <c r="H285" s="43" t="s">
        <v>289</v>
      </c>
      <c r="I285" s="43" t="s">
        <v>287</v>
      </c>
      <c r="J285" s="44" t="s">
        <v>568</v>
      </c>
    </row>
    <row r="286" spans="1:10" x14ac:dyDescent="0.25">
      <c r="A286" s="5">
        <v>270</v>
      </c>
      <c r="B286" s="71"/>
      <c r="C286" s="69"/>
      <c r="D286" s="69"/>
      <c r="E286" s="30" t="s">
        <v>324</v>
      </c>
      <c r="F286" s="30" t="s">
        <v>284</v>
      </c>
      <c r="G286" s="30" t="s">
        <v>285</v>
      </c>
      <c r="H286" s="30" t="s">
        <v>288</v>
      </c>
      <c r="I286" s="30" t="s">
        <v>287</v>
      </c>
      <c r="J286" s="13" t="s">
        <v>615</v>
      </c>
    </row>
    <row r="287" spans="1:10" x14ac:dyDescent="0.25">
      <c r="A287" s="5">
        <v>271</v>
      </c>
      <c r="B287" s="72"/>
      <c r="C287" s="11" t="s">
        <v>118</v>
      </c>
      <c r="D287" s="11" t="s">
        <v>119</v>
      </c>
      <c r="E287" s="11" t="s">
        <v>290</v>
      </c>
      <c r="F287" s="11" t="s">
        <v>291</v>
      </c>
      <c r="G287" s="11" t="s">
        <v>292</v>
      </c>
      <c r="H287" s="11" t="s">
        <v>121</v>
      </c>
      <c r="I287" s="11" t="s">
        <v>523</v>
      </c>
      <c r="J287" s="15" t="s">
        <v>569</v>
      </c>
    </row>
    <row r="288" spans="1:10" ht="18.75" x14ac:dyDescent="0.25">
      <c r="A288" s="66" t="s">
        <v>293</v>
      </c>
      <c r="B288" s="66"/>
      <c r="C288" s="66"/>
      <c r="D288" s="66"/>
      <c r="E288" s="66"/>
      <c r="F288" s="66"/>
      <c r="G288" s="66"/>
      <c r="H288" s="66"/>
      <c r="I288" s="66"/>
      <c r="J288" s="66"/>
    </row>
    <row r="289" spans="1:10" x14ac:dyDescent="0.25">
      <c r="A289" s="4">
        <v>272</v>
      </c>
      <c r="B289" s="70" t="s">
        <v>321</v>
      </c>
      <c r="C289" s="67" t="s">
        <v>1</v>
      </c>
      <c r="D289" s="70" t="s">
        <v>61</v>
      </c>
      <c r="E289" s="28" t="s">
        <v>304</v>
      </c>
      <c r="F289" s="28" t="s">
        <v>18</v>
      </c>
      <c r="G289" s="28" t="s">
        <v>18</v>
      </c>
      <c r="H289" s="28" t="s">
        <v>11</v>
      </c>
      <c r="I289" s="28" t="s">
        <v>505</v>
      </c>
      <c r="J289" s="13"/>
    </row>
    <row r="290" spans="1:10" x14ac:dyDescent="0.25">
      <c r="A290" s="4">
        <v>273</v>
      </c>
      <c r="B290" s="71"/>
      <c r="C290" s="68"/>
      <c r="D290" s="71"/>
      <c r="E290" s="28" t="s">
        <v>312</v>
      </c>
      <c r="F290" s="28" t="s">
        <v>18</v>
      </c>
      <c r="G290" s="28" t="s">
        <v>18</v>
      </c>
      <c r="H290" s="28" t="s">
        <v>11</v>
      </c>
      <c r="I290" s="28" t="s">
        <v>505</v>
      </c>
      <c r="J290" s="13"/>
    </row>
    <row r="291" spans="1:10" x14ac:dyDescent="0.25">
      <c r="A291" s="5">
        <v>274</v>
      </c>
      <c r="B291" s="71"/>
      <c r="C291" s="68"/>
      <c r="D291" s="71"/>
      <c r="E291" s="28" t="s">
        <v>313</v>
      </c>
      <c r="F291" s="28" t="s">
        <v>18</v>
      </c>
      <c r="G291" s="28" t="s">
        <v>18</v>
      </c>
      <c r="H291" s="28" t="s">
        <v>11</v>
      </c>
      <c r="I291" s="28" t="s">
        <v>505</v>
      </c>
      <c r="J291" s="13"/>
    </row>
    <row r="292" spans="1:10" x14ac:dyDescent="0.25">
      <c r="A292" s="5">
        <v>275</v>
      </c>
      <c r="B292" s="71"/>
      <c r="C292" s="68"/>
      <c r="D292" s="71"/>
      <c r="E292" s="28" t="s">
        <v>305</v>
      </c>
      <c r="F292" s="28" t="s">
        <v>18</v>
      </c>
      <c r="G292" s="28" t="s">
        <v>18</v>
      </c>
      <c r="H292" s="28" t="s">
        <v>11</v>
      </c>
      <c r="I292" s="28" t="s">
        <v>505</v>
      </c>
      <c r="J292" s="13"/>
    </row>
    <row r="293" spans="1:10" x14ac:dyDescent="0.25">
      <c r="A293" s="5">
        <v>276</v>
      </c>
      <c r="B293" s="71"/>
      <c r="C293" s="68"/>
      <c r="D293" s="71"/>
      <c r="E293" s="28" t="s">
        <v>315</v>
      </c>
      <c r="F293" s="28" t="s">
        <v>18</v>
      </c>
      <c r="G293" s="28" t="s">
        <v>18</v>
      </c>
      <c r="H293" s="28" t="s">
        <v>11</v>
      </c>
      <c r="I293" s="28" t="s">
        <v>505</v>
      </c>
      <c r="J293" s="13"/>
    </row>
    <row r="294" spans="1:10" x14ac:dyDescent="0.25">
      <c r="A294" s="5">
        <v>277</v>
      </c>
      <c r="B294" s="71"/>
      <c r="C294" s="69"/>
      <c r="D294" s="72"/>
      <c r="E294" s="28" t="s">
        <v>301</v>
      </c>
      <c r="F294" s="28" t="s">
        <v>18</v>
      </c>
      <c r="G294" s="28" t="s">
        <v>18</v>
      </c>
      <c r="H294" s="28" t="s">
        <v>11</v>
      </c>
      <c r="I294" s="28" t="s">
        <v>505</v>
      </c>
      <c r="J294" s="13"/>
    </row>
    <row r="295" spans="1:10" x14ac:dyDescent="0.25">
      <c r="A295" s="5">
        <v>278</v>
      </c>
      <c r="B295" s="71"/>
      <c r="C295" s="67" t="s">
        <v>12</v>
      </c>
      <c r="D295" s="67" t="s">
        <v>65</v>
      </c>
      <c r="E295" s="30" t="s">
        <v>328</v>
      </c>
      <c r="F295" s="30" t="s">
        <v>329</v>
      </c>
      <c r="G295" s="30" t="s">
        <v>18</v>
      </c>
      <c r="H295" s="30" t="s">
        <v>280</v>
      </c>
      <c r="I295" s="30" t="s">
        <v>505</v>
      </c>
      <c r="J295" s="13"/>
    </row>
    <row r="296" spans="1:10" x14ac:dyDescent="0.25">
      <c r="A296" s="5">
        <v>279</v>
      </c>
      <c r="B296" s="71"/>
      <c r="C296" s="68"/>
      <c r="D296" s="68"/>
      <c r="E296" s="30" t="s">
        <v>302</v>
      </c>
      <c r="F296" s="30" t="s">
        <v>283</v>
      </c>
      <c r="G296" s="30" t="s">
        <v>18</v>
      </c>
      <c r="H296" s="30" t="s">
        <v>169</v>
      </c>
      <c r="I296" s="30" t="s">
        <v>505</v>
      </c>
      <c r="J296" s="13"/>
    </row>
    <row r="297" spans="1:10" x14ac:dyDescent="0.25">
      <c r="A297" s="5">
        <v>280</v>
      </c>
      <c r="B297" s="71"/>
      <c r="C297" s="68"/>
      <c r="D297" s="68"/>
      <c r="E297" s="30" t="s">
        <v>316</v>
      </c>
      <c r="F297" s="30" t="s">
        <v>294</v>
      </c>
      <c r="G297" s="30" t="s">
        <v>18</v>
      </c>
      <c r="H297" s="30" t="s">
        <v>280</v>
      </c>
      <c r="I297" s="30" t="s">
        <v>505</v>
      </c>
      <c r="J297" s="13"/>
    </row>
    <row r="298" spans="1:10" x14ac:dyDescent="0.25">
      <c r="A298" s="5">
        <v>281</v>
      </c>
      <c r="B298" s="71"/>
      <c r="C298" s="68"/>
      <c r="D298" s="68"/>
      <c r="E298" s="43" t="s">
        <v>303</v>
      </c>
      <c r="F298" s="43" t="s">
        <v>325</v>
      </c>
      <c r="G298" s="43" t="s">
        <v>285</v>
      </c>
      <c r="H298" s="43" t="s">
        <v>289</v>
      </c>
      <c r="I298" s="43" t="s">
        <v>327</v>
      </c>
      <c r="J298" s="44" t="s">
        <v>568</v>
      </c>
    </row>
    <row r="299" spans="1:10" x14ac:dyDescent="0.25">
      <c r="A299" s="5">
        <v>282</v>
      </c>
      <c r="B299" s="71"/>
      <c r="C299" s="69"/>
      <c r="D299" s="69"/>
      <c r="E299" s="32" t="s">
        <v>323</v>
      </c>
      <c r="F299" s="32" t="s">
        <v>325</v>
      </c>
      <c r="G299" s="32" t="s">
        <v>285</v>
      </c>
      <c r="H299" s="32" t="s">
        <v>288</v>
      </c>
      <c r="I299" s="32" t="s">
        <v>327</v>
      </c>
      <c r="J299" s="13" t="s">
        <v>615</v>
      </c>
    </row>
    <row r="300" spans="1:10" x14ac:dyDescent="0.25">
      <c r="A300" s="5">
        <v>283</v>
      </c>
      <c r="B300" s="72"/>
      <c r="C300" s="11" t="s">
        <v>118</v>
      </c>
      <c r="D300" s="11" t="s">
        <v>119</v>
      </c>
      <c r="E300" s="11" t="s">
        <v>344</v>
      </c>
      <c r="F300" s="11" t="s">
        <v>326</v>
      </c>
      <c r="G300" s="11" t="s">
        <v>292</v>
      </c>
      <c r="H300" s="11" t="s">
        <v>121</v>
      </c>
      <c r="I300" s="11" t="s">
        <v>523</v>
      </c>
      <c r="J300" s="15" t="s">
        <v>508</v>
      </c>
    </row>
    <row r="301" spans="1:10" x14ac:dyDescent="0.25">
      <c r="A301" s="78" t="s">
        <v>322</v>
      </c>
      <c r="B301" s="78"/>
      <c r="C301" s="78"/>
      <c r="D301" s="78"/>
      <c r="E301" s="78"/>
      <c r="F301" s="78"/>
      <c r="G301" s="78"/>
      <c r="H301" s="78"/>
      <c r="I301" s="78"/>
      <c r="J301" s="78"/>
    </row>
    <row r="302" spans="1:10" x14ac:dyDescent="0.25">
      <c r="A302" s="4">
        <v>284</v>
      </c>
      <c r="B302" s="70" t="s">
        <v>300</v>
      </c>
      <c r="C302" s="67" t="s">
        <v>1</v>
      </c>
      <c r="D302" s="70" t="s">
        <v>61</v>
      </c>
      <c r="E302" s="28" t="s">
        <v>342</v>
      </c>
      <c r="F302" s="28" t="s">
        <v>18</v>
      </c>
      <c r="G302" s="28" t="s">
        <v>18</v>
      </c>
      <c r="H302" s="28" t="s">
        <v>11</v>
      </c>
      <c r="I302" s="28" t="s">
        <v>505</v>
      </c>
      <c r="J302" s="13"/>
    </row>
    <row r="303" spans="1:10" x14ac:dyDescent="0.25">
      <c r="A303" s="4">
        <v>285</v>
      </c>
      <c r="B303" s="71"/>
      <c r="C303" s="68"/>
      <c r="D303" s="71"/>
      <c r="E303" s="28" t="s">
        <v>345</v>
      </c>
      <c r="F303" s="28" t="s">
        <v>18</v>
      </c>
      <c r="G303" s="28" t="s">
        <v>18</v>
      </c>
      <c r="H303" s="28" t="s">
        <v>11</v>
      </c>
      <c r="I303" s="28" t="s">
        <v>505</v>
      </c>
      <c r="J303" s="13"/>
    </row>
    <row r="304" spans="1:10" x14ac:dyDescent="0.25">
      <c r="A304" s="5">
        <v>286</v>
      </c>
      <c r="B304" s="71"/>
      <c r="C304" s="68"/>
      <c r="D304" s="71"/>
      <c r="E304" s="28" t="s">
        <v>346</v>
      </c>
      <c r="F304" s="28" t="s">
        <v>18</v>
      </c>
      <c r="G304" s="28" t="s">
        <v>18</v>
      </c>
      <c r="H304" s="28" t="s">
        <v>11</v>
      </c>
      <c r="I304" s="28" t="s">
        <v>505</v>
      </c>
      <c r="J304" s="13"/>
    </row>
    <row r="305" spans="1:10" x14ac:dyDescent="0.25">
      <c r="A305" s="5">
        <v>287</v>
      </c>
      <c r="B305" s="71"/>
      <c r="C305" s="68"/>
      <c r="D305" s="71"/>
      <c r="E305" s="28" t="s">
        <v>343</v>
      </c>
      <c r="F305" s="28" t="s">
        <v>18</v>
      </c>
      <c r="G305" s="28" t="s">
        <v>18</v>
      </c>
      <c r="H305" s="28" t="s">
        <v>11</v>
      </c>
      <c r="I305" s="28" t="s">
        <v>505</v>
      </c>
      <c r="J305" s="13"/>
    </row>
    <row r="306" spans="1:10" x14ac:dyDescent="0.25">
      <c r="A306" s="5">
        <v>288</v>
      </c>
      <c r="B306" s="71"/>
      <c r="C306" s="68"/>
      <c r="D306" s="71"/>
      <c r="E306" s="28" t="s">
        <v>338</v>
      </c>
      <c r="F306" s="28" t="s">
        <v>18</v>
      </c>
      <c r="G306" s="28" t="s">
        <v>18</v>
      </c>
      <c r="H306" s="28" t="s">
        <v>11</v>
      </c>
      <c r="I306" s="28" t="s">
        <v>505</v>
      </c>
      <c r="J306" s="13"/>
    </row>
    <row r="307" spans="1:10" x14ac:dyDescent="0.25">
      <c r="A307" s="5">
        <v>289</v>
      </c>
      <c r="B307" s="71"/>
      <c r="C307" s="69"/>
      <c r="D307" s="72"/>
      <c r="E307" s="28" t="s">
        <v>339</v>
      </c>
      <c r="F307" s="28" t="s">
        <v>18</v>
      </c>
      <c r="G307" s="28" t="s">
        <v>18</v>
      </c>
      <c r="H307" s="28" t="s">
        <v>11</v>
      </c>
      <c r="I307" s="28" t="s">
        <v>505</v>
      </c>
      <c r="J307" s="13"/>
    </row>
    <row r="308" spans="1:10" x14ac:dyDescent="0.25">
      <c r="A308" s="5">
        <v>290</v>
      </c>
      <c r="B308" s="71"/>
      <c r="C308" s="67" t="s">
        <v>12</v>
      </c>
      <c r="D308" s="67" t="s">
        <v>65</v>
      </c>
      <c r="E308" s="30" t="s">
        <v>347</v>
      </c>
      <c r="F308" s="30" t="s">
        <v>306</v>
      </c>
      <c r="G308" s="30" t="s">
        <v>18</v>
      </c>
      <c r="H308" s="30" t="s">
        <v>280</v>
      </c>
      <c r="I308" s="30" t="s">
        <v>505</v>
      </c>
      <c r="J308" s="13"/>
    </row>
    <row r="309" spans="1:10" x14ac:dyDescent="0.25">
      <c r="A309" s="5">
        <v>291</v>
      </c>
      <c r="B309" s="71"/>
      <c r="C309" s="68"/>
      <c r="D309" s="68"/>
      <c r="E309" s="30" t="s">
        <v>340</v>
      </c>
      <c r="F309" s="30" t="s">
        <v>283</v>
      </c>
      <c r="G309" s="30" t="s">
        <v>18</v>
      </c>
      <c r="H309" s="30" t="s">
        <v>169</v>
      </c>
      <c r="I309" s="30" t="s">
        <v>505</v>
      </c>
      <c r="J309" s="13"/>
    </row>
    <row r="310" spans="1:10" x14ac:dyDescent="0.25">
      <c r="A310" s="5">
        <v>292</v>
      </c>
      <c r="B310" s="71"/>
      <c r="C310" s="68"/>
      <c r="D310" s="68"/>
      <c r="E310" s="30" t="s">
        <v>348</v>
      </c>
      <c r="F310" s="30" t="s">
        <v>294</v>
      </c>
      <c r="G310" s="30" t="s">
        <v>18</v>
      </c>
      <c r="H310" s="30" t="s">
        <v>280</v>
      </c>
      <c r="I310" s="30" t="s">
        <v>505</v>
      </c>
      <c r="J310" s="13"/>
    </row>
    <row r="311" spans="1:10" x14ac:dyDescent="0.25">
      <c r="A311" s="5">
        <v>293</v>
      </c>
      <c r="B311" s="71"/>
      <c r="C311" s="68"/>
      <c r="D311" s="68"/>
      <c r="E311" s="43" t="s">
        <v>341</v>
      </c>
      <c r="F311" s="43" t="s">
        <v>308</v>
      </c>
      <c r="G311" s="43" t="s">
        <v>285</v>
      </c>
      <c r="H311" s="43" t="s">
        <v>289</v>
      </c>
      <c r="I311" s="43" t="s">
        <v>307</v>
      </c>
      <c r="J311" s="44" t="s">
        <v>568</v>
      </c>
    </row>
    <row r="312" spans="1:10" x14ac:dyDescent="0.25">
      <c r="A312" s="5">
        <v>294</v>
      </c>
      <c r="B312" s="71"/>
      <c r="C312" s="69"/>
      <c r="D312" s="69"/>
      <c r="E312" s="32" t="s">
        <v>349</v>
      </c>
      <c r="F312" s="32" t="s">
        <v>308</v>
      </c>
      <c r="G312" s="32" t="s">
        <v>285</v>
      </c>
      <c r="H312" s="32" t="s">
        <v>288</v>
      </c>
      <c r="I312" s="32" t="s">
        <v>307</v>
      </c>
      <c r="J312" s="13" t="s">
        <v>615</v>
      </c>
    </row>
    <row r="313" spans="1:10" x14ac:dyDescent="0.25">
      <c r="A313" s="5">
        <v>295</v>
      </c>
      <c r="B313" s="72"/>
      <c r="C313" s="11" t="s">
        <v>118</v>
      </c>
      <c r="D313" s="11" t="s">
        <v>119</v>
      </c>
      <c r="E313" s="11" t="s">
        <v>311</v>
      </c>
      <c r="F313" s="11" t="s">
        <v>309</v>
      </c>
      <c r="G313" s="11" t="s">
        <v>292</v>
      </c>
      <c r="H313" s="11" t="s">
        <v>121</v>
      </c>
      <c r="I313" s="11" t="s">
        <v>523</v>
      </c>
      <c r="J313" s="15" t="s">
        <v>508</v>
      </c>
    </row>
    <row r="314" spans="1:10" x14ac:dyDescent="0.25">
      <c r="A314" s="78" t="s">
        <v>310</v>
      </c>
      <c r="B314" s="78"/>
      <c r="C314" s="78"/>
      <c r="D314" s="78"/>
      <c r="E314" s="78"/>
      <c r="F314" s="78"/>
      <c r="G314" s="78"/>
      <c r="H314" s="78"/>
      <c r="I314" s="78"/>
      <c r="J314" s="78"/>
    </row>
    <row r="315" spans="1:10" ht="15" customHeight="1" x14ac:dyDescent="0.25">
      <c r="A315" s="5">
        <v>296</v>
      </c>
      <c r="B315" s="65" t="s">
        <v>350</v>
      </c>
      <c r="C315" s="67" t="s">
        <v>1</v>
      </c>
      <c r="D315" s="70" t="s">
        <v>61</v>
      </c>
      <c r="E315" s="28" t="s">
        <v>363</v>
      </c>
      <c r="F315" s="28" t="s">
        <v>18</v>
      </c>
      <c r="G315" s="28" t="s">
        <v>18</v>
      </c>
      <c r="H315" s="28" t="s">
        <v>11</v>
      </c>
      <c r="I315" s="28" t="s">
        <v>505</v>
      </c>
      <c r="J315" s="13"/>
    </row>
    <row r="316" spans="1:10" x14ac:dyDescent="0.25">
      <c r="A316" s="5">
        <v>297</v>
      </c>
      <c r="B316" s="65"/>
      <c r="C316" s="68"/>
      <c r="D316" s="71"/>
      <c r="E316" s="28" t="s">
        <v>357</v>
      </c>
      <c r="F316" s="28" t="s">
        <v>18</v>
      </c>
      <c r="G316" s="28" t="s">
        <v>18</v>
      </c>
      <c r="H316" s="28" t="s">
        <v>11</v>
      </c>
      <c r="I316" s="28" t="s">
        <v>505</v>
      </c>
      <c r="J316" s="13"/>
    </row>
    <row r="317" spans="1:10" x14ac:dyDescent="0.25">
      <c r="A317" s="5">
        <v>298</v>
      </c>
      <c r="B317" s="65"/>
      <c r="C317" s="68"/>
      <c r="D317" s="71"/>
      <c r="E317" s="28" t="s">
        <v>366</v>
      </c>
      <c r="F317" s="28" t="s">
        <v>18</v>
      </c>
      <c r="G317" s="28" t="s">
        <v>18</v>
      </c>
      <c r="H317" s="28" t="s">
        <v>11</v>
      </c>
      <c r="I317" s="28" t="s">
        <v>505</v>
      </c>
      <c r="J317" s="13"/>
    </row>
    <row r="318" spans="1:10" x14ac:dyDescent="0.25">
      <c r="A318" s="5">
        <v>299</v>
      </c>
      <c r="B318" s="65"/>
      <c r="C318" s="68"/>
      <c r="D318" s="71"/>
      <c r="E318" s="28" t="s">
        <v>364</v>
      </c>
      <c r="F318" s="28" t="s">
        <v>18</v>
      </c>
      <c r="G318" s="28" t="s">
        <v>18</v>
      </c>
      <c r="H318" s="28" t="s">
        <v>11</v>
      </c>
      <c r="I318" s="28" t="s">
        <v>505</v>
      </c>
      <c r="J318" s="13"/>
    </row>
    <row r="319" spans="1:10" x14ac:dyDescent="0.25">
      <c r="A319" s="5">
        <v>300</v>
      </c>
      <c r="B319" s="65"/>
      <c r="C319" s="68"/>
      <c r="D319" s="71"/>
      <c r="E319" s="28" t="s">
        <v>358</v>
      </c>
      <c r="F319" s="28" t="s">
        <v>18</v>
      </c>
      <c r="G319" s="28" t="s">
        <v>18</v>
      </c>
      <c r="H319" s="28" t="s">
        <v>11</v>
      </c>
      <c r="I319" s="28" t="s">
        <v>505</v>
      </c>
      <c r="J319" s="13"/>
    </row>
    <row r="320" spans="1:10" x14ac:dyDescent="0.25">
      <c r="A320" s="5">
        <v>301</v>
      </c>
      <c r="B320" s="65"/>
      <c r="C320" s="69"/>
      <c r="D320" s="72"/>
      <c r="E320" s="28" t="s">
        <v>359</v>
      </c>
      <c r="F320" s="28" t="s">
        <v>18</v>
      </c>
      <c r="G320" s="28" t="s">
        <v>18</v>
      </c>
      <c r="H320" s="28" t="s">
        <v>11</v>
      </c>
      <c r="I320" s="28" t="s">
        <v>505</v>
      </c>
      <c r="J320" s="13"/>
    </row>
    <row r="321" spans="1:10" x14ac:dyDescent="0.25">
      <c r="A321" s="5">
        <v>302</v>
      </c>
      <c r="B321" s="65"/>
      <c r="C321" s="64" t="s">
        <v>12</v>
      </c>
      <c r="D321" s="64" t="s">
        <v>65</v>
      </c>
      <c r="E321" s="30" t="s">
        <v>360</v>
      </c>
      <c r="F321" s="30" t="s">
        <v>354</v>
      </c>
      <c r="G321" s="30" t="s">
        <v>18</v>
      </c>
      <c r="H321" s="30" t="s">
        <v>280</v>
      </c>
      <c r="I321" s="30" t="s">
        <v>505</v>
      </c>
      <c r="J321" s="13"/>
    </row>
    <row r="322" spans="1:10" x14ac:dyDescent="0.25">
      <c r="A322" s="5">
        <v>303</v>
      </c>
      <c r="B322" s="65"/>
      <c r="C322" s="64"/>
      <c r="D322" s="64"/>
      <c r="E322" s="30" t="s">
        <v>361</v>
      </c>
      <c r="F322" s="30" t="s">
        <v>283</v>
      </c>
      <c r="G322" s="30" t="s">
        <v>18</v>
      </c>
      <c r="H322" s="30" t="s">
        <v>169</v>
      </c>
      <c r="I322" s="30" t="s">
        <v>505</v>
      </c>
      <c r="J322" s="13"/>
    </row>
    <row r="323" spans="1:10" x14ac:dyDescent="0.25">
      <c r="A323" s="5">
        <v>304</v>
      </c>
      <c r="B323" s="65"/>
      <c r="C323" s="64"/>
      <c r="D323" s="64"/>
      <c r="E323" s="30" t="s">
        <v>348</v>
      </c>
      <c r="F323" s="30" t="s">
        <v>294</v>
      </c>
      <c r="G323" s="30" t="s">
        <v>18</v>
      </c>
      <c r="H323" s="30" t="s">
        <v>280</v>
      </c>
      <c r="I323" s="30" t="s">
        <v>505</v>
      </c>
      <c r="J323" s="13"/>
    </row>
    <row r="324" spans="1:10" x14ac:dyDescent="0.25">
      <c r="A324" s="5">
        <v>305</v>
      </c>
      <c r="B324" s="65"/>
      <c r="C324" s="64"/>
      <c r="D324" s="64"/>
      <c r="E324" s="43" t="s">
        <v>362</v>
      </c>
      <c r="F324" s="43" t="s">
        <v>351</v>
      </c>
      <c r="G324" s="43" t="s">
        <v>285</v>
      </c>
      <c r="H324" s="43" t="s">
        <v>289</v>
      </c>
      <c r="I324" s="43" t="s">
        <v>365</v>
      </c>
      <c r="J324" s="44" t="s">
        <v>568</v>
      </c>
    </row>
    <row r="325" spans="1:10" x14ac:dyDescent="0.25">
      <c r="A325" s="5">
        <v>306</v>
      </c>
      <c r="B325" s="65"/>
      <c r="C325" s="64"/>
      <c r="D325" s="64"/>
      <c r="E325" s="32" t="s">
        <v>356</v>
      </c>
      <c r="F325" s="32" t="s">
        <v>351</v>
      </c>
      <c r="G325" s="32" t="s">
        <v>285</v>
      </c>
      <c r="H325" s="32" t="s">
        <v>288</v>
      </c>
      <c r="I325" s="32" t="s">
        <v>365</v>
      </c>
      <c r="J325" s="13" t="s">
        <v>615</v>
      </c>
    </row>
    <row r="326" spans="1:10" x14ac:dyDescent="0.25">
      <c r="A326" s="5">
        <v>307</v>
      </c>
      <c r="B326" s="65"/>
      <c r="C326" s="11" t="s">
        <v>118</v>
      </c>
      <c r="D326" s="11" t="s">
        <v>119</v>
      </c>
      <c r="E326" s="11" t="s">
        <v>355</v>
      </c>
      <c r="F326" s="11" t="s">
        <v>352</v>
      </c>
      <c r="G326" s="11" t="s">
        <v>292</v>
      </c>
      <c r="H326" s="11" t="s">
        <v>121</v>
      </c>
      <c r="I326" s="11" t="s">
        <v>523</v>
      </c>
      <c r="J326" s="15" t="s">
        <v>508</v>
      </c>
    </row>
    <row r="327" spans="1:10" x14ac:dyDescent="0.25">
      <c r="A327" s="78" t="s">
        <v>353</v>
      </c>
      <c r="B327" s="78"/>
      <c r="C327" s="78"/>
      <c r="D327" s="78"/>
      <c r="E327" s="78"/>
      <c r="F327" s="78"/>
      <c r="G327" s="78"/>
      <c r="H327" s="78"/>
      <c r="I327" s="78"/>
      <c r="J327" s="78"/>
    </row>
    <row r="328" spans="1:10" s="9" customFormat="1" x14ac:dyDescent="0.25">
      <c r="A328" s="8">
        <v>308</v>
      </c>
      <c r="B328" s="67" t="s">
        <v>480</v>
      </c>
      <c r="C328" s="67" t="s">
        <v>12</v>
      </c>
      <c r="D328" s="67" t="s">
        <v>65</v>
      </c>
      <c r="E328" s="28" t="s">
        <v>475</v>
      </c>
      <c r="F328" s="28" t="s">
        <v>283</v>
      </c>
      <c r="G328" s="28" t="s">
        <v>18</v>
      </c>
      <c r="H328" s="28" t="s">
        <v>169</v>
      </c>
      <c r="I328" s="28" t="s">
        <v>505</v>
      </c>
      <c r="J328" s="13" t="s">
        <v>555</v>
      </c>
    </row>
    <row r="329" spans="1:10" s="9" customFormat="1" x14ac:dyDescent="0.25">
      <c r="A329" s="8">
        <v>309</v>
      </c>
      <c r="B329" s="68"/>
      <c r="C329" s="68"/>
      <c r="D329" s="68"/>
      <c r="E329" s="28" t="s">
        <v>474</v>
      </c>
      <c r="F329" s="28" t="s">
        <v>283</v>
      </c>
      <c r="G329" s="28" t="s">
        <v>18</v>
      </c>
      <c r="H329" s="28" t="s">
        <v>169</v>
      </c>
      <c r="I329" s="28" t="s">
        <v>505</v>
      </c>
      <c r="J329" s="13" t="s">
        <v>556</v>
      </c>
    </row>
    <row r="330" spans="1:10" s="9" customFormat="1" x14ac:dyDescent="0.25">
      <c r="A330" s="8">
        <v>310</v>
      </c>
      <c r="B330" s="68"/>
      <c r="C330" s="68"/>
      <c r="D330" s="68"/>
      <c r="E330" s="28" t="s">
        <v>476</v>
      </c>
      <c r="F330" s="28" t="s">
        <v>283</v>
      </c>
      <c r="G330" s="28" t="s">
        <v>18</v>
      </c>
      <c r="H330" s="28" t="s">
        <v>169</v>
      </c>
      <c r="I330" s="28" t="s">
        <v>505</v>
      </c>
      <c r="J330" s="13" t="s">
        <v>557</v>
      </c>
    </row>
    <row r="331" spans="1:10" s="9" customFormat="1" x14ac:dyDescent="0.25">
      <c r="A331" s="8">
        <v>311</v>
      </c>
      <c r="B331" s="68"/>
      <c r="C331" s="68"/>
      <c r="D331" s="68"/>
      <c r="E331" s="28" t="s">
        <v>477</v>
      </c>
      <c r="F331" s="28" t="s">
        <v>283</v>
      </c>
      <c r="G331" s="28" t="s">
        <v>18</v>
      </c>
      <c r="H331" s="28" t="s">
        <v>169</v>
      </c>
      <c r="I331" s="28" t="s">
        <v>505</v>
      </c>
      <c r="J331" s="13" t="s">
        <v>557</v>
      </c>
    </row>
    <row r="332" spans="1:10" s="9" customFormat="1" x14ac:dyDescent="0.25">
      <c r="A332" s="8">
        <v>312</v>
      </c>
      <c r="B332" s="68"/>
      <c r="C332" s="68"/>
      <c r="D332" s="68"/>
      <c r="E332" s="28" t="s">
        <v>478</v>
      </c>
      <c r="F332" s="28" t="s">
        <v>283</v>
      </c>
      <c r="G332" s="28" t="s">
        <v>18</v>
      </c>
      <c r="H332" s="28" t="s">
        <v>169</v>
      </c>
      <c r="I332" s="28" t="s">
        <v>505</v>
      </c>
      <c r="J332" s="13" t="s">
        <v>557</v>
      </c>
    </row>
    <row r="333" spans="1:10" s="9" customFormat="1" x14ac:dyDescent="0.25">
      <c r="A333" s="8">
        <v>313</v>
      </c>
      <c r="B333" s="68"/>
      <c r="C333" s="68"/>
      <c r="D333" s="68"/>
      <c r="E333" s="28" t="s">
        <v>479</v>
      </c>
      <c r="F333" s="28" t="s">
        <v>283</v>
      </c>
      <c r="G333" s="28" t="s">
        <v>18</v>
      </c>
      <c r="H333" s="28" t="s">
        <v>169</v>
      </c>
      <c r="I333" s="28" t="s">
        <v>505</v>
      </c>
      <c r="J333" s="13" t="s">
        <v>557</v>
      </c>
    </row>
    <row r="334" spans="1:10" s="9" customFormat="1" x14ac:dyDescent="0.25">
      <c r="A334" s="8">
        <v>314</v>
      </c>
      <c r="B334" s="68"/>
      <c r="C334" s="68"/>
      <c r="D334" s="68"/>
      <c r="E334" s="28" t="s">
        <v>481</v>
      </c>
      <c r="F334" s="28" t="s">
        <v>487</v>
      </c>
      <c r="G334" s="28" t="s">
        <v>18</v>
      </c>
      <c r="H334" s="28" t="s">
        <v>169</v>
      </c>
      <c r="I334" s="28" t="s">
        <v>505</v>
      </c>
      <c r="J334" s="13" t="s">
        <v>558</v>
      </c>
    </row>
    <row r="335" spans="1:10" s="9" customFormat="1" x14ac:dyDescent="0.25">
      <c r="A335" s="8">
        <v>315</v>
      </c>
      <c r="B335" s="68"/>
      <c r="C335" s="68"/>
      <c r="D335" s="68"/>
      <c r="E335" s="28" t="s">
        <v>482</v>
      </c>
      <c r="F335" s="28" t="s">
        <v>487</v>
      </c>
      <c r="G335" s="28" t="s">
        <v>18</v>
      </c>
      <c r="H335" s="28" t="s">
        <v>169</v>
      </c>
      <c r="I335" s="28" t="s">
        <v>505</v>
      </c>
      <c r="J335" s="13" t="s">
        <v>558</v>
      </c>
    </row>
    <row r="336" spans="1:10" s="9" customFormat="1" x14ac:dyDescent="0.25">
      <c r="A336" s="8">
        <v>316</v>
      </c>
      <c r="B336" s="68"/>
      <c r="C336" s="68"/>
      <c r="D336" s="68"/>
      <c r="E336" s="28" t="s">
        <v>485</v>
      </c>
      <c r="F336" s="28" t="s">
        <v>487</v>
      </c>
      <c r="G336" s="28" t="s">
        <v>18</v>
      </c>
      <c r="H336" s="28" t="s">
        <v>169</v>
      </c>
      <c r="I336" s="28" t="s">
        <v>505</v>
      </c>
      <c r="J336" s="13" t="s">
        <v>558</v>
      </c>
    </row>
    <row r="337" spans="1:10" s="9" customFormat="1" x14ac:dyDescent="0.25">
      <c r="A337" s="8">
        <v>317</v>
      </c>
      <c r="B337" s="68"/>
      <c r="C337" s="68"/>
      <c r="D337" s="68"/>
      <c r="E337" s="28" t="s">
        <v>483</v>
      </c>
      <c r="F337" s="28" t="s">
        <v>487</v>
      </c>
      <c r="G337" s="28" t="s">
        <v>18</v>
      </c>
      <c r="H337" s="28" t="s">
        <v>169</v>
      </c>
      <c r="I337" s="28" t="s">
        <v>505</v>
      </c>
      <c r="J337" s="13" t="s">
        <v>558</v>
      </c>
    </row>
    <row r="338" spans="1:10" s="9" customFormat="1" x14ac:dyDescent="0.25">
      <c r="A338" s="8">
        <v>318</v>
      </c>
      <c r="B338" s="68"/>
      <c r="C338" s="68"/>
      <c r="D338" s="68"/>
      <c r="E338" s="28" t="s">
        <v>484</v>
      </c>
      <c r="F338" s="28" t="s">
        <v>487</v>
      </c>
      <c r="G338" s="28" t="s">
        <v>18</v>
      </c>
      <c r="H338" s="28" t="s">
        <v>169</v>
      </c>
      <c r="I338" s="28" t="s">
        <v>505</v>
      </c>
      <c r="J338" s="13" t="s">
        <v>558</v>
      </c>
    </row>
    <row r="339" spans="1:10" s="9" customFormat="1" x14ac:dyDescent="0.25">
      <c r="A339" s="8">
        <v>319</v>
      </c>
      <c r="B339" s="68"/>
      <c r="C339" s="69"/>
      <c r="D339" s="69"/>
      <c r="E339" s="28" t="s">
        <v>486</v>
      </c>
      <c r="F339" s="28" t="s">
        <v>487</v>
      </c>
      <c r="G339" s="28" t="s">
        <v>18</v>
      </c>
      <c r="H339" s="28" t="s">
        <v>169</v>
      </c>
      <c r="I339" s="28" t="s">
        <v>505</v>
      </c>
      <c r="J339" s="13" t="s">
        <v>559</v>
      </c>
    </row>
    <row r="340" spans="1:10" s="9" customFormat="1" ht="15" customHeight="1" x14ac:dyDescent="0.25">
      <c r="A340" s="8">
        <v>320</v>
      </c>
      <c r="B340" s="68"/>
      <c r="C340" s="67" t="s">
        <v>1</v>
      </c>
      <c r="D340" s="70" t="s">
        <v>61</v>
      </c>
      <c r="E340" s="28" t="s">
        <v>488</v>
      </c>
      <c r="F340" s="28" t="s">
        <v>18</v>
      </c>
      <c r="G340" s="28" t="s">
        <v>18</v>
      </c>
      <c r="H340" s="28" t="s">
        <v>11</v>
      </c>
      <c r="I340" s="28" t="s">
        <v>505</v>
      </c>
      <c r="J340" s="13"/>
    </row>
    <row r="341" spans="1:10" s="9" customFormat="1" x14ac:dyDescent="0.25">
      <c r="A341" s="8">
        <v>321</v>
      </c>
      <c r="B341" s="68"/>
      <c r="C341" s="68"/>
      <c r="D341" s="71"/>
      <c r="E341" s="28" t="s">
        <v>489</v>
      </c>
      <c r="F341" s="28" t="s">
        <v>18</v>
      </c>
      <c r="G341" s="28" t="s">
        <v>18</v>
      </c>
      <c r="H341" s="28" t="s">
        <v>11</v>
      </c>
      <c r="I341" s="28" t="s">
        <v>505</v>
      </c>
      <c r="J341" s="13"/>
    </row>
    <row r="342" spans="1:10" s="9" customFormat="1" x14ac:dyDescent="0.25">
      <c r="A342" s="8">
        <v>322</v>
      </c>
      <c r="B342" s="68"/>
      <c r="C342" s="68"/>
      <c r="D342" s="71"/>
      <c r="E342" s="28" t="s">
        <v>490</v>
      </c>
      <c r="F342" s="28" t="s">
        <v>18</v>
      </c>
      <c r="G342" s="28" t="s">
        <v>18</v>
      </c>
      <c r="H342" s="28" t="s">
        <v>11</v>
      </c>
      <c r="I342" s="28" t="s">
        <v>505</v>
      </c>
      <c r="J342" s="13"/>
    </row>
    <row r="343" spans="1:10" s="9" customFormat="1" x14ac:dyDescent="0.25">
      <c r="A343" s="8">
        <v>323</v>
      </c>
      <c r="B343" s="68"/>
      <c r="C343" s="68"/>
      <c r="D343" s="71"/>
      <c r="E343" s="28" t="s">
        <v>491</v>
      </c>
      <c r="F343" s="28" t="s">
        <v>18</v>
      </c>
      <c r="G343" s="28" t="s">
        <v>18</v>
      </c>
      <c r="H343" s="28" t="s">
        <v>11</v>
      </c>
      <c r="I343" s="28" t="s">
        <v>505</v>
      </c>
      <c r="J343" s="13"/>
    </row>
    <row r="344" spans="1:10" s="9" customFormat="1" x14ac:dyDescent="0.25">
      <c r="A344" s="8">
        <v>324</v>
      </c>
      <c r="B344" s="68"/>
      <c r="C344" s="68"/>
      <c r="D344" s="71"/>
      <c r="E344" s="28" t="s">
        <v>492</v>
      </c>
      <c r="F344" s="28" t="s">
        <v>18</v>
      </c>
      <c r="G344" s="28" t="s">
        <v>18</v>
      </c>
      <c r="H344" s="28" t="s">
        <v>11</v>
      </c>
      <c r="I344" s="28" t="s">
        <v>505</v>
      </c>
      <c r="J344" s="13"/>
    </row>
    <row r="345" spans="1:10" s="9" customFormat="1" x14ac:dyDescent="0.25">
      <c r="A345" s="8">
        <v>325</v>
      </c>
      <c r="B345" s="68"/>
      <c r="C345" s="68"/>
      <c r="D345" s="71"/>
      <c r="E345" s="28" t="s">
        <v>493</v>
      </c>
      <c r="F345" s="28" t="s">
        <v>18</v>
      </c>
      <c r="G345" s="28" t="s">
        <v>18</v>
      </c>
      <c r="H345" s="28" t="s">
        <v>11</v>
      </c>
      <c r="I345" s="28" t="s">
        <v>505</v>
      </c>
      <c r="J345" s="13"/>
    </row>
    <row r="346" spans="1:10" s="9" customFormat="1" x14ac:dyDescent="0.25">
      <c r="A346" s="8">
        <v>326</v>
      </c>
      <c r="B346" s="68"/>
      <c r="C346" s="68"/>
      <c r="D346" s="71"/>
      <c r="E346" s="28" t="s">
        <v>494</v>
      </c>
      <c r="F346" s="28" t="s">
        <v>18</v>
      </c>
      <c r="G346" s="28" t="s">
        <v>18</v>
      </c>
      <c r="H346" s="28" t="s">
        <v>11</v>
      </c>
      <c r="I346" s="28" t="s">
        <v>505</v>
      </c>
      <c r="J346" s="13"/>
    </row>
    <row r="347" spans="1:10" s="9" customFormat="1" x14ac:dyDescent="0.25">
      <c r="A347" s="8">
        <v>327</v>
      </c>
      <c r="B347" s="68"/>
      <c r="C347" s="69"/>
      <c r="D347" s="72"/>
      <c r="E347" s="28" t="s">
        <v>495</v>
      </c>
      <c r="F347" s="28" t="s">
        <v>18</v>
      </c>
      <c r="G347" s="28" t="s">
        <v>18</v>
      </c>
      <c r="H347" s="28" t="s">
        <v>11</v>
      </c>
      <c r="I347" s="28" t="s">
        <v>505</v>
      </c>
      <c r="J347" s="13"/>
    </row>
    <row r="348" spans="1:10" ht="15" customHeight="1" x14ac:dyDescent="0.25">
      <c r="A348" s="8">
        <v>328</v>
      </c>
      <c r="B348" s="68"/>
      <c r="C348" s="67" t="s">
        <v>465</v>
      </c>
      <c r="D348" s="28" t="s">
        <v>471</v>
      </c>
      <c r="E348" s="67" t="s">
        <v>499</v>
      </c>
      <c r="F348" s="67" t="s">
        <v>467</v>
      </c>
      <c r="G348" s="70" t="s">
        <v>496</v>
      </c>
      <c r="H348" s="28" t="s">
        <v>497</v>
      </c>
      <c r="I348" s="28" t="s">
        <v>505</v>
      </c>
      <c r="J348" s="13"/>
    </row>
    <row r="349" spans="1:10" x14ac:dyDescent="0.25">
      <c r="A349" s="8">
        <v>329</v>
      </c>
      <c r="B349" s="68"/>
      <c r="C349" s="68"/>
      <c r="D349" s="28" t="s">
        <v>472</v>
      </c>
      <c r="E349" s="68"/>
      <c r="F349" s="68"/>
      <c r="G349" s="71"/>
      <c r="H349" s="28" t="s">
        <v>641</v>
      </c>
      <c r="I349" s="28" t="s">
        <v>505</v>
      </c>
      <c r="J349" s="13"/>
    </row>
    <row r="350" spans="1:10" x14ac:dyDescent="0.25">
      <c r="A350" s="8">
        <v>330</v>
      </c>
      <c r="B350" s="68"/>
      <c r="C350" s="68"/>
      <c r="D350" s="28" t="s">
        <v>473</v>
      </c>
      <c r="E350" s="68"/>
      <c r="F350" s="68"/>
      <c r="G350" s="71"/>
      <c r="H350" s="28" t="s">
        <v>498</v>
      </c>
      <c r="I350" s="28" t="s">
        <v>505</v>
      </c>
      <c r="J350" s="13"/>
    </row>
    <row r="351" spans="1:10" x14ac:dyDescent="0.25">
      <c r="A351" s="8">
        <v>331</v>
      </c>
      <c r="B351" s="68"/>
      <c r="C351" s="68"/>
      <c r="D351" s="28" t="s">
        <v>500</v>
      </c>
      <c r="E351" s="68"/>
      <c r="F351" s="68"/>
      <c r="G351" s="71"/>
      <c r="H351" s="50" t="s">
        <v>642</v>
      </c>
      <c r="I351" s="50" t="s">
        <v>505</v>
      </c>
      <c r="J351" s="13" t="s">
        <v>643</v>
      </c>
    </row>
    <row r="352" spans="1:10" x14ac:dyDescent="0.25">
      <c r="A352" s="8">
        <v>332</v>
      </c>
      <c r="B352" s="69"/>
      <c r="C352" s="69"/>
      <c r="D352" s="28" t="s">
        <v>501</v>
      </c>
      <c r="E352" s="69"/>
      <c r="F352" s="69"/>
      <c r="G352" s="72"/>
      <c r="H352" s="28" t="s">
        <v>502</v>
      </c>
      <c r="I352" s="28" t="s">
        <v>505</v>
      </c>
      <c r="J352" s="13"/>
    </row>
    <row r="353" spans="1:10" ht="18.75" x14ac:dyDescent="0.25">
      <c r="A353" s="66" t="s">
        <v>503</v>
      </c>
      <c r="B353" s="66"/>
      <c r="C353" s="66"/>
      <c r="D353" s="66"/>
      <c r="E353" s="66"/>
      <c r="F353" s="66"/>
      <c r="G353" s="66"/>
      <c r="H353" s="66"/>
      <c r="I353" s="66"/>
      <c r="J353" s="66"/>
    </row>
    <row r="354" spans="1:10" x14ac:dyDescent="0.25">
      <c r="A354" s="33">
        <v>339</v>
      </c>
      <c r="B354" s="65" t="s">
        <v>570</v>
      </c>
      <c r="C354" s="64" t="s">
        <v>12</v>
      </c>
      <c r="D354" s="64" t="s">
        <v>65</v>
      </c>
      <c r="E354" s="32" t="s">
        <v>571</v>
      </c>
      <c r="F354" s="32" t="s">
        <v>283</v>
      </c>
      <c r="G354" s="32" t="s">
        <v>18</v>
      </c>
      <c r="H354" s="32" t="s">
        <v>169</v>
      </c>
      <c r="I354" s="32" t="s">
        <v>505</v>
      </c>
      <c r="J354" s="13" t="s">
        <v>558</v>
      </c>
    </row>
    <row r="355" spans="1:10" x14ac:dyDescent="0.25">
      <c r="A355" s="33">
        <v>340</v>
      </c>
      <c r="B355" s="65"/>
      <c r="C355" s="64"/>
      <c r="D355" s="64"/>
      <c r="E355" s="32" t="s">
        <v>577</v>
      </c>
      <c r="F355" s="32" t="s">
        <v>283</v>
      </c>
      <c r="G355" s="32" t="s">
        <v>573</v>
      </c>
      <c r="H355" s="32" t="s">
        <v>572</v>
      </c>
      <c r="I355" s="32" t="s">
        <v>505</v>
      </c>
      <c r="J355" s="13"/>
    </row>
    <row r="356" spans="1:10" x14ac:dyDescent="0.25">
      <c r="A356" s="33">
        <v>341</v>
      </c>
      <c r="B356" s="65"/>
      <c r="C356" s="64"/>
      <c r="D356" s="64"/>
      <c r="E356" s="32" t="s">
        <v>578</v>
      </c>
      <c r="F356" s="32" t="s">
        <v>283</v>
      </c>
      <c r="G356" s="32" t="s">
        <v>574</v>
      </c>
      <c r="H356" s="32" t="s">
        <v>572</v>
      </c>
      <c r="I356" s="32" t="s">
        <v>505</v>
      </c>
      <c r="J356" s="13"/>
    </row>
    <row r="357" spans="1:10" x14ac:dyDescent="0.25">
      <c r="A357" s="33">
        <v>342</v>
      </c>
      <c r="B357" s="65"/>
      <c r="C357" s="64"/>
      <c r="D357" s="64"/>
      <c r="E357" s="32" t="s">
        <v>582</v>
      </c>
      <c r="F357" s="32" t="s">
        <v>283</v>
      </c>
      <c r="G357" s="32" t="s">
        <v>18</v>
      </c>
      <c r="H357" s="32" t="s">
        <v>169</v>
      </c>
      <c r="I357" s="32" t="s">
        <v>505</v>
      </c>
      <c r="J357" s="13" t="s">
        <v>558</v>
      </c>
    </row>
    <row r="358" spans="1:10" x14ac:dyDescent="0.25">
      <c r="A358" s="33">
        <v>343</v>
      </c>
      <c r="B358" s="65"/>
      <c r="C358" s="64"/>
      <c r="D358" s="64"/>
      <c r="E358" s="32" t="s">
        <v>579</v>
      </c>
      <c r="F358" s="32" t="s">
        <v>283</v>
      </c>
      <c r="G358" s="32" t="s">
        <v>575</v>
      </c>
      <c r="H358" s="32" t="s">
        <v>572</v>
      </c>
      <c r="I358" s="32" t="s">
        <v>505</v>
      </c>
      <c r="J358" s="13"/>
    </row>
    <row r="359" spans="1:10" x14ac:dyDescent="0.25">
      <c r="A359" s="33">
        <v>344</v>
      </c>
      <c r="B359" s="65"/>
      <c r="C359" s="64"/>
      <c r="D359" s="64"/>
      <c r="E359" s="32" t="s">
        <v>580</v>
      </c>
      <c r="F359" s="32" t="s">
        <v>283</v>
      </c>
      <c r="G359" s="32" t="s">
        <v>576</v>
      </c>
      <c r="H359" s="32" t="s">
        <v>572</v>
      </c>
      <c r="I359" s="32" t="s">
        <v>505</v>
      </c>
      <c r="J359" s="13"/>
    </row>
    <row r="360" spans="1:10" x14ac:dyDescent="0.25">
      <c r="A360" s="33">
        <v>345</v>
      </c>
      <c r="B360" s="65"/>
      <c r="C360" s="64"/>
      <c r="D360" s="64"/>
      <c r="E360" s="32" t="s">
        <v>581</v>
      </c>
      <c r="F360" s="32" t="s">
        <v>283</v>
      </c>
      <c r="G360" s="32" t="s">
        <v>18</v>
      </c>
      <c r="H360" s="32" t="s">
        <v>169</v>
      </c>
      <c r="I360" s="32" t="s">
        <v>505</v>
      </c>
      <c r="J360" s="13" t="s">
        <v>558</v>
      </c>
    </row>
    <row r="361" spans="1:10" x14ac:dyDescent="0.25">
      <c r="A361" s="33">
        <v>346</v>
      </c>
      <c r="B361" s="65"/>
      <c r="C361" s="64"/>
      <c r="D361" s="64"/>
      <c r="E361" s="32" t="s">
        <v>583</v>
      </c>
      <c r="F361" s="32" t="s">
        <v>283</v>
      </c>
      <c r="G361" s="32" t="s">
        <v>585</v>
      </c>
      <c r="H361" s="32" t="s">
        <v>572</v>
      </c>
      <c r="I361" s="32" t="s">
        <v>505</v>
      </c>
      <c r="J361" s="13"/>
    </row>
    <row r="362" spans="1:10" x14ac:dyDescent="0.25">
      <c r="A362" s="33">
        <v>347</v>
      </c>
      <c r="B362" s="65"/>
      <c r="C362" s="64"/>
      <c r="D362" s="64"/>
      <c r="E362" s="32" t="s">
        <v>584</v>
      </c>
      <c r="F362" s="32" t="s">
        <v>283</v>
      </c>
      <c r="G362" s="32" t="s">
        <v>586</v>
      </c>
      <c r="H362" s="32" t="s">
        <v>572</v>
      </c>
      <c r="I362" s="32" t="s">
        <v>505</v>
      </c>
      <c r="J362" s="13"/>
    </row>
    <row r="363" spans="1:10" x14ac:dyDescent="0.25">
      <c r="A363" s="33">
        <v>348</v>
      </c>
      <c r="B363" s="65"/>
      <c r="C363" s="64"/>
      <c r="D363" s="64"/>
      <c r="E363" s="32" t="s">
        <v>587</v>
      </c>
      <c r="F363" s="32" t="s">
        <v>283</v>
      </c>
      <c r="G363" s="32" t="s">
        <v>18</v>
      </c>
      <c r="H363" s="32" t="s">
        <v>169</v>
      </c>
      <c r="I363" s="32" t="s">
        <v>505</v>
      </c>
      <c r="J363" s="13" t="s">
        <v>558</v>
      </c>
    </row>
    <row r="364" spans="1:10" x14ac:dyDescent="0.25">
      <c r="A364" s="33">
        <v>349</v>
      </c>
      <c r="B364" s="65"/>
      <c r="C364" s="64"/>
      <c r="D364" s="64"/>
      <c r="E364" s="32" t="s">
        <v>588</v>
      </c>
      <c r="F364" s="32" t="s">
        <v>283</v>
      </c>
      <c r="G364" s="32" t="s">
        <v>590</v>
      </c>
      <c r="H364" s="32" t="s">
        <v>572</v>
      </c>
      <c r="I364" s="32" t="s">
        <v>505</v>
      </c>
      <c r="J364" s="13"/>
    </row>
    <row r="365" spans="1:10" x14ac:dyDescent="0.25">
      <c r="A365" s="33">
        <v>350</v>
      </c>
      <c r="B365" s="65"/>
      <c r="C365" s="64"/>
      <c r="D365" s="64"/>
      <c r="E365" s="32" t="s">
        <v>589</v>
      </c>
      <c r="F365" s="32" t="s">
        <v>283</v>
      </c>
      <c r="G365" s="32" t="s">
        <v>591</v>
      </c>
      <c r="H365" s="32" t="s">
        <v>572</v>
      </c>
      <c r="I365" s="32" t="s">
        <v>505</v>
      </c>
      <c r="J365" s="13"/>
    </row>
    <row r="366" spans="1:10" x14ac:dyDescent="0.25">
      <c r="A366" s="33">
        <v>351</v>
      </c>
      <c r="B366" s="65"/>
      <c r="C366" s="64"/>
      <c r="D366" s="64"/>
      <c r="E366" s="32" t="s">
        <v>592</v>
      </c>
      <c r="F366" s="32" t="s">
        <v>283</v>
      </c>
      <c r="G366" s="32" t="s">
        <v>18</v>
      </c>
      <c r="H366" s="32" t="s">
        <v>169</v>
      </c>
      <c r="I366" s="32" t="s">
        <v>505</v>
      </c>
      <c r="J366" s="13" t="s">
        <v>558</v>
      </c>
    </row>
    <row r="367" spans="1:10" x14ac:dyDescent="0.25">
      <c r="A367" s="33">
        <v>352</v>
      </c>
      <c r="B367" s="65"/>
      <c r="C367" s="64"/>
      <c r="D367" s="64"/>
      <c r="E367" s="32" t="s">
        <v>593</v>
      </c>
      <c r="F367" s="32" t="s">
        <v>283</v>
      </c>
      <c r="G367" s="32" t="s">
        <v>595</v>
      </c>
      <c r="H367" s="32" t="s">
        <v>572</v>
      </c>
      <c r="I367" s="32" t="s">
        <v>505</v>
      </c>
      <c r="J367" s="13"/>
    </row>
    <row r="368" spans="1:10" x14ac:dyDescent="0.25">
      <c r="A368" s="33">
        <v>353</v>
      </c>
      <c r="B368" s="65"/>
      <c r="C368" s="64"/>
      <c r="D368" s="64"/>
      <c r="E368" s="32" t="s">
        <v>594</v>
      </c>
      <c r="F368" s="32" t="s">
        <v>283</v>
      </c>
      <c r="G368" s="32" t="s">
        <v>596</v>
      </c>
      <c r="H368" s="32" t="s">
        <v>572</v>
      </c>
      <c r="I368" s="32" t="s">
        <v>505</v>
      </c>
      <c r="J368" s="13"/>
    </row>
    <row r="369" spans="1:10" x14ac:dyDescent="0.25">
      <c r="A369" s="33">
        <v>354</v>
      </c>
      <c r="B369" s="65"/>
      <c r="C369" s="64"/>
      <c r="D369" s="64"/>
      <c r="E369" s="32" t="s">
        <v>597</v>
      </c>
      <c r="F369" s="32" t="s">
        <v>283</v>
      </c>
      <c r="G369" s="32" t="s">
        <v>18</v>
      </c>
      <c r="H369" s="32" t="s">
        <v>169</v>
      </c>
      <c r="I369" s="32" t="s">
        <v>505</v>
      </c>
      <c r="J369" s="13" t="s">
        <v>558</v>
      </c>
    </row>
    <row r="370" spans="1:10" x14ac:dyDescent="0.25">
      <c r="A370" s="33">
        <v>355</v>
      </c>
      <c r="B370" s="65"/>
      <c r="C370" s="64"/>
      <c r="D370" s="64"/>
      <c r="E370" s="32" t="s">
        <v>598</v>
      </c>
      <c r="F370" s="32" t="s">
        <v>283</v>
      </c>
      <c r="G370" s="32" t="s">
        <v>600</v>
      </c>
      <c r="H370" s="32" t="s">
        <v>572</v>
      </c>
      <c r="I370" s="32" t="s">
        <v>505</v>
      </c>
      <c r="J370" s="13"/>
    </row>
    <row r="371" spans="1:10" x14ac:dyDescent="0.25">
      <c r="A371" s="33">
        <v>356</v>
      </c>
      <c r="B371" s="65"/>
      <c r="C371" s="64"/>
      <c r="D371" s="64"/>
      <c r="E371" s="32" t="s">
        <v>599</v>
      </c>
      <c r="F371" s="32" t="s">
        <v>283</v>
      </c>
      <c r="G371" s="32" t="s">
        <v>601</v>
      </c>
      <c r="H371" s="32" t="s">
        <v>572</v>
      </c>
      <c r="I371" s="32" t="s">
        <v>505</v>
      </c>
      <c r="J371" s="13"/>
    </row>
    <row r="372" spans="1:10" ht="18.75" x14ac:dyDescent="0.25">
      <c r="A372" s="66" t="s">
        <v>602</v>
      </c>
      <c r="B372" s="66"/>
      <c r="C372" s="66"/>
      <c r="D372" s="66"/>
      <c r="E372" s="66"/>
      <c r="F372" s="66"/>
      <c r="G372" s="66"/>
      <c r="H372" s="66"/>
      <c r="I372" s="66"/>
      <c r="J372" s="66"/>
    </row>
    <row r="373" spans="1:10" x14ac:dyDescent="0.25">
      <c r="A373" s="33">
        <v>357</v>
      </c>
      <c r="B373" s="65" t="s">
        <v>604</v>
      </c>
      <c r="C373" s="64" t="s">
        <v>12</v>
      </c>
      <c r="D373" s="64" t="s">
        <v>65</v>
      </c>
      <c r="E373" s="32" t="s">
        <v>603</v>
      </c>
      <c r="F373" s="32" t="s">
        <v>283</v>
      </c>
      <c r="G373" s="32" t="s">
        <v>18</v>
      </c>
      <c r="H373" s="32" t="s">
        <v>169</v>
      </c>
      <c r="I373" s="32" t="s">
        <v>505</v>
      </c>
      <c r="J373" s="13" t="s">
        <v>558</v>
      </c>
    </row>
    <row r="374" spans="1:10" x14ac:dyDescent="0.25">
      <c r="A374" s="33">
        <v>358</v>
      </c>
      <c r="B374" s="65"/>
      <c r="C374" s="64"/>
      <c r="D374" s="64"/>
      <c r="E374" s="32" t="s">
        <v>605</v>
      </c>
      <c r="F374" s="32" t="s">
        <v>283</v>
      </c>
      <c r="G374" s="32" t="s">
        <v>607</v>
      </c>
      <c r="H374" s="32" t="s">
        <v>572</v>
      </c>
      <c r="I374" s="32" t="s">
        <v>505</v>
      </c>
      <c r="J374" s="32"/>
    </row>
    <row r="375" spans="1:10" x14ac:dyDescent="0.25">
      <c r="A375" s="33">
        <v>359</v>
      </c>
      <c r="B375" s="65"/>
      <c r="C375" s="64"/>
      <c r="D375" s="64"/>
      <c r="E375" s="32" t="s">
        <v>606</v>
      </c>
      <c r="F375" s="32" t="s">
        <v>283</v>
      </c>
      <c r="G375" s="32" t="s">
        <v>608</v>
      </c>
      <c r="H375" s="32" t="s">
        <v>572</v>
      </c>
      <c r="I375" s="32" t="s">
        <v>505</v>
      </c>
      <c r="J375" s="32"/>
    </row>
    <row r="376" spans="1:10" x14ac:dyDescent="0.25">
      <c r="A376" s="33">
        <v>360</v>
      </c>
      <c r="B376" s="65"/>
      <c r="C376" s="64"/>
      <c r="D376" s="64"/>
      <c r="E376" s="32" t="s">
        <v>609</v>
      </c>
      <c r="F376" s="32" t="s">
        <v>283</v>
      </c>
      <c r="G376" s="32" t="s">
        <v>18</v>
      </c>
      <c r="H376" s="32" t="s">
        <v>169</v>
      </c>
      <c r="I376" s="32" t="s">
        <v>505</v>
      </c>
      <c r="J376" s="13" t="s">
        <v>558</v>
      </c>
    </row>
    <row r="377" spans="1:10" x14ac:dyDescent="0.25">
      <c r="A377" s="33">
        <v>361</v>
      </c>
      <c r="B377" s="65"/>
      <c r="C377" s="64"/>
      <c r="D377" s="64"/>
      <c r="E377" s="32" t="s">
        <v>610</v>
      </c>
      <c r="F377" s="32" t="s">
        <v>283</v>
      </c>
      <c r="G377" s="32" t="s">
        <v>612</v>
      </c>
      <c r="H377" s="32" t="s">
        <v>572</v>
      </c>
      <c r="I377" s="32" t="s">
        <v>505</v>
      </c>
      <c r="J377" s="32"/>
    </row>
    <row r="378" spans="1:10" x14ac:dyDescent="0.25">
      <c r="A378" s="33">
        <v>362</v>
      </c>
      <c r="B378" s="65"/>
      <c r="C378" s="64"/>
      <c r="D378" s="64"/>
      <c r="E378" s="32" t="s">
        <v>611</v>
      </c>
      <c r="F378" s="32" t="s">
        <v>283</v>
      </c>
      <c r="G378" s="32" t="s">
        <v>613</v>
      </c>
      <c r="H378" s="32" t="s">
        <v>572</v>
      </c>
      <c r="I378" s="32" t="s">
        <v>505</v>
      </c>
      <c r="J378" s="32"/>
    </row>
    <row r="379" spans="1:10" ht="18.75" x14ac:dyDescent="0.25">
      <c r="A379" s="66" t="s">
        <v>614</v>
      </c>
      <c r="B379" s="66"/>
      <c r="C379" s="66"/>
      <c r="D379" s="66"/>
      <c r="E379" s="66"/>
      <c r="F379" s="66"/>
      <c r="G379" s="66"/>
      <c r="H379" s="66"/>
      <c r="I379" s="66"/>
      <c r="J379" s="66"/>
    </row>
    <row r="380" spans="1:10" x14ac:dyDescent="0.25">
      <c r="A380" s="33">
        <v>363</v>
      </c>
      <c r="B380" s="77" t="s">
        <v>695</v>
      </c>
      <c r="C380" s="76" t="s">
        <v>12</v>
      </c>
      <c r="D380" s="76" t="s">
        <v>650</v>
      </c>
      <c r="E380" s="57" t="s">
        <v>647</v>
      </c>
      <c r="F380" s="57" t="s">
        <v>467</v>
      </c>
      <c r="G380" s="57" t="s">
        <v>646</v>
      </c>
      <c r="H380" s="57" t="s">
        <v>645</v>
      </c>
      <c r="I380" s="57" t="s">
        <v>505</v>
      </c>
      <c r="J380" s="13" t="s">
        <v>773</v>
      </c>
    </row>
    <row r="381" spans="1:10" x14ac:dyDescent="0.25">
      <c r="A381" s="33">
        <v>364</v>
      </c>
      <c r="B381" s="77"/>
      <c r="C381" s="76"/>
      <c r="D381" s="76"/>
      <c r="E381" s="57" t="s">
        <v>648</v>
      </c>
      <c r="F381" s="57" t="s">
        <v>467</v>
      </c>
      <c r="G381" s="57" t="s">
        <v>649</v>
      </c>
      <c r="H381" s="57" t="s">
        <v>645</v>
      </c>
      <c r="I381" s="57" t="s">
        <v>505</v>
      </c>
      <c r="J381" s="13"/>
    </row>
    <row r="382" spans="1:10" x14ac:dyDescent="0.25">
      <c r="A382" s="33">
        <v>365</v>
      </c>
      <c r="B382" s="77"/>
      <c r="C382" s="76"/>
      <c r="D382" s="76"/>
      <c r="E382" s="25" t="s">
        <v>651</v>
      </c>
      <c r="F382" s="25" t="s">
        <v>467</v>
      </c>
      <c r="G382" s="25" t="s">
        <v>655</v>
      </c>
      <c r="H382" s="25" t="s">
        <v>645</v>
      </c>
      <c r="I382" s="25" t="s">
        <v>523</v>
      </c>
      <c r="J382" s="17" t="s">
        <v>772</v>
      </c>
    </row>
    <row r="383" spans="1:10" x14ac:dyDescent="0.25">
      <c r="A383" s="33">
        <v>366</v>
      </c>
      <c r="B383" s="77"/>
      <c r="C383" s="76"/>
      <c r="D383" s="76"/>
      <c r="E383" s="25" t="s">
        <v>652</v>
      </c>
      <c r="F383" s="25" t="s">
        <v>467</v>
      </c>
      <c r="G383" s="25" t="s">
        <v>656</v>
      </c>
      <c r="H383" s="25" t="s">
        <v>645</v>
      </c>
      <c r="I383" s="25" t="s">
        <v>523</v>
      </c>
      <c r="J383" s="17" t="s">
        <v>772</v>
      </c>
    </row>
    <row r="384" spans="1:10" x14ac:dyDescent="0.25">
      <c r="A384" s="33">
        <v>367</v>
      </c>
      <c r="B384" s="77"/>
      <c r="C384" s="76"/>
      <c r="D384" s="76"/>
      <c r="E384" s="57" t="s">
        <v>653</v>
      </c>
      <c r="F384" s="57" t="s">
        <v>467</v>
      </c>
      <c r="G384" s="57" t="s">
        <v>657</v>
      </c>
      <c r="H384" s="57" t="s">
        <v>645</v>
      </c>
      <c r="I384" s="57" t="s">
        <v>505</v>
      </c>
      <c r="J384" s="13"/>
    </row>
    <row r="385" spans="1:10" x14ac:dyDescent="0.25">
      <c r="A385" s="33">
        <v>368</v>
      </c>
      <c r="B385" s="77"/>
      <c r="C385" s="76"/>
      <c r="D385" s="76"/>
      <c r="E385" s="57" t="s">
        <v>654</v>
      </c>
      <c r="F385" s="57" t="s">
        <v>467</v>
      </c>
      <c r="G385" s="57" t="s">
        <v>658</v>
      </c>
      <c r="H385" s="57" t="s">
        <v>645</v>
      </c>
      <c r="I385" s="57" t="s">
        <v>505</v>
      </c>
      <c r="J385" s="13"/>
    </row>
    <row r="386" spans="1:10" x14ac:dyDescent="0.25">
      <c r="A386" s="33">
        <v>369</v>
      </c>
      <c r="B386" s="77"/>
      <c r="C386" s="76"/>
      <c r="D386" s="76"/>
      <c r="E386" s="57" t="s">
        <v>659</v>
      </c>
      <c r="F386" s="57" t="s">
        <v>467</v>
      </c>
      <c r="G386" s="57" t="s">
        <v>665</v>
      </c>
      <c r="H386" s="57" t="s">
        <v>645</v>
      </c>
      <c r="I386" s="57" t="s">
        <v>505</v>
      </c>
      <c r="J386" s="13"/>
    </row>
    <row r="387" spans="1:10" x14ac:dyDescent="0.25">
      <c r="A387" s="33">
        <v>370</v>
      </c>
      <c r="B387" s="77"/>
      <c r="C387" s="76"/>
      <c r="D387" s="76"/>
      <c r="E387" s="57" t="s">
        <v>660</v>
      </c>
      <c r="F387" s="57" t="s">
        <v>467</v>
      </c>
      <c r="G387" s="57" t="s">
        <v>666</v>
      </c>
      <c r="H387" s="57" t="s">
        <v>645</v>
      </c>
      <c r="I387" s="57" t="s">
        <v>505</v>
      </c>
      <c r="J387" s="13"/>
    </row>
    <row r="388" spans="1:10" x14ac:dyDescent="0.25">
      <c r="A388" s="33">
        <v>371</v>
      </c>
      <c r="B388" s="77"/>
      <c r="C388" s="76"/>
      <c r="D388" s="76"/>
      <c r="E388" s="57" t="s">
        <v>661</v>
      </c>
      <c r="F388" s="57" t="s">
        <v>467</v>
      </c>
      <c r="G388" s="57" t="s">
        <v>667</v>
      </c>
      <c r="H388" s="57" t="s">
        <v>645</v>
      </c>
      <c r="I388" s="57" t="s">
        <v>505</v>
      </c>
      <c r="J388" s="13"/>
    </row>
    <row r="389" spans="1:10" x14ac:dyDescent="0.25">
      <c r="A389" s="33">
        <v>372</v>
      </c>
      <c r="B389" s="77"/>
      <c r="C389" s="76"/>
      <c r="D389" s="76"/>
      <c r="E389" s="57" t="s">
        <v>662</v>
      </c>
      <c r="F389" s="57" t="s">
        <v>467</v>
      </c>
      <c r="G389" s="57" t="s">
        <v>668</v>
      </c>
      <c r="H389" s="57" t="s">
        <v>645</v>
      </c>
      <c r="I389" s="57" t="s">
        <v>505</v>
      </c>
      <c r="J389" s="13"/>
    </row>
    <row r="390" spans="1:10" x14ac:dyDescent="0.25">
      <c r="A390" s="33">
        <v>373</v>
      </c>
      <c r="B390" s="77"/>
      <c r="C390" s="76"/>
      <c r="D390" s="76"/>
      <c r="E390" s="57" t="s">
        <v>663</v>
      </c>
      <c r="F390" s="57" t="s">
        <v>467</v>
      </c>
      <c r="G390" s="57" t="s">
        <v>669</v>
      </c>
      <c r="H390" s="57" t="s">
        <v>645</v>
      </c>
      <c r="I390" s="57" t="s">
        <v>505</v>
      </c>
      <c r="J390" s="13"/>
    </row>
    <row r="391" spans="1:10" x14ac:dyDescent="0.25">
      <c r="A391" s="33">
        <v>374</v>
      </c>
      <c r="B391" s="77"/>
      <c r="C391" s="76"/>
      <c r="D391" s="76"/>
      <c r="E391" s="57" t="s">
        <v>664</v>
      </c>
      <c r="F391" s="57" t="s">
        <v>467</v>
      </c>
      <c r="G391" s="57" t="s">
        <v>670</v>
      </c>
      <c r="H391" s="57" t="s">
        <v>645</v>
      </c>
      <c r="I391" s="57" t="s">
        <v>505</v>
      </c>
      <c r="J391" s="13"/>
    </row>
    <row r="392" spans="1:10" x14ac:dyDescent="0.25">
      <c r="A392" s="33">
        <v>375</v>
      </c>
      <c r="B392" s="77"/>
      <c r="C392" s="76"/>
      <c r="D392" s="76"/>
      <c r="E392" s="57" t="s">
        <v>671</v>
      </c>
      <c r="F392" s="57" t="s">
        <v>467</v>
      </c>
      <c r="G392" s="57" t="s">
        <v>683</v>
      </c>
      <c r="H392" s="57" t="s">
        <v>645</v>
      </c>
      <c r="I392" s="57" t="s">
        <v>505</v>
      </c>
      <c r="J392" s="13"/>
    </row>
    <row r="393" spans="1:10" x14ac:dyDescent="0.25">
      <c r="A393" s="33">
        <v>376</v>
      </c>
      <c r="B393" s="77"/>
      <c r="C393" s="76"/>
      <c r="D393" s="76"/>
      <c r="E393" s="57" t="s">
        <v>672</v>
      </c>
      <c r="F393" s="57" t="s">
        <v>467</v>
      </c>
      <c r="G393" s="57" t="s">
        <v>684</v>
      </c>
      <c r="H393" s="57" t="s">
        <v>645</v>
      </c>
      <c r="I393" s="57" t="s">
        <v>505</v>
      </c>
      <c r="J393" s="13"/>
    </row>
    <row r="394" spans="1:10" x14ac:dyDescent="0.25">
      <c r="A394" s="33">
        <v>377</v>
      </c>
      <c r="B394" s="77"/>
      <c r="C394" s="76"/>
      <c r="D394" s="76"/>
      <c r="E394" s="57" t="s">
        <v>674</v>
      </c>
      <c r="F394" s="57" t="s">
        <v>467</v>
      </c>
      <c r="G394" s="57" t="s">
        <v>685</v>
      </c>
      <c r="H394" s="57" t="s">
        <v>645</v>
      </c>
      <c r="I394" s="57" t="s">
        <v>505</v>
      </c>
      <c r="J394" s="13"/>
    </row>
    <row r="395" spans="1:10" x14ac:dyDescent="0.25">
      <c r="A395" s="33">
        <v>378</v>
      </c>
      <c r="B395" s="77"/>
      <c r="C395" s="76"/>
      <c r="D395" s="76"/>
      <c r="E395" s="57" t="s">
        <v>673</v>
      </c>
      <c r="F395" s="57" t="s">
        <v>467</v>
      </c>
      <c r="G395" s="57" t="s">
        <v>686</v>
      </c>
      <c r="H395" s="57" t="s">
        <v>645</v>
      </c>
      <c r="I395" s="57" t="s">
        <v>505</v>
      </c>
      <c r="J395" s="13"/>
    </row>
    <row r="396" spans="1:10" x14ac:dyDescent="0.25">
      <c r="A396" s="33">
        <v>379</v>
      </c>
      <c r="B396" s="77"/>
      <c r="C396" s="76"/>
      <c r="D396" s="76"/>
      <c r="E396" s="57" t="s">
        <v>675</v>
      </c>
      <c r="F396" s="57" t="s">
        <v>467</v>
      </c>
      <c r="G396" s="57" t="s">
        <v>687</v>
      </c>
      <c r="H396" s="57" t="s">
        <v>645</v>
      </c>
      <c r="I396" s="57" t="s">
        <v>505</v>
      </c>
      <c r="J396" s="13"/>
    </row>
    <row r="397" spans="1:10" x14ac:dyDescent="0.25">
      <c r="A397" s="33">
        <v>380</v>
      </c>
      <c r="B397" s="77"/>
      <c r="C397" s="76"/>
      <c r="D397" s="76"/>
      <c r="E397" s="57" t="s">
        <v>676</v>
      </c>
      <c r="F397" s="57" t="s">
        <v>467</v>
      </c>
      <c r="G397" s="57" t="s">
        <v>688</v>
      </c>
      <c r="H397" s="57" t="s">
        <v>645</v>
      </c>
      <c r="I397" s="57" t="s">
        <v>505</v>
      </c>
      <c r="J397" s="13"/>
    </row>
    <row r="398" spans="1:10" x14ac:dyDescent="0.25">
      <c r="A398" s="33">
        <v>381</v>
      </c>
      <c r="B398" s="77"/>
      <c r="C398" s="76"/>
      <c r="D398" s="76"/>
      <c r="E398" s="57" t="s">
        <v>677</v>
      </c>
      <c r="F398" s="57" t="s">
        <v>467</v>
      </c>
      <c r="G398" s="57" t="s">
        <v>644</v>
      </c>
      <c r="H398" s="57" t="s">
        <v>645</v>
      </c>
      <c r="I398" s="57" t="s">
        <v>505</v>
      </c>
      <c r="J398" s="13"/>
    </row>
    <row r="399" spans="1:10" x14ac:dyDescent="0.25">
      <c r="A399" s="33">
        <v>382</v>
      </c>
      <c r="B399" s="77"/>
      <c r="C399" s="76"/>
      <c r="D399" s="76"/>
      <c r="E399" s="57" t="s">
        <v>678</v>
      </c>
      <c r="F399" s="57" t="s">
        <v>467</v>
      </c>
      <c r="G399" s="57" t="s">
        <v>689</v>
      </c>
      <c r="H399" s="57" t="s">
        <v>645</v>
      </c>
      <c r="I399" s="57" t="s">
        <v>505</v>
      </c>
      <c r="J399" s="13"/>
    </row>
    <row r="400" spans="1:10" x14ac:dyDescent="0.25">
      <c r="A400" s="33">
        <v>383</v>
      </c>
      <c r="B400" s="77"/>
      <c r="C400" s="76"/>
      <c r="D400" s="76"/>
      <c r="E400" s="57" t="s">
        <v>679</v>
      </c>
      <c r="F400" s="57" t="s">
        <v>467</v>
      </c>
      <c r="G400" s="57" t="s">
        <v>690</v>
      </c>
      <c r="H400" s="57" t="s">
        <v>645</v>
      </c>
      <c r="I400" s="57" t="s">
        <v>505</v>
      </c>
      <c r="J400" s="13"/>
    </row>
    <row r="401" spans="1:10" x14ac:dyDescent="0.25">
      <c r="A401" s="33">
        <v>384</v>
      </c>
      <c r="B401" s="77"/>
      <c r="C401" s="76"/>
      <c r="D401" s="76"/>
      <c r="E401" s="57" t="s">
        <v>680</v>
      </c>
      <c r="F401" s="57" t="s">
        <v>467</v>
      </c>
      <c r="G401" s="57" t="s">
        <v>691</v>
      </c>
      <c r="H401" s="57" t="s">
        <v>645</v>
      </c>
      <c r="I401" s="57" t="s">
        <v>505</v>
      </c>
      <c r="J401" s="13"/>
    </row>
    <row r="402" spans="1:10" x14ac:dyDescent="0.25">
      <c r="A402" s="33">
        <v>385</v>
      </c>
      <c r="B402" s="77"/>
      <c r="C402" s="76"/>
      <c r="D402" s="76"/>
      <c r="E402" s="57" t="s">
        <v>681</v>
      </c>
      <c r="F402" s="57" t="s">
        <v>467</v>
      </c>
      <c r="G402" s="57" t="s">
        <v>692</v>
      </c>
      <c r="H402" s="57" t="s">
        <v>645</v>
      </c>
      <c r="I402" s="57" t="s">
        <v>505</v>
      </c>
      <c r="J402" s="13"/>
    </row>
    <row r="403" spans="1:10" x14ac:dyDescent="0.25">
      <c r="A403" s="33">
        <v>386</v>
      </c>
      <c r="B403" s="77"/>
      <c r="C403" s="76"/>
      <c r="D403" s="76"/>
      <c r="E403" s="57" t="s">
        <v>682</v>
      </c>
      <c r="F403" s="57" t="s">
        <v>467</v>
      </c>
      <c r="G403" s="57" t="s">
        <v>693</v>
      </c>
      <c r="H403" s="57" t="s">
        <v>645</v>
      </c>
      <c r="I403" s="57" t="s">
        <v>505</v>
      </c>
      <c r="J403" s="13"/>
    </row>
    <row r="404" spans="1:10" ht="16.5" customHeight="1" x14ac:dyDescent="0.25">
      <c r="A404" s="66" t="s">
        <v>694</v>
      </c>
      <c r="B404" s="66"/>
      <c r="C404" s="66"/>
      <c r="D404" s="66"/>
      <c r="E404" s="66"/>
      <c r="F404" s="66"/>
      <c r="G404" s="66"/>
      <c r="H404" s="66"/>
      <c r="I404" s="66"/>
      <c r="J404" s="66"/>
    </row>
    <row r="405" spans="1:10" x14ac:dyDescent="0.25">
      <c r="A405" s="33">
        <v>387</v>
      </c>
      <c r="B405" s="77" t="s">
        <v>696</v>
      </c>
      <c r="C405" s="76" t="s">
        <v>12</v>
      </c>
      <c r="D405" s="76" t="s">
        <v>650</v>
      </c>
      <c r="E405" s="61" t="s">
        <v>698</v>
      </c>
      <c r="F405" s="61" t="s">
        <v>467</v>
      </c>
      <c r="G405" s="61" t="s">
        <v>646</v>
      </c>
      <c r="H405" s="61" t="s">
        <v>645</v>
      </c>
      <c r="I405" s="61" t="s">
        <v>505</v>
      </c>
      <c r="J405" s="13"/>
    </row>
    <row r="406" spans="1:10" x14ac:dyDescent="0.25">
      <c r="A406" s="33">
        <v>388</v>
      </c>
      <c r="B406" s="77"/>
      <c r="C406" s="76"/>
      <c r="D406" s="76"/>
      <c r="E406" s="61" t="s">
        <v>699</v>
      </c>
      <c r="F406" s="61" t="s">
        <v>467</v>
      </c>
      <c r="G406" s="61" t="s">
        <v>649</v>
      </c>
      <c r="H406" s="61" t="s">
        <v>645</v>
      </c>
      <c r="I406" s="61" t="s">
        <v>505</v>
      </c>
      <c r="J406" s="13"/>
    </row>
    <row r="407" spans="1:10" x14ac:dyDescent="0.25">
      <c r="A407" s="33">
        <v>389</v>
      </c>
      <c r="B407" s="77"/>
      <c r="C407" s="76"/>
      <c r="D407" s="76"/>
      <c r="E407" s="25" t="s">
        <v>700</v>
      </c>
      <c r="F407" s="25" t="s">
        <v>467</v>
      </c>
      <c r="G407" s="25" t="s">
        <v>655</v>
      </c>
      <c r="H407" s="25" t="s">
        <v>645</v>
      </c>
      <c r="I407" s="25" t="s">
        <v>523</v>
      </c>
      <c r="J407" s="17" t="s">
        <v>774</v>
      </c>
    </row>
    <row r="408" spans="1:10" x14ac:dyDescent="0.25">
      <c r="A408" s="33">
        <v>390</v>
      </c>
      <c r="B408" s="77"/>
      <c r="C408" s="76"/>
      <c r="D408" s="76"/>
      <c r="E408" s="25" t="s">
        <v>701</v>
      </c>
      <c r="F408" s="25" t="s">
        <v>467</v>
      </c>
      <c r="G408" s="25" t="s">
        <v>656</v>
      </c>
      <c r="H408" s="25" t="s">
        <v>645</v>
      </c>
      <c r="I408" s="25" t="s">
        <v>523</v>
      </c>
      <c r="J408" s="17" t="s">
        <v>774</v>
      </c>
    </row>
    <row r="409" spans="1:10" x14ac:dyDescent="0.25">
      <c r="A409" s="33">
        <v>391</v>
      </c>
      <c r="B409" s="77"/>
      <c r="C409" s="76"/>
      <c r="D409" s="76"/>
      <c r="E409" s="61" t="s">
        <v>702</v>
      </c>
      <c r="F409" s="61" t="s">
        <v>467</v>
      </c>
      <c r="G409" s="61" t="s">
        <v>657</v>
      </c>
      <c r="H409" s="61" t="s">
        <v>645</v>
      </c>
      <c r="I409" s="61" t="s">
        <v>505</v>
      </c>
      <c r="J409" s="13"/>
    </row>
    <row r="410" spans="1:10" x14ac:dyDescent="0.25">
      <c r="A410" s="33">
        <v>392</v>
      </c>
      <c r="B410" s="77"/>
      <c r="C410" s="76"/>
      <c r="D410" s="76"/>
      <c r="E410" s="61" t="s">
        <v>703</v>
      </c>
      <c r="F410" s="61" t="s">
        <v>467</v>
      </c>
      <c r="G410" s="61" t="s">
        <v>658</v>
      </c>
      <c r="H410" s="61" t="s">
        <v>645</v>
      </c>
      <c r="I410" s="61" t="s">
        <v>505</v>
      </c>
      <c r="J410" s="13"/>
    </row>
    <row r="411" spans="1:10" x14ac:dyDescent="0.25">
      <c r="A411" s="33">
        <v>393</v>
      </c>
      <c r="B411" s="77"/>
      <c r="C411" s="76"/>
      <c r="D411" s="76"/>
      <c r="E411" s="25" t="s">
        <v>704</v>
      </c>
      <c r="F411" s="25" t="s">
        <v>467</v>
      </c>
      <c r="G411" s="25" t="s">
        <v>665</v>
      </c>
      <c r="H411" s="25" t="s">
        <v>645</v>
      </c>
      <c r="I411" s="25" t="s">
        <v>523</v>
      </c>
      <c r="J411" s="17" t="s">
        <v>775</v>
      </c>
    </row>
    <row r="412" spans="1:10" x14ac:dyDescent="0.25">
      <c r="A412" s="33">
        <v>394</v>
      </c>
      <c r="B412" s="77"/>
      <c r="C412" s="76"/>
      <c r="D412" s="76"/>
      <c r="E412" s="25" t="s">
        <v>705</v>
      </c>
      <c r="F412" s="25" t="s">
        <v>467</v>
      </c>
      <c r="G412" s="25" t="s">
        <v>666</v>
      </c>
      <c r="H412" s="25" t="s">
        <v>645</v>
      </c>
      <c r="I412" s="25" t="s">
        <v>523</v>
      </c>
      <c r="J412" s="17" t="s">
        <v>775</v>
      </c>
    </row>
    <row r="413" spans="1:10" x14ac:dyDescent="0.25">
      <c r="A413" s="33">
        <v>395</v>
      </c>
      <c r="B413" s="77"/>
      <c r="C413" s="76"/>
      <c r="D413" s="76"/>
      <c r="E413" s="25" t="s">
        <v>706</v>
      </c>
      <c r="F413" s="25" t="s">
        <v>467</v>
      </c>
      <c r="G413" s="25" t="s">
        <v>667</v>
      </c>
      <c r="H413" s="25" t="s">
        <v>645</v>
      </c>
      <c r="I413" s="25" t="s">
        <v>523</v>
      </c>
      <c r="J413" s="17" t="s">
        <v>776</v>
      </c>
    </row>
    <row r="414" spans="1:10" x14ac:dyDescent="0.25">
      <c r="A414" s="33">
        <v>396</v>
      </c>
      <c r="B414" s="77"/>
      <c r="C414" s="76"/>
      <c r="D414" s="76"/>
      <c r="E414" s="25" t="s">
        <v>707</v>
      </c>
      <c r="F414" s="25" t="s">
        <v>467</v>
      </c>
      <c r="G414" s="25" t="s">
        <v>668</v>
      </c>
      <c r="H414" s="25" t="s">
        <v>645</v>
      </c>
      <c r="I414" s="25" t="s">
        <v>523</v>
      </c>
      <c r="J414" s="17" t="s">
        <v>776</v>
      </c>
    </row>
    <row r="415" spans="1:10" x14ac:dyDescent="0.25">
      <c r="A415" s="33">
        <v>397</v>
      </c>
      <c r="B415" s="77"/>
      <c r="C415" s="76"/>
      <c r="D415" s="76"/>
      <c r="E415" s="61" t="s">
        <v>708</v>
      </c>
      <c r="F415" s="61" t="s">
        <v>467</v>
      </c>
      <c r="G415" s="61" t="s">
        <v>669</v>
      </c>
      <c r="H415" s="61" t="s">
        <v>645</v>
      </c>
      <c r="I415" s="61" t="s">
        <v>505</v>
      </c>
      <c r="J415" s="13"/>
    </row>
    <row r="416" spans="1:10" x14ac:dyDescent="0.25">
      <c r="A416" s="33">
        <v>398</v>
      </c>
      <c r="B416" s="77"/>
      <c r="C416" s="76"/>
      <c r="D416" s="76"/>
      <c r="E416" s="61" t="s">
        <v>709</v>
      </c>
      <c r="F416" s="61" t="s">
        <v>467</v>
      </c>
      <c r="G416" s="61" t="s">
        <v>670</v>
      </c>
      <c r="H416" s="61" t="s">
        <v>645</v>
      </c>
      <c r="I416" s="61" t="s">
        <v>505</v>
      </c>
      <c r="J416" s="13"/>
    </row>
    <row r="417" spans="1:10" x14ac:dyDescent="0.25">
      <c r="A417" s="33">
        <v>399</v>
      </c>
      <c r="B417" s="77"/>
      <c r="C417" s="76"/>
      <c r="D417" s="76"/>
      <c r="E417" s="61" t="s">
        <v>710</v>
      </c>
      <c r="F417" s="61" t="s">
        <v>467</v>
      </c>
      <c r="G417" s="61" t="s">
        <v>683</v>
      </c>
      <c r="H417" s="61" t="s">
        <v>645</v>
      </c>
      <c r="I417" s="61" t="s">
        <v>505</v>
      </c>
      <c r="J417" s="13"/>
    </row>
    <row r="418" spans="1:10" x14ac:dyDescent="0.25">
      <c r="A418" s="33">
        <v>400</v>
      </c>
      <c r="B418" s="77"/>
      <c r="C418" s="76"/>
      <c r="D418" s="76"/>
      <c r="E418" s="61" t="s">
        <v>711</v>
      </c>
      <c r="F418" s="61" t="s">
        <v>467</v>
      </c>
      <c r="G418" s="61" t="s">
        <v>684</v>
      </c>
      <c r="H418" s="61" t="s">
        <v>645</v>
      </c>
      <c r="I418" s="61" t="s">
        <v>505</v>
      </c>
      <c r="J418" s="13"/>
    </row>
    <row r="419" spans="1:10" x14ac:dyDescent="0.25">
      <c r="A419" s="33">
        <v>401</v>
      </c>
      <c r="B419" s="77"/>
      <c r="C419" s="76"/>
      <c r="D419" s="76"/>
      <c r="E419" s="61" t="s">
        <v>712</v>
      </c>
      <c r="F419" s="61" t="s">
        <v>467</v>
      </c>
      <c r="G419" s="61" t="s">
        <v>685</v>
      </c>
      <c r="H419" s="61" t="s">
        <v>645</v>
      </c>
      <c r="I419" s="61" t="s">
        <v>505</v>
      </c>
      <c r="J419" s="13"/>
    </row>
    <row r="420" spans="1:10" x14ac:dyDescent="0.25">
      <c r="A420" s="33">
        <v>402</v>
      </c>
      <c r="B420" s="77"/>
      <c r="C420" s="76"/>
      <c r="D420" s="76"/>
      <c r="E420" s="61" t="s">
        <v>713</v>
      </c>
      <c r="F420" s="61" t="s">
        <v>467</v>
      </c>
      <c r="G420" s="61" t="s">
        <v>686</v>
      </c>
      <c r="H420" s="61" t="s">
        <v>645</v>
      </c>
      <c r="I420" s="61" t="s">
        <v>505</v>
      </c>
      <c r="J420" s="13"/>
    </row>
    <row r="421" spans="1:10" x14ac:dyDescent="0.25">
      <c r="A421" s="33">
        <v>403</v>
      </c>
      <c r="B421" s="77"/>
      <c r="C421" s="76"/>
      <c r="D421" s="76"/>
      <c r="E421" s="61" t="s">
        <v>714</v>
      </c>
      <c r="F421" s="61" t="s">
        <v>467</v>
      </c>
      <c r="G421" s="61" t="s">
        <v>687</v>
      </c>
      <c r="H421" s="61" t="s">
        <v>645</v>
      </c>
      <c r="I421" s="61" t="s">
        <v>505</v>
      </c>
      <c r="J421" s="13"/>
    </row>
    <row r="422" spans="1:10" x14ac:dyDescent="0.25">
      <c r="A422" s="33">
        <v>404</v>
      </c>
      <c r="B422" s="77"/>
      <c r="C422" s="76"/>
      <c r="D422" s="76"/>
      <c r="E422" s="61" t="s">
        <v>715</v>
      </c>
      <c r="F422" s="61" t="s">
        <v>467</v>
      </c>
      <c r="G422" s="61" t="s">
        <v>688</v>
      </c>
      <c r="H422" s="61" t="s">
        <v>645</v>
      </c>
      <c r="I422" s="61" t="s">
        <v>505</v>
      </c>
      <c r="J422" s="13"/>
    </row>
    <row r="423" spans="1:10" x14ac:dyDescent="0.25">
      <c r="A423" s="33">
        <v>405</v>
      </c>
      <c r="B423" s="77"/>
      <c r="C423" s="76"/>
      <c r="D423" s="76"/>
      <c r="E423" s="61" t="s">
        <v>716</v>
      </c>
      <c r="F423" s="61" t="s">
        <v>467</v>
      </c>
      <c r="G423" s="61" t="s">
        <v>644</v>
      </c>
      <c r="H423" s="61" t="s">
        <v>645</v>
      </c>
      <c r="I423" s="61" t="s">
        <v>505</v>
      </c>
      <c r="J423" s="13"/>
    </row>
    <row r="424" spans="1:10" x14ac:dyDescent="0.25">
      <c r="A424" s="33">
        <v>406</v>
      </c>
      <c r="B424" s="77"/>
      <c r="C424" s="76"/>
      <c r="D424" s="76"/>
      <c r="E424" s="61" t="s">
        <v>717</v>
      </c>
      <c r="F424" s="61" t="s">
        <v>467</v>
      </c>
      <c r="G424" s="61" t="s">
        <v>689</v>
      </c>
      <c r="H424" s="61" t="s">
        <v>645</v>
      </c>
      <c r="I424" s="61" t="s">
        <v>505</v>
      </c>
      <c r="J424" s="13"/>
    </row>
    <row r="425" spans="1:10" x14ac:dyDescent="0.25">
      <c r="A425" s="33">
        <v>407</v>
      </c>
      <c r="B425" s="77"/>
      <c r="C425" s="76"/>
      <c r="D425" s="76"/>
      <c r="E425" s="61" t="s">
        <v>718</v>
      </c>
      <c r="F425" s="61" t="s">
        <v>467</v>
      </c>
      <c r="G425" s="61" t="s">
        <v>690</v>
      </c>
      <c r="H425" s="61" t="s">
        <v>645</v>
      </c>
      <c r="I425" s="61" t="s">
        <v>505</v>
      </c>
      <c r="J425" s="13"/>
    </row>
    <row r="426" spans="1:10" x14ac:dyDescent="0.25">
      <c r="A426" s="33">
        <v>408</v>
      </c>
      <c r="B426" s="77"/>
      <c r="C426" s="76"/>
      <c r="D426" s="76"/>
      <c r="E426" s="61" t="s">
        <v>719</v>
      </c>
      <c r="F426" s="61" t="s">
        <v>467</v>
      </c>
      <c r="G426" s="61" t="s">
        <v>691</v>
      </c>
      <c r="H426" s="61" t="s">
        <v>645</v>
      </c>
      <c r="I426" s="61" t="s">
        <v>505</v>
      </c>
      <c r="J426" s="13"/>
    </row>
    <row r="427" spans="1:10" x14ac:dyDescent="0.25">
      <c r="A427" s="33">
        <v>409</v>
      </c>
      <c r="B427" s="77"/>
      <c r="C427" s="76"/>
      <c r="D427" s="76"/>
      <c r="E427" s="61" t="s">
        <v>720</v>
      </c>
      <c r="F427" s="61" t="s">
        <v>467</v>
      </c>
      <c r="G427" s="61" t="s">
        <v>692</v>
      </c>
      <c r="H427" s="61" t="s">
        <v>645</v>
      </c>
      <c r="I427" s="61" t="s">
        <v>505</v>
      </c>
      <c r="J427" s="13"/>
    </row>
    <row r="428" spans="1:10" x14ac:dyDescent="0.25">
      <c r="A428" s="33">
        <v>410</v>
      </c>
      <c r="B428" s="77"/>
      <c r="C428" s="76"/>
      <c r="D428" s="76"/>
      <c r="E428" s="61" t="s">
        <v>721</v>
      </c>
      <c r="F428" s="61" t="s">
        <v>467</v>
      </c>
      <c r="G428" s="61" t="s">
        <v>693</v>
      </c>
      <c r="H428" s="61" t="s">
        <v>645</v>
      </c>
      <c r="I428" s="61" t="s">
        <v>505</v>
      </c>
      <c r="J428" s="13"/>
    </row>
    <row r="429" spans="1:10" ht="18.75" x14ac:dyDescent="0.25">
      <c r="A429" s="66" t="s">
        <v>697</v>
      </c>
      <c r="B429" s="66"/>
      <c r="C429" s="66"/>
      <c r="D429" s="66"/>
      <c r="E429" s="66"/>
      <c r="F429" s="66"/>
      <c r="G429" s="66"/>
      <c r="H429" s="66"/>
      <c r="I429" s="66"/>
      <c r="J429" s="66"/>
    </row>
    <row r="430" spans="1:10" x14ac:dyDescent="0.25">
      <c r="A430" s="33">
        <v>411</v>
      </c>
      <c r="B430" s="65" t="s">
        <v>722</v>
      </c>
      <c r="C430" s="64" t="s">
        <v>12</v>
      </c>
      <c r="D430" s="64" t="s">
        <v>650</v>
      </c>
      <c r="E430" s="57" t="s">
        <v>723</v>
      </c>
      <c r="F430" s="57" t="s">
        <v>467</v>
      </c>
      <c r="G430" s="57" t="s">
        <v>724</v>
      </c>
      <c r="H430" s="57" t="s">
        <v>645</v>
      </c>
      <c r="I430" s="57" t="s">
        <v>505</v>
      </c>
      <c r="J430" s="13" t="s">
        <v>771</v>
      </c>
    </row>
    <row r="431" spans="1:10" x14ac:dyDescent="0.25">
      <c r="A431" s="33">
        <v>412</v>
      </c>
      <c r="B431" s="65"/>
      <c r="C431" s="64"/>
      <c r="D431" s="64"/>
      <c r="E431" s="57" t="s">
        <v>725</v>
      </c>
      <c r="F431" s="57" t="s">
        <v>467</v>
      </c>
      <c r="G431" s="57" t="s">
        <v>736</v>
      </c>
      <c r="H431" s="57" t="s">
        <v>645</v>
      </c>
      <c r="I431" s="57" t="s">
        <v>505</v>
      </c>
      <c r="J431" s="13"/>
    </row>
    <row r="432" spans="1:10" x14ac:dyDescent="0.25">
      <c r="A432" s="33">
        <v>413</v>
      </c>
      <c r="B432" s="65"/>
      <c r="C432" s="64"/>
      <c r="D432" s="64"/>
      <c r="E432" s="57" t="s">
        <v>726</v>
      </c>
      <c r="F432" s="57" t="s">
        <v>467</v>
      </c>
      <c r="G432" s="57" t="s">
        <v>737</v>
      </c>
      <c r="H432" s="57" t="s">
        <v>645</v>
      </c>
      <c r="I432" s="57" t="s">
        <v>505</v>
      </c>
      <c r="J432" s="13"/>
    </row>
    <row r="433" spans="1:10" x14ac:dyDescent="0.25">
      <c r="A433" s="33">
        <v>414</v>
      </c>
      <c r="B433" s="65"/>
      <c r="C433" s="64"/>
      <c r="D433" s="64"/>
      <c r="E433" s="57" t="s">
        <v>727</v>
      </c>
      <c r="F433" s="57" t="s">
        <v>467</v>
      </c>
      <c r="G433" s="57" t="s">
        <v>738</v>
      </c>
      <c r="H433" s="57" t="s">
        <v>645</v>
      </c>
      <c r="I433" s="57" t="s">
        <v>505</v>
      </c>
      <c r="J433" s="13"/>
    </row>
    <row r="434" spans="1:10" x14ac:dyDescent="0.25">
      <c r="A434" s="33">
        <v>415</v>
      </c>
      <c r="B434" s="65"/>
      <c r="C434" s="64"/>
      <c r="D434" s="64"/>
      <c r="E434" s="57" t="s">
        <v>728</v>
      </c>
      <c r="F434" s="57" t="s">
        <v>467</v>
      </c>
      <c r="G434" s="57" t="s">
        <v>739</v>
      </c>
      <c r="H434" s="57" t="s">
        <v>645</v>
      </c>
      <c r="I434" s="57" t="s">
        <v>505</v>
      </c>
      <c r="J434" s="13"/>
    </row>
    <row r="435" spans="1:10" x14ac:dyDescent="0.25">
      <c r="A435" s="33">
        <v>416</v>
      </c>
      <c r="B435" s="65"/>
      <c r="C435" s="64"/>
      <c r="D435" s="64"/>
      <c r="E435" s="57" t="s">
        <v>729</v>
      </c>
      <c r="F435" s="57" t="s">
        <v>467</v>
      </c>
      <c r="G435" s="57" t="s">
        <v>740</v>
      </c>
      <c r="H435" s="57" t="s">
        <v>645</v>
      </c>
      <c r="I435" s="57" t="s">
        <v>505</v>
      </c>
      <c r="J435" s="13"/>
    </row>
    <row r="436" spans="1:10" x14ac:dyDescent="0.25">
      <c r="A436" s="33">
        <v>417</v>
      </c>
      <c r="B436" s="65"/>
      <c r="C436" s="64"/>
      <c r="D436" s="64"/>
      <c r="E436" s="57" t="s">
        <v>730</v>
      </c>
      <c r="F436" s="57" t="s">
        <v>467</v>
      </c>
      <c r="G436" s="57" t="s">
        <v>741</v>
      </c>
      <c r="H436" s="57" t="s">
        <v>645</v>
      </c>
      <c r="I436" s="57" t="s">
        <v>505</v>
      </c>
      <c r="J436" s="13"/>
    </row>
    <row r="437" spans="1:10" x14ac:dyDescent="0.25">
      <c r="A437" s="33">
        <v>418</v>
      </c>
      <c r="B437" s="65"/>
      <c r="C437" s="64"/>
      <c r="D437" s="64"/>
      <c r="E437" s="57" t="s">
        <v>731</v>
      </c>
      <c r="F437" s="57" t="s">
        <v>467</v>
      </c>
      <c r="G437" s="57" t="s">
        <v>742</v>
      </c>
      <c r="H437" s="57" t="s">
        <v>645</v>
      </c>
      <c r="I437" s="57" t="s">
        <v>505</v>
      </c>
      <c r="J437" s="13"/>
    </row>
    <row r="438" spans="1:10" x14ac:dyDescent="0.25">
      <c r="A438" s="33">
        <v>419</v>
      </c>
      <c r="B438" s="65"/>
      <c r="C438" s="64"/>
      <c r="D438" s="64"/>
      <c r="E438" s="57" t="s">
        <v>732</v>
      </c>
      <c r="F438" s="57" t="s">
        <v>467</v>
      </c>
      <c r="G438" s="57" t="s">
        <v>743</v>
      </c>
      <c r="H438" s="57" t="s">
        <v>645</v>
      </c>
      <c r="I438" s="57" t="s">
        <v>505</v>
      </c>
      <c r="J438" s="13"/>
    </row>
    <row r="439" spans="1:10" x14ac:dyDescent="0.25">
      <c r="A439" s="33">
        <v>420</v>
      </c>
      <c r="B439" s="65"/>
      <c r="C439" s="64"/>
      <c r="D439" s="64"/>
      <c r="E439" s="57" t="s">
        <v>733</v>
      </c>
      <c r="F439" s="57" t="s">
        <v>467</v>
      </c>
      <c r="G439" s="57" t="s">
        <v>744</v>
      </c>
      <c r="H439" s="57" t="s">
        <v>645</v>
      </c>
      <c r="I439" s="57" t="s">
        <v>505</v>
      </c>
      <c r="J439" s="13"/>
    </row>
    <row r="440" spans="1:10" x14ac:dyDescent="0.25">
      <c r="A440" s="33">
        <v>421</v>
      </c>
      <c r="B440" s="65"/>
      <c r="C440" s="64"/>
      <c r="D440" s="64"/>
      <c r="E440" s="57" t="s">
        <v>734</v>
      </c>
      <c r="F440" s="57" t="s">
        <v>467</v>
      </c>
      <c r="G440" s="57" t="s">
        <v>745</v>
      </c>
      <c r="H440" s="57" t="s">
        <v>645</v>
      </c>
      <c r="I440" s="57" t="s">
        <v>505</v>
      </c>
      <c r="J440" s="13"/>
    </row>
    <row r="441" spans="1:10" x14ac:dyDescent="0.25">
      <c r="A441" s="33">
        <v>422</v>
      </c>
      <c r="B441" s="65"/>
      <c r="C441" s="64"/>
      <c r="D441" s="64"/>
      <c r="E441" s="57" t="s">
        <v>735</v>
      </c>
      <c r="F441" s="57" t="s">
        <v>467</v>
      </c>
      <c r="G441" s="57" t="s">
        <v>746</v>
      </c>
      <c r="H441" s="57" t="s">
        <v>645</v>
      </c>
      <c r="I441" s="57" t="s">
        <v>505</v>
      </c>
      <c r="J441" s="13"/>
    </row>
    <row r="442" spans="1:10" ht="18.75" x14ac:dyDescent="0.25">
      <c r="A442" s="66" t="s">
        <v>770</v>
      </c>
      <c r="B442" s="66"/>
      <c r="C442" s="66"/>
      <c r="D442" s="66"/>
      <c r="E442" s="66"/>
      <c r="F442" s="66"/>
      <c r="G442" s="66"/>
      <c r="H442" s="66"/>
      <c r="I442" s="66"/>
      <c r="J442" s="66"/>
    </row>
    <row r="443" spans="1:10" x14ac:dyDescent="0.25">
      <c r="A443" s="33">
        <v>443</v>
      </c>
      <c r="B443" s="65" t="s">
        <v>777</v>
      </c>
      <c r="C443" s="64" t="s">
        <v>118</v>
      </c>
      <c r="D443" s="64" t="s">
        <v>778</v>
      </c>
      <c r="E443" s="62" t="s">
        <v>781</v>
      </c>
      <c r="F443" s="62" t="s">
        <v>467</v>
      </c>
      <c r="G443" s="62" t="s">
        <v>779</v>
      </c>
      <c r="H443" s="62" t="s">
        <v>780</v>
      </c>
      <c r="I443" s="62" t="s">
        <v>505</v>
      </c>
      <c r="J443" s="13" t="s">
        <v>797</v>
      </c>
    </row>
    <row r="444" spans="1:10" x14ac:dyDescent="0.25">
      <c r="A444" s="33">
        <v>444</v>
      </c>
      <c r="B444" s="65"/>
      <c r="C444" s="64"/>
      <c r="D444" s="64"/>
      <c r="E444" s="62" t="s">
        <v>782</v>
      </c>
      <c r="F444" s="62" t="s">
        <v>467</v>
      </c>
      <c r="G444" s="62" t="s">
        <v>779</v>
      </c>
      <c r="H444" s="62" t="s">
        <v>780</v>
      </c>
      <c r="I444" s="62" t="s">
        <v>505</v>
      </c>
      <c r="J444" s="13"/>
    </row>
    <row r="445" spans="1:10" x14ac:dyDescent="0.25">
      <c r="A445" s="33">
        <v>445</v>
      </c>
      <c r="B445" s="65"/>
      <c r="C445" s="64"/>
      <c r="D445" s="64"/>
      <c r="E445" s="62" t="s">
        <v>783</v>
      </c>
      <c r="F445" s="62" t="s">
        <v>467</v>
      </c>
      <c r="G445" s="62" t="s">
        <v>779</v>
      </c>
      <c r="H445" s="62" t="s">
        <v>780</v>
      </c>
      <c r="I445" s="62" t="s">
        <v>505</v>
      </c>
      <c r="J445" s="13"/>
    </row>
    <row r="446" spans="1:10" x14ac:dyDescent="0.25">
      <c r="A446" s="33">
        <v>446</v>
      </c>
      <c r="B446" s="65"/>
      <c r="C446" s="64"/>
      <c r="D446" s="64"/>
      <c r="E446" s="62" t="s">
        <v>784</v>
      </c>
      <c r="F446" s="62" t="s">
        <v>467</v>
      </c>
      <c r="G446" s="62" t="s">
        <v>779</v>
      </c>
      <c r="H446" s="62" t="s">
        <v>780</v>
      </c>
      <c r="I446" s="62" t="s">
        <v>505</v>
      </c>
      <c r="J446" s="13"/>
    </row>
    <row r="447" spans="1:10" x14ac:dyDescent="0.25">
      <c r="A447" s="33">
        <v>447</v>
      </c>
      <c r="B447" s="65"/>
      <c r="C447" s="64"/>
      <c r="D447" s="64"/>
      <c r="E447" s="62" t="s">
        <v>785</v>
      </c>
      <c r="F447" s="62" t="s">
        <v>467</v>
      </c>
      <c r="G447" s="62" t="s">
        <v>779</v>
      </c>
      <c r="H447" s="62" t="s">
        <v>780</v>
      </c>
      <c r="I447" s="62" t="s">
        <v>505</v>
      </c>
      <c r="J447" s="13"/>
    </row>
    <row r="448" spans="1:10" x14ac:dyDescent="0.25">
      <c r="A448" s="33">
        <v>448</v>
      </c>
      <c r="B448" s="65"/>
      <c r="C448" s="64"/>
      <c r="D448" s="64"/>
      <c r="E448" s="62" t="s">
        <v>786</v>
      </c>
      <c r="F448" s="62" t="s">
        <v>467</v>
      </c>
      <c r="G448" s="62" t="s">
        <v>779</v>
      </c>
      <c r="H448" s="62" t="s">
        <v>780</v>
      </c>
      <c r="I448" s="62" t="s">
        <v>505</v>
      </c>
      <c r="J448" s="13"/>
    </row>
    <row r="449" spans="1:10" x14ac:dyDescent="0.25">
      <c r="A449" s="33">
        <v>449</v>
      </c>
      <c r="B449" s="65"/>
      <c r="C449" s="64"/>
      <c r="D449" s="64"/>
      <c r="E449" s="62" t="s">
        <v>787</v>
      </c>
      <c r="F449" s="62" t="s">
        <v>467</v>
      </c>
      <c r="G449" s="62" t="s">
        <v>779</v>
      </c>
      <c r="H449" s="62" t="s">
        <v>780</v>
      </c>
      <c r="I449" s="62" t="s">
        <v>505</v>
      </c>
      <c r="J449" s="13"/>
    </row>
    <row r="450" spans="1:10" x14ac:dyDescent="0.25">
      <c r="A450" s="33">
        <v>450</v>
      </c>
      <c r="B450" s="65"/>
      <c r="C450" s="64"/>
      <c r="D450" s="64"/>
      <c r="E450" s="62" t="s">
        <v>788</v>
      </c>
      <c r="F450" s="62" t="s">
        <v>467</v>
      </c>
      <c r="G450" s="62" t="s">
        <v>779</v>
      </c>
      <c r="H450" s="62" t="s">
        <v>780</v>
      </c>
      <c r="I450" s="62" t="s">
        <v>505</v>
      </c>
      <c r="J450" s="13"/>
    </row>
    <row r="451" spans="1:10" x14ac:dyDescent="0.25">
      <c r="A451" s="33">
        <v>451</v>
      </c>
      <c r="B451" s="65"/>
      <c r="C451" s="64"/>
      <c r="D451" s="64"/>
      <c r="E451" s="62" t="s">
        <v>789</v>
      </c>
      <c r="F451" s="62" t="s">
        <v>467</v>
      </c>
      <c r="G451" s="62" t="s">
        <v>779</v>
      </c>
      <c r="H451" s="62" t="s">
        <v>780</v>
      </c>
      <c r="I451" s="62" t="s">
        <v>505</v>
      </c>
      <c r="J451" s="13"/>
    </row>
    <row r="452" spans="1:10" x14ac:dyDescent="0.25">
      <c r="A452" s="33">
        <v>452</v>
      </c>
      <c r="B452" s="65"/>
      <c r="C452" s="64"/>
      <c r="D452" s="64"/>
      <c r="E452" s="62" t="s">
        <v>790</v>
      </c>
      <c r="F452" s="62" t="s">
        <v>467</v>
      </c>
      <c r="G452" s="62" t="s">
        <v>779</v>
      </c>
      <c r="H452" s="62" t="s">
        <v>780</v>
      </c>
      <c r="I452" s="62" t="s">
        <v>505</v>
      </c>
      <c r="J452" s="13"/>
    </row>
    <row r="453" spans="1:10" x14ac:dyDescent="0.25">
      <c r="A453" s="33">
        <v>453</v>
      </c>
      <c r="B453" s="65"/>
      <c r="C453" s="64"/>
      <c r="D453" s="64"/>
      <c r="E453" s="62" t="s">
        <v>791</v>
      </c>
      <c r="F453" s="62" t="s">
        <v>467</v>
      </c>
      <c r="G453" s="62" t="s">
        <v>779</v>
      </c>
      <c r="H453" s="62" t="s">
        <v>780</v>
      </c>
      <c r="I453" s="62" t="s">
        <v>505</v>
      </c>
      <c r="J453" s="13"/>
    </row>
    <row r="454" spans="1:10" x14ac:dyDescent="0.25">
      <c r="A454" s="33">
        <v>454</v>
      </c>
      <c r="B454" s="65"/>
      <c r="C454" s="64"/>
      <c r="D454" s="64"/>
      <c r="E454" s="62" t="s">
        <v>792</v>
      </c>
      <c r="F454" s="62" t="s">
        <v>467</v>
      </c>
      <c r="G454" s="62" t="s">
        <v>779</v>
      </c>
      <c r="H454" s="62" t="s">
        <v>780</v>
      </c>
      <c r="I454" s="62" t="s">
        <v>505</v>
      </c>
      <c r="J454" s="13"/>
    </row>
    <row r="455" spans="1:10" x14ac:dyDescent="0.25">
      <c r="A455" s="33">
        <v>455</v>
      </c>
      <c r="B455" s="65"/>
      <c r="C455" s="64"/>
      <c r="D455" s="64"/>
      <c r="E455" s="62" t="s">
        <v>792</v>
      </c>
      <c r="F455" s="62" t="s">
        <v>467</v>
      </c>
      <c r="G455" s="62" t="s">
        <v>779</v>
      </c>
      <c r="H455" s="62" t="s">
        <v>780</v>
      </c>
      <c r="I455" s="62" t="s">
        <v>505</v>
      </c>
      <c r="J455" s="13"/>
    </row>
    <row r="456" spans="1:10" x14ac:dyDescent="0.25">
      <c r="A456" s="33">
        <v>456</v>
      </c>
      <c r="B456" s="65"/>
      <c r="C456" s="64"/>
      <c r="D456" s="64"/>
      <c r="E456" s="62" t="s">
        <v>793</v>
      </c>
      <c r="F456" s="62" t="s">
        <v>467</v>
      </c>
      <c r="G456" s="62" t="s">
        <v>779</v>
      </c>
      <c r="H456" s="62" t="s">
        <v>780</v>
      </c>
      <c r="I456" s="62" t="s">
        <v>505</v>
      </c>
      <c r="J456" s="13"/>
    </row>
    <row r="457" spans="1:10" x14ac:dyDescent="0.25">
      <c r="A457" s="33">
        <v>457</v>
      </c>
      <c r="B457" s="65"/>
      <c r="C457" s="64"/>
      <c r="D457" s="64"/>
      <c r="E457" s="62" t="s">
        <v>794</v>
      </c>
      <c r="F457" s="62" t="s">
        <v>467</v>
      </c>
      <c r="G457" s="62" t="s">
        <v>779</v>
      </c>
      <c r="H457" s="62" t="s">
        <v>780</v>
      </c>
      <c r="I457" s="62" t="s">
        <v>505</v>
      </c>
      <c r="J457" s="13"/>
    </row>
    <row r="458" spans="1:10" x14ac:dyDescent="0.25">
      <c r="A458" s="33">
        <v>458</v>
      </c>
      <c r="B458" s="65"/>
      <c r="C458" s="64"/>
      <c r="D458" s="64"/>
      <c r="E458" s="62" t="s">
        <v>795</v>
      </c>
      <c r="F458" s="62" t="s">
        <v>467</v>
      </c>
      <c r="G458" s="62" t="s">
        <v>779</v>
      </c>
      <c r="H458" s="62" t="s">
        <v>780</v>
      </c>
      <c r="I458" s="62" t="s">
        <v>505</v>
      </c>
      <c r="J458" s="13"/>
    </row>
    <row r="459" spans="1:10" x14ac:dyDescent="0.25">
      <c r="A459" s="33">
        <v>459</v>
      </c>
      <c r="B459" s="65"/>
      <c r="C459" s="64"/>
      <c r="D459" s="64"/>
      <c r="E459" s="62" t="s">
        <v>796</v>
      </c>
      <c r="F459" s="62" t="s">
        <v>467</v>
      </c>
      <c r="G459" s="62" t="s">
        <v>779</v>
      </c>
      <c r="H459" s="62" t="s">
        <v>780</v>
      </c>
      <c r="I459" s="62" t="s">
        <v>505</v>
      </c>
      <c r="J459" s="13"/>
    </row>
    <row r="460" spans="1:10" ht="18.75" x14ac:dyDescent="0.25">
      <c r="A460" s="66" t="s">
        <v>798</v>
      </c>
      <c r="B460" s="66"/>
      <c r="C460" s="66"/>
      <c r="D460" s="66"/>
      <c r="E460" s="66"/>
      <c r="F460" s="66"/>
      <c r="G460" s="66"/>
      <c r="H460" s="66"/>
      <c r="I460" s="66"/>
      <c r="J460" s="66"/>
    </row>
    <row r="461" spans="1:10" x14ac:dyDescent="0.25">
      <c r="A461" s="33"/>
      <c r="B461" s="63"/>
      <c r="C461" s="33"/>
      <c r="D461" s="33"/>
      <c r="E461" s="33"/>
      <c r="F461" s="33"/>
      <c r="G461" s="33"/>
      <c r="H461" s="33"/>
      <c r="I461" s="33"/>
      <c r="J461" s="14"/>
    </row>
    <row r="462" spans="1:10" x14ac:dyDescent="0.25">
      <c r="A462" s="33"/>
      <c r="B462" s="63"/>
      <c r="C462" s="33"/>
      <c r="D462" s="33"/>
      <c r="E462" s="33"/>
      <c r="F462" s="33"/>
      <c r="G462" s="33"/>
      <c r="H462" s="33"/>
      <c r="I462" s="33"/>
      <c r="J462" s="14"/>
    </row>
    <row r="463" spans="1:10" x14ac:dyDescent="0.25">
      <c r="A463" s="33"/>
      <c r="B463" s="45"/>
      <c r="C463" s="46"/>
      <c r="D463" s="47"/>
      <c r="E463" s="33"/>
      <c r="F463" s="33"/>
      <c r="G463" s="33"/>
      <c r="H463" s="33"/>
      <c r="I463" s="33"/>
      <c r="J463" s="14"/>
    </row>
    <row r="464" spans="1:10" x14ac:dyDescent="0.25">
      <c r="A464" s="33"/>
      <c r="B464" s="45"/>
      <c r="C464" s="46"/>
      <c r="D464" s="47"/>
      <c r="E464" s="33"/>
      <c r="F464" s="33"/>
      <c r="G464" s="33"/>
      <c r="H464" s="33"/>
      <c r="I464" s="33"/>
      <c r="J464" s="14"/>
    </row>
    <row r="465" spans="1:10" x14ac:dyDescent="0.25">
      <c r="A465" s="33"/>
      <c r="B465" s="45"/>
      <c r="C465" s="46"/>
      <c r="D465" s="47"/>
      <c r="E465" s="33"/>
      <c r="F465" s="33"/>
      <c r="G465" s="33"/>
      <c r="H465" s="33"/>
      <c r="I465" s="33"/>
      <c r="J465" s="14"/>
    </row>
    <row r="466" spans="1:10" x14ac:dyDescent="0.25">
      <c r="A466" s="5"/>
      <c r="B466" s="73" t="s">
        <v>504</v>
      </c>
      <c r="C466" s="74"/>
      <c r="D466" s="75"/>
      <c r="E466" s="5"/>
      <c r="F466" s="5"/>
      <c r="G466" s="5"/>
      <c r="H466" s="5"/>
      <c r="I466" s="5"/>
      <c r="J466" s="14"/>
    </row>
    <row r="467" spans="1:10" x14ac:dyDescent="0.25">
      <c r="A467" s="5"/>
      <c r="B467" s="25" t="s">
        <v>747</v>
      </c>
      <c r="C467" s="25"/>
      <c r="D467" s="25" t="s">
        <v>748</v>
      </c>
      <c r="E467" s="48"/>
      <c r="F467" s="49"/>
      <c r="G467" s="5"/>
      <c r="H467" s="5"/>
      <c r="I467" s="5"/>
      <c r="J467" s="14"/>
    </row>
    <row r="468" spans="1:10" x14ac:dyDescent="0.25">
      <c r="A468" s="5"/>
      <c r="B468" s="25" t="s">
        <v>466</v>
      </c>
      <c r="C468" s="25"/>
      <c r="D468" s="25" t="s">
        <v>470</v>
      </c>
      <c r="E468" s="5"/>
      <c r="F468" s="5"/>
      <c r="G468" s="5"/>
      <c r="H468" s="5"/>
      <c r="I468" s="5"/>
      <c r="J468" s="14"/>
    </row>
    <row r="469" spans="1:10" x14ac:dyDescent="0.25">
      <c r="A469" s="5"/>
      <c r="B469" s="25" t="s">
        <v>468</v>
      </c>
      <c r="C469" s="25"/>
      <c r="D469" s="25"/>
      <c r="E469" s="5"/>
      <c r="F469" s="5"/>
      <c r="G469" s="5"/>
      <c r="H469" s="5"/>
      <c r="I469" s="5"/>
      <c r="J469" s="14"/>
    </row>
    <row r="470" spans="1:10" x14ac:dyDescent="0.25">
      <c r="A470" s="5"/>
      <c r="B470" s="25" t="s">
        <v>469</v>
      </c>
      <c r="C470" s="25"/>
      <c r="D470" s="25"/>
      <c r="E470" s="5"/>
      <c r="F470" s="5"/>
      <c r="G470" s="5"/>
      <c r="H470" s="5"/>
      <c r="I470" s="5"/>
      <c r="J470" s="14"/>
    </row>
  </sheetData>
  <mergeCells count="149">
    <mergeCell ref="A327:J327"/>
    <mergeCell ref="D238:D260"/>
    <mergeCell ref="C238:C260"/>
    <mergeCell ref="A314:J314"/>
    <mergeCell ref="B315:B326"/>
    <mergeCell ref="C315:C320"/>
    <mergeCell ref="D315:D320"/>
    <mergeCell ref="C321:C325"/>
    <mergeCell ref="D321:D325"/>
    <mergeCell ref="F271:F274"/>
    <mergeCell ref="G271:G274"/>
    <mergeCell ref="D261:D274"/>
    <mergeCell ref="C261:C274"/>
    <mergeCell ref="B238:B274"/>
    <mergeCell ref="A275:J275"/>
    <mergeCell ref="F263:F266"/>
    <mergeCell ref="G263:G266"/>
    <mergeCell ref="F267:F270"/>
    <mergeCell ref="G267:G270"/>
    <mergeCell ref="A301:J301"/>
    <mergeCell ref="B302:B313"/>
    <mergeCell ref="C302:C307"/>
    <mergeCell ref="D302:D307"/>
    <mergeCell ref="C308:C312"/>
    <mergeCell ref="D308:D312"/>
    <mergeCell ref="A288:J288"/>
    <mergeCell ref="B289:B300"/>
    <mergeCell ref="C289:C294"/>
    <mergeCell ref="D289:D294"/>
    <mergeCell ref="C295:C299"/>
    <mergeCell ref="D295:D299"/>
    <mergeCell ref="D276:D281"/>
    <mergeCell ref="C276:C281"/>
    <mergeCell ref="C282:C286"/>
    <mergeCell ref="B276:B287"/>
    <mergeCell ref="D282:D286"/>
    <mergeCell ref="C160:C161"/>
    <mergeCell ref="A165:J165"/>
    <mergeCell ref="B41:B52"/>
    <mergeCell ref="D181:D189"/>
    <mergeCell ref="C181:C189"/>
    <mergeCell ref="A225:J225"/>
    <mergeCell ref="B226:B236"/>
    <mergeCell ref="C232:C233"/>
    <mergeCell ref="A237:J237"/>
    <mergeCell ref="D226:D231"/>
    <mergeCell ref="C226:C231"/>
    <mergeCell ref="B196:B209"/>
    <mergeCell ref="C205:C206"/>
    <mergeCell ref="A210:J210"/>
    <mergeCell ref="B211:B224"/>
    <mergeCell ref="C220:C221"/>
    <mergeCell ref="D196:D204"/>
    <mergeCell ref="C196:C204"/>
    <mergeCell ref="D211:D219"/>
    <mergeCell ref="C211:C219"/>
    <mergeCell ref="A195:J195"/>
    <mergeCell ref="B2:B39"/>
    <mergeCell ref="C73:C74"/>
    <mergeCell ref="C85:C86"/>
    <mergeCell ref="G348:G352"/>
    <mergeCell ref="A40:J40"/>
    <mergeCell ref="A65:J65"/>
    <mergeCell ref="D33:D35"/>
    <mergeCell ref="D2:D32"/>
    <mergeCell ref="B166:B179"/>
    <mergeCell ref="C175:C176"/>
    <mergeCell ref="D152:D159"/>
    <mergeCell ref="C152:C159"/>
    <mergeCell ref="D166:D174"/>
    <mergeCell ref="C166:C174"/>
    <mergeCell ref="C97:C98"/>
    <mergeCell ref="B91:B101"/>
    <mergeCell ref="A102:J102"/>
    <mergeCell ref="A78:J78"/>
    <mergeCell ref="B79:B89"/>
    <mergeCell ref="A90:J90"/>
    <mergeCell ref="D61:D64"/>
    <mergeCell ref="C61:C64"/>
    <mergeCell ref="B53:B64"/>
    <mergeCell ref="B66:B77"/>
    <mergeCell ref="C2:C32"/>
    <mergeCell ref="D66:D72"/>
    <mergeCell ref="C66:C72"/>
    <mergeCell ref="D41:D48"/>
    <mergeCell ref="C41:C48"/>
    <mergeCell ref="C53:C60"/>
    <mergeCell ref="D53:D60"/>
    <mergeCell ref="D79:D84"/>
    <mergeCell ref="C79:C84"/>
    <mergeCell ref="C33:C36"/>
    <mergeCell ref="C49:C52"/>
    <mergeCell ref="D49:D52"/>
    <mergeCell ref="D91:D96"/>
    <mergeCell ref="C91:C96"/>
    <mergeCell ref="D103:D110"/>
    <mergeCell ref="C103:C110"/>
    <mergeCell ref="D116:D121"/>
    <mergeCell ref="C116:C121"/>
    <mergeCell ref="C127:C132"/>
    <mergeCell ref="D127:D132"/>
    <mergeCell ref="E348:E352"/>
    <mergeCell ref="D133:D148"/>
    <mergeCell ref="C133:C148"/>
    <mergeCell ref="A151:J151"/>
    <mergeCell ref="B116:B125"/>
    <mergeCell ref="A126:J126"/>
    <mergeCell ref="C122:C124"/>
    <mergeCell ref="B127:B148"/>
    <mergeCell ref="A180:J180"/>
    <mergeCell ref="B181:B194"/>
    <mergeCell ref="C190:C191"/>
    <mergeCell ref="F348:F352"/>
    <mergeCell ref="C111:C113"/>
    <mergeCell ref="A115:J115"/>
    <mergeCell ref="B103:B114"/>
    <mergeCell ref="B152:B164"/>
    <mergeCell ref="B466:D466"/>
    <mergeCell ref="C354:C371"/>
    <mergeCell ref="D354:D371"/>
    <mergeCell ref="B354:B371"/>
    <mergeCell ref="A372:J372"/>
    <mergeCell ref="A379:J379"/>
    <mergeCell ref="D373:D378"/>
    <mergeCell ref="C373:C378"/>
    <mergeCell ref="B373:B378"/>
    <mergeCell ref="D380:D403"/>
    <mergeCell ref="C380:C403"/>
    <mergeCell ref="B380:B403"/>
    <mergeCell ref="A404:J404"/>
    <mergeCell ref="B405:B428"/>
    <mergeCell ref="C405:C428"/>
    <mergeCell ref="D405:D428"/>
    <mergeCell ref="D443:D459"/>
    <mergeCell ref="A429:J429"/>
    <mergeCell ref="D430:D441"/>
    <mergeCell ref="C430:C441"/>
    <mergeCell ref="B430:B441"/>
    <mergeCell ref="A442:J442"/>
    <mergeCell ref="C443:C459"/>
    <mergeCell ref="B443:B459"/>
    <mergeCell ref="A460:J460"/>
    <mergeCell ref="A353:J353"/>
    <mergeCell ref="C348:C352"/>
    <mergeCell ref="B328:B352"/>
    <mergeCell ref="C328:C339"/>
    <mergeCell ref="D328:D339"/>
    <mergeCell ref="D340:D347"/>
    <mergeCell ref="C340:C347"/>
  </mergeCells>
  <pageMargins left="0.7" right="0.7" top="0.75" bottom="0.75" header="0.3" footer="0.3"/>
  <pageSetup paperSize="9" orientation="portrait" verticalDpi="4294967293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C11" sqref="C1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8" t="s">
        <v>335</v>
      </c>
      <c r="D1" s="88"/>
      <c r="E1" s="88" t="s">
        <v>336</v>
      </c>
      <c r="F1" s="88"/>
      <c r="G1" s="89" t="s">
        <v>332</v>
      </c>
      <c r="H1" s="91"/>
    </row>
    <row r="2" spans="2:8" x14ac:dyDescent="0.25">
      <c r="B2" s="2" t="s">
        <v>337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zoomScale="130" zoomScaleNormal="130" workbookViewId="0">
      <selection activeCell="I11" sqref="I11"/>
    </sheetView>
  </sheetViews>
  <sheetFormatPr defaultRowHeight="15" x14ac:dyDescent="0.25"/>
  <cols>
    <col min="1" max="1" width="3.28515625" bestFit="1" customWidth="1"/>
    <col min="2" max="2" width="19.28515625" bestFit="1" customWidth="1"/>
    <col min="9" max="9" width="15.28515625" bestFit="1" customWidth="1"/>
  </cols>
  <sheetData>
    <row r="1" spans="1:9" x14ac:dyDescent="0.25">
      <c r="A1" s="51"/>
      <c r="B1" s="51" t="s">
        <v>623</v>
      </c>
      <c r="C1" s="51" t="s">
        <v>749</v>
      </c>
      <c r="D1" s="51" t="s">
        <v>750</v>
      </c>
      <c r="E1" s="51" t="s">
        <v>751</v>
      </c>
      <c r="F1" s="51" t="s">
        <v>752</v>
      </c>
      <c r="G1" s="58" t="s">
        <v>753</v>
      </c>
      <c r="H1" s="58"/>
    </row>
    <row r="2" spans="1:9" x14ac:dyDescent="0.25">
      <c r="A2" s="1">
        <v>1</v>
      </c>
      <c r="B2" s="1" t="s">
        <v>754</v>
      </c>
      <c r="C2" s="1" t="s">
        <v>18</v>
      </c>
      <c r="D2" s="1">
        <v>13.8</v>
      </c>
      <c r="E2" s="1">
        <v>14.9</v>
      </c>
      <c r="F2" s="1" t="s">
        <v>18</v>
      </c>
      <c r="G2" s="59" t="s">
        <v>755</v>
      </c>
    </row>
    <row r="3" spans="1:9" x14ac:dyDescent="0.25">
      <c r="A3" s="1">
        <v>2</v>
      </c>
      <c r="B3" s="1" t="s">
        <v>756</v>
      </c>
      <c r="C3" s="1">
        <v>4.7</v>
      </c>
      <c r="D3" s="1">
        <v>16.600000000000001</v>
      </c>
      <c r="E3" s="1">
        <v>14.8</v>
      </c>
      <c r="F3" s="1">
        <v>31</v>
      </c>
      <c r="G3" t="s">
        <v>757</v>
      </c>
    </row>
    <row r="4" spans="1:9" x14ac:dyDescent="0.25">
      <c r="A4" s="1">
        <v>3</v>
      </c>
      <c r="B4" s="1" t="s">
        <v>758</v>
      </c>
      <c r="C4" s="1">
        <v>7</v>
      </c>
      <c r="D4" s="1">
        <v>17.8</v>
      </c>
      <c r="E4" s="1">
        <v>14.8</v>
      </c>
      <c r="F4" s="1">
        <v>35</v>
      </c>
      <c r="G4" t="s">
        <v>759</v>
      </c>
    </row>
    <row r="5" spans="1:9" x14ac:dyDescent="0.25">
      <c r="A5" s="1">
        <v>4</v>
      </c>
      <c r="B5" s="1" t="s">
        <v>760</v>
      </c>
      <c r="C5" s="1">
        <v>11.7</v>
      </c>
      <c r="D5" s="1">
        <v>19.600000000000001</v>
      </c>
      <c r="E5" s="1">
        <v>14.8</v>
      </c>
      <c r="F5" s="1">
        <v>49</v>
      </c>
    </row>
    <row r="6" spans="1:9" x14ac:dyDescent="0.25">
      <c r="A6" s="1">
        <v>5</v>
      </c>
      <c r="B6" s="1" t="s">
        <v>761</v>
      </c>
      <c r="C6" s="1">
        <v>14</v>
      </c>
      <c r="D6" s="1">
        <v>20.6</v>
      </c>
      <c r="E6" s="1">
        <v>14.8</v>
      </c>
      <c r="F6" s="1">
        <v>64</v>
      </c>
    </row>
    <row r="7" spans="1:9" x14ac:dyDescent="0.25">
      <c r="A7" s="1">
        <v>6</v>
      </c>
      <c r="B7" s="1" t="s">
        <v>762</v>
      </c>
      <c r="C7" s="1">
        <v>18.7</v>
      </c>
      <c r="D7" s="1">
        <v>20.6</v>
      </c>
      <c r="E7" s="1">
        <v>14.7</v>
      </c>
      <c r="F7" s="1">
        <v>82</v>
      </c>
    </row>
    <row r="8" spans="1:9" x14ac:dyDescent="0.25">
      <c r="A8" s="1">
        <v>7</v>
      </c>
      <c r="B8" s="1" t="s">
        <v>763</v>
      </c>
      <c r="C8" s="1">
        <v>21</v>
      </c>
      <c r="D8" s="1">
        <v>20.7</v>
      </c>
      <c r="E8" s="1">
        <v>14.7</v>
      </c>
      <c r="F8" s="1">
        <v>103</v>
      </c>
    </row>
    <row r="9" spans="1:9" x14ac:dyDescent="0.25">
      <c r="A9" s="1">
        <v>8</v>
      </c>
      <c r="B9" s="1" t="s">
        <v>764</v>
      </c>
      <c r="C9" s="60">
        <v>25.7</v>
      </c>
      <c r="D9" s="60">
        <v>20.8</v>
      </c>
      <c r="E9" s="60">
        <v>14.6</v>
      </c>
      <c r="F9" s="60">
        <v>124</v>
      </c>
    </row>
    <row r="10" spans="1:9" x14ac:dyDescent="0.25">
      <c r="A10" s="1">
        <v>9</v>
      </c>
      <c r="B10" s="1" t="s">
        <v>765</v>
      </c>
      <c r="C10" s="59">
        <v>29.4</v>
      </c>
      <c r="D10" s="60">
        <v>20.8</v>
      </c>
      <c r="E10" s="59">
        <v>14.7</v>
      </c>
      <c r="F10" s="59">
        <v>90</v>
      </c>
      <c r="G10" t="s">
        <v>766</v>
      </c>
      <c r="H10" t="s">
        <v>767</v>
      </c>
      <c r="I10" t="s">
        <v>768</v>
      </c>
    </row>
    <row r="11" spans="1:9" x14ac:dyDescent="0.25">
      <c r="A11" s="1">
        <v>10</v>
      </c>
    </row>
    <row r="12" spans="1:9" x14ac:dyDescent="0.25">
      <c r="A12" s="1">
        <v>11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1"/>
  <sheetViews>
    <sheetView zoomScale="130" zoomScaleNormal="130" workbookViewId="0">
      <selection activeCell="F9" sqref="F9"/>
    </sheetView>
  </sheetViews>
  <sheetFormatPr defaultRowHeight="15" x14ac:dyDescent="0.25"/>
  <cols>
    <col min="2" max="2" width="10.85546875" bestFit="1" customWidth="1"/>
    <col min="5" max="5" width="4.85546875" customWidth="1"/>
  </cols>
  <sheetData>
    <row r="1" spans="1:7" x14ac:dyDescent="0.25">
      <c r="A1" t="s">
        <v>640</v>
      </c>
      <c r="B1" s="85" t="s">
        <v>622</v>
      </c>
      <c r="C1" s="86"/>
      <c r="D1" s="87"/>
    </row>
    <row r="2" spans="1:7" x14ac:dyDescent="0.25">
      <c r="B2" s="51" t="s">
        <v>623</v>
      </c>
      <c r="C2" s="51" t="s">
        <v>625</v>
      </c>
      <c r="D2" s="51" t="s">
        <v>626</v>
      </c>
    </row>
    <row r="3" spans="1:7" x14ac:dyDescent="0.25">
      <c r="B3" s="1" t="s">
        <v>624</v>
      </c>
      <c r="C3" s="53">
        <v>0.24</v>
      </c>
      <c r="D3" s="54">
        <f>15*C3</f>
        <v>3.5999999999999996</v>
      </c>
      <c r="G3" s="52" t="s">
        <v>627</v>
      </c>
    </row>
    <row r="4" spans="1:7" x14ac:dyDescent="0.25">
      <c r="B4" s="1" t="s">
        <v>630</v>
      </c>
      <c r="C4" s="53">
        <v>0.4</v>
      </c>
      <c r="D4" s="54">
        <f t="shared" ref="D4:D10" si="0">15*C4</f>
        <v>6</v>
      </c>
      <c r="E4" s="55">
        <f>D4-D3</f>
        <v>2.4000000000000004</v>
      </c>
      <c r="F4" s="55" t="s">
        <v>637</v>
      </c>
      <c r="G4" s="52"/>
    </row>
    <row r="5" spans="1:7" x14ac:dyDescent="0.25">
      <c r="B5" s="1" t="s">
        <v>629</v>
      </c>
      <c r="C5" s="53">
        <v>0.55000000000000004</v>
      </c>
      <c r="D5" s="54">
        <f t="shared" si="0"/>
        <v>8.25</v>
      </c>
      <c r="E5" s="55">
        <f t="shared" ref="E5:E8" si="1">D5-D4</f>
        <v>2.25</v>
      </c>
      <c r="F5" s="55" t="s">
        <v>637</v>
      </c>
      <c r="G5" s="52"/>
    </row>
    <row r="6" spans="1:7" x14ac:dyDescent="0.25">
      <c r="B6" s="1" t="s">
        <v>631</v>
      </c>
      <c r="C6" s="53">
        <v>0.82</v>
      </c>
      <c r="D6" s="54">
        <f t="shared" si="0"/>
        <v>12.299999999999999</v>
      </c>
      <c r="E6" s="55">
        <f t="shared" si="1"/>
        <v>4.0499999999999989</v>
      </c>
      <c r="F6" s="55" t="s">
        <v>633</v>
      </c>
    </row>
    <row r="7" spans="1:7" x14ac:dyDescent="0.25">
      <c r="B7" s="1" t="s">
        <v>635</v>
      </c>
      <c r="C7" s="53">
        <v>1.08</v>
      </c>
      <c r="D7" s="54">
        <f t="shared" si="0"/>
        <v>16.200000000000003</v>
      </c>
      <c r="E7" s="55">
        <f t="shared" si="1"/>
        <v>3.9000000000000039</v>
      </c>
      <c r="F7" s="55" t="s">
        <v>633</v>
      </c>
    </row>
    <row r="8" spans="1:7" x14ac:dyDescent="0.25">
      <c r="B8" s="1" t="s">
        <v>636</v>
      </c>
      <c r="C8" s="53">
        <v>1.48</v>
      </c>
      <c r="D8" s="54">
        <f t="shared" si="0"/>
        <v>22.2</v>
      </c>
      <c r="E8" s="55">
        <f t="shared" si="1"/>
        <v>5.9999999999999964</v>
      </c>
      <c r="F8" s="55" t="s">
        <v>634</v>
      </c>
    </row>
    <row r="9" spans="1:7" x14ac:dyDescent="0.25">
      <c r="B9" s="1"/>
      <c r="C9" s="53"/>
      <c r="D9" s="54">
        <f t="shared" si="0"/>
        <v>0</v>
      </c>
    </row>
    <row r="10" spans="1:7" x14ac:dyDescent="0.25">
      <c r="B10" s="1"/>
      <c r="C10" s="53"/>
      <c r="D10" s="54">
        <f t="shared" si="0"/>
        <v>0</v>
      </c>
    </row>
    <row r="12" spans="1:7" x14ac:dyDescent="0.25">
      <c r="A12" t="s">
        <v>639</v>
      </c>
      <c r="B12" s="85" t="s">
        <v>622</v>
      </c>
      <c r="C12" s="86"/>
      <c r="D12" s="87"/>
    </row>
    <row r="13" spans="1:7" x14ac:dyDescent="0.25">
      <c r="B13" s="51" t="s">
        <v>623</v>
      </c>
      <c r="C13" s="51" t="s">
        <v>625</v>
      </c>
      <c r="D13" s="51" t="s">
        <v>626</v>
      </c>
    </row>
    <row r="14" spans="1:7" x14ac:dyDescent="0.25">
      <c r="B14" s="1" t="s">
        <v>624</v>
      </c>
      <c r="C14" s="53">
        <v>0.24</v>
      </c>
      <c r="D14" s="54">
        <f>15*C14</f>
        <v>3.5999999999999996</v>
      </c>
    </row>
    <row r="15" spans="1:7" x14ac:dyDescent="0.25">
      <c r="B15" s="1" t="s">
        <v>630</v>
      </c>
      <c r="C15" s="53">
        <v>0.4</v>
      </c>
      <c r="D15" s="54">
        <f t="shared" ref="D15:D21" si="2">15*C15</f>
        <v>6</v>
      </c>
      <c r="E15" s="55">
        <f>D15-D14</f>
        <v>2.4000000000000004</v>
      </c>
      <c r="F15" s="55" t="s">
        <v>637</v>
      </c>
    </row>
    <row r="16" spans="1:7" x14ac:dyDescent="0.25">
      <c r="B16" s="1" t="s">
        <v>629</v>
      </c>
      <c r="C16" s="53">
        <v>0.55000000000000004</v>
      </c>
      <c r="D16" s="54">
        <f t="shared" si="2"/>
        <v>8.25</v>
      </c>
      <c r="E16" s="55">
        <f t="shared" ref="E16:E19" si="3">D16-D15</f>
        <v>2.25</v>
      </c>
      <c r="F16" s="55" t="s">
        <v>637</v>
      </c>
    </row>
    <row r="17" spans="2:6" x14ac:dyDescent="0.25">
      <c r="B17" s="1" t="s">
        <v>628</v>
      </c>
      <c r="C17" s="53">
        <v>1.02</v>
      </c>
      <c r="D17" s="54">
        <f t="shared" si="2"/>
        <v>15.3</v>
      </c>
      <c r="E17" s="55">
        <f t="shared" si="3"/>
        <v>7.0500000000000007</v>
      </c>
      <c r="F17" s="55" t="s">
        <v>638</v>
      </c>
    </row>
    <row r="18" spans="2:6" x14ac:dyDescent="0.25">
      <c r="B18" s="1" t="s">
        <v>631</v>
      </c>
      <c r="C18" s="53">
        <v>1.48</v>
      </c>
      <c r="D18" s="54">
        <f t="shared" si="2"/>
        <v>22.2</v>
      </c>
      <c r="E18" s="55">
        <f t="shared" si="3"/>
        <v>6.8999999999999986</v>
      </c>
      <c r="F18" s="55" t="s">
        <v>633</v>
      </c>
    </row>
    <row r="19" spans="2:6" x14ac:dyDescent="0.25">
      <c r="B19" s="1" t="s">
        <v>632</v>
      </c>
      <c r="C19" s="53">
        <v>1.94</v>
      </c>
      <c r="D19" s="54">
        <f t="shared" si="2"/>
        <v>29.099999999999998</v>
      </c>
      <c r="E19" s="55">
        <f t="shared" si="3"/>
        <v>6.8999999999999986</v>
      </c>
      <c r="F19" s="55" t="s">
        <v>634</v>
      </c>
    </row>
    <row r="20" spans="2:6" x14ac:dyDescent="0.25">
      <c r="B20" s="1"/>
      <c r="C20" s="53"/>
      <c r="D20" s="54">
        <f t="shared" si="2"/>
        <v>0</v>
      </c>
    </row>
    <row r="21" spans="2:6" x14ac:dyDescent="0.25">
      <c r="B21" s="1"/>
      <c r="C21" s="53"/>
      <c r="D21" s="54">
        <f t="shared" si="2"/>
        <v>0</v>
      </c>
    </row>
  </sheetData>
  <mergeCells count="2">
    <mergeCell ref="B1:D1"/>
    <mergeCell ref="B12:D12"/>
  </mergeCells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tabSelected="1" topLeftCell="A2" zoomScale="115" zoomScaleNormal="115" workbookViewId="0">
      <selection activeCell="G18" sqref="G18"/>
    </sheetView>
  </sheetViews>
  <sheetFormatPr defaultRowHeight="15" x14ac:dyDescent="0.25"/>
  <cols>
    <col min="1" max="1" width="7.28515625" style="37" bestFit="1" customWidth="1"/>
    <col min="2" max="2" width="7" style="36" bestFit="1" customWidth="1"/>
    <col min="3" max="3" width="9" style="36" bestFit="1" customWidth="1"/>
    <col min="4" max="4" width="13.42578125" style="36" bestFit="1" customWidth="1"/>
    <col min="5" max="6" width="7" style="36" bestFit="1" customWidth="1"/>
    <col min="7" max="7" width="9" style="36" bestFit="1" customWidth="1"/>
    <col min="8" max="8" width="6.7109375" style="36" bestFit="1" customWidth="1"/>
    <col min="9" max="10" width="7" style="36" bestFit="1" customWidth="1"/>
    <col min="11" max="11" width="9" style="36" bestFit="1" customWidth="1"/>
    <col min="12" max="12" width="6.140625" style="36" bestFit="1" customWidth="1"/>
    <col min="13" max="14" width="7" style="36" bestFit="1" customWidth="1"/>
    <col min="15" max="15" width="8.85546875" style="36" bestFit="1" customWidth="1"/>
    <col min="16" max="16" width="6.140625" style="36" bestFit="1" customWidth="1"/>
    <col min="17" max="17" width="6.85546875" style="36" bestFit="1" customWidth="1"/>
  </cols>
  <sheetData>
    <row r="1" spans="1:18" s="3" customFormat="1" x14ac:dyDescent="0.25">
      <c r="A1" s="31"/>
      <c r="B1" s="88" t="s">
        <v>298</v>
      </c>
      <c r="C1" s="88"/>
      <c r="D1" s="88"/>
      <c r="E1" s="88"/>
      <c r="F1" s="89" t="s">
        <v>299</v>
      </c>
      <c r="G1" s="90"/>
      <c r="H1" s="90"/>
      <c r="I1" s="91"/>
      <c r="J1" s="88" t="s">
        <v>567</v>
      </c>
      <c r="K1" s="88"/>
      <c r="L1" s="88"/>
      <c r="M1" s="88"/>
      <c r="N1" s="88" t="s">
        <v>566</v>
      </c>
      <c r="O1" s="88"/>
      <c r="P1" s="88"/>
      <c r="Q1" s="88"/>
    </row>
    <row r="2" spans="1:18" x14ac:dyDescent="0.25">
      <c r="A2" s="31" t="s">
        <v>295</v>
      </c>
      <c r="B2" s="31" t="s">
        <v>296</v>
      </c>
      <c r="C2" s="31" t="s">
        <v>297</v>
      </c>
      <c r="D2" s="31" t="s">
        <v>560</v>
      </c>
      <c r="E2" s="31" t="s">
        <v>561</v>
      </c>
      <c r="F2" s="31" t="s">
        <v>296</v>
      </c>
      <c r="G2" s="31" t="s">
        <v>297</v>
      </c>
      <c r="H2" s="31" t="s">
        <v>560</v>
      </c>
      <c r="I2" s="31" t="s">
        <v>561</v>
      </c>
      <c r="J2" s="31" t="s">
        <v>296</v>
      </c>
      <c r="K2" s="31" t="s">
        <v>297</v>
      </c>
      <c r="L2" s="41" t="s">
        <v>560</v>
      </c>
      <c r="M2" s="42" t="s">
        <v>561</v>
      </c>
      <c r="N2" s="31" t="s">
        <v>296</v>
      </c>
      <c r="O2" s="31" t="s">
        <v>297</v>
      </c>
      <c r="P2" s="41" t="s">
        <v>560</v>
      </c>
      <c r="Q2" s="42" t="s">
        <v>561</v>
      </c>
    </row>
    <row r="3" spans="1:18" x14ac:dyDescent="0.25">
      <c r="A3" s="31">
        <v>0</v>
      </c>
      <c r="B3" s="35">
        <f>A3*220/(330220)</f>
        <v>0</v>
      </c>
      <c r="C3" s="35">
        <v>1E-3</v>
      </c>
      <c r="D3" s="35">
        <f>C3-B3</f>
        <v>1E-3</v>
      </c>
      <c r="E3" s="40"/>
      <c r="F3" s="35">
        <f>B3*8.2</f>
        <v>0</v>
      </c>
      <c r="G3" s="35">
        <v>1E-3</v>
      </c>
      <c r="H3" s="35">
        <f>G3-F3</f>
        <v>1E-3</v>
      </c>
      <c r="I3" s="40"/>
      <c r="J3" s="35">
        <f>F3*1.6</f>
        <v>0</v>
      </c>
      <c r="K3" s="35">
        <v>0.08</v>
      </c>
      <c r="L3" s="35">
        <f>K3-J3</f>
        <v>0.08</v>
      </c>
      <c r="M3" s="40"/>
      <c r="N3" s="35">
        <f>F3*1.6</f>
        <v>0</v>
      </c>
      <c r="O3" s="35">
        <v>8.6999999999999994E-2</v>
      </c>
      <c r="P3" s="35">
        <f>O3-N3</f>
        <v>8.6999999999999994E-2</v>
      </c>
      <c r="Q3" s="40"/>
      <c r="R3">
        <f>P3*10</f>
        <v>0.86999999999999988</v>
      </c>
    </row>
    <row r="4" spans="1:18" x14ac:dyDescent="0.25">
      <c r="A4" s="31">
        <v>25</v>
      </c>
      <c r="B4" s="35">
        <f>A4*220/(330220)</f>
        <v>1.6655562958027982E-2</v>
      </c>
      <c r="C4" s="35">
        <v>2.3E-2</v>
      </c>
      <c r="D4" s="35">
        <f t="shared" ref="D4:D15" si="0">C4-B4</f>
        <v>6.3444370419720175E-3</v>
      </c>
      <c r="E4" s="40">
        <f>ABS(D4/B4*100)</f>
        <v>38.091999999999992</v>
      </c>
      <c r="F4" s="35">
        <f>B4*8.2</f>
        <v>0.13657561625582945</v>
      </c>
      <c r="G4" s="35">
        <v>0.19</v>
      </c>
      <c r="H4" s="35">
        <f t="shared" ref="H4:H15" si="1">G4-F4</f>
        <v>5.342438374417055E-2</v>
      </c>
      <c r="I4" s="40">
        <f>ABS(H4/F4*100)</f>
        <v>39.1170731707317</v>
      </c>
      <c r="J4" s="35">
        <f t="shared" ref="J4:J15" si="2">F4*1.6</f>
        <v>0.21852098600932712</v>
      </c>
      <c r="K4" s="35">
        <v>0.30299999999999999</v>
      </c>
      <c r="L4" s="35">
        <f t="shared" ref="L4:L15" si="3">K4-J4</f>
        <v>8.4479013990672869E-2</v>
      </c>
      <c r="M4" s="40">
        <f>ABS(L4/J4*100)</f>
        <v>38.659451219512185</v>
      </c>
      <c r="N4" s="35">
        <f>F4*1.6</f>
        <v>0.21852098600932712</v>
      </c>
      <c r="O4" s="35">
        <v>0.30199999999999999</v>
      </c>
      <c r="P4" s="35">
        <f>O4-N4</f>
        <v>8.3479013990672868E-2</v>
      </c>
      <c r="Q4" s="40">
        <f>ABS(P4/N4*100)</f>
        <v>38.201829268292677</v>
      </c>
      <c r="R4">
        <f t="shared" ref="R4:R15" si="4">P4*10</f>
        <v>0.83479013990672868</v>
      </c>
    </row>
    <row r="5" spans="1:18" x14ac:dyDescent="0.25">
      <c r="A5" s="31">
        <v>50</v>
      </c>
      <c r="B5" s="35">
        <f t="shared" ref="B4:B15" si="5">A5*220/(330220)</f>
        <v>3.3311125916055964E-2</v>
      </c>
      <c r="C5" s="35"/>
      <c r="D5" s="35">
        <f t="shared" si="0"/>
        <v>-3.3311125916055964E-2</v>
      </c>
      <c r="E5" s="40">
        <f t="shared" ref="E5:E15" si="6">ABS(D5/B5*100)</f>
        <v>100</v>
      </c>
      <c r="F5" s="35">
        <f t="shared" ref="F4:F15" si="7">B5*8.2</f>
        <v>0.2731512325116589</v>
      </c>
      <c r="G5" s="35"/>
      <c r="H5" s="35">
        <f t="shared" si="1"/>
        <v>-0.2731512325116589</v>
      </c>
      <c r="I5" s="40">
        <f t="shared" ref="I5:I15" si="8">ABS(H5/F5*100)</f>
        <v>100</v>
      </c>
      <c r="J5" s="35">
        <f t="shared" si="2"/>
        <v>0.43704197201865425</v>
      </c>
      <c r="K5" s="35">
        <v>0.52400000000000002</v>
      </c>
      <c r="L5" s="35">
        <f t="shared" si="3"/>
        <v>8.6958027981345776E-2</v>
      </c>
      <c r="M5" s="40">
        <f t="shared" ref="M5:M15" si="9">ABS(L5/J5*100)</f>
        <v>19.896951219512196</v>
      </c>
      <c r="N5" s="35">
        <f t="shared" ref="N5:N15" si="10">F5*1.6</f>
        <v>0.43704197201865425</v>
      </c>
      <c r="O5" s="35">
        <v>0.52200000000000002</v>
      </c>
      <c r="P5" s="35">
        <f t="shared" ref="P5" si="11">O5-N5</f>
        <v>8.4958027981345774E-2</v>
      </c>
      <c r="Q5" s="40">
        <f t="shared" ref="Q5:Q15" si="12">ABS(P5/N5*100)</f>
        <v>19.439329268292681</v>
      </c>
      <c r="R5">
        <f t="shared" si="4"/>
        <v>0.84958027981345774</v>
      </c>
    </row>
    <row r="6" spans="1:18" x14ac:dyDescent="0.25">
      <c r="A6" s="31">
        <v>75</v>
      </c>
      <c r="B6" s="35">
        <f t="shared" si="5"/>
        <v>4.9966688874083946E-2</v>
      </c>
      <c r="C6" s="35"/>
      <c r="D6" s="35">
        <f t="shared" si="0"/>
        <v>-4.9966688874083946E-2</v>
      </c>
      <c r="E6" s="40">
        <f t="shared" si="6"/>
        <v>100</v>
      </c>
      <c r="F6" s="35">
        <f t="shared" si="7"/>
        <v>0.40972684876748833</v>
      </c>
      <c r="G6" s="35"/>
      <c r="H6" s="35">
        <f t="shared" si="1"/>
        <v>-0.40972684876748833</v>
      </c>
      <c r="I6" s="40">
        <f t="shared" si="8"/>
        <v>100</v>
      </c>
      <c r="J6" s="35">
        <f t="shared" si="2"/>
        <v>0.65556295802798137</v>
      </c>
      <c r="K6" s="35">
        <v>0.74399999999999999</v>
      </c>
      <c r="L6" s="35">
        <f>K6-J6</f>
        <v>8.8437041972018626E-2</v>
      </c>
      <c r="M6" s="40">
        <f t="shared" si="9"/>
        <v>13.490243902439019</v>
      </c>
      <c r="N6" s="35">
        <f t="shared" si="10"/>
        <v>0.65556295802798137</v>
      </c>
      <c r="O6" s="35">
        <v>0.73299999999999998</v>
      </c>
      <c r="P6" s="35">
        <f>O6-N6</f>
        <v>7.7437041972018616E-2</v>
      </c>
      <c r="Q6" s="40">
        <f t="shared" si="12"/>
        <v>11.812296747967475</v>
      </c>
      <c r="R6">
        <f t="shared" si="4"/>
        <v>0.77437041972018616</v>
      </c>
    </row>
    <row r="7" spans="1:18" x14ac:dyDescent="0.25">
      <c r="A7" s="31">
        <v>100</v>
      </c>
      <c r="B7" s="35">
        <f t="shared" si="5"/>
        <v>6.6622251832111928E-2</v>
      </c>
      <c r="C7" s="35"/>
      <c r="D7" s="35">
        <f t="shared" si="0"/>
        <v>-6.6622251832111928E-2</v>
      </c>
      <c r="E7" s="40">
        <f t="shared" si="6"/>
        <v>100</v>
      </c>
      <c r="F7" s="35">
        <f t="shared" si="7"/>
        <v>0.54630246502331781</v>
      </c>
      <c r="G7" s="35"/>
      <c r="H7" s="35">
        <f t="shared" si="1"/>
        <v>-0.54630246502331781</v>
      </c>
      <c r="I7" s="40">
        <f t="shared" si="8"/>
        <v>100</v>
      </c>
      <c r="J7" s="35">
        <f t="shared" si="2"/>
        <v>0.87408394403730849</v>
      </c>
      <c r="K7" s="35">
        <v>0.96399999999999997</v>
      </c>
      <c r="L7" s="35">
        <f t="shared" si="3"/>
        <v>8.9916055962691477E-2</v>
      </c>
      <c r="M7" s="40">
        <f t="shared" si="9"/>
        <v>10.286890243902432</v>
      </c>
      <c r="N7" s="35">
        <f t="shared" si="10"/>
        <v>0.87408394403730849</v>
      </c>
      <c r="O7" s="35">
        <v>0.95299999999999996</v>
      </c>
      <c r="P7" s="35">
        <f t="shared" ref="P7:P15" si="13">O7-N7</f>
        <v>7.8916055962691467E-2</v>
      </c>
      <c r="Q7" s="40">
        <f t="shared" si="12"/>
        <v>9.0284298780487724</v>
      </c>
      <c r="R7">
        <f t="shared" si="4"/>
        <v>0.78916055962691467</v>
      </c>
    </row>
    <row r="8" spans="1:18" x14ac:dyDescent="0.25">
      <c r="A8" s="31">
        <v>125</v>
      </c>
      <c r="B8" s="35">
        <f t="shared" si="5"/>
        <v>8.3277814790139904E-2</v>
      </c>
      <c r="C8" s="35"/>
      <c r="D8" s="35">
        <f t="shared" si="0"/>
        <v>-8.3277814790139904E-2</v>
      </c>
      <c r="E8" s="40">
        <f t="shared" si="6"/>
        <v>100</v>
      </c>
      <c r="F8" s="35">
        <f t="shared" si="7"/>
        <v>0.68287808127914718</v>
      </c>
      <c r="G8" s="35"/>
      <c r="H8" s="35">
        <f t="shared" si="1"/>
        <v>-0.68287808127914718</v>
      </c>
      <c r="I8" s="40">
        <f t="shared" si="8"/>
        <v>100</v>
      </c>
      <c r="J8" s="35">
        <f t="shared" si="2"/>
        <v>1.0926049300466356</v>
      </c>
      <c r="K8" s="35">
        <v>1.1890000000000001</v>
      </c>
      <c r="L8" s="35">
        <f t="shared" si="3"/>
        <v>9.6395069953364443E-2</v>
      </c>
      <c r="M8" s="40">
        <f t="shared" si="9"/>
        <v>8.8225000000000016</v>
      </c>
      <c r="N8" s="35">
        <f t="shared" si="10"/>
        <v>1.0926049300466356</v>
      </c>
      <c r="O8" s="35">
        <v>1.169</v>
      </c>
      <c r="P8" s="35">
        <f t="shared" si="13"/>
        <v>7.6395069953364425E-2</v>
      </c>
      <c r="Q8" s="40">
        <f t="shared" si="12"/>
        <v>6.9920121951219505</v>
      </c>
      <c r="R8">
        <f t="shared" si="4"/>
        <v>0.76395069953364425</v>
      </c>
    </row>
    <row r="9" spans="1:18" x14ac:dyDescent="0.25">
      <c r="A9" s="31">
        <v>150</v>
      </c>
      <c r="B9" s="35">
        <f t="shared" si="5"/>
        <v>9.9933377748167893E-2</v>
      </c>
      <c r="C9" s="35"/>
      <c r="D9" s="35">
        <f t="shared" si="0"/>
        <v>-9.9933377748167893E-2</v>
      </c>
      <c r="E9" s="40">
        <f t="shared" si="6"/>
        <v>100</v>
      </c>
      <c r="F9" s="35">
        <f t="shared" si="7"/>
        <v>0.81945369753497665</v>
      </c>
      <c r="G9" s="35"/>
      <c r="H9" s="35">
        <f t="shared" si="1"/>
        <v>-0.81945369753497665</v>
      </c>
      <c r="I9" s="40">
        <f t="shared" si="8"/>
        <v>100</v>
      </c>
      <c r="J9" s="35">
        <f t="shared" si="2"/>
        <v>1.3111259160559627</v>
      </c>
      <c r="K9" s="35">
        <v>1.4019999999999999</v>
      </c>
      <c r="L9" s="35">
        <f t="shared" si="3"/>
        <v>9.0874083944037176E-2</v>
      </c>
      <c r="M9" s="40">
        <f t="shared" si="9"/>
        <v>6.9309959349593386</v>
      </c>
      <c r="N9" s="35">
        <f t="shared" si="10"/>
        <v>1.3111259160559627</v>
      </c>
      <c r="O9" s="35">
        <v>1.3819999999999999</v>
      </c>
      <c r="P9" s="35">
        <f t="shared" si="13"/>
        <v>7.0874083944037158E-2</v>
      </c>
      <c r="Q9" s="40">
        <f t="shared" si="12"/>
        <v>5.4055894308942971</v>
      </c>
      <c r="R9">
        <f t="shared" si="4"/>
        <v>0.70874083944037158</v>
      </c>
    </row>
    <row r="10" spans="1:18" x14ac:dyDescent="0.25">
      <c r="A10" s="31">
        <v>175</v>
      </c>
      <c r="B10" s="35">
        <f t="shared" si="5"/>
        <v>0.11658894070619587</v>
      </c>
      <c r="C10" s="35"/>
      <c r="D10" s="35">
        <f t="shared" si="0"/>
        <v>-0.11658894070619587</v>
      </c>
      <c r="E10" s="40">
        <f t="shared" si="6"/>
        <v>100</v>
      </c>
      <c r="F10" s="35">
        <f t="shared" si="7"/>
        <v>0.95602931379080602</v>
      </c>
      <c r="G10" s="35"/>
      <c r="H10" s="35">
        <f t="shared" si="1"/>
        <v>-0.95602931379080602</v>
      </c>
      <c r="I10" s="40">
        <f t="shared" si="8"/>
        <v>100</v>
      </c>
      <c r="J10" s="35">
        <f t="shared" si="2"/>
        <v>1.5296469020652896</v>
      </c>
      <c r="K10" s="35">
        <v>1.6140000000000001</v>
      </c>
      <c r="L10" s="35">
        <f t="shared" si="3"/>
        <v>8.4353097934710464E-2</v>
      </c>
      <c r="M10" s="40">
        <f t="shared" si="9"/>
        <v>5.5145470383275441</v>
      </c>
      <c r="N10" s="35">
        <f t="shared" si="10"/>
        <v>1.5296469020652896</v>
      </c>
      <c r="O10" s="35">
        <v>1.6020000000000001</v>
      </c>
      <c r="P10" s="35">
        <f t="shared" si="13"/>
        <v>7.2353097934710453E-2</v>
      </c>
      <c r="Q10" s="40">
        <f t="shared" si="12"/>
        <v>4.7300522648083803</v>
      </c>
      <c r="R10">
        <f t="shared" si="4"/>
        <v>0.72353097934710453</v>
      </c>
    </row>
    <row r="11" spans="1:18" x14ac:dyDescent="0.25">
      <c r="A11" s="31">
        <v>200</v>
      </c>
      <c r="B11" s="35">
        <f t="shared" si="5"/>
        <v>0.13324450366422386</v>
      </c>
      <c r="C11" s="35"/>
      <c r="D11" s="35">
        <f t="shared" si="0"/>
        <v>-0.13324450366422386</v>
      </c>
      <c r="E11" s="40">
        <f t="shared" si="6"/>
        <v>100</v>
      </c>
      <c r="F11" s="35">
        <f t="shared" si="7"/>
        <v>1.0926049300466356</v>
      </c>
      <c r="G11" s="35"/>
      <c r="H11" s="35">
        <f t="shared" si="1"/>
        <v>-1.0926049300466356</v>
      </c>
      <c r="I11" s="40">
        <f t="shared" si="8"/>
        <v>100</v>
      </c>
      <c r="J11" s="35">
        <f t="shared" si="2"/>
        <v>1.748167888074617</v>
      </c>
      <c r="K11" s="35">
        <v>1.8380000000000001</v>
      </c>
      <c r="L11" s="35">
        <f t="shared" si="3"/>
        <v>8.9832111925383096E-2</v>
      </c>
      <c r="M11" s="40">
        <f t="shared" si="9"/>
        <v>5.1386432926829277</v>
      </c>
      <c r="N11" s="35">
        <f t="shared" si="10"/>
        <v>1.748167888074617</v>
      </c>
      <c r="O11" s="35">
        <v>1.8120000000000001</v>
      </c>
      <c r="P11" s="35">
        <f t="shared" si="13"/>
        <v>6.3832111925383073E-2</v>
      </c>
      <c r="Q11" s="40">
        <f t="shared" si="12"/>
        <v>3.6513719512195122</v>
      </c>
      <c r="R11">
        <f t="shared" si="4"/>
        <v>0.63832111925383073</v>
      </c>
    </row>
    <row r="12" spans="1:18" x14ac:dyDescent="0.25">
      <c r="A12" s="31">
        <v>225</v>
      </c>
      <c r="B12" s="35">
        <f t="shared" si="5"/>
        <v>0.14990006662225183</v>
      </c>
      <c r="C12" s="35"/>
      <c r="D12" s="35">
        <f t="shared" si="0"/>
        <v>-0.14990006662225183</v>
      </c>
      <c r="E12" s="40">
        <f t="shared" si="6"/>
        <v>100</v>
      </c>
      <c r="F12" s="35">
        <f t="shared" si="7"/>
        <v>1.229180546302465</v>
      </c>
      <c r="G12" s="35"/>
      <c r="H12" s="35">
        <f t="shared" si="1"/>
        <v>-1.229180546302465</v>
      </c>
      <c r="I12" s="40">
        <f t="shared" si="8"/>
        <v>100</v>
      </c>
      <c r="J12" s="35">
        <f t="shared" si="2"/>
        <v>1.9666888740839441</v>
      </c>
      <c r="K12" s="35">
        <v>2.052</v>
      </c>
      <c r="L12" s="35">
        <f t="shared" si="3"/>
        <v>8.5311125916055941E-2</v>
      </c>
      <c r="M12" s="40">
        <f t="shared" si="9"/>
        <v>4.3378048780487797</v>
      </c>
      <c r="N12" s="35">
        <f t="shared" si="10"/>
        <v>1.9666888740839441</v>
      </c>
      <c r="O12" s="35">
        <v>2.0329999999999999</v>
      </c>
      <c r="P12" s="35">
        <f t="shared" si="13"/>
        <v>6.6311125916055813E-2</v>
      </c>
      <c r="Q12" s="40">
        <f t="shared" si="12"/>
        <v>3.3717140921409134</v>
      </c>
      <c r="R12">
        <f t="shared" si="4"/>
        <v>0.66311125916055813</v>
      </c>
    </row>
    <row r="13" spans="1:18" x14ac:dyDescent="0.25">
      <c r="A13" s="31">
        <v>250</v>
      </c>
      <c r="B13" s="35">
        <f t="shared" si="5"/>
        <v>0.16655562958027981</v>
      </c>
      <c r="C13" s="35"/>
      <c r="D13" s="35">
        <f t="shared" si="0"/>
        <v>-0.16655562958027981</v>
      </c>
      <c r="E13" s="40">
        <f t="shared" si="6"/>
        <v>100</v>
      </c>
      <c r="F13" s="35">
        <f t="shared" si="7"/>
        <v>1.3657561625582944</v>
      </c>
      <c r="G13" s="35"/>
      <c r="H13" s="35">
        <f t="shared" si="1"/>
        <v>-1.3657561625582944</v>
      </c>
      <c r="I13" s="40">
        <f t="shared" si="8"/>
        <v>100</v>
      </c>
      <c r="J13" s="35">
        <f t="shared" si="2"/>
        <v>2.1852098600932712</v>
      </c>
      <c r="K13" s="35">
        <v>2.2610000000000001</v>
      </c>
      <c r="L13" s="35">
        <f t="shared" si="3"/>
        <v>7.5790139906728893E-2</v>
      </c>
      <c r="M13" s="40">
        <f t="shared" si="9"/>
        <v>3.4683231707317095</v>
      </c>
      <c r="N13" s="35">
        <f t="shared" si="10"/>
        <v>2.1852098600932712</v>
      </c>
      <c r="O13" s="35">
        <v>2.2519999999999998</v>
      </c>
      <c r="P13" s="35">
        <f t="shared" si="13"/>
        <v>6.6790139906728552E-2</v>
      </c>
      <c r="Q13" s="40">
        <f t="shared" si="12"/>
        <v>3.0564634146341327</v>
      </c>
      <c r="R13">
        <f t="shared" si="4"/>
        <v>0.66790139906728552</v>
      </c>
    </row>
    <row r="14" spans="1:18" x14ac:dyDescent="0.25">
      <c r="A14" s="31">
        <v>275</v>
      </c>
      <c r="B14" s="35">
        <f t="shared" si="5"/>
        <v>0.18321119253830778</v>
      </c>
      <c r="C14" s="35"/>
      <c r="D14" s="35">
        <f t="shared" si="0"/>
        <v>-0.18321119253830778</v>
      </c>
      <c r="E14" s="40">
        <f t="shared" si="6"/>
        <v>100</v>
      </c>
      <c r="F14" s="35">
        <f t="shared" si="7"/>
        <v>1.5023317788141237</v>
      </c>
      <c r="G14" s="35"/>
      <c r="H14" s="35">
        <f t="shared" si="1"/>
        <v>-1.5023317788141237</v>
      </c>
      <c r="I14" s="40">
        <f t="shared" si="8"/>
        <v>100</v>
      </c>
      <c r="J14" s="35">
        <f t="shared" si="2"/>
        <v>2.4037308461025981</v>
      </c>
      <c r="K14" s="35">
        <v>2.472</v>
      </c>
      <c r="L14" s="35">
        <f t="shared" si="3"/>
        <v>6.8269153897401846E-2</v>
      </c>
      <c r="M14" s="40">
        <f t="shared" si="9"/>
        <v>2.8401330376940184</v>
      </c>
      <c r="N14" s="35">
        <f t="shared" si="10"/>
        <v>2.4037308461025981</v>
      </c>
      <c r="O14" s="35">
        <v>2.4649999999999999</v>
      </c>
      <c r="P14" s="35">
        <f t="shared" si="13"/>
        <v>6.1269153897401729E-2</v>
      </c>
      <c r="Q14" s="40">
        <f t="shared" si="12"/>
        <v>2.5489190687361418</v>
      </c>
      <c r="R14">
        <f t="shared" si="4"/>
        <v>0.61269153897401729</v>
      </c>
    </row>
    <row r="15" spans="1:18" x14ac:dyDescent="0.25">
      <c r="A15" s="31">
        <v>300</v>
      </c>
      <c r="B15" s="35">
        <f t="shared" si="5"/>
        <v>0.19986675549633579</v>
      </c>
      <c r="C15" s="35"/>
      <c r="D15" s="35">
        <f t="shared" si="0"/>
        <v>-0.19986675549633579</v>
      </c>
      <c r="E15" s="40">
        <f t="shared" si="6"/>
        <v>100</v>
      </c>
      <c r="F15" s="35">
        <f t="shared" si="7"/>
        <v>1.6389073950699533</v>
      </c>
      <c r="G15" s="35"/>
      <c r="H15" s="35">
        <f t="shared" si="1"/>
        <v>-1.6389073950699533</v>
      </c>
      <c r="I15" s="40">
        <f t="shared" si="8"/>
        <v>100</v>
      </c>
      <c r="J15" s="35">
        <f t="shared" si="2"/>
        <v>2.6222518321119255</v>
      </c>
      <c r="K15" s="35">
        <v>2.6829999999999998</v>
      </c>
      <c r="L15" s="35">
        <f t="shared" si="3"/>
        <v>6.0748167888074356E-2</v>
      </c>
      <c r="M15" s="40">
        <f t="shared" si="9"/>
        <v>2.3166412601625916</v>
      </c>
      <c r="N15" s="35">
        <f t="shared" si="10"/>
        <v>2.6222518321119255</v>
      </c>
      <c r="O15" s="35">
        <v>2.6749999999999998</v>
      </c>
      <c r="P15" s="35">
        <f t="shared" si="13"/>
        <v>5.2748167888074349E-2</v>
      </c>
      <c r="Q15" s="40">
        <f t="shared" si="12"/>
        <v>2.0115599593495834</v>
      </c>
      <c r="R15">
        <f t="shared" si="4"/>
        <v>0.52748167888074349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N1:Q1"/>
    <mergeCell ref="B1:E1"/>
    <mergeCell ref="F1:I1"/>
    <mergeCell ref="J1:M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AD8" sqref="AD8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9" t="s">
        <v>319</v>
      </c>
      <c r="C1" s="90"/>
      <c r="D1" s="90"/>
      <c r="E1" s="91"/>
      <c r="F1" s="89" t="s">
        <v>320</v>
      </c>
      <c r="G1" s="90"/>
      <c r="H1" s="90"/>
      <c r="I1" s="91"/>
      <c r="J1" s="89" t="s">
        <v>617</v>
      </c>
      <c r="K1" s="90"/>
      <c r="L1" s="90"/>
      <c r="M1" s="91"/>
      <c r="N1" s="88" t="s">
        <v>616</v>
      </c>
      <c r="O1" s="88"/>
      <c r="P1" s="88"/>
      <c r="Q1" s="88"/>
    </row>
    <row r="2" spans="1:18" x14ac:dyDescent="0.25">
      <c r="A2" s="34" t="s">
        <v>330</v>
      </c>
      <c r="B2" s="34" t="s">
        <v>296</v>
      </c>
      <c r="C2" s="34" t="s">
        <v>297</v>
      </c>
      <c r="D2" s="34" t="s">
        <v>560</v>
      </c>
      <c r="E2" s="34" t="s">
        <v>561</v>
      </c>
      <c r="F2" s="34" t="s">
        <v>296</v>
      </c>
      <c r="G2" s="34" t="s">
        <v>297</v>
      </c>
      <c r="H2" s="34" t="s">
        <v>560</v>
      </c>
      <c r="I2" s="34" t="s">
        <v>561</v>
      </c>
      <c r="J2" s="34" t="s">
        <v>296</v>
      </c>
      <c r="K2" s="34" t="s">
        <v>297</v>
      </c>
      <c r="L2" s="41" t="s">
        <v>560</v>
      </c>
      <c r="M2" s="42" t="s">
        <v>561</v>
      </c>
      <c r="N2" s="34" t="s">
        <v>296</v>
      </c>
      <c r="O2" s="34" t="s">
        <v>297</v>
      </c>
      <c r="P2" s="41" t="s">
        <v>560</v>
      </c>
      <c r="Q2" s="42" t="s">
        <v>561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9.6000000000000002E-2</v>
      </c>
      <c r="P3" s="35">
        <f>O3-N3</f>
        <v>9.6000000000000002E-2</v>
      </c>
      <c r="Q3" s="40"/>
      <c r="R3">
        <f>P3*10</f>
        <v>0.96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  <c r="R4">
        <f t="shared" ref="R4:R15" si="7">P4*10</f>
        <v>0.90479013990672874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0.52200000000000002</v>
      </c>
      <c r="P5" s="35">
        <f t="shared" ref="P5" si="11">O5-N5</f>
        <v>8.4958027981345774E-2</v>
      </c>
      <c r="Q5" s="40">
        <f t="shared" ref="Q5:Q15" si="12">ABS(P5/N5*100)</f>
        <v>19.439329268292681</v>
      </c>
      <c r="R5">
        <f t="shared" si="7"/>
        <v>0.84958027981345774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0.73799999999999999</v>
      </c>
      <c r="P6" s="35">
        <f>O6-N6</f>
        <v>8.2437041972018621E-2</v>
      </c>
      <c r="Q6" s="40">
        <f t="shared" si="12"/>
        <v>12.574999999999994</v>
      </c>
      <c r="R6">
        <f t="shared" si="7"/>
        <v>0.82437041972018621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0.95499999999999996</v>
      </c>
      <c r="P7" s="35">
        <f t="shared" ref="P7:P15" si="13">O7-N7</f>
        <v>8.0916055962691469E-2</v>
      </c>
      <c r="Q7" s="40">
        <f t="shared" si="12"/>
        <v>9.2572408536585282</v>
      </c>
      <c r="R7">
        <f t="shared" si="7"/>
        <v>0.80916055962691469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</v>
      </c>
      <c r="P8" s="35">
        <f t="shared" si="13"/>
        <v>7.7395069953364315E-2</v>
      </c>
      <c r="Q8" s="40">
        <f t="shared" si="12"/>
        <v>7.0835365853658434</v>
      </c>
      <c r="R8">
        <f t="shared" si="7"/>
        <v>0.77395069953364315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1.38</v>
      </c>
      <c r="P9" s="35">
        <f t="shared" si="13"/>
        <v>6.8874083944037157E-2</v>
      </c>
      <c r="Q9" s="40">
        <f t="shared" si="12"/>
        <v>5.2530487804877932</v>
      </c>
      <c r="R9">
        <f t="shared" si="7"/>
        <v>0.68874083944037157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1.5980000000000001</v>
      </c>
      <c r="P10" s="35">
        <f t="shared" si="13"/>
        <v>6.8353097934710449E-2</v>
      </c>
      <c r="Q10" s="40">
        <f t="shared" si="12"/>
        <v>4.4685540069686587</v>
      </c>
      <c r="R10">
        <f t="shared" si="7"/>
        <v>0.68353097934710449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1.8109999999999999</v>
      </c>
      <c r="P11" s="35">
        <f t="shared" si="13"/>
        <v>6.2832111925382961E-2</v>
      </c>
      <c r="Q11" s="40">
        <f t="shared" si="12"/>
        <v>3.5941692073170661</v>
      </c>
      <c r="R11">
        <f t="shared" si="7"/>
        <v>0.62832111925382961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2.02</v>
      </c>
      <c r="P12" s="35">
        <f t="shared" si="13"/>
        <v>5.3311125916055913E-2</v>
      </c>
      <c r="Q12" s="40">
        <f t="shared" si="12"/>
        <v>2.7107046070460679</v>
      </c>
      <c r="R12">
        <f t="shared" si="7"/>
        <v>0.53311125916055913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2.23</v>
      </c>
      <c r="P13" s="35">
        <f t="shared" si="13"/>
        <v>4.4790139906728754E-2</v>
      </c>
      <c r="Q13" s="40">
        <f t="shared" si="12"/>
        <v>2.0496951219512152</v>
      </c>
      <c r="R13">
        <f t="shared" si="7"/>
        <v>0.44790139906728754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2.4489999999999998</v>
      </c>
      <c r="P14" s="35">
        <f t="shared" si="13"/>
        <v>4.5269153897401715E-2</v>
      </c>
      <c r="Q14" s="40">
        <f t="shared" si="12"/>
        <v>1.8832871396895781</v>
      </c>
      <c r="R14">
        <f t="shared" si="7"/>
        <v>0.45269153897401715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2.657</v>
      </c>
      <c r="P15" s="35">
        <f t="shared" si="13"/>
        <v>3.4748167888074555E-2</v>
      </c>
      <c r="Q15" s="40">
        <f t="shared" si="12"/>
        <v>1.3251270325203228</v>
      </c>
      <c r="R15">
        <f t="shared" si="7"/>
        <v>0.34748167888074555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15" zoomScaleNormal="115" workbookViewId="0">
      <selection activeCell="V29" sqref="V29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9" t="s">
        <v>333</v>
      </c>
      <c r="C1" s="90"/>
      <c r="D1" s="90"/>
      <c r="E1" s="91"/>
      <c r="F1" s="89" t="s">
        <v>334</v>
      </c>
      <c r="G1" s="90"/>
      <c r="H1" s="90"/>
      <c r="I1" s="91"/>
      <c r="J1" s="89" t="s">
        <v>618</v>
      </c>
      <c r="K1" s="90"/>
      <c r="L1" s="90"/>
      <c r="M1" s="91"/>
      <c r="N1" s="88" t="s">
        <v>619</v>
      </c>
      <c r="O1" s="88"/>
      <c r="P1" s="88"/>
      <c r="Q1" s="88"/>
    </row>
    <row r="2" spans="1:18" x14ac:dyDescent="0.25">
      <c r="A2" s="34" t="s">
        <v>317</v>
      </c>
      <c r="B2" s="34" t="s">
        <v>296</v>
      </c>
      <c r="C2" s="34" t="s">
        <v>297</v>
      </c>
      <c r="D2" s="34" t="s">
        <v>560</v>
      </c>
      <c r="E2" s="34" t="s">
        <v>561</v>
      </c>
      <c r="F2" s="34" t="s">
        <v>296</v>
      </c>
      <c r="G2" s="34" t="s">
        <v>297</v>
      </c>
      <c r="H2" s="34" t="s">
        <v>560</v>
      </c>
      <c r="I2" s="34" t="s">
        <v>561</v>
      </c>
      <c r="J2" s="34" t="s">
        <v>296</v>
      </c>
      <c r="K2" s="34" t="s">
        <v>297</v>
      </c>
      <c r="L2" s="41" t="s">
        <v>560</v>
      </c>
      <c r="M2" s="42" t="s">
        <v>561</v>
      </c>
      <c r="N2" s="34" t="s">
        <v>296</v>
      </c>
      <c r="O2" s="34" t="s">
        <v>297</v>
      </c>
      <c r="P2" s="41" t="s">
        <v>560</v>
      </c>
      <c r="Q2" s="42" t="s">
        <v>561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9.0999999999999998E-2</v>
      </c>
      <c r="P3" s="35">
        <f>O3-N3</f>
        <v>9.0999999999999998E-2</v>
      </c>
      <c r="Q3" s="40"/>
      <c r="R3">
        <f>P3*10</f>
        <v>0.90999999999999992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0.31</v>
      </c>
      <c r="P4" s="35">
        <f>O4-N4</f>
        <v>9.1479013990672875E-2</v>
      </c>
      <c r="Q4" s="40">
        <f>ABS(P4/N4*100)</f>
        <v>41.862804878048777</v>
      </c>
      <c r="R4">
        <f t="shared" ref="R4:R15" si="7">P4*10</f>
        <v>0.91479013990672875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0.52400000000000002</v>
      </c>
      <c r="P5" s="35">
        <f t="shared" ref="P5" si="11">O5-N5</f>
        <v>8.6958027981345776E-2</v>
      </c>
      <c r="Q5" s="40">
        <f t="shared" ref="Q5:Q15" si="12">ABS(P5/N5*100)</f>
        <v>19.896951219512196</v>
      </c>
      <c r="R5">
        <f t="shared" si="7"/>
        <v>0.86958027981345776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2"/>
        <v>13.032621951219506</v>
      </c>
      <c r="R6">
        <f t="shared" si="7"/>
        <v>0.85437041972018624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0.95499999999999996</v>
      </c>
      <c r="P7" s="35">
        <f t="shared" ref="P7:P15" si="13">O7-N7</f>
        <v>8.0916055962691469E-2</v>
      </c>
      <c r="Q7" s="40">
        <f t="shared" si="12"/>
        <v>9.2572408536585282</v>
      </c>
      <c r="R7">
        <f t="shared" si="7"/>
        <v>0.80916055962691469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1.1719999999999999</v>
      </c>
      <c r="P8" s="35">
        <f t="shared" si="13"/>
        <v>7.9395069953364317E-2</v>
      </c>
      <c r="Q8" s="40">
        <f t="shared" si="12"/>
        <v>7.2665853658536488</v>
      </c>
      <c r="R8">
        <f t="shared" si="7"/>
        <v>0.79395069953364317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1.3779999999999999</v>
      </c>
      <c r="P9" s="35">
        <f t="shared" si="13"/>
        <v>6.6874083944037155E-2</v>
      </c>
      <c r="Q9" s="40">
        <f t="shared" si="12"/>
        <v>5.1005081300812893</v>
      </c>
      <c r="R9">
        <f t="shared" si="7"/>
        <v>0.66874083944037155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1.599</v>
      </c>
      <c r="P10" s="35">
        <f t="shared" si="13"/>
        <v>6.9353097934710339E-2</v>
      </c>
      <c r="Q10" s="40">
        <f t="shared" si="12"/>
        <v>4.5339285714285822</v>
      </c>
      <c r="R10">
        <f t="shared" si="7"/>
        <v>0.69353097934710339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1.82</v>
      </c>
      <c r="P11" s="35">
        <f t="shared" si="13"/>
        <v>7.183211192538308E-2</v>
      </c>
      <c r="Q11" s="40">
        <f t="shared" si="12"/>
        <v>4.1089939024390247</v>
      </c>
      <c r="R11">
        <f t="shared" si="7"/>
        <v>0.7183211192538308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2.0289999999999999</v>
      </c>
      <c r="P12" s="35">
        <f t="shared" si="13"/>
        <v>6.231112591605581E-2</v>
      </c>
      <c r="Q12" s="40">
        <f t="shared" si="12"/>
        <v>3.1683265582655746</v>
      </c>
      <c r="R12">
        <f t="shared" si="7"/>
        <v>0.6231112591605581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2.2429999999999999</v>
      </c>
      <c r="P13" s="35">
        <f t="shared" si="13"/>
        <v>5.7790139906728655E-2</v>
      </c>
      <c r="Q13" s="40">
        <f t="shared" si="12"/>
        <v>2.6446036585365764</v>
      </c>
      <c r="R13">
        <f t="shared" si="7"/>
        <v>0.57790139906728655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2.4569999999999999</v>
      </c>
      <c r="P14" s="35">
        <f t="shared" si="13"/>
        <v>5.3269153897401722E-2</v>
      </c>
      <c r="Q14" s="40">
        <f t="shared" si="12"/>
        <v>2.2161031042128601</v>
      </c>
      <c r="R14">
        <f t="shared" si="7"/>
        <v>0.53269153897401722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2.673</v>
      </c>
      <c r="P15" s="35">
        <f t="shared" si="13"/>
        <v>5.0748167888074569E-2</v>
      </c>
      <c r="Q15" s="40">
        <f t="shared" si="12"/>
        <v>1.9352896341463397</v>
      </c>
      <c r="R15">
        <f t="shared" si="7"/>
        <v>0.50748167888074569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6"/>
  <sheetViews>
    <sheetView zoomScale="145" zoomScaleNormal="145" workbookViewId="0">
      <selection activeCell="AB11" sqref="AB11"/>
    </sheetView>
  </sheetViews>
  <sheetFormatPr defaultRowHeight="15" x14ac:dyDescent="0.25"/>
  <cols>
    <col min="1" max="1" width="9.140625" style="37"/>
    <col min="2" max="2" width="6.85546875" style="36" hidden="1" customWidth="1"/>
    <col min="3" max="3" width="8.85546875" style="36" hidden="1" customWidth="1"/>
    <col min="4" max="4" width="6.7109375" style="36" hidden="1" customWidth="1"/>
    <col min="5" max="6" width="6.85546875" style="36" hidden="1" customWidth="1"/>
    <col min="7" max="7" width="8.85546875" style="36" hidden="1" customWidth="1"/>
    <col min="8" max="8" width="6.7109375" style="36" hidden="1" customWidth="1"/>
    <col min="9" max="10" width="6.85546875" style="36" hidden="1" customWidth="1"/>
    <col min="11" max="11" width="8.85546875" style="36" hidden="1" customWidth="1"/>
    <col min="12" max="12" width="6.7109375" style="36" hidden="1" customWidth="1"/>
    <col min="13" max="13" width="6.85546875" style="36" hidden="1" customWidth="1"/>
    <col min="14" max="14" width="6.85546875" style="36" bestFit="1" customWidth="1"/>
    <col min="15" max="15" width="8.85546875" style="36" bestFit="1" customWidth="1"/>
    <col min="16" max="16" width="6.7109375" style="36" bestFit="1" customWidth="1"/>
    <col min="17" max="17" width="6.85546875" style="36" bestFit="1" customWidth="1"/>
  </cols>
  <sheetData>
    <row r="1" spans="1:18" s="3" customFormat="1" x14ac:dyDescent="0.25">
      <c r="A1" s="34"/>
      <c r="B1" s="89" t="s">
        <v>335</v>
      </c>
      <c r="C1" s="90"/>
      <c r="D1" s="90"/>
      <c r="E1" s="91"/>
      <c r="F1" s="89" t="s">
        <v>336</v>
      </c>
      <c r="G1" s="90"/>
      <c r="H1" s="90"/>
      <c r="I1" s="91"/>
      <c r="J1" s="89" t="s">
        <v>620</v>
      </c>
      <c r="K1" s="90"/>
      <c r="L1" s="90"/>
      <c r="M1" s="91"/>
      <c r="N1" s="88" t="s">
        <v>621</v>
      </c>
      <c r="O1" s="88"/>
      <c r="P1" s="88"/>
      <c r="Q1" s="88"/>
    </row>
    <row r="2" spans="1:18" x14ac:dyDescent="0.25">
      <c r="A2" s="34" t="s">
        <v>337</v>
      </c>
      <c r="B2" s="34" t="s">
        <v>296</v>
      </c>
      <c r="C2" s="34" t="s">
        <v>297</v>
      </c>
      <c r="D2" s="34" t="s">
        <v>560</v>
      </c>
      <c r="E2" s="34" t="s">
        <v>561</v>
      </c>
      <c r="F2" s="34" t="s">
        <v>296</v>
      </c>
      <c r="G2" s="34" t="s">
        <v>297</v>
      </c>
      <c r="H2" s="34" t="s">
        <v>560</v>
      </c>
      <c r="I2" s="34" t="s">
        <v>561</v>
      </c>
      <c r="J2" s="34" t="s">
        <v>296</v>
      </c>
      <c r="K2" s="34" t="s">
        <v>297</v>
      </c>
      <c r="L2" s="41" t="s">
        <v>560</v>
      </c>
      <c r="M2" s="42" t="s">
        <v>561</v>
      </c>
      <c r="N2" s="34" t="s">
        <v>296</v>
      </c>
      <c r="O2" s="34" t="s">
        <v>297</v>
      </c>
      <c r="P2" s="41" t="s">
        <v>560</v>
      </c>
      <c r="Q2" s="42" t="s">
        <v>561</v>
      </c>
    </row>
    <row r="3" spans="1:18" x14ac:dyDescent="0.25">
      <c r="A3" s="34">
        <v>0</v>
      </c>
      <c r="B3" s="35">
        <f>A3*220/(330220)</f>
        <v>0</v>
      </c>
      <c r="C3" s="35"/>
      <c r="D3" s="35">
        <f>C3-B3</f>
        <v>0</v>
      </c>
      <c r="E3" s="40"/>
      <c r="F3" s="35">
        <f>B3*8.2</f>
        <v>0</v>
      </c>
      <c r="G3" s="35"/>
      <c r="H3" s="35">
        <f>G3-F3</f>
        <v>0</v>
      </c>
      <c r="I3" s="40"/>
      <c r="J3" s="35">
        <f>F3*1.6</f>
        <v>0</v>
      </c>
      <c r="K3" s="35"/>
      <c r="L3" s="35">
        <f>K3-J3</f>
        <v>0</v>
      </c>
      <c r="M3" s="40"/>
      <c r="N3" s="35">
        <f>F3*1.6</f>
        <v>0</v>
      </c>
      <c r="O3" s="35">
        <v>9.4E-2</v>
      </c>
      <c r="P3" s="35">
        <f>O3-N3</f>
        <v>9.4E-2</v>
      </c>
      <c r="Q3" s="40"/>
      <c r="R3">
        <f>P3*10</f>
        <v>0.94</v>
      </c>
    </row>
    <row r="4" spans="1:18" x14ac:dyDescent="0.25">
      <c r="A4" s="34">
        <v>25</v>
      </c>
      <c r="B4" s="35">
        <f t="shared" ref="B4:B15" si="0">A4*220/(330220)</f>
        <v>1.6655562958027982E-2</v>
      </c>
      <c r="C4" s="35"/>
      <c r="D4" s="35">
        <f t="shared" ref="D4:D15" si="1">C4-B4</f>
        <v>-1.6655562958027982E-2</v>
      </c>
      <c r="E4" s="40">
        <f>ABS(D4/B4*100)</f>
        <v>100</v>
      </c>
      <c r="F4" s="35">
        <f t="shared" ref="F4:F15" si="2">B4*8.2</f>
        <v>0.13657561625582945</v>
      </c>
      <c r="G4" s="35"/>
      <c r="H4" s="35">
        <f t="shared" ref="H4:H15" si="3">G4-F4</f>
        <v>-0.13657561625582945</v>
      </c>
      <c r="I4" s="40">
        <f>ABS(H4/F4*100)</f>
        <v>100</v>
      </c>
      <c r="J4" s="35">
        <f t="shared" ref="J4:J15" si="4">F4*1.6</f>
        <v>0.21852098600932712</v>
      </c>
      <c r="K4" s="35"/>
      <c r="L4" s="35">
        <f t="shared" ref="L4:L15" si="5">K4-J4</f>
        <v>-0.21852098600932712</v>
      </c>
      <c r="M4" s="40">
        <f>ABS(L4/J4*100)</f>
        <v>100</v>
      </c>
      <c r="N4" s="35">
        <f t="shared" ref="N4:N15" si="6">F4*1.6</f>
        <v>0.21852098600932712</v>
      </c>
      <c r="O4" s="35">
        <v>0.309</v>
      </c>
      <c r="P4" s="35">
        <f>O4-N4</f>
        <v>9.0479013990672874E-2</v>
      </c>
      <c r="Q4" s="40">
        <f>ABS(P4/N4*100)</f>
        <v>41.405182926829262</v>
      </c>
      <c r="R4">
        <f t="shared" ref="R4:R15" si="7">P4*10</f>
        <v>0.90479013990672874</v>
      </c>
    </row>
    <row r="5" spans="1:18" x14ac:dyDescent="0.25">
      <c r="A5" s="34">
        <v>50</v>
      </c>
      <c r="B5" s="35">
        <f t="shared" si="0"/>
        <v>3.3311125916055964E-2</v>
      </c>
      <c r="C5" s="35"/>
      <c r="D5" s="35">
        <f t="shared" si="1"/>
        <v>-3.3311125916055964E-2</v>
      </c>
      <c r="E5" s="40">
        <f t="shared" ref="E5:E15" si="8">ABS(D5/B5*100)</f>
        <v>100</v>
      </c>
      <c r="F5" s="35">
        <f t="shared" si="2"/>
        <v>0.2731512325116589</v>
      </c>
      <c r="G5" s="35"/>
      <c r="H5" s="35">
        <f t="shared" si="3"/>
        <v>-0.2731512325116589</v>
      </c>
      <c r="I5" s="40">
        <f t="shared" ref="I5:I15" si="9">ABS(H5/F5*100)</f>
        <v>100</v>
      </c>
      <c r="J5" s="35">
        <f t="shared" si="4"/>
        <v>0.43704197201865425</v>
      </c>
      <c r="K5" s="35"/>
      <c r="L5" s="35">
        <f t="shared" si="5"/>
        <v>-0.43704197201865425</v>
      </c>
      <c r="M5" s="40">
        <f t="shared" ref="M5:M15" si="10">ABS(L5/J5*100)</f>
        <v>100</v>
      </c>
      <c r="N5" s="35">
        <f t="shared" si="6"/>
        <v>0.43704197201865425</v>
      </c>
      <c r="O5" s="35">
        <v>0.52900000000000003</v>
      </c>
      <c r="P5" s="35">
        <f t="shared" ref="P5" si="11">O5-N5</f>
        <v>9.195802798134578E-2</v>
      </c>
      <c r="Q5" s="40">
        <f t="shared" ref="Q5:Q15" si="12">ABS(P5/N5*100)</f>
        <v>21.041006097560977</v>
      </c>
      <c r="R5">
        <f t="shared" si="7"/>
        <v>0.9195802798134578</v>
      </c>
    </row>
    <row r="6" spans="1:18" x14ac:dyDescent="0.25">
      <c r="A6" s="34">
        <v>75</v>
      </c>
      <c r="B6" s="35">
        <f t="shared" si="0"/>
        <v>4.9966688874083946E-2</v>
      </c>
      <c r="C6" s="35"/>
      <c r="D6" s="35">
        <f t="shared" si="1"/>
        <v>-4.9966688874083946E-2</v>
      </c>
      <c r="E6" s="40">
        <f t="shared" si="8"/>
        <v>100</v>
      </c>
      <c r="F6" s="35">
        <f t="shared" si="2"/>
        <v>0.40972684876748833</v>
      </c>
      <c r="G6" s="35"/>
      <c r="H6" s="35">
        <f t="shared" si="3"/>
        <v>-0.40972684876748833</v>
      </c>
      <c r="I6" s="40">
        <f t="shared" si="9"/>
        <v>100</v>
      </c>
      <c r="J6" s="35">
        <f t="shared" si="4"/>
        <v>0.65556295802798137</v>
      </c>
      <c r="K6" s="35"/>
      <c r="L6" s="35">
        <f>K6-J6</f>
        <v>-0.65556295802798137</v>
      </c>
      <c r="M6" s="40">
        <f t="shared" si="10"/>
        <v>100</v>
      </c>
      <c r="N6" s="35">
        <f t="shared" si="6"/>
        <v>0.65556295802798137</v>
      </c>
      <c r="O6" s="35">
        <v>0.74099999999999999</v>
      </c>
      <c r="P6" s="35">
        <f>O6-N6</f>
        <v>8.5437041972018624E-2</v>
      </c>
      <c r="Q6" s="40">
        <f t="shared" si="12"/>
        <v>13.032621951219506</v>
      </c>
      <c r="R6">
        <f t="shared" si="7"/>
        <v>0.85437041972018624</v>
      </c>
    </row>
    <row r="7" spans="1:18" x14ac:dyDescent="0.25">
      <c r="A7" s="34">
        <v>100</v>
      </c>
      <c r="B7" s="35">
        <f t="shared" si="0"/>
        <v>6.6622251832111928E-2</v>
      </c>
      <c r="C7" s="35"/>
      <c r="D7" s="35">
        <f t="shared" si="1"/>
        <v>-6.6622251832111928E-2</v>
      </c>
      <c r="E7" s="40">
        <f t="shared" si="8"/>
        <v>100</v>
      </c>
      <c r="F7" s="35">
        <f t="shared" si="2"/>
        <v>0.54630246502331781</v>
      </c>
      <c r="G7" s="35"/>
      <c r="H7" s="35">
        <f t="shared" si="3"/>
        <v>-0.54630246502331781</v>
      </c>
      <c r="I7" s="40">
        <f t="shared" si="9"/>
        <v>100</v>
      </c>
      <c r="J7" s="35">
        <f t="shared" si="4"/>
        <v>0.87408394403730849</v>
      </c>
      <c r="K7" s="35"/>
      <c r="L7" s="35">
        <f t="shared" si="5"/>
        <v>-0.87408394403730849</v>
      </c>
      <c r="M7" s="40">
        <f t="shared" si="10"/>
        <v>100</v>
      </c>
      <c r="N7" s="35">
        <f t="shared" si="6"/>
        <v>0.87408394403730849</v>
      </c>
      <c r="O7" s="35">
        <v>0.95799999999999996</v>
      </c>
      <c r="P7" s="35">
        <f t="shared" ref="P7:P15" si="13">O7-N7</f>
        <v>8.3916055962691471E-2</v>
      </c>
      <c r="Q7" s="40">
        <f t="shared" si="12"/>
        <v>9.6004573170731629</v>
      </c>
      <c r="R7">
        <f t="shared" si="7"/>
        <v>0.83916055962691471</v>
      </c>
    </row>
    <row r="8" spans="1:18" x14ac:dyDescent="0.25">
      <c r="A8" s="34">
        <v>125</v>
      </c>
      <c r="B8" s="35">
        <f t="shared" si="0"/>
        <v>8.3277814790139904E-2</v>
      </c>
      <c r="C8" s="35"/>
      <c r="D8" s="35">
        <f t="shared" si="1"/>
        <v>-8.3277814790139904E-2</v>
      </c>
      <c r="E8" s="40">
        <f t="shared" si="8"/>
        <v>100</v>
      </c>
      <c r="F8" s="35">
        <f t="shared" si="2"/>
        <v>0.68287808127914718</v>
      </c>
      <c r="G8" s="35"/>
      <c r="H8" s="35">
        <f t="shared" si="3"/>
        <v>-0.68287808127914718</v>
      </c>
      <c r="I8" s="40">
        <f t="shared" si="9"/>
        <v>100</v>
      </c>
      <c r="J8" s="35">
        <f t="shared" si="4"/>
        <v>1.0926049300466356</v>
      </c>
      <c r="K8" s="35"/>
      <c r="L8" s="35">
        <f t="shared" si="5"/>
        <v>-1.0926049300466356</v>
      </c>
      <c r="M8" s="40">
        <f t="shared" si="10"/>
        <v>100</v>
      </c>
      <c r="N8" s="35">
        <f t="shared" si="6"/>
        <v>1.0926049300466356</v>
      </c>
      <c r="O8" s="35">
        <v>1.1719999999999999</v>
      </c>
      <c r="P8" s="35">
        <f t="shared" si="13"/>
        <v>7.9395069953364317E-2</v>
      </c>
      <c r="Q8" s="40">
        <f t="shared" si="12"/>
        <v>7.2665853658536488</v>
      </c>
      <c r="R8">
        <f t="shared" si="7"/>
        <v>0.79395069953364317</v>
      </c>
    </row>
    <row r="9" spans="1:18" x14ac:dyDescent="0.25">
      <c r="A9" s="34">
        <v>150</v>
      </c>
      <c r="B9" s="35">
        <f t="shared" si="0"/>
        <v>9.9933377748167893E-2</v>
      </c>
      <c r="C9" s="35"/>
      <c r="D9" s="35">
        <f t="shared" si="1"/>
        <v>-9.9933377748167893E-2</v>
      </c>
      <c r="E9" s="40">
        <f t="shared" si="8"/>
        <v>100</v>
      </c>
      <c r="F9" s="35">
        <f t="shared" si="2"/>
        <v>0.81945369753497665</v>
      </c>
      <c r="G9" s="35"/>
      <c r="H9" s="35">
        <f t="shared" si="3"/>
        <v>-0.81945369753497665</v>
      </c>
      <c r="I9" s="40">
        <f t="shared" si="9"/>
        <v>100</v>
      </c>
      <c r="J9" s="35">
        <f t="shared" si="4"/>
        <v>1.3111259160559627</v>
      </c>
      <c r="K9" s="35"/>
      <c r="L9" s="35">
        <f t="shared" si="5"/>
        <v>-1.3111259160559627</v>
      </c>
      <c r="M9" s="40">
        <f t="shared" si="10"/>
        <v>100</v>
      </c>
      <c r="N9" s="35">
        <f t="shared" si="6"/>
        <v>1.3111259160559627</v>
      </c>
      <c r="O9" s="35">
        <v>1.39</v>
      </c>
      <c r="P9" s="35">
        <f t="shared" si="13"/>
        <v>7.8874083944037165E-2</v>
      </c>
      <c r="Q9" s="40">
        <f t="shared" si="12"/>
        <v>6.0157520325203144</v>
      </c>
      <c r="R9">
        <f t="shared" si="7"/>
        <v>0.78874083944037165</v>
      </c>
    </row>
    <row r="10" spans="1:18" x14ac:dyDescent="0.25">
      <c r="A10" s="34">
        <v>175</v>
      </c>
      <c r="B10" s="35">
        <f t="shared" si="0"/>
        <v>0.11658894070619587</v>
      </c>
      <c r="C10" s="35"/>
      <c r="D10" s="35">
        <f t="shared" si="1"/>
        <v>-0.11658894070619587</v>
      </c>
      <c r="E10" s="40">
        <f t="shared" si="8"/>
        <v>100</v>
      </c>
      <c r="F10" s="35">
        <f t="shared" si="2"/>
        <v>0.95602931379080602</v>
      </c>
      <c r="G10" s="35"/>
      <c r="H10" s="35">
        <f t="shared" si="3"/>
        <v>-0.95602931379080602</v>
      </c>
      <c r="I10" s="40">
        <f t="shared" si="9"/>
        <v>100</v>
      </c>
      <c r="J10" s="35">
        <f t="shared" si="4"/>
        <v>1.5296469020652896</v>
      </c>
      <c r="K10" s="35"/>
      <c r="L10" s="35">
        <f t="shared" si="5"/>
        <v>-1.5296469020652896</v>
      </c>
      <c r="M10" s="40">
        <f t="shared" si="10"/>
        <v>100</v>
      </c>
      <c r="N10" s="35">
        <f t="shared" si="6"/>
        <v>1.5296469020652896</v>
      </c>
      <c r="O10" s="35">
        <v>1.6060000000000001</v>
      </c>
      <c r="P10" s="35">
        <f t="shared" si="13"/>
        <v>7.6353097934710457E-2</v>
      </c>
      <c r="Q10" s="40">
        <f t="shared" si="12"/>
        <v>4.991550522648101</v>
      </c>
      <c r="R10">
        <f t="shared" si="7"/>
        <v>0.76353097934710457</v>
      </c>
    </row>
    <row r="11" spans="1:18" x14ac:dyDescent="0.25">
      <c r="A11" s="34">
        <v>200</v>
      </c>
      <c r="B11" s="35">
        <f t="shared" si="0"/>
        <v>0.13324450366422386</v>
      </c>
      <c r="C11" s="35"/>
      <c r="D11" s="35">
        <f t="shared" si="1"/>
        <v>-0.13324450366422386</v>
      </c>
      <c r="E11" s="40">
        <f t="shared" si="8"/>
        <v>100</v>
      </c>
      <c r="F11" s="35">
        <f t="shared" si="2"/>
        <v>1.0926049300466356</v>
      </c>
      <c r="G11" s="35"/>
      <c r="H11" s="35">
        <f t="shared" si="3"/>
        <v>-1.0926049300466356</v>
      </c>
      <c r="I11" s="40">
        <f t="shared" si="9"/>
        <v>100</v>
      </c>
      <c r="J11" s="35">
        <f t="shared" si="4"/>
        <v>1.748167888074617</v>
      </c>
      <c r="K11" s="35"/>
      <c r="L11" s="35">
        <f t="shared" si="5"/>
        <v>-1.748167888074617</v>
      </c>
      <c r="M11" s="40">
        <f t="shared" si="10"/>
        <v>100</v>
      </c>
      <c r="N11" s="35">
        <f t="shared" si="6"/>
        <v>1.748167888074617</v>
      </c>
      <c r="O11" s="35">
        <v>1.8140000000000001</v>
      </c>
      <c r="P11" s="35">
        <f t="shared" si="13"/>
        <v>6.5832111925383074E-2</v>
      </c>
      <c r="Q11" s="40">
        <f t="shared" si="12"/>
        <v>3.7657774390243897</v>
      </c>
      <c r="R11">
        <f t="shared" si="7"/>
        <v>0.65832111925383074</v>
      </c>
    </row>
    <row r="12" spans="1:18" x14ac:dyDescent="0.25">
      <c r="A12" s="34">
        <v>225</v>
      </c>
      <c r="B12" s="35">
        <f t="shared" si="0"/>
        <v>0.14990006662225183</v>
      </c>
      <c r="C12" s="35"/>
      <c r="D12" s="35">
        <f t="shared" si="1"/>
        <v>-0.14990006662225183</v>
      </c>
      <c r="E12" s="40">
        <f t="shared" si="8"/>
        <v>100</v>
      </c>
      <c r="F12" s="35">
        <f t="shared" si="2"/>
        <v>1.229180546302465</v>
      </c>
      <c r="G12" s="35"/>
      <c r="H12" s="35">
        <f t="shared" si="3"/>
        <v>-1.229180546302465</v>
      </c>
      <c r="I12" s="40">
        <f t="shared" si="9"/>
        <v>100</v>
      </c>
      <c r="J12" s="35">
        <f t="shared" si="4"/>
        <v>1.9666888740839441</v>
      </c>
      <c r="K12" s="35"/>
      <c r="L12" s="35">
        <f t="shared" si="5"/>
        <v>-1.9666888740839441</v>
      </c>
      <c r="M12" s="40">
        <f t="shared" si="10"/>
        <v>100</v>
      </c>
      <c r="N12" s="35">
        <f t="shared" si="6"/>
        <v>1.9666888740839441</v>
      </c>
      <c r="O12" s="35">
        <v>2.0369999999999999</v>
      </c>
      <c r="P12" s="35">
        <f t="shared" si="13"/>
        <v>7.0311125916055817E-2</v>
      </c>
      <c r="Q12" s="40">
        <f t="shared" si="12"/>
        <v>3.5751016260162527</v>
      </c>
      <c r="R12">
        <f t="shared" si="7"/>
        <v>0.70311125916055817</v>
      </c>
    </row>
    <row r="13" spans="1:18" x14ac:dyDescent="0.25">
      <c r="A13" s="34">
        <v>250</v>
      </c>
      <c r="B13" s="35">
        <f t="shared" si="0"/>
        <v>0.16655562958027981</v>
      </c>
      <c r="C13" s="35"/>
      <c r="D13" s="35">
        <f t="shared" si="1"/>
        <v>-0.16655562958027981</v>
      </c>
      <c r="E13" s="40">
        <f t="shared" si="8"/>
        <v>100</v>
      </c>
      <c r="F13" s="35">
        <f t="shared" si="2"/>
        <v>1.3657561625582944</v>
      </c>
      <c r="G13" s="35"/>
      <c r="H13" s="35">
        <f t="shared" si="3"/>
        <v>-1.3657561625582944</v>
      </c>
      <c r="I13" s="40">
        <f t="shared" si="9"/>
        <v>100</v>
      </c>
      <c r="J13" s="35">
        <f t="shared" si="4"/>
        <v>2.1852098600932712</v>
      </c>
      <c r="K13" s="35"/>
      <c r="L13" s="35">
        <f t="shared" si="5"/>
        <v>-2.1852098600932712</v>
      </c>
      <c r="M13" s="40">
        <f t="shared" si="10"/>
        <v>100</v>
      </c>
      <c r="N13" s="35">
        <f t="shared" si="6"/>
        <v>2.1852098600932712</v>
      </c>
      <c r="O13" s="35">
        <v>2.2490000000000001</v>
      </c>
      <c r="P13" s="35">
        <f t="shared" si="13"/>
        <v>6.3790139906728882E-2</v>
      </c>
      <c r="Q13" s="40">
        <f t="shared" si="12"/>
        <v>2.9191768292682942</v>
      </c>
      <c r="R13">
        <f t="shared" si="7"/>
        <v>0.63790139906728882</v>
      </c>
    </row>
    <row r="14" spans="1:18" x14ac:dyDescent="0.25">
      <c r="A14" s="34">
        <v>275</v>
      </c>
      <c r="B14" s="35">
        <f t="shared" si="0"/>
        <v>0.18321119253830778</v>
      </c>
      <c r="C14" s="35"/>
      <c r="D14" s="35">
        <f t="shared" si="1"/>
        <v>-0.18321119253830778</v>
      </c>
      <c r="E14" s="40">
        <f t="shared" si="8"/>
        <v>100</v>
      </c>
      <c r="F14" s="35">
        <f t="shared" si="2"/>
        <v>1.5023317788141237</v>
      </c>
      <c r="G14" s="35"/>
      <c r="H14" s="35">
        <f t="shared" si="3"/>
        <v>-1.5023317788141237</v>
      </c>
      <c r="I14" s="40">
        <f t="shared" si="9"/>
        <v>100</v>
      </c>
      <c r="J14" s="35">
        <f t="shared" si="4"/>
        <v>2.4037308461025981</v>
      </c>
      <c r="K14" s="35"/>
      <c r="L14" s="35">
        <f t="shared" si="5"/>
        <v>-2.4037308461025981</v>
      </c>
      <c r="M14" s="40">
        <f t="shared" si="10"/>
        <v>100</v>
      </c>
      <c r="N14" s="35">
        <f t="shared" si="6"/>
        <v>2.4037308461025981</v>
      </c>
      <c r="O14" s="35">
        <v>2.4620000000000002</v>
      </c>
      <c r="P14" s="35">
        <f t="shared" si="13"/>
        <v>5.826915389740206E-2</v>
      </c>
      <c r="Q14" s="40">
        <f t="shared" si="12"/>
        <v>2.4241130820399253</v>
      </c>
      <c r="R14">
        <f t="shared" si="7"/>
        <v>0.5826915389740206</v>
      </c>
    </row>
    <row r="15" spans="1:18" x14ac:dyDescent="0.25">
      <c r="A15" s="34">
        <v>300</v>
      </c>
      <c r="B15" s="35">
        <f t="shared" si="0"/>
        <v>0.19986675549633579</v>
      </c>
      <c r="C15" s="35"/>
      <c r="D15" s="35">
        <f t="shared" si="1"/>
        <v>-0.19986675549633579</v>
      </c>
      <c r="E15" s="40">
        <f t="shared" si="8"/>
        <v>100</v>
      </c>
      <c r="F15" s="35">
        <f t="shared" si="2"/>
        <v>1.6389073950699533</v>
      </c>
      <c r="G15" s="35"/>
      <c r="H15" s="35">
        <f t="shared" si="3"/>
        <v>-1.6389073950699533</v>
      </c>
      <c r="I15" s="40">
        <f t="shared" si="9"/>
        <v>100</v>
      </c>
      <c r="J15" s="35">
        <f t="shared" si="4"/>
        <v>2.6222518321119255</v>
      </c>
      <c r="K15" s="35"/>
      <c r="L15" s="35">
        <f t="shared" si="5"/>
        <v>-2.6222518321119255</v>
      </c>
      <c r="M15" s="40">
        <f t="shared" si="10"/>
        <v>100</v>
      </c>
      <c r="N15" s="35">
        <f t="shared" si="6"/>
        <v>2.6222518321119255</v>
      </c>
      <c r="O15" s="35">
        <v>2.6749999999999998</v>
      </c>
      <c r="P15" s="35">
        <f t="shared" si="13"/>
        <v>5.2748167888074349E-2</v>
      </c>
      <c r="Q15" s="40">
        <f t="shared" si="12"/>
        <v>2.0115599593495834</v>
      </c>
      <c r="R15">
        <f t="shared" si="7"/>
        <v>0.52748167888074349</v>
      </c>
    </row>
    <row r="16" spans="1:18" x14ac:dyDescent="0.25">
      <c r="B16" s="38">
        <f>B15*1.3</f>
        <v>0.25982678214523652</v>
      </c>
      <c r="D16" s="38"/>
      <c r="E16" s="38"/>
      <c r="F16" s="38">
        <f>F15*1.3</f>
        <v>2.1305796135909394</v>
      </c>
      <c r="H16" s="38"/>
      <c r="I16" s="38"/>
      <c r="J16" s="38"/>
      <c r="L16" s="38"/>
      <c r="M16" s="39"/>
      <c r="N16" s="38"/>
      <c r="P16" s="38"/>
      <c r="Q16" s="39"/>
    </row>
  </sheetData>
  <mergeCells count="4">
    <mergeCell ref="B1:E1"/>
    <mergeCell ref="F1:I1"/>
    <mergeCell ref="J1:M1"/>
    <mergeCell ref="N1:Q1"/>
  </mergeCells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8" t="s">
        <v>333</v>
      </c>
      <c r="D1" s="88"/>
      <c r="E1" s="88" t="s">
        <v>334</v>
      </c>
      <c r="F1" s="88"/>
      <c r="G1" s="89" t="s">
        <v>331</v>
      </c>
      <c r="H1" s="91"/>
    </row>
    <row r="2" spans="2:8" x14ac:dyDescent="0.25">
      <c r="B2" s="2" t="s">
        <v>317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H15"/>
  <sheetViews>
    <sheetView zoomScale="145" zoomScaleNormal="145" workbookViewId="0">
      <selection activeCell="G1" sqref="G1:H1"/>
    </sheetView>
  </sheetViews>
  <sheetFormatPr defaultRowHeight="15" x14ac:dyDescent="0.25"/>
  <cols>
    <col min="2" max="2" width="9.140625" style="3"/>
    <col min="3" max="3" width="10.140625" customWidth="1"/>
    <col min="4" max="4" width="9.85546875" customWidth="1"/>
    <col min="5" max="5" width="10.5703125" customWidth="1"/>
    <col min="6" max="6" width="10.85546875" customWidth="1"/>
    <col min="7" max="7" width="10.140625" customWidth="1"/>
    <col min="8" max="8" width="11" customWidth="1"/>
  </cols>
  <sheetData>
    <row r="1" spans="2:8" s="3" customFormat="1" x14ac:dyDescent="0.25">
      <c r="B1" s="2"/>
      <c r="C1" s="88" t="s">
        <v>319</v>
      </c>
      <c r="D1" s="88"/>
      <c r="E1" s="88" t="s">
        <v>320</v>
      </c>
      <c r="F1" s="88"/>
      <c r="G1" s="89" t="s">
        <v>318</v>
      </c>
      <c r="H1" s="91"/>
    </row>
    <row r="2" spans="2:8" x14ac:dyDescent="0.25">
      <c r="B2" s="2" t="s">
        <v>330</v>
      </c>
      <c r="C2" s="2" t="s">
        <v>296</v>
      </c>
      <c r="D2" s="2" t="s">
        <v>297</v>
      </c>
      <c r="E2" s="2" t="s">
        <v>296</v>
      </c>
      <c r="F2" s="2" t="s">
        <v>297</v>
      </c>
      <c r="G2" s="2" t="s">
        <v>296</v>
      </c>
      <c r="H2" s="2" t="s">
        <v>297</v>
      </c>
    </row>
    <row r="3" spans="2:8" x14ac:dyDescent="0.25">
      <c r="B3" s="2">
        <v>0</v>
      </c>
      <c r="C3" s="7">
        <f>B3*220/(330220)</f>
        <v>0</v>
      </c>
      <c r="D3" s="1"/>
      <c r="E3" s="7">
        <f>C3*8.2</f>
        <v>0</v>
      </c>
      <c r="F3" s="1"/>
      <c r="G3" s="7">
        <f>E3*1.6</f>
        <v>0</v>
      </c>
      <c r="H3" s="1"/>
    </row>
    <row r="4" spans="2:8" x14ac:dyDescent="0.25">
      <c r="B4" s="2">
        <v>25</v>
      </c>
      <c r="C4" s="7">
        <f t="shared" ref="C4:C15" si="0">B4*220/(330220)</f>
        <v>1.6655562958027982E-2</v>
      </c>
      <c r="D4" s="1"/>
      <c r="E4" s="7">
        <f t="shared" ref="E4:E15" si="1">C4*8.2</f>
        <v>0.13657561625582945</v>
      </c>
      <c r="F4" s="1"/>
      <c r="G4" s="7">
        <f t="shared" ref="G4:G15" si="2">E4*1.6</f>
        <v>0.21852098600932712</v>
      </c>
      <c r="H4" s="1"/>
    </row>
    <row r="5" spans="2:8" x14ac:dyDescent="0.25">
      <c r="B5" s="2">
        <v>50</v>
      </c>
      <c r="C5" s="7">
        <f t="shared" si="0"/>
        <v>3.3311125916055964E-2</v>
      </c>
      <c r="D5" s="1"/>
      <c r="E5" s="7">
        <f t="shared" si="1"/>
        <v>0.2731512325116589</v>
      </c>
      <c r="F5" s="1"/>
      <c r="G5" s="7">
        <f t="shared" si="2"/>
        <v>0.43704197201865425</v>
      </c>
      <c r="H5" s="1"/>
    </row>
    <row r="6" spans="2:8" x14ac:dyDescent="0.25">
      <c r="B6" s="2">
        <v>75</v>
      </c>
      <c r="C6" s="7">
        <f t="shared" si="0"/>
        <v>4.9966688874083946E-2</v>
      </c>
      <c r="D6" s="1"/>
      <c r="E6" s="7">
        <f t="shared" si="1"/>
        <v>0.40972684876748833</v>
      </c>
      <c r="F6" s="1"/>
      <c r="G6" s="7">
        <f t="shared" si="2"/>
        <v>0.65556295802798137</v>
      </c>
      <c r="H6" s="1"/>
    </row>
    <row r="7" spans="2:8" x14ac:dyDescent="0.25">
      <c r="B7" s="2">
        <v>100</v>
      </c>
      <c r="C7" s="7">
        <f t="shared" si="0"/>
        <v>6.6622251832111928E-2</v>
      </c>
      <c r="D7" s="1"/>
      <c r="E7" s="7">
        <f t="shared" si="1"/>
        <v>0.54630246502331781</v>
      </c>
      <c r="F7" s="1"/>
      <c r="G7" s="7">
        <f t="shared" si="2"/>
        <v>0.87408394403730849</v>
      </c>
      <c r="H7" s="1"/>
    </row>
    <row r="8" spans="2:8" x14ac:dyDescent="0.25">
      <c r="B8" s="2">
        <v>125</v>
      </c>
      <c r="C8" s="7">
        <f t="shared" si="0"/>
        <v>8.3277814790139904E-2</v>
      </c>
      <c r="D8" s="1"/>
      <c r="E8" s="7">
        <f t="shared" si="1"/>
        <v>0.68287808127914718</v>
      </c>
      <c r="F8" s="1"/>
      <c r="G8" s="7">
        <f t="shared" si="2"/>
        <v>1.0926049300466356</v>
      </c>
      <c r="H8" s="1"/>
    </row>
    <row r="9" spans="2:8" x14ac:dyDescent="0.25">
      <c r="B9" s="2">
        <v>150</v>
      </c>
      <c r="C9" s="7">
        <f t="shared" si="0"/>
        <v>9.9933377748167893E-2</v>
      </c>
      <c r="D9" s="1"/>
      <c r="E9" s="7">
        <f t="shared" si="1"/>
        <v>0.81945369753497665</v>
      </c>
      <c r="F9" s="1"/>
      <c r="G9" s="7">
        <f t="shared" si="2"/>
        <v>1.3111259160559627</v>
      </c>
      <c r="H9" s="1"/>
    </row>
    <row r="10" spans="2:8" x14ac:dyDescent="0.25">
      <c r="B10" s="2">
        <v>175</v>
      </c>
      <c r="C10" s="7">
        <f t="shared" si="0"/>
        <v>0.11658894070619587</v>
      </c>
      <c r="D10" s="1"/>
      <c r="E10" s="7">
        <f t="shared" si="1"/>
        <v>0.95602931379080602</v>
      </c>
      <c r="F10" s="1"/>
      <c r="G10" s="7">
        <f t="shared" si="2"/>
        <v>1.5296469020652896</v>
      </c>
      <c r="H10" s="1"/>
    </row>
    <row r="11" spans="2:8" x14ac:dyDescent="0.25">
      <c r="B11" s="2">
        <v>200</v>
      </c>
      <c r="C11" s="7">
        <f t="shared" si="0"/>
        <v>0.13324450366422386</v>
      </c>
      <c r="D11" s="1"/>
      <c r="E11" s="7">
        <f t="shared" si="1"/>
        <v>1.0926049300466356</v>
      </c>
      <c r="F11" s="1"/>
      <c r="G11" s="7">
        <f t="shared" si="2"/>
        <v>1.748167888074617</v>
      </c>
      <c r="H11" s="1"/>
    </row>
    <row r="12" spans="2:8" x14ac:dyDescent="0.25">
      <c r="B12" s="2">
        <v>225</v>
      </c>
      <c r="C12" s="7">
        <f t="shared" si="0"/>
        <v>0.14990006662225183</v>
      </c>
      <c r="D12" s="1"/>
      <c r="E12" s="7">
        <f t="shared" si="1"/>
        <v>1.229180546302465</v>
      </c>
      <c r="F12" s="1"/>
      <c r="G12" s="7">
        <f t="shared" si="2"/>
        <v>1.9666888740839441</v>
      </c>
      <c r="H12" s="1"/>
    </row>
    <row r="13" spans="2:8" x14ac:dyDescent="0.25">
      <c r="B13" s="2">
        <v>250</v>
      </c>
      <c r="C13" s="7">
        <f t="shared" si="0"/>
        <v>0.16655562958027981</v>
      </c>
      <c r="D13" s="1"/>
      <c r="E13" s="7">
        <f t="shared" si="1"/>
        <v>1.3657561625582944</v>
      </c>
      <c r="F13" s="1"/>
      <c r="G13" s="7">
        <f t="shared" si="2"/>
        <v>2.1852098600932712</v>
      </c>
      <c r="H13" s="1"/>
    </row>
    <row r="14" spans="2:8" x14ac:dyDescent="0.25">
      <c r="B14" s="2">
        <v>275</v>
      </c>
      <c r="C14" s="7">
        <f t="shared" si="0"/>
        <v>0.18321119253830778</v>
      </c>
      <c r="D14" s="1"/>
      <c r="E14" s="7">
        <f t="shared" si="1"/>
        <v>1.5023317788141237</v>
      </c>
      <c r="F14" s="1"/>
      <c r="G14" s="7">
        <f t="shared" si="2"/>
        <v>2.4037308461025981</v>
      </c>
      <c r="H14" s="1"/>
    </row>
    <row r="15" spans="2:8" x14ac:dyDescent="0.25">
      <c r="B15" s="2">
        <v>300</v>
      </c>
      <c r="C15" s="7">
        <f t="shared" si="0"/>
        <v>0.19986675549633579</v>
      </c>
      <c r="D15" s="1"/>
      <c r="E15" s="7">
        <f t="shared" si="1"/>
        <v>1.6389073950699533</v>
      </c>
      <c r="F15" s="1"/>
      <c r="G15" s="7">
        <f t="shared" si="2"/>
        <v>2.6222518321119255</v>
      </c>
      <c r="H15" s="1"/>
    </row>
  </sheetData>
  <mergeCells count="3">
    <mergeCell ref="C1:D1"/>
    <mergeCell ref="E1:F1"/>
    <mergeCell ref="G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Test</vt:lpstr>
      <vt:lpstr>Flyback</vt:lpstr>
      <vt:lpstr>Flyback Yük</vt:lpstr>
      <vt:lpstr>Voltage-M1</vt:lpstr>
      <vt:lpstr>Voltage-M3</vt:lpstr>
      <vt:lpstr>Voltage-M2</vt:lpstr>
      <vt:lpstr>Voltage-M4</vt:lpstr>
      <vt:lpstr>Voltage-M2-old</vt:lpstr>
      <vt:lpstr>Voltage-M3-old</vt:lpstr>
      <vt:lpstr>Voltage-M4-old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mesutto</dc:creator>
  <cp:lastModifiedBy>Windows User</cp:lastModifiedBy>
  <dcterms:created xsi:type="dcterms:W3CDTF">2019-02-10T09:43:15Z</dcterms:created>
  <dcterms:modified xsi:type="dcterms:W3CDTF">2019-04-13T13:25:58Z</dcterms:modified>
</cp:coreProperties>
</file>