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hakar\ipsa\matlab\grid_connected_inverter\grid_connected_3phase\"/>
    </mc:Choice>
  </mc:AlternateContent>
  <bookViews>
    <workbookView xWindow="0" yWindow="0" windowWidth="23040" windowHeight="8496"/>
  </bookViews>
  <sheets>
    <sheet name="Sheet1" sheetId="1" r:id="rId1"/>
  </sheets>
  <definedNames>
    <definedName name="A">Sheet1!$G$12</definedName>
    <definedName name="Aintri">Sheet1!$K$4</definedName>
    <definedName name="Aintrinsic">Sheet1!$K$4</definedName>
    <definedName name="b">Sheet1!$G$11</definedName>
    <definedName name="Dmin1">Sheet1!$H$17</definedName>
    <definedName name="fs">Sheet1!$C$10</definedName>
    <definedName name="Hatmin">Sheet1!$C$7</definedName>
    <definedName name="Im">Sheet1!$G$8</definedName>
    <definedName name="Imp">Sheet1!$G$8</definedName>
    <definedName name="L">Sheet1!$H$19</definedName>
    <definedName name="length">Sheet1!$G$10</definedName>
    <definedName name="Linsol">Sheet1!$G$13</definedName>
    <definedName name="n">Sheet1!$G$14</definedName>
    <definedName name="n3_n1">Sheet1!$H$5</definedName>
    <definedName name="Ploadmin">Sheet1!$C$8</definedName>
    <definedName name="R_">Sheet1!$C$15</definedName>
    <definedName name="V">Sheet1!$C$6</definedName>
    <definedName name="Vgmax">Sheet1!$C$4</definedName>
    <definedName name="Vgmin">Sheet1!$C$5</definedName>
    <definedName name="Vm">Sheet1!$G$7</definedName>
    <definedName name="Vmp">Sheet1!$G$7</definedName>
    <definedName name="Whdaily">Sheet1!$C$5</definedName>
    <definedName name="Whload">Sheet1!$C$4</definedName>
    <definedName name="Whpv">Sheet1!$C$6</definedName>
    <definedName name="Δi">Sheet1!$H$6</definedName>
    <definedName name="Δv">Sheet1!$C$14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4" i="1" s="1"/>
  <c r="G9" i="1"/>
  <c r="C5" i="1"/>
  <c r="C6" i="1" s="1"/>
  <c r="K4" i="1" l="1"/>
  <c r="K6" i="1" s="1"/>
  <c r="K5" i="1" l="1"/>
</calcChain>
</file>

<file path=xl/sharedStrings.xml><?xml version="1.0" encoding="utf-8"?>
<sst xmlns="http://schemas.openxmlformats.org/spreadsheetml/2006/main" count="93" uniqueCount="65">
  <si>
    <t>Specification Variables</t>
  </si>
  <si>
    <t>Variable Names</t>
  </si>
  <si>
    <t>Symbol</t>
  </si>
  <si>
    <t>Value</t>
  </si>
  <si>
    <t>Unit</t>
  </si>
  <si>
    <t>V</t>
  </si>
  <si>
    <t>A</t>
  </si>
  <si>
    <t>W</t>
  </si>
  <si>
    <t>Results</t>
  </si>
  <si>
    <t>L</t>
  </si>
  <si>
    <t>Formula</t>
  </si>
  <si>
    <t>PV Array Sizing</t>
  </si>
  <si>
    <t>Average Monthly Load</t>
  </si>
  <si>
    <t>Whload</t>
  </si>
  <si>
    <t>kWh/month</t>
  </si>
  <si>
    <t>Average Daily Load</t>
  </si>
  <si>
    <t>Whdaily</t>
  </si>
  <si>
    <t>Whload/30</t>
  </si>
  <si>
    <t>kWh/day</t>
  </si>
  <si>
    <t>Average Daily Ouput by PV array</t>
  </si>
  <si>
    <t>Whpv</t>
  </si>
  <si>
    <t>PV module variables from DataSheet</t>
  </si>
  <si>
    <t>PV model</t>
  </si>
  <si>
    <t>Model</t>
  </si>
  <si>
    <t>Open Circuit Voltage</t>
  </si>
  <si>
    <t>Voc</t>
  </si>
  <si>
    <t>Short Circuit Current</t>
  </si>
  <si>
    <t>Isc</t>
  </si>
  <si>
    <t>Maximum Power Voltage</t>
  </si>
  <si>
    <t>Vmp</t>
  </si>
  <si>
    <t>Maximum Power Current</t>
  </si>
  <si>
    <t>Imp</t>
  </si>
  <si>
    <t>m^2</t>
  </si>
  <si>
    <t>Maximum Power</t>
  </si>
  <si>
    <t>Pmax</t>
  </si>
  <si>
    <t>Efficiency</t>
  </si>
  <si>
    <t>n</t>
  </si>
  <si>
    <t>SunPower SPR-230E-WHT-D</t>
  </si>
  <si>
    <t>Length</t>
  </si>
  <si>
    <t>l</t>
  </si>
  <si>
    <t>m</t>
  </si>
  <si>
    <t>Width</t>
  </si>
  <si>
    <t>b</t>
  </si>
  <si>
    <t>Area</t>
  </si>
  <si>
    <t>STC Insoation</t>
  </si>
  <si>
    <t>W/m2</t>
  </si>
  <si>
    <t>Average Daily Output by PV</t>
  </si>
  <si>
    <t>Vmp*Imp</t>
  </si>
  <si>
    <t>(Vmp*Imp)/(Linsol*A)</t>
  </si>
  <si>
    <t>Efficiency PV Module</t>
  </si>
  <si>
    <t>Minimum Incident Energy on location</t>
  </si>
  <si>
    <t>Hatmin</t>
  </si>
  <si>
    <t>kWh/m2/day</t>
  </si>
  <si>
    <t>Area of required PV panel</t>
  </si>
  <si>
    <t>Aintrinsic</t>
  </si>
  <si>
    <t>N</t>
  </si>
  <si>
    <t>Total Area for plant</t>
  </si>
  <si>
    <t>Aestate</t>
  </si>
  <si>
    <t>Whpv/(efficiency*Hatmin)</t>
  </si>
  <si>
    <t>Number of PV panel required</t>
  </si>
  <si>
    <t>Total area of plant</t>
  </si>
  <si>
    <t>1.3*Aintrinsic</t>
  </si>
  <si>
    <t>Formulae for the variable values</t>
  </si>
  <si>
    <t>Aintrinsic/Areaofindividualpanel</t>
  </si>
  <si>
    <t>Number of panels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</si>
</sst>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222222"/>
      <name val="Times New Roman"/>
      <family val="1"/>
    </font>
    <font>
      <sz val="24"/>
      <color theme="1"/>
      <name val="Times New Roman"/>
      <family val="1"/>
    </font>
    <font>
      <sz val="26"/>
      <color theme="1"/>
      <name val="Times New Roman"/>
      <family val="1"/>
    </font>
    <font>
      <sz val="2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6" fillId="2" borderId="0" xfId="0" applyFont="1" applyFill="1" applyAlignment="1">
      <alignment horizontal="left" vertical="center" indent="5"/>
    </xf>
    <xf numFmtId="0" fontId="2" fillId="2" borderId="0" xfId="0" applyFont="1" applyFill="1" applyAlignment="1">
      <alignment horizontal="left" vertical="center" indent="5"/>
    </xf>
    <xf numFmtId="0" fontId="2" fillId="3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4"/>
    </xf>
    <xf numFmtId="0" fontId="1" fillId="0" borderId="0" xfId="0" applyFont="1" applyAlignment="1">
      <alignment horizontal="left" vertical="center" indent="8"/>
    </xf>
    <xf numFmtId="0" fontId="2" fillId="8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 indent="3"/>
    </xf>
    <xf numFmtId="0" fontId="2" fillId="3" borderId="0" xfId="0" applyFont="1" applyFill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G9" sqref="G9"/>
    </sheetView>
  </sheetViews>
  <sheetFormatPr defaultRowHeight="14.4" x14ac:dyDescent="0.3"/>
  <cols>
    <col min="1" max="1" width="31" customWidth="1"/>
    <col min="2" max="2" width="9.88671875" customWidth="1"/>
    <col min="4" max="4" width="12" customWidth="1"/>
    <col min="5" max="5" width="21.6640625" customWidth="1"/>
    <col min="7" max="7" width="27.88671875" customWidth="1"/>
    <col min="9" max="9" width="22.33203125" customWidth="1"/>
    <col min="10" max="10" width="10.44140625" customWidth="1"/>
    <col min="11" max="11" width="19.77734375" customWidth="1"/>
    <col min="14" max="14" width="30.77734375" customWidth="1"/>
    <col min="15" max="15" width="12.5546875" customWidth="1"/>
    <col min="16" max="16" width="25.33203125" customWidth="1"/>
    <col min="17" max="17" width="26.77734375" customWidth="1"/>
    <col min="19" max="19" width="25.21875" customWidth="1"/>
  </cols>
  <sheetData>
    <row r="1" spans="1:19" ht="34.200000000000003" customHeight="1" x14ac:dyDescent="0.55000000000000004">
      <c r="A1" s="3" t="s">
        <v>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2"/>
      <c r="R1" s="2"/>
      <c r="S1" s="2"/>
    </row>
    <row r="2" spans="1:19" ht="21" customHeight="1" x14ac:dyDescent="0.3">
      <c r="A2" s="5" t="s">
        <v>0</v>
      </c>
      <c r="B2" s="6"/>
      <c r="C2" s="6"/>
      <c r="D2" s="6"/>
      <c r="E2" s="13" t="s">
        <v>21</v>
      </c>
      <c r="F2" s="14"/>
      <c r="G2" s="14"/>
      <c r="H2" s="14"/>
      <c r="I2" s="7" t="s">
        <v>8</v>
      </c>
      <c r="J2" s="8"/>
      <c r="K2" s="8"/>
      <c r="L2" s="8"/>
      <c r="M2" s="9"/>
      <c r="N2" s="10" t="s">
        <v>62</v>
      </c>
      <c r="O2" s="11"/>
      <c r="P2" s="11"/>
    </row>
    <row r="3" spans="1:19" ht="21.6" customHeight="1" x14ac:dyDescent="0.3">
      <c r="A3" s="17" t="s">
        <v>1</v>
      </c>
      <c r="B3" s="17" t="s">
        <v>2</v>
      </c>
      <c r="C3" s="17" t="s">
        <v>3</v>
      </c>
      <c r="D3" s="17" t="s">
        <v>4</v>
      </c>
      <c r="E3" s="17" t="s">
        <v>1</v>
      </c>
      <c r="F3" s="17" t="s">
        <v>2</v>
      </c>
      <c r="G3" s="19" t="s">
        <v>3</v>
      </c>
      <c r="H3" s="17" t="s">
        <v>4</v>
      </c>
      <c r="I3" s="17" t="s">
        <v>1</v>
      </c>
      <c r="J3" s="17" t="s">
        <v>2</v>
      </c>
      <c r="K3" s="18" t="s">
        <v>3</v>
      </c>
      <c r="L3" s="17" t="s">
        <v>4</v>
      </c>
      <c r="M3" s="17"/>
      <c r="N3" s="17" t="s">
        <v>1</v>
      </c>
      <c r="O3" s="17" t="s">
        <v>2</v>
      </c>
      <c r="P3" s="17" t="s">
        <v>10</v>
      </c>
    </row>
    <row r="4" spans="1:19" ht="31.8" customHeight="1" x14ac:dyDescent="0.3">
      <c r="A4" s="9" t="s">
        <v>12</v>
      </c>
      <c r="B4" s="9" t="s">
        <v>13</v>
      </c>
      <c r="C4" s="12">
        <v>6882</v>
      </c>
      <c r="D4" s="9" t="s">
        <v>14</v>
      </c>
      <c r="E4" s="9" t="s">
        <v>22</v>
      </c>
      <c r="F4" s="9" t="s">
        <v>23</v>
      </c>
      <c r="G4" s="9" t="s">
        <v>37</v>
      </c>
      <c r="H4" s="9"/>
      <c r="I4" s="20" t="s">
        <v>53</v>
      </c>
      <c r="J4" s="20" t="s">
        <v>54</v>
      </c>
      <c r="K4" s="20">
        <f>Whpv/(n*Hatmin)</f>
        <v>351.15883478950769</v>
      </c>
      <c r="L4" s="20" t="s">
        <v>32</v>
      </c>
      <c r="M4" s="9"/>
      <c r="N4" s="9" t="s">
        <v>15</v>
      </c>
      <c r="O4" s="24" t="s">
        <v>16</v>
      </c>
      <c r="P4" s="9" t="s">
        <v>17</v>
      </c>
    </row>
    <row r="5" spans="1:19" ht="31.8" customHeight="1" x14ac:dyDescent="0.3">
      <c r="A5" s="9" t="s">
        <v>15</v>
      </c>
      <c r="B5" s="9" t="s">
        <v>16</v>
      </c>
      <c r="C5" s="9">
        <f>Whload/30</f>
        <v>229.4</v>
      </c>
      <c r="D5" s="9" t="s">
        <v>18</v>
      </c>
      <c r="E5" s="9" t="s">
        <v>24</v>
      </c>
      <c r="F5" s="23" t="s">
        <v>25</v>
      </c>
      <c r="G5" s="9">
        <v>48.2</v>
      </c>
      <c r="H5" s="24" t="s">
        <v>5</v>
      </c>
      <c r="I5" s="16" t="s">
        <v>64</v>
      </c>
      <c r="J5" s="21" t="s">
        <v>55</v>
      </c>
      <c r="K5" s="16">
        <f>Aintrinsic/A</f>
        <v>215.84802492470723</v>
      </c>
      <c r="L5" s="16"/>
      <c r="M5" s="9"/>
      <c r="N5" s="9" t="s">
        <v>46</v>
      </c>
      <c r="O5" s="24" t="s">
        <v>20</v>
      </c>
      <c r="P5" s="9" t="s">
        <v>16</v>
      </c>
    </row>
    <row r="6" spans="1:19" ht="24.6" customHeight="1" x14ac:dyDescent="0.3">
      <c r="A6" s="9" t="s">
        <v>19</v>
      </c>
      <c r="B6" s="9" t="s">
        <v>20</v>
      </c>
      <c r="C6" s="9">
        <f>Whdaily</f>
        <v>229.4</v>
      </c>
      <c r="D6" s="9" t="s">
        <v>18</v>
      </c>
      <c r="E6" s="9" t="s">
        <v>26</v>
      </c>
      <c r="F6" s="23" t="s">
        <v>27</v>
      </c>
      <c r="G6" s="9">
        <v>6.05</v>
      </c>
      <c r="H6" s="24" t="s">
        <v>6</v>
      </c>
      <c r="I6" s="15" t="s">
        <v>56</v>
      </c>
      <c r="J6" s="22" t="s">
        <v>57</v>
      </c>
      <c r="K6" s="15">
        <f>Aintri+0.3*Aintri</f>
        <v>456.50648522635998</v>
      </c>
      <c r="L6" s="15" t="s">
        <v>32</v>
      </c>
      <c r="M6" s="9"/>
      <c r="N6" s="9" t="s">
        <v>33</v>
      </c>
      <c r="O6" s="24" t="s">
        <v>34</v>
      </c>
      <c r="P6" s="9" t="s">
        <v>47</v>
      </c>
    </row>
    <row r="7" spans="1:19" ht="33.6" customHeight="1" x14ac:dyDescent="0.3">
      <c r="A7" s="9" t="s">
        <v>50</v>
      </c>
      <c r="B7" s="9" t="s">
        <v>51</v>
      </c>
      <c r="C7" s="9">
        <v>4.62</v>
      </c>
      <c r="D7" s="9" t="s">
        <v>52</v>
      </c>
      <c r="E7" s="9" t="s">
        <v>28</v>
      </c>
      <c r="F7" s="23" t="s">
        <v>29</v>
      </c>
      <c r="G7" s="9">
        <v>40.5</v>
      </c>
      <c r="H7" s="24" t="s">
        <v>5</v>
      </c>
      <c r="I7" s="9"/>
      <c r="J7" s="9"/>
      <c r="K7" s="9"/>
      <c r="L7" s="9"/>
      <c r="M7" s="9"/>
      <c r="N7" s="9" t="s">
        <v>49</v>
      </c>
      <c r="O7" s="24" t="s">
        <v>36</v>
      </c>
      <c r="P7" s="9" t="s">
        <v>48</v>
      </c>
    </row>
    <row r="8" spans="1:19" ht="28.8" customHeight="1" x14ac:dyDescent="0.3">
      <c r="A8" s="9"/>
      <c r="B8" s="9"/>
      <c r="C8" s="9"/>
      <c r="D8" s="9"/>
      <c r="E8" s="9" t="s">
        <v>30</v>
      </c>
      <c r="F8" s="23" t="s">
        <v>31</v>
      </c>
      <c r="G8" s="9">
        <v>5.68</v>
      </c>
      <c r="H8" s="24" t="s">
        <v>6</v>
      </c>
      <c r="I8" s="9"/>
      <c r="J8" s="9"/>
      <c r="K8" s="9"/>
      <c r="L8" s="9"/>
      <c r="M8" s="9"/>
      <c r="N8" s="9" t="s">
        <v>53</v>
      </c>
      <c r="O8" s="24" t="s">
        <v>54</v>
      </c>
      <c r="P8" s="9" t="s">
        <v>58</v>
      </c>
    </row>
    <row r="9" spans="1:19" ht="20.399999999999999" customHeight="1" x14ac:dyDescent="0.3">
      <c r="A9" s="9"/>
      <c r="B9" s="9"/>
      <c r="C9" s="9"/>
      <c r="D9" s="9"/>
      <c r="E9" s="9" t="s">
        <v>33</v>
      </c>
      <c r="F9" s="23" t="s">
        <v>34</v>
      </c>
      <c r="G9" s="9">
        <f>Vmp*Imp</f>
        <v>230.04</v>
      </c>
      <c r="H9" s="24" t="s">
        <v>7</v>
      </c>
      <c r="I9" s="9"/>
      <c r="J9" s="9"/>
      <c r="K9" s="9"/>
      <c r="L9" s="9"/>
      <c r="M9" s="9"/>
      <c r="N9" s="9" t="s">
        <v>59</v>
      </c>
      <c r="O9" s="24" t="s">
        <v>55</v>
      </c>
      <c r="P9" s="9" t="s">
        <v>63</v>
      </c>
    </row>
    <row r="10" spans="1:19" ht="24.6" customHeight="1" x14ac:dyDescent="0.3">
      <c r="A10" s="9"/>
      <c r="B10" s="9"/>
      <c r="C10" s="9"/>
      <c r="D10" s="9"/>
      <c r="E10" s="9" t="s">
        <v>38</v>
      </c>
      <c r="F10" s="23" t="s">
        <v>39</v>
      </c>
      <c r="G10" s="9">
        <v>1.64</v>
      </c>
      <c r="H10" s="24" t="s">
        <v>40</v>
      </c>
      <c r="I10" s="9"/>
      <c r="J10" s="9"/>
      <c r="K10" s="9"/>
      <c r="L10" s="9"/>
      <c r="M10" s="9"/>
      <c r="N10" s="9" t="s">
        <v>60</v>
      </c>
      <c r="O10" s="24" t="s">
        <v>57</v>
      </c>
      <c r="P10" s="9" t="s">
        <v>61</v>
      </c>
    </row>
    <row r="11" spans="1:19" ht="37.200000000000003" customHeight="1" x14ac:dyDescent="0.3">
      <c r="A11" s="9"/>
      <c r="B11" s="9"/>
      <c r="C11" s="9"/>
      <c r="D11" s="9"/>
      <c r="E11" s="9" t="s">
        <v>41</v>
      </c>
      <c r="F11" s="23" t="s">
        <v>42</v>
      </c>
      <c r="G11" s="9">
        <v>0.99199999999999999</v>
      </c>
      <c r="H11" s="24" t="s">
        <v>40</v>
      </c>
      <c r="I11" s="9"/>
      <c r="J11" s="9"/>
      <c r="K11" s="9"/>
      <c r="L11" s="9"/>
      <c r="M11" s="9"/>
      <c r="N11" s="9"/>
      <c r="O11" s="9"/>
      <c r="P11" s="9"/>
      <c r="Q11" s="1"/>
      <c r="R11" s="1"/>
      <c r="S11" s="1"/>
    </row>
    <row r="12" spans="1:19" ht="25.2" customHeight="1" x14ac:dyDescent="0.3">
      <c r="A12" s="9"/>
      <c r="B12" s="9"/>
      <c r="C12" s="9"/>
      <c r="D12" s="9"/>
      <c r="E12" s="9" t="s">
        <v>43</v>
      </c>
      <c r="F12" s="23" t="s">
        <v>6</v>
      </c>
      <c r="G12" s="9">
        <f>length*b</f>
        <v>1.6268799999999999</v>
      </c>
      <c r="H12" s="24" t="s">
        <v>32</v>
      </c>
      <c r="I12" s="9"/>
      <c r="J12" s="9"/>
      <c r="K12" s="9"/>
      <c r="L12" s="9"/>
      <c r="M12" s="9"/>
      <c r="N12" s="9"/>
      <c r="O12" s="9"/>
      <c r="P12" s="9"/>
      <c r="Q12" s="1"/>
      <c r="R12" s="1"/>
      <c r="S12" s="1"/>
    </row>
    <row r="13" spans="1:19" ht="25.8" customHeight="1" x14ac:dyDescent="0.3">
      <c r="A13" s="9"/>
      <c r="B13" s="9"/>
      <c r="C13" s="9"/>
      <c r="D13" s="9"/>
      <c r="E13" s="9" t="s">
        <v>44</v>
      </c>
      <c r="F13" s="23" t="s">
        <v>9</v>
      </c>
      <c r="G13" s="9">
        <v>1000</v>
      </c>
      <c r="H13" s="24" t="s">
        <v>45</v>
      </c>
      <c r="I13" s="9"/>
      <c r="J13" s="9"/>
      <c r="K13" s="9"/>
      <c r="L13" s="9"/>
      <c r="M13" s="9"/>
      <c r="N13" s="9"/>
      <c r="O13" s="9"/>
      <c r="P13" s="9"/>
      <c r="Q13" s="1"/>
      <c r="R13" s="1"/>
      <c r="S13" s="1"/>
    </row>
    <row r="14" spans="1:19" ht="17.399999999999999" customHeight="1" x14ac:dyDescent="0.3">
      <c r="A14" s="9"/>
      <c r="B14" s="9"/>
      <c r="C14" s="9"/>
      <c r="D14" s="9"/>
      <c r="E14" s="9" t="s">
        <v>35</v>
      </c>
      <c r="F14" s="23" t="s">
        <v>36</v>
      </c>
      <c r="G14" s="9">
        <f>(Vm*Im)/(A*Linsol)</f>
        <v>0.14139948859166013</v>
      </c>
      <c r="H14" s="9"/>
      <c r="I14" s="9"/>
      <c r="J14" s="9"/>
      <c r="K14" s="9"/>
      <c r="L14" s="9"/>
      <c r="M14" s="9"/>
      <c r="N14" s="9"/>
      <c r="O14" s="9"/>
      <c r="P14" s="9"/>
      <c r="Q14" s="1"/>
      <c r="R14" s="1"/>
      <c r="S14" s="1"/>
    </row>
  </sheetData>
  <mergeCells count="5">
    <mergeCell ref="A1:P1"/>
    <mergeCell ref="E2:H2"/>
    <mergeCell ref="I2:L2"/>
    <mergeCell ref="N2:P2"/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26</vt:i4>
      </vt:variant>
    </vt:vector>
  </HeadingPairs>
  <TitlesOfParts>
    <vt:vector size="27" baseType="lpstr">
      <vt:lpstr>Sheet1</vt:lpstr>
      <vt:lpstr>A</vt:lpstr>
      <vt:lpstr>Aintri</vt:lpstr>
      <vt:lpstr>Aintrinsic</vt:lpstr>
      <vt:lpstr>b</vt:lpstr>
      <vt:lpstr>Dmin1</vt:lpstr>
      <vt:lpstr>fs</vt:lpstr>
      <vt:lpstr>Hatmin</vt:lpstr>
      <vt:lpstr>Im</vt:lpstr>
      <vt:lpstr>Imp</vt:lpstr>
      <vt:lpstr>L</vt:lpstr>
      <vt:lpstr>length</vt:lpstr>
      <vt:lpstr>Linsol</vt:lpstr>
      <vt:lpstr>n</vt:lpstr>
      <vt:lpstr>n3_n1</vt:lpstr>
      <vt:lpstr>Ploadmin</vt:lpstr>
      <vt:lpstr>R_</vt:lpstr>
      <vt:lpstr>V</vt:lpstr>
      <vt:lpstr>Vgmax</vt:lpstr>
      <vt:lpstr>Vgmin</vt:lpstr>
      <vt:lpstr>Vm</vt:lpstr>
      <vt:lpstr>Vmp</vt:lpstr>
      <vt:lpstr>Whdaily</vt:lpstr>
      <vt:lpstr>Whload</vt:lpstr>
      <vt:lpstr>Whpv</vt:lpstr>
      <vt:lpstr>Δi</vt:lpstr>
      <vt:lpstr>Δv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2023-01-09T15:35:56Z</dcterms:created>
  <dcterms:modified xsi:type="dcterms:W3CDTF">2023-01-09T18:04:36Z</dcterms:modified>
</cp:coreProperties>
</file>