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im\OneDrive\Desktop\lsppacer\Data\"/>
    </mc:Choice>
  </mc:AlternateContent>
  <xr:revisionPtr revIDLastSave="0" documentId="8_{3AF3B778-CC5C-4E4E-8F06-E5F20B3201A2}" xr6:coauthVersionLast="47" xr6:coauthVersionMax="47" xr10:uidLastSave="{00000000-0000-0000-0000-000000000000}"/>
  <bookViews>
    <workbookView xWindow="-120" yWindow="-120" windowWidth="20730" windowHeight="11040" tabRatio="912" firstSheet="5" activeTab="9" xr2:uid="{00000000-000D-0000-FFFF-FFFF00000000}"/>
  </bookViews>
  <sheets>
    <sheet name="List Table" sheetId="18" r:id="rId1"/>
    <sheet name="Daftar Tabel" sheetId="1" r:id="rId2"/>
    <sheet name="Auditor" sheetId="3" r:id="rId3"/>
    <sheet name="Sheet5" sheetId="17" r:id="rId4"/>
    <sheet name="Sekretariat" sheetId="4" r:id="rId5"/>
    <sheet name="Komite Penguji" sheetId="6" r:id="rId6"/>
    <sheet name="Komite Sertifikasi" sheetId="7" r:id="rId7"/>
    <sheet name="Trainer" sheetId="8" r:id="rId8"/>
    <sheet name="Lembaga Pelatihan" sheetId="5" r:id="rId9"/>
    <sheet name="Skema Nilai" sheetId="10" r:id="rId10"/>
    <sheet name="Kode Bidang (Nace code)" sheetId="11" r:id="rId11"/>
    <sheet name="Lingkup &amp; Level" sheetId="9" r:id="rId12"/>
    <sheet name="Proses" sheetId="2" r:id="rId13"/>
    <sheet name="Layanan" sheetId="12" r:id="rId14"/>
  </sheets>
  <definedNames>
    <definedName name="OLE_LINK1" localSheetId="9">'Skema Nilai'!$E$3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8" l="1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52" i="18"/>
  <c r="B53" i="18"/>
  <c r="B51" i="18"/>
  <c r="B50" i="18"/>
  <c r="B49" i="18"/>
  <c r="B48" i="18"/>
  <c r="W30" i="18" l="1"/>
  <c r="K30" i="18"/>
  <c r="H32" i="18"/>
  <c r="E41" i="18"/>
  <c r="E34" i="18"/>
  <c r="E27" i="18"/>
  <c r="B46" i="18"/>
  <c r="T26" i="18"/>
  <c r="Z52" i="18"/>
  <c r="Z45" i="18"/>
  <c r="Z37" i="18"/>
  <c r="Z29" i="18"/>
  <c r="W37" i="18"/>
  <c r="T43" i="18"/>
  <c r="T31" i="18"/>
  <c r="Q30" i="18"/>
  <c r="N52" i="18"/>
  <c r="N45" i="18"/>
  <c r="N37" i="18"/>
  <c r="T29" i="18"/>
  <c r="T24" i="18"/>
  <c r="T25" i="18"/>
  <c r="T27" i="18"/>
  <c r="T28" i="18"/>
  <c r="T23" i="18"/>
  <c r="T30" i="18"/>
  <c r="Z51" i="18"/>
  <c r="Z50" i="18"/>
  <c r="Z49" i="18"/>
  <c r="Z48" i="18"/>
  <c r="Z47" i="18"/>
  <c r="Z43" i="18"/>
  <c r="Z42" i="18"/>
  <c r="Z41" i="18"/>
  <c r="Z40" i="18"/>
  <c r="Z39" i="18"/>
  <c r="Z36" i="18"/>
  <c r="Z35" i="18"/>
  <c r="Z34" i="18"/>
  <c r="Z33" i="18"/>
  <c r="Z32" i="18"/>
  <c r="Z28" i="18"/>
  <c r="Z27" i="18"/>
  <c r="Z26" i="18"/>
  <c r="Z25" i="18"/>
  <c r="W36" i="18"/>
  <c r="W35" i="18"/>
  <c r="W34" i="18"/>
  <c r="W33" i="18"/>
  <c r="W32" i="18"/>
  <c r="W29" i="18"/>
  <c r="W28" i="18"/>
  <c r="W27" i="18"/>
  <c r="W26" i="18"/>
  <c r="W25" i="18"/>
  <c r="T41" i="18"/>
  <c r="T42" i="18"/>
  <c r="T36" i="18"/>
  <c r="T37" i="18"/>
  <c r="T38" i="18"/>
  <c r="T39" i="18"/>
  <c r="T40" i="18"/>
  <c r="T35" i="18"/>
  <c r="T34" i="18"/>
  <c r="T33" i="18"/>
  <c r="T22" i="18"/>
  <c r="T21" i="18"/>
  <c r="Q29" i="18"/>
  <c r="Q28" i="18"/>
  <c r="Q27" i="18"/>
  <c r="Q26" i="18"/>
  <c r="Q25" i="18"/>
  <c r="Q24" i="18"/>
  <c r="Q23" i="18"/>
  <c r="Q22" i="18"/>
  <c r="Q21" i="18"/>
  <c r="Q20" i="18"/>
  <c r="Q19" i="18"/>
  <c r="N51" i="18"/>
  <c r="N50" i="18"/>
  <c r="N49" i="18"/>
  <c r="N48" i="18"/>
  <c r="N47" i="18"/>
  <c r="N43" i="18"/>
  <c r="N42" i="18"/>
  <c r="N41" i="18"/>
  <c r="N40" i="18"/>
  <c r="N39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K29" i="18"/>
  <c r="K28" i="18"/>
  <c r="K27" i="18"/>
  <c r="K26" i="18"/>
  <c r="K25" i="18"/>
  <c r="K24" i="18"/>
  <c r="K23" i="18"/>
  <c r="K22" i="18"/>
  <c r="K21" i="18"/>
  <c r="K20" i="18"/>
  <c r="K19" i="18"/>
  <c r="E40" i="18"/>
  <c r="E39" i="18"/>
  <c r="E38" i="18"/>
  <c r="E37" i="18"/>
  <c r="E36" i="18"/>
  <c r="E33" i="18"/>
  <c r="E32" i="18"/>
  <c r="E31" i="18"/>
  <c r="E30" i="18"/>
  <c r="E29" i="18"/>
  <c r="E26" i="18"/>
  <c r="E25" i="18"/>
  <c r="E24" i="18"/>
  <c r="E23" i="18"/>
  <c r="E22" i="18"/>
  <c r="E21" i="18"/>
  <c r="E20" i="18"/>
  <c r="E19" i="18"/>
  <c r="H31" i="18"/>
  <c r="B45" i="18"/>
  <c r="H22" i="18" l="1"/>
  <c r="H23" i="18"/>
  <c r="H24" i="18"/>
  <c r="H25" i="18"/>
  <c r="H26" i="18"/>
  <c r="H27" i="18"/>
  <c r="H28" i="18"/>
  <c r="H29" i="18"/>
  <c r="H30" i="18"/>
  <c r="H21" i="18"/>
  <c r="H20" i="18"/>
  <c r="H19" i="18" l="1"/>
  <c r="B28" i="18"/>
  <c r="B26" i="18"/>
  <c r="B2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Risnandar Arif</author>
  </authors>
  <commentList>
    <comment ref="U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Risnandar Arif:</t>
        </r>
        <r>
          <rPr>
            <sz val="9"/>
            <color indexed="81"/>
            <rFont val="Tahoma"/>
            <charset val="1"/>
          </rPr>
          <t xml:space="preserve">
Id Sekretariat</t>
        </r>
      </text>
    </comment>
    <comment ref="U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Risnandar Arif:</t>
        </r>
        <r>
          <rPr>
            <sz val="9"/>
            <color indexed="81"/>
            <rFont val="Tahoma"/>
            <family val="2"/>
          </rPr>
          <t xml:space="preserve">
Penugasan kepada : Komite atau Komite Sertifikasi</t>
        </r>
      </text>
    </comment>
    <comment ref="U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Risnandar Arif:</t>
        </r>
        <r>
          <rPr>
            <sz val="9"/>
            <color indexed="81"/>
            <rFont val="Tahoma"/>
            <charset val="1"/>
          </rPr>
          <t xml:space="preserve">
ID Komite atau Komite Sertifikasi</t>
        </r>
      </text>
    </comment>
    <comment ref="Z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Risnandar Arif:</t>
        </r>
        <r>
          <rPr>
            <sz val="9"/>
            <color indexed="81"/>
            <rFont val="Tahoma"/>
            <family val="2"/>
          </rPr>
          <t xml:space="preserve">
Kabupaten atau Kotamadya</t>
        </r>
      </text>
    </comment>
    <comment ref="Z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Risnandar Arif:</t>
        </r>
        <r>
          <rPr>
            <sz val="9"/>
            <color indexed="81"/>
            <rFont val="Tahoma"/>
            <family val="2"/>
          </rPr>
          <t xml:space="preserve">
Kecamatan</t>
        </r>
      </text>
    </comment>
    <comment ref="C15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Risnandar Arif:</t>
        </r>
        <r>
          <rPr>
            <sz val="9"/>
            <color indexed="81"/>
            <rFont val="Tahoma"/>
            <charset val="1"/>
          </rPr>
          <t xml:space="preserve">
Berisi Certificant, Secretariat, Committee, Committee Certification</t>
        </r>
      </text>
    </comment>
    <comment ref="Z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Risnandar Arif:</t>
        </r>
        <r>
          <rPr>
            <sz val="9"/>
            <color indexed="81"/>
            <rFont val="Tahoma"/>
            <family val="2"/>
          </rPr>
          <t xml:space="preserve">
Desa / kampung</t>
        </r>
      </text>
    </comment>
  </commentList>
</comments>
</file>

<file path=xl/sharedStrings.xml><?xml version="1.0" encoding="utf-8"?>
<sst xmlns="http://schemas.openxmlformats.org/spreadsheetml/2006/main" count="698" uniqueCount="464">
  <si>
    <t>Desain Database LSP PACER</t>
  </si>
  <si>
    <t>Daftar Tabel</t>
  </si>
  <si>
    <t>Auditor</t>
  </si>
  <si>
    <t>Sekretariat</t>
  </si>
  <si>
    <t>Komite Penguji</t>
  </si>
  <si>
    <t>Komite Sertifikasi</t>
  </si>
  <si>
    <t>Lembaga Pelatihan</t>
  </si>
  <si>
    <t>Lembaga Sertifikasi</t>
  </si>
  <si>
    <t>Proses</t>
  </si>
  <si>
    <t>Pendaftaran</t>
  </si>
  <si>
    <t>Upload Dokumen</t>
  </si>
  <si>
    <t>Penilaian dokumen</t>
  </si>
  <si>
    <t>Biodata</t>
  </si>
  <si>
    <t>Pendidikan</t>
  </si>
  <si>
    <t>Pengalaman Kerja</t>
  </si>
  <si>
    <t>Pengalaman Audit</t>
  </si>
  <si>
    <t>Nama</t>
  </si>
  <si>
    <t>Alamat</t>
  </si>
  <si>
    <t>Email</t>
  </si>
  <si>
    <t>HP</t>
  </si>
  <si>
    <t>NIK</t>
  </si>
  <si>
    <t>Tempat Lahir</t>
  </si>
  <si>
    <t>Tanggal Lahir</t>
  </si>
  <si>
    <t>Depan</t>
  </si>
  <si>
    <t>Belakang</t>
  </si>
  <si>
    <t>Tengah</t>
  </si>
  <si>
    <t>tambahan</t>
  </si>
  <si>
    <t>jalan</t>
  </si>
  <si>
    <t>propinsi</t>
  </si>
  <si>
    <t>kabupaten/kota</t>
  </si>
  <si>
    <t>kecamatan</t>
  </si>
  <si>
    <t>kelurahan</t>
  </si>
  <si>
    <t>Jurusan</t>
  </si>
  <si>
    <t>Tanggal Lulus</t>
  </si>
  <si>
    <t>Jenjang</t>
  </si>
  <si>
    <t>D3</t>
  </si>
  <si>
    <t>S1</t>
  </si>
  <si>
    <t>S2</t>
  </si>
  <si>
    <t>S3</t>
  </si>
  <si>
    <t>Tanggal Masuk</t>
  </si>
  <si>
    <t>Tabel Auditor</t>
  </si>
  <si>
    <t>Penyelenggara</t>
  </si>
  <si>
    <t>Nama Pelatihan</t>
  </si>
  <si>
    <t>Tanggal Mulai</t>
  </si>
  <si>
    <t>Tanggal Selesai</t>
  </si>
  <si>
    <t>Upload Izajah</t>
  </si>
  <si>
    <t>Upload KTP</t>
  </si>
  <si>
    <t>upload Sertifikat</t>
  </si>
  <si>
    <t>lokasi pelatihan</t>
  </si>
  <si>
    <t>Nama Perusahaan</t>
  </si>
  <si>
    <t>Tanggal Keluar</t>
  </si>
  <si>
    <t>Departemen</t>
  </si>
  <si>
    <t>Jabatan/Posisi</t>
  </si>
  <si>
    <t>Auditee</t>
  </si>
  <si>
    <t>email</t>
  </si>
  <si>
    <t>Kontak Person</t>
  </si>
  <si>
    <t>Standar Audit</t>
  </si>
  <si>
    <t>Upload Audit Plan</t>
  </si>
  <si>
    <t>Upload Surat Tugas</t>
  </si>
  <si>
    <t xml:space="preserve"> </t>
  </si>
  <si>
    <t xml:space="preserve">Peran </t>
  </si>
  <si>
    <t>Ketua Tim</t>
  </si>
  <si>
    <t>Anggota</t>
  </si>
  <si>
    <t>Tenaga Ahli</t>
  </si>
  <si>
    <t>Observer</t>
  </si>
  <si>
    <t>Pelatihan</t>
  </si>
  <si>
    <t>Observasi</t>
  </si>
  <si>
    <t>Ujian Online</t>
  </si>
  <si>
    <t>Keputusan Sertifikasi</t>
  </si>
  <si>
    <t>Wawancara</t>
  </si>
  <si>
    <t>Feedback/rekomendasi</t>
  </si>
  <si>
    <t>Finansial</t>
  </si>
  <si>
    <t>Skema Sertifikasi</t>
  </si>
  <si>
    <t>Lingkup Sertifikasi</t>
  </si>
  <si>
    <t>CV online</t>
  </si>
  <si>
    <t>tempat lahir</t>
  </si>
  <si>
    <t>Nomor Karyawan</t>
  </si>
  <si>
    <t>Surat Keputusan</t>
  </si>
  <si>
    <t>Nomor Registrasi</t>
  </si>
  <si>
    <t>Kartu Anggota</t>
  </si>
  <si>
    <t>alamat</t>
  </si>
  <si>
    <t>website</t>
  </si>
  <si>
    <t>Telpon</t>
  </si>
  <si>
    <t>Direktur</t>
  </si>
  <si>
    <t>No Akte</t>
  </si>
  <si>
    <t>Perizinan</t>
  </si>
  <si>
    <t xml:space="preserve">Sertifikat </t>
  </si>
  <si>
    <t>Judul Pelatihan</t>
  </si>
  <si>
    <t xml:space="preserve">Instruktur </t>
  </si>
  <si>
    <t>No</t>
  </si>
  <si>
    <t>Ruang Lingkup Sertifikasi Auditor</t>
  </si>
  <si>
    <t>Keterangan</t>
  </si>
  <si>
    <t>ISO 9001</t>
  </si>
  <si>
    <t>Sistem Manajemen Kualitas</t>
  </si>
  <si>
    <t>ISO 14001</t>
  </si>
  <si>
    <t>Sistem Manajemen Lingkungan</t>
  </si>
  <si>
    <t>ISO 22000</t>
  </si>
  <si>
    <t>Sistem Manajemen Keamanan Pangan</t>
  </si>
  <si>
    <t>ISO 45001</t>
  </si>
  <si>
    <t>Sistem Manajemen Keselamatan Kerja</t>
  </si>
  <si>
    <t>ISO 27000</t>
  </si>
  <si>
    <t>Keamanan Sistem Manajemen Infomasi</t>
  </si>
  <si>
    <t>Level</t>
  </si>
  <si>
    <t>Auditor Mula / Provisional Auditor</t>
  </si>
  <si>
    <t>Auditor Kepala / Lead Auditor</t>
  </si>
  <si>
    <t>Auditor / Auditor</t>
  </si>
  <si>
    <t>Auditor Utama / Bussiness Improvement Auditor</t>
  </si>
  <si>
    <t>Persyaratan Kompetensi</t>
  </si>
  <si>
    <t>Durasi/Kuantitas</t>
  </si>
  <si>
    <t>Angka Kredit</t>
  </si>
  <si>
    <t>Pendidikan Formal</t>
  </si>
  <si>
    <t>Level Audtior</t>
  </si>
  <si>
    <t>Sesuai Kode Bidang (tahun)</t>
  </si>
  <si>
    <t>Training ISO Lead Auditor (40 Jam)</t>
  </si>
  <si>
    <t>Training terkait ISO (10 jam)</t>
  </si>
  <si>
    <t>Training terkait ISO (20 jam)</t>
  </si>
  <si>
    <t>Training terkait ISO (30 jam)</t>
  </si>
  <si>
    <t>Training tambahan (10 jam)</t>
  </si>
  <si>
    <t>Surat Penghargaan atau Sertifikat</t>
  </si>
  <si>
    <t>Perusahaan Swasta</t>
  </si>
  <si>
    <t>Perusahaan Swasta Nasional / BUMN</t>
  </si>
  <si>
    <t>Perusahaan Internasional</t>
  </si>
  <si>
    <t xml:space="preserve">Observer </t>
  </si>
  <si>
    <t>Pengalaman Audit  (per hari)</t>
  </si>
  <si>
    <t>Kode</t>
  </si>
  <si>
    <t>Deskripsi</t>
  </si>
  <si>
    <t>K65</t>
  </si>
  <si>
    <t>Asuransi, reasuransi dan pendanaan pensiun, kecuali jaminan sosial wajib</t>
  </si>
  <si>
    <t>K64</t>
  </si>
  <si>
    <t>Kegiatan jasa keuangan, kecuali asuransi dan dana pensiun</t>
  </si>
  <si>
    <t>J61</t>
  </si>
  <si>
    <t>Telekomunikasi</t>
  </si>
  <si>
    <t xml:space="preserve">J62 </t>
  </si>
  <si>
    <t>Pemrograman komputer, konsultasi dan kegiatan terkait</t>
  </si>
  <si>
    <t>J63</t>
  </si>
  <si>
    <t>Kegiatan layanan informasi</t>
  </si>
  <si>
    <t>J60</t>
  </si>
  <si>
    <t>Kegiatan pemrograman dan penyiaran</t>
  </si>
  <si>
    <t>J59</t>
  </si>
  <si>
    <t>Produksi film, video dan program televisi, rekaman suara dan penerbitan musik</t>
  </si>
  <si>
    <t>J58</t>
  </si>
  <si>
    <t>Kegiatan penerbitan</t>
  </si>
  <si>
    <t>I56</t>
  </si>
  <si>
    <t>Kegiatan pelayanan makanan dan minuman</t>
  </si>
  <si>
    <t>I55</t>
  </si>
  <si>
    <t>Akomodasi</t>
  </si>
  <si>
    <t>H53</t>
  </si>
  <si>
    <t>Kegiatan pos dan kurir</t>
  </si>
  <si>
    <t>H52</t>
  </si>
  <si>
    <t>Pergudangan dan aktivitas pendukung untuk transportasi</t>
  </si>
  <si>
    <t>H51</t>
  </si>
  <si>
    <t>Transportasi udara</t>
  </si>
  <si>
    <t>H50</t>
  </si>
  <si>
    <t>Transportasi air</t>
  </si>
  <si>
    <t>H49</t>
  </si>
  <si>
    <t>Transportasi darat dan transportasi melalui pipa</t>
  </si>
  <si>
    <t>G47</t>
  </si>
  <si>
    <t>Perdagangan eceran, kecuali kendaraan bermotor dan motor</t>
  </si>
  <si>
    <t>G46</t>
  </si>
  <si>
    <t>Perdagangan grosir, kecuali kendaraan bermotor dan motor</t>
  </si>
  <si>
    <t>G45</t>
  </si>
  <si>
    <t>Perdagangan grosir dan eceran kendaraan bermotor dan motor</t>
  </si>
  <si>
    <t>F43</t>
  </si>
  <si>
    <t>Kegiatan konstruksi khusus</t>
  </si>
  <si>
    <t>F42</t>
  </si>
  <si>
    <t>Teknik Sipil</t>
  </si>
  <si>
    <t>F41</t>
  </si>
  <si>
    <t>Pembangunan gedung</t>
  </si>
  <si>
    <t>E39</t>
  </si>
  <si>
    <t>Kegiatan remediasi dan layanan pengelolaan limbah lainnya</t>
  </si>
  <si>
    <t>E38</t>
  </si>
  <si>
    <t>Kegiatan pengumpulan, pengolahan dan pembuangan limbah; pemulihan material</t>
  </si>
  <si>
    <t>E37</t>
  </si>
  <si>
    <t>Pembuangan Limbah</t>
  </si>
  <si>
    <t>E36</t>
  </si>
  <si>
    <t>Pengumpulan, pengolahan dan pasokan air</t>
  </si>
  <si>
    <t>D35</t>
  </si>
  <si>
    <t>Pasokan listrik, gas, uap dan pendingin udara</t>
  </si>
  <si>
    <t>C33</t>
  </si>
  <si>
    <t>Perbaikan dan pemasangan mesin dan peralatan</t>
  </si>
  <si>
    <t>C32</t>
  </si>
  <si>
    <t>Manufaktur lainnya</t>
  </si>
  <si>
    <t>C31</t>
  </si>
  <si>
    <t>Pembuatan furnitur</t>
  </si>
  <si>
    <t>C30</t>
  </si>
  <si>
    <t>Pembuatan peralatan transportasi lainnya</t>
  </si>
  <si>
    <t>C29</t>
  </si>
  <si>
    <t>Pembuatan kendaraan bermotor, trailer dan semi-trailer</t>
  </si>
  <si>
    <t>C28</t>
  </si>
  <si>
    <t>Pembuatan mesin dan peralatan n.e.c.</t>
  </si>
  <si>
    <t>C27</t>
  </si>
  <si>
    <t>Pembuatan peralatan listrik</t>
  </si>
  <si>
    <t>C26</t>
  </si>
  <si>
    <t>Industri komputer, produk elektronik dan optik</t>
  </si>
  <si>
    <t>C25</t>
  </si>
  <si>
    <t>Pembuatan produk logam fabrikasi, kecuali mesin dan peralatan</t>
  </si>
  <si>
    <t>C24</t>
  </si>
  <si>
    <t>Industri logam dasar</t>
  </si>
  <si>
    <t>C23</t>
  </si>
  <si>
    <t>Pembuatan produk mineral bukan logam lainnya</t>
  </si>
  <si>
    <t>C22</t>
  </si>
  <si>
    <t>Industri karet dan produk plastik</t>
  </si>
  <si>
    <t>C21</t>
  </si>
  <si>
    <t>Pembuatan produk farmasi dasar dan sediaan farmasi</t>
  </si>
  <si>
    <t>C20</t>
  </si>
  <si>
    <t>Industri bahan kimia dan produk kimia</t>
  </si>
  <si>
    <t>C19</t>
  </si>
  <si>
    <t>Industri kokas dan produk minyak sulingan</t>
  </si>
  <si>
    <t>C18</t>
  </si>
  <si>
    <t>Pencetakan dan reproduksi media rekaman</t>
  </si>
  <si>
    <t>C17</t>
  </si>
  <si>
    <t>Pembuatan kertas dan produk kertas</t>
  </si>
  <si>
    <t>C16</t>
  </si>
  <si>
    <t>Pembuatan kayu dan produk dari kayu dan gabus, kecuali furnitur; pembuatan barang dari jerami dan bahan anyaman</t>
  </si>
  <si>
    <t>C15</t>
  </si>
  <si>
    <t>Pembuatan kulit dan produk terkait</t>
  </si>
  <si>
    <t>C14</t>
  </si>
  <si>
    <t>Pembuatan pakaian jadi</t>
  </si>
  <si>
    <t>C13</t>
  </si>
  <si>
    <t>Pembuatan tekstil</t>
  </si>
  <si>
    <t>C12</t>
  </si>
  <si>
    <t>Industri produk tembakau</t>
  </si>
  <si>
    <t>C11</t>
  </si>
  <si>
    <t>Industri minuman</t>
  </si>
  <si>
    <t>C10</t>
  </si>
  <si>
    <t>Pembuatan produk makanan</t>
  </si>
  <si>
    <t>B09</t>
  </si>
  <si>
    <t>Kegiatan layanan pendukung pertambangan</t>
  </si>
  <si>
    <t>B08</t>
  </si>
  <si>
    <t>Penambangan dan penggalian lainnya</t>
  </si>
  <si>
    <t>B07</t>
  </si>
  <si>
    <t>Penambangan bijih logam</t>
  </si>
  <si>
    <t>B06</t>
  </si>
  <si>
    <t>Ekstraksi minyak bumi dan gas alam</t>
  </si>
  <si>
    <t>B05</t>
  </si>
  <si>
    <t>Penambangan batubara dan lignit</t>
  </si>
  <si>
    <t>A02</t>
  </si>
  <si>
    <t>Kehutanan dan penebangan</t>
  </si>
  <si>
    <t>A01</t>
  </si>
  <si>
    <t>Produksi tanaman dan hewan, perburuan dan kegiatan</t>
  </si>
  <si>
    <t>K66</t>
  </si>
  <si>
    <t>Kegiatan tambahan untuk jasa keuangan dan kegiatan asuransi</t>
  </si>
  <si>
    <t>L68</t>
  </si>
  <si>
    <t>Kegiatan real estat</t>
  </si>
  <si>
    <t>M69</t>
  </si>
  <si>
    <t>Kegiatan hukum dan akuntansi</t>
  </si>
  <si>
    <t>M70</t>
  </si>
  <si>
    <t>Kegiatan kantor pusat; kegiatan konsultasi manajemen</t>
  </si>
  <si>
    <t>M71</t>
  </si>
  <si>
    <t>Kegiatan arsitektur dan teknik; pengujian dan analisis teknis</t>
  </si>
  <si>
    <t>M72</t>
  </si>
  <si>
    <t>Penelitian dan pengembangan ilmiah</t>
  </si>
  <si>
    <t>M73</t>
  </si>
  <si>
    <t>Periklanan dan riset pasar</t>
  </si>
  <si>
    <t>M74</t>
  </si>
  <si>
    <t>Kegiatan profesional, ilmiah dan teknis lainnya</t>
  </si>
  <si>
    <t>M75</t>
  </si>
  <si>
    <t>Kegiatan kedokteran hewan</t>
  </si>
  <si>
    <t>N77</t>
  </si>
  <si>
    <t>Aktivitas persewaan dan persewaan</t>
  </si>
  <si>
    <t>N78</t>
  </si>
  <si>
    <t>Aktivitas ketenagakerjaan</t>
  </si>
  <si>
    <t>N79</t>
  </si>
  <si>
    <t>Agen perjalanan, operator tur dan layanan reservasi lainnya dan aktivitas terkait</t>
  </si>
  <si>
    <t>N80</t>
  </si>
  <si>
    <t>Aktivitas keamanan dan investigasi</t>
  </si>
  <si>
    <t>N81</t>
  </si>
  <si>
    <t>Layanan untuk bangunan dan aktivitas lanskap</t>
  </si>
  <si>
    <t>N82</t>
  </si>
  <si>
    <t>Administrasi kantor, dukungan kantor, dan aktivitas dukungan bisnis lainnya</t>
  </si>
  <si>
    <t>O84</t>
  </si>
  <si>
    <t>Administrasi dan pertahanan publik; jaminan sosial wajib</t>
  </si>
  <si>
    <t>P85</t>
  </si>
  <si>
    <t>T86</t>
  </si>
  <si>
    <t>Aktivitas kesehatan manusia</t>
  </si>
  <si>
    <t>T87</t>
  </si>
  <si>
    <t>Kegiatan perawatan residensial</t>
  </si>
  <si>
    <t>Q88</t>
  </si>
  <si>
    <t>Kegiatan kerja sosial tanpa akomodasi</t>
  </si>
  <si>
    <t>R90</t>
  </si>
  <si>
    <t>Kegiatan kreatif, seni dan hiburan</t>
  </si>
  <si>
    <t>R91</t>
  </si>
  <si>
    <t>Perpustakaan, arsip, museum dan kegiatan budaya lainnya</t>
  </si>
  <si>
    <t>R92</t>
  </si>
  <si>
    <t>Aktivitas perjudian dan taruhan</t>
  </si>
  <si>
    <t>R93</t>
  </si>
  <si>
    <t>Kegiatan olah raga dan kegiatan hiburan dan rekreasi</t>
  </si>
  <si>
    <t>S94</t>
  </si>
  <si>
    <t>Kegiatan organisasi keanggotaan</t>
  </si>
  <si>
    <t>S95</t>
  </si>
  <si>
    <t>Perbaikan komputer dan barang-barang pribadi dan rumah tangga</t>
  </si>
  <si>
    <t>S96</t>
  </si>
  <si>
    <t>Lainnya</t>
  </si>
  <si>
    <t>Jenis Industri</t>
  </si>
  <si>
    <t>Jenis Pelatihan</t>
  </si>
  <si>
    <t>Trainer</t>
  </si>
  <si>
    <t>Perguruan Tinggi</t>
  </si>
  <si>
    <t>Nomor Ijazah</t>
  </si>
  <si>
    <t xml:space="preserve">Pelatihan </t>
  </si>
  <si>
    <t>utama</t>
  </si>
  <si>
    <t>Pendukung</t>
  </si>
  <si>
    <t>upload SK</t>
  </si>
  <si>
    <t>ok</t>
  </si>
  <si>
    <t>Upload SK</t>
  </si>
  <si>
    <t>Tanggal Pengangkatan</t>
  </si>
  <si>
    <t>SK Pengangkatan</t>
  </si>
  <si>
    <t>Bidang Penilaian</t>
  </si>
  <si>
    <t>Registrasi Email</t>
  </si>
  <si>
    <t>Aktivasi</t>
  </si>
  <si>
    <t>Verifikasi</t>
  </si>
  <si>
    <t>Aplikasi</t>
  </si>
  <si>
    <t>Jika diperlukan</t>
  </si>
  <si>
    <t>pdf</t>
  </si>
  <si>
    <t>QR Code</t>
  </si>
  <si>
    <t>Skema Nilai</t>
  </si>
  <si>
    <t>Kode Bidang (Nace Code)</t>
  </si>
  <si>
    <t>Lingkup &amp; Level</t>
  </si>
  <si>
    <t>Proses Utama</t>
  </si>
  <si>
    <t>Penerbitan CV</t>
  </si>
  <si>
    <t>Penerbitan Sertifikasi</t>
  </si>
  <si>
    <t>Sertifikat</t>
  </si>
  <si>
    <t>Aplikasi LMS</t>
  </si>
  <si>
    <t>Aplikasi Streaming Online</t>
  </si>
  <si>
    <t xml:space="preserve">Aplikasi Meeting </t>
  </si>
  <si>
    <t>Form Kuisioner</t>
  </si>
  <si>
    <t>Training Marketplace</t>
  </si>
  <si>
    <t>Job offer marketplace</t>
  </si>
  <si>
    <t>Trainer Marketplace</t>
  </si>
  <si>
    <t>Profesionnal Certification Marketplace</t>
  </si>
  <si>
    <t>Lowongan kerja</t>
  </si>
  <si>
    <t>Nilai mininimum angka kredit</t>
  </si>
  <si>
    <t>Rencana Layanan</t>
  </si>
  <si>
    <t>Transaksi kerja</t>
  </si>
  <si>
    <t>layanan professional di perusahaan</t>
  </si>
  <si>
    <t>fintech</t>
  </si>
  <si>
    <t>Career Guideline path (konsultansi)</t>
  </si>
  <si>
    <t>Mutu</t>
  </si>
  <si>
    <t>Lingkungan</t>
  </si>
  <si>
    <t>pangan</t>
  </si>
  <si>
    <t>keamanan kerja</t>
  </si>
  <si>
    <t>informasi keaman</t>
  </si>
  <si>
    <t>IT Security</t>
  </si>
  <si>
    <t>Safety</t>
  </si>
  <si>
    <t>Pangan</t>
  </si>
  <si>
    <t>certification</t>
  </si>
  <si>
    <t>apply_date</t>
  </si>
  <si>
    <t>certfication_type</t>
  </si>
  <si>
    <t>certification_scope</t>
  </si>
  <si>
    <t>Awal</t>
  </si>
  <si>
    <t>Perpanjangan</t>
  </si>
  <si>
    <t>kenaikan level</t>
  </si>
  <si>
    <t>education</t>
  </si>
  <si>
    <t>education_id</t>
  </si>
  <si>
    <t>certification_id</t>
  </si>
  <si>
    <t>level</t>
  </si>
  <si>
    <t>major</t>
  </si>
  <si>
    <t>start_date</t>
  </si>
  <si>
    <t>end_date</t>
  </si>
  <si>
    <t>certificate_number</t>
  </si>
  <si>
    <t>accreditation_status</t>
  </si>
  <si>
    <t>training_id</t>
  </si>
  <si>
    <t>training_topic</t>
  </si>
  <si>
    <t>relation_status</t>
  </si>
  <si>
    <t>score</t>
  </si>
  <si>
    <t>audit_experience</t>
  </si>
  <si>
    <t>company_addres</t>
  </si>
  <si>
    <t>company_phone</t>
  </si>
  <si>
    <t>contact_person</t>
  </si>
  <si>
    <t>experience</t>
  </si>
  <si>
    <t>experience_id</t>
  </si>
  <si>
    <t>certifation_id</t>
  </si>
  <si>
    <t>company_name</t>
  </si>
  <si>
    <t>departement_id</t>
  </si>
  <si>
    <t>position</t>
  </si>
  <si>
    <t>scope</t>
  </si>
  <si>
    <t>assignment</t>
  </si>
  <si>
    <t>assignment_id</t>
  </si>
  <si>
    <t>assignment_date</t>
  </si>
  <si>
    <t>fisnish_date</t>
  </si>
  <si>
    <t>level_auditor</t>
  </si>
  <si>
    <t>calon auditor</t>
  </si>
  <si>
    <t>auditor</t>
  </si>
  <si>
    <t>kepala auditor</t>
  </si>
  <si>
    <t>konsultan</t>
  </si>
  <si>
    <t>9001 - Mutu</t>
  </si>
  <si>
    <t>14001 -  Lingkungan</t>
  </si>
  <si>
    <t>22000 - Pangan</t>
  </si>
  <si>
    <t>450001 Safety</t>
  </si>
  <si>
    <t>27001 - IT Security</t>
  </si>
  <si>
    <t>training</t>
  </si>
  <si>
    <t>birth_place</t>
  </si>
  <si>
    <t>birth_date</t>
  </si>
  <si>
    <t>address</t>
  </si>
  <si>
    <t>university</t>
  </si>
  <si>
    <t>mobile_phone</t>
  </si>
  <si>
    <t>phone</t>
  </si>
  <si>
    <t>doc_audit_plan_path</t>
  </si>
  <si>
    <t>doc_work_order_path</t>
  </si>
  <si>
    <t>doc_path</t>
  </si>
  <si>
    <t>doc_idcard_path</t>
  </si>
  <si>
    <t>certification_type</t>
  </si>
  <si>
    <t>province_id</t>
  </si>
  <si>
    <t>district_id</t>
  </si>
  <si>
    <t>subdistrict_id</t>
  </si>
  <si>
    <t>village_id</t>
  </si>
  <si>
    <t>certification_scope_id</t>
  </si>
  <si>
    <t>certification_fieldcode</t>
  </si>
  <si>
    <t>certification_fieldcode_id</t>
  </si>
  <si>
    <t>audit_experience_scope</t>
  </si>
  <si>
    <t>audit_experience_id</t>
  </si>
  <si>
    <t>audit_experience_scope_id</t>
  </si>
  <si>
    <t>audit_experience_role</t>
  </si>
  <si>
    <t>audit_experience_role_id</t>
  </si>
  <si>
    <t>role_name</t>
  </si>
  <si>
    <t>idcard_number</t>
  </si>
  <si>
    <t>assignment_detail_id</t>
  </si>
  <si>
    <t>education_score</t>
  </si>
  <si>
    <t>training_score</t>
  </si>
  <si>
    <t>assignment_score</t>
  </si>
  <si>
    <t>audit_experience_score</t>
  </si>
  <si>
    <t>experience_score</t>
  </si>
  <si>
    <t>written_exam_score</t>
  </si>
  <si>
    <t>pratical_exam_score</t>
  </si>
  <si>
    <t>full_name</t>
  </si>
  <si>
    <t>user_name</t>
  </si>
  <si>
    <t>user_password</t>
  </si>
  <si>
    <t>int(11)</t>
  </si>
  <si>
    <t>varchar(50)</t>
  </si>
  <si>
    <t>varchar(20)</t>
  </si>
  <si>
    <t>date</t>
  </si>
  <si>
    <t>text</t>
  </si>
  <si>
    <t>varchar(30)</t>
  </si>
  <si>
    <t>varchar(16)</t>
  </si>
  <si>
    <t>varchar(100)</t>
  </si>
  <si>
    <t>varchar(5)</t>
  </si>
  <si>
    <t>provider_name</t>
  </si>
  <si>
    <t>tinyint(1)</t>
  </si>
  <si>
    <t>double</t>
  </si>
  <si>
    <t>scope_id</t>
  </si>
  <si>
    <t>certification_number</t>
  </si>
  <si>
    <t>fieldcode_id</t>
  </si>
  <si>
    <t>scope_code</t>
  </si>
  <si>
    <t>scope_description</t>
  </si>
  <si>
    <t>fieldcode_code</t>
  </si>
  <si>
    <t>fieldcode_description</t>
  </si>
  <si>
    <t>gender</t>
  </si>
  <si>
    <t>province_name</t>
  </si>
  <si>
    <t>ref_scope</t>
  </si>
  <si>
    <t>ref_fieldcode</t>
  </si>
  <si>
    <t>ref_province</t>
  </si>
  <si>
    <t>ref_district</t>
  </si>
  <si>
    <t>district_name</t>
  </si>
  <si>
    <t>ref_subdistrict</t>
  </si>
  <si>
    <t>subdistrict_name</t>
  </si>
  <si>
    <t>ref_village</t>
  </si>
  <si>
    <t>village_name</t>
  </si>
  <si>
    <t>assignment_to</t>
  </si>
  <si>
    <t>user</t>
  </si>
  <si>
    <t>user_id</t>
  </si>
  <si>
    <t>user_commitee_scope</t>
  </si>
  <si>
    <t>user_commitee_scope_id</t>
  </si>
  <si>
    <t>user_type</t>
  </si>
  <si>
    <t>from_id</t>
  </si>
  <si>
    <t>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</si>
</sst>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6" xfId="0" applyBorder="1"/>
    <xf numFmtId="0" fontId="0" fillId="0" borderId="9" xfId="0" applyBorder="1"/>
    <xf numFmtId="0" fontId="0" fillId="0" borderId="2" xfId="0" applyFill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AA53"/>
  <sheetViews>
    <sheetView workbookViewId="0">
      <selection activeCell="AH15" sqref="AH15"/>
    </sheetView>
  </sheetViews>
  <sheetFormatPr defaultRowHeight="15" x14ac:dyDescent="0.25"/>
  <cols>
    <col min="1" max="1" width="5" customWidth="1"/>
    <col min="2" max="2" width="25.7109375" customWidth="1"/>
    <col min="3" max="3" width="11.85546875" bestFit="1" customWidth="1"/>
    <col min="4" max="4" width="20.140625" customWidth="1"/>
    <col min="5" max="5" width="23.85546875" customWidth="1"/>
    <col min="6" max="6" width="10.85546875" bestFit="1" customWidth="1"/>
    <col min="7" max="7" width="20" customWidth="1"/>
    <col min="8" max="8" width="19.140625" bestFit="1" customWidth="1"/>
    <col min="9" max="9" width="13" customWidth="1"/>
    <col min="10" max="10" width="14.28515625" customWidth="1"/>
    <col min="11" max="11" width="15.140625" bestFit="1" customWidth="1"/>
    <col min="12" max="12" width="15.140625" customWidth="1"/>
    <col min="13" max="13" width="14.28515625" customWidth="1"/>
    <col min="14" max="14" width="27" customWidth="1"/>
    <col min="15" max="15" width="14.42578125" customWidth="1"/>
    <col min="16" max="16" width="12.140625" customWidth="1"/>
    <col min="17" max="17" width="15.5703125" bestFit="1" customWidth="1"/>
    <col min="18" max="18" width="15.5703125" customWidth="1"/>
    <col min="19" max="19" width="15.85546875" customWidth="1"/>
    <col min="20" max="20" width="25.28515625" customWidth="1"/>
    <col min="21" max="21" width="22.28515625" customWidth="1"/>
    <col min="22" max="22" width="14.5703125" style="28" customWidth="1"/>
    <col min="23" max="23" width="20.7109375" bestFit="1" customWidth="1"/>
    <col min="24" max="24" width="10.85546875" bestFit="1" customWidth="1"/>
    <col min="25" max="25" width="13" customWidth="1"/>
    <col min="26" max="26" width="16.42578125" bestFit="1" customWidth="1"/>
    <col min="27" max="27" width="11.7109375" customWidth="1"/>
  </cols>
  <sheetData>
    <row r="1" spans="2:27" s="19" customFormat="1" x14ac:dyDescent="0.25">
      <c r="B1" s="32" t="s">
        <v>457</v>
      </c>
      <c r="C1" s="33"/>
      <c r="E1" s="32" t="s">
        <v>344</v>
      </c>
      <c r="F1" s="33"/>
      <c r="H1" s="30" t="s">
        <v>351</v>
      </c>
      <c r="I1" s="31"/>
      <c r="K1" s="30" t="s">
        <v>389</v>
      </c>
      <c r="L1" s="31"/>
      <c r="N1" s="29" t="s">
        <v>364</v>
      </c>
      <c r="O1" s="29"/>
      <c r="Q1" s="32" t="s">
        <v>368</v>
      </c>
      <c r="R1" s="33"/>
      <c r="T1" s="32" t="s">
        <v>375</v>
      </c>
      <c r="U1" s="33"/>
      <c r="V1" s="27"/>
      <c r="W1" s="29" t="s">
        <v>447</v>
      </c>
      <c r="X1" s="29"/>
      <c r="Z1" s="29" t="s">
        <v>449</v>
      </c>
      <c r="AA1" s="29"/>
    </row>
    <row r="2" spans="2:27" x14ac:dyDescent="0.25">
      <c r="B2" s="14" t="s">
        <v>458</v>
      </c>
      <c r="C2" s="14" t="s">
        <v>426</v>
      </c>
      <c r="E2" s="14" t="s">
        <v>353</v>
      </c>
      <c r="F2" s="26" t="s">
        <v>426</v>
      </c>
      <c r="H2" s="14" t="s">
        <v>352</v>
      </c>
      <c r="I2" s="24" t="s">
        <v>426</v>
      </c>
      <c r="K2" s="14" t="s">
        <v>360</v>
      </c>
      <c r="L2" s="14" t="s">
        <v>426</v>
      </c>
      <c r="N2" s="14" t="s">
        <v>409</v>
      </c>
      <c r="O2" s="26" t="s">
        <v>426</v>
      </c>
      <c r="Q2" s="15" t="s">
        <v>369</v>
      </c>
      <c r="R2" s="14" t="s">
        <v>426</v>
      </c>
      <c r="T2" s="14" t="s">
        <v>376</v>
      </c>
      <c r="U2" s="14" t="s">
        <v>426</v>
      </c>
      <c r="W2" s="14" t="s">
        <v>438</v>
      </c>
      <c r="X2" s="14" t="s">
        <v>426</v>
      </c>
      <c r="Z2" s="14" t="s">
        <v>401</v>
      </c>
      <c r="AA2" s="14" t="s">
        <v>426</v>
      </c>
    </row>
    <row r="3" spans="2:27" x14ac:dyDescent="0.25">
      <c r="B3" s="15" t="s">
        <v>423</v>
      </c>
      <c r="C3" s="15" t="s">
        <v>427</v>
      </c>
      <c r="E3" s="15" t="s">
        <v>439</v>
      </c>
      <c r="F3" s="17" t="s">
        <v>428</v>
      </c>
      <c r="H3" s="15" t="s">
        <v>353</v>
      </c>
      <c r="I3" s="24" t="s">
        <v>426</v>
      </c>
      <c r="K3" s="15" t="s">
        <v>353</v>
      </c>
      <c r="L3" s="24" t="s">
        <v>426</v>
      </c>
      <c r="N3" s="15" t="s">
        <v>353</v>
      </c>
      <c r="O3" s="17" t="s">
        <v>426</v>
      </c>
      <c r="Q3" s="15" t="s">
        <v>370</v>
      </c>
      <c r="R3" s="15" t="s">
        <v>426</v>
      </c>
      <c r="T3" s="15" t="s">
        <v>353</v>
      </c>
      <c r="U3" s="15" t="s">
        <v>426</v>
      </c>
      <c r="W3" s="15" t="s">
        <v>441</v>
      </c>
      <c r="X3" s="15" t="s">
        <v>428</v>
      </c>
      <c r="Z3" s="16" t="s">
        <v>446</v>
      </c>
      <c r="AA3" s="16" t="s">
        <v>428</v>
      </c>
    </row>
    <row r="4" spans="2:27" x14ac:dyDescent="0.25">
      <c r="B4" s="15" t="s">
        <v>390</v>
      </c>
      <c r="C4" s="15" t="s">
        <v>428</v>
      </c>
      <c r="E4" s="15" t="s">
        <v>345</v>
      </c>
      <c r="F4" s="17" t="s">
        <v>429</v>
      </c>
      <c r="H4" s="15" t="s">
        <v>458</v>
      </c>
      <c r="I4" s="24" t="s">
        <v>426</v>
      </c>
      <c r="K4" s="15" t="s">
        <v>458</v>
      </c>
      <c r="L4" s="24" t="s">
        <v>426</v>
      </c>
      <c r="N4" s="15" t="s">
        <v>458</v>
      </c>
      <c r="O4" s="17" t="s">
        <v>426</v>
      </c>
      <c r="Q4" s="15" t="s">
        <v>458</v>
      </c>
      <c r="R4" s="15" t="s">
        <v>426</v>
      </c>
      <c r="T4" s="15" t="s">
        <v>462</v>
      </c>
      <c r="U4" s="15" t="s">
        <v>426</v>
      </c>
      <c r="W4" s="16" t="s">
        <v>442</v>
      </c>
      <c r="X4" s="16" t="s">
        <v>430</v>
      </c>
    </row>
    <row r="5" spans="2:27" x14ac:dyDescent="0.25">
      <c r="B5" s="15" t="s">
        <v>391</v>
      </c>
      <c r="C5" s="17" t="s">
        <v>429</v>
      </c>
      <c r="E5" s="15" t="s">
        <v>458</v>
      </c>
      <c r="F5" s="17" t="s">
        <v>426</v>
      </c>
      <c r="H5" s="15" t="s">
        <v>354</v>
      </c>
      <c r="I5" s="24" t="s">
        <v>434</v>
      </c>
      <c r="K5" s="15" t="s">
        <v>435</v>
      </c>
      <c r="L5" s="24" t="s">
        <v>431</v>
      </c>
      <c r="N5" s="15" t="s">
        <v>365</v>
      </c>
      <c r="O5" s="17" t="s">
        <v>430</v>
      </c>
      <c r="Q5" s="15" t="s">
        <v>371</v>
      </c>
      <c r="R5" s="15" t="s">
        <v>431</v>
      </c>
      <c r="T5" s="15" t="s">
        <v>456</v>
      </c>
      <c r="U5" s="15" t="s">
        <v>428</v>
      </c>
    </row>
    <row r="6" spans="2:27" x14ac:dyDescent="0.25">
      <c r="B6" s="15" t="s">
        <v>445</v>
      </c>
      <c r="C6" s="17" t="s">
        <v>436</v>
      </c>
      <c r="E6" s="15" t="s">
        <v>400</v>
      </c>
      <c r="F6" s="17" t="s">
        <v>428</v>
      </c>
      <c r="H6" s="15" t="s">
        <v>393</v>
      </c>
      <c r="I6" s="24" t="s">
        <v>428</v>
      </c>
      <c r="K6" s="15" t="s">
        <v>356</v>
      </c>
      <c r="L6" s="24" t="s">
        <v>429</v>
      </c>
      <c r="N6" s="15" t="s">
        <v>366</v>
      </c>
      <c r="O6" s="17" t="s">
        <v>428</v>
      </c>
      <c r="Q6" s="15" t="s">
        <v>372</v>
      </c>
      <c r="R6" s="15" t="s">
        <v>426</v>
      </c>
      <c r="T6" s="15" t="s">
        <v>463</v>
      </c>
      <c r="U6" s="15" t="s">
        <v>426</v>
      </c>
      <c r="W6" s="29" t="s">
        <v>448</v>
      </c>
      <c r="X6" s="29"/>
      <c r="Z6" s="29" t="s">
        <v>450</v>
      </c>
      <c r="AA6" s="29"/>
    </row>
    <row r="7" spans="2:27" x14ac:dyDescent="0.25">
      <c r="B7" s="15" t="s">
        <v>392</v>
      </c>
      <c r="C7" s="17" t="s">
        <v>430</v>
      </c>
      <c r="E7" s="16" t="s">
        <v>379</v>
      </c>
      <c r="F7" s="18" t="s">
        <v>428</v>
      </c>
      <c r="H7" s="15" t="s">
        <v>355</v>
      </c>
      <c r="I7" s="24" t="s">
        <v>428</v>
      </c>
      <c r="K7" s="15" t="s">
        <v>357</v>
      </c>
      <c r="L7" s="24" t="s">
        <v>429</v>
      </c>
      <c r="N7" s="15" t="s">
        <v>367</v>
      </c>
      <c r="O7" s="17" t="s">
        <v>428</v>
      </c>
      <c r="Q7" s="15" t="s">
        <v>373</v>
      </c>
      <c r="R7" s="15" t="s">
        <v>431</v>
      </c>
      <c r="T7" s="15" t="s">
        <v>377</v>
      </c>
      <c r="U7" s="15" t="s">
        <v>429</v>
      </c>
      <c r="W7" s="14" t="s">
        <v>440</v>
      </c>
      <c r="X7" s="14" t="s">
        <v>426</v>
      </c>
      <c r="Z7" s="14" t="s">
        <v>402</v>
      </c>
      <c r="AA7" s="14" t="s">
        <v>426</v>
      </c>
    </row>
    <row r="8" spans="2:27" x14ac:dyDescent="0.25">
      <c r="B8" s="15" t="s">
        <v>401</v>
      </c>
      <c r="C8" s="17" t="s">
        <v>426</v>
      </c>
      <c r="H8" s="15" t="s">
        <v>356</v>
      </c>
      <c r="I8" s="24" t="s">
        <v>429</v>
      </c>
      <c r="K8" s="15" t="s">
        <v>361</v>
      </c>
      <c r="L8" s="24" t="s">
        <v>433</v>
      </c>
      <c r="N8" s="15" t="s">
        <v>356</v>
      </c>
      <c r="O8" s="17" t="s">
        <v>429</v>
      </c>
      <c r="Q8" s="15" t="s">
        <v>356</v>
      </c>
      <c r="R8" s="15" t="s">
        <v>429</v>
      </c>
      <c r="T8" s="15" t="s">
        <v>378</v>
      </c>
      <c r="U8" s="15" t="s">
        <v>429</v>
      </c>
      <c r="W8" s="15" t="s">
        <v>443</v>
      </c>
      <c r="X8" s="15" t="s">
        <v>428</v>
      </c>
      <c r="Z8" s="15" t="s">
        <v>401</v>
      </c>
      <c r="AA8" s="15" t="s">
        <v>426</v>
      </c>
    </row>
    <row r="9" spans="2:27" x14ac:dyDescent="0.25">
      <c r="B9" s="15" t="s">
        <v>402</v>
      </c>
      <c r="C9" s="17" t="s">
        <v>426</v>
      </c>
      <c r="E9" s="30" t="s">
        <v>347</v>
      </c>
      <c r="F9" s="31"/>
      <c r="H9" s="15" t="s">
        <v>357</v>
      </c>
      <c r="I9" s="24" t="s">
        <v>429</v>
      </c>
      <c r="K9" s="15" t="s">
        <v>362</v>
      </c>
      <c r="L9" s="24" t="s">
        <v>436</v>
      </c>
      <c r="N9" s="15" t="s">
        <v>357</v>
      </c>
      <c r="O9" s="17" t="s">
        <v>429</v>
      </c>
      <c r="Q9" s="15" t="s">
        <v>357</v>
      </c>
      <c r="R9" s="15" t="s">
        <v>429</v>
      </c>
      <c r="T9" s="16" t="s">
        <v>363</v>
      </c>
      <c r="U9" s="16" t="s">
        <v>437</v>
      </c>
      <c r="W9" s="16" t="s">
        <v>444</v>
      </c>
      <c r="X9" s="16" t="s">
        <v>430</v>
      </c>
      <c r="Z9" s="16" t="s">
        <v>451</v>
      </c>
      <c r="AA9" s="16" t="s">
        <v>428</v>
      </c>
    </row>
    <row r="10" spans="2:27" x14ac:dyDescent="0.25">
      <c r="B10" s="15" t="s">
        <v>403</v>
      </c>
      <c r="C10" s="17" t="s">
        <v>426</v>
      </c>
      <c r="E10" s="15" t="s">
        <v>405</v>
      </c>
      <c r="F10" s="22" t="s">
        <v>426</v>
      </c>
      <c r="H10" s="15" t="s">
        <v>358</v>
      </c>
      <c r="I10" s="24" t="s">
        <v>431</v>
      </c>
      <c r="K10" s="16" t="s">
        <v>398</v>
      </c>
      <c r="L10" s="25" t="s">
        <v>433</v>
      </c>
      <c r="N10" s="15" t="s">
        <v>396</v>
      </c>
      <c r="O10" s="17" t="s">
        <v>433</v>
      </c>
      <c r="Q10" s="16" t="s">
        <v>398</v>
      </c>
      <c r="R10" s="16" t="s">
        <v>433</v>
      </c>
    </row>
    <row r="11" spans="2:27" x14ac:dyDescent="0.25">
      <c r="B11" s="15" t="s">
        <v>404</v>
      </c>
      <c r="C11" s="17" t="s">
        <v>426</v>
      </c>
      <c r="E11" s="15" t="s">
        <v>353</v>
      </c>
      <c r="F11" s="22" t="s">
        <v>426</v>
      </c>
      <c r="H11" s="15" t="s">
        <v>359</v>
      </c>
      <c r="I11" s="24" t="s">
        <v>434</v>
      </c>
      <c r="N11" s="16" t="s">
        <v>397</v>
      </c>
      <c r="O11" s="18" t="s">
        <v>433</v>
      </c>
      <c r="T11" s="32" t="s">
        <v>418</v>
      </c>
      <c r="U11" s="33"/>
      <c r="Z11" s="29" t="s">
        <v>452</v>
      </c>
      <c r="AA11" s="29"/>
    </row>
    <row r="12" spans="2:27" x14ac:dyDescent="0.25">
      <c r="B12" s="15" t="s">
        <v>54</v>
      </c>
      <c r="C12" s="17" t="s">
        <v>431</v>
      </c>
      <c r="E12" s="16" t="s">
        <v>438</v>
      </c>
      <c r="F12" s="23" t="s">
        <v>426</v>
      </c>
      <c r="H12" s="16" t="s">
        <v>398</v>
      </c>
      <c r="I12" s="25" t="s">
        <v>433</v>
      </c>
      <c r="T12" s="15" t="s">
        <v>415</v>
      </c>
      <c r="U12" s="14" t="s">
        <v>426</v>
      </c>
      <c r="Z12" s="14" t="s">
        <v>403</v>
      </c>
      <c r="AA12" s="14" t="s">
        <v>426</v>
      </c>
    </row>
    <row r="13" spans="2:27" x14ac:dyDescent="0.25">
      <c r="B13" s="15" t="s">
        <v>394</v>
      </c>
      <c r="C13" s="17" t="s">
        <v>428</v>
      </c>
      <c r="N13" s="32" t="s">
        <v>408</v>
      </c>
      <c r="O13" s="33"/>
      <c r="T13" s="15" t="s">
        <v>376</v>
      </c>
      <c r="U13" s="15" t="s">
        <v>426</v>
      </c>
      <c r="Z13" s="17" t="s">
        <v>402</v>
      </c>
      <c r="AA13" s="15" t="s">
        <v>426</v>
      </c>
    </row>
    <row r="14" spans="2:27" x14ac:dyDescent="0.25">
      <c r="B14" s="15" t="s">
        <v>395</v>
      </c>
      <c r="C14" s="17" t="s">
        <v>428</v>
      </c>
      <c r="E14" s="30" t="s">
        <v>406</v>
      </c>
      <c r="F14" s="31"/>
      <c r="N14" s="15" t="s">
        <v>410</v>
      </c>
      <c r="O14" s="14" t="s">
        <v>426</v>
      </c>
      <c r="T14" s="15" t="s">
        <v>416</v>
      </c>
      <c r="U14" s="15" t="s">
        <v>437</v>
      </c>
      <c r="Z14" s="18" t="s">
        <v>453</v>
      </c>
      <c r="AA14" s="16" t="s">
        <v>428</v>
      </c>
    </row>
    <row r="15" spans="2:27" x14ac:dyDescent="0.25">
      <c r="B15" s="15" t="s">
        <v>461</v>
      </c>
      <c r="C15" s="17" t="s">
        <v>428</v>
      </c>
      <c r="E15" s="15" t="s">
        <v>407</v>
      </c>
      <c r="F15" s="22" t="s">
        <v>426</v>
      </c>
      <c r="N15" s="15" t="s">
        <v>409</v>
      </c>
      <c r="O15" s="15" t="s">
        <v>426</v>
      </c>
      <c r="T15" s="15" t="s">
        <v>417</v>
      </c>
      <c r="U15" s="15" t="s">
        <v>437</v>
      </c>
    </row>
    <row r="16" spans="2:27" x14ac:dyDescent="0.25">
      <c r="B16" s="15" t="s">
        <v>414</v>
      </c>
      <c r="C16" s="17" t="s">
        <v>432</v>
      </c>
      <c r="E16" s="15" t="s">
        <v>353</v>
      </c>
      <c r="F16" s="22" t="s">
        <v>426</v>
      </c>
      <c r="N16" s="16" t="s">
        <v>438</v>
      </c>
      <c r="O16" s="16" t="s">
        <v>426</v>
      </c>
      <c r="T16" s="15" t="s">
        <v>419</v>
      </c>
      <c r="U16" s="15" t="s">
        <v>437</v>
      </c>
      <c r="Z16" s="29" t="s">
        <v>454</v>
      </c>
      <c r="AA16" s="29"/>
    </row>
    <row r="17" spans="2:27" x14ac:dyDescent="0.25">
      <c r="B17" s="15" t="s">
        <v>399</v>
      </c>
      <c r="C17" s="17" t="s">
        <v>433</v>
      </c>
      <c r="E17" s="16" t="s">
        <v>440</v>
      </c>
      <c r="F17" s="23" t="s">
        <v>426</v>
      </c>
      <c r="N17" s="20"/>
      <c r="O17" s="20"/>
      <c r="T17" s="15" t="s">
        <v>420</v>
      </c>
      <c r="U17" s="15" t="s">
        <v>437</v>
      </c>
      <c r="Z17" s="14" t="s">
        <v>404</v>
      </c>
      <c r="AA17" s="14" t="s">
        <v>426</v>
      </c>
    </row>
    <row r="18" spans="2:27" x14ac:dyDescent="0.25">
      <c r="B18" s="17" t="s">
        <v>424</v>
      </c>
      <c r="C18" s="17" t="s">
        <v>427</v>
      </c>
      <c r="N18" s="32" t="s">
        <v>411</v>
      </c>
      <c r="O18" s="33"/>
      <c r="T18" s="15" t="s">
        <v>421</v>
      </c>
      <c r="U18" s="15" t="s">
        <v>437</v>
      </c>
      <c r="Z18" s="15" t="s">
        <v>403</v>
      </c>
      <c r="AA18" s="15" t="s">
        <v>426</v>
      </c>
    </row>
    <row r="19" spans="2:27" x14ac:dyDescent="0.25">
      <c r="B19" s="18" t="s">
        <v>425</v>
      </c>
      <c r="C19" s="18" t="s">
        <v>427</v>
      </c>
      <c r="E19" t="str">
        <f>"Create Table " &amp; E1 &amp; "("</f>
        <v>Create Table certification(</v>
      </c>
      <c r="H19" t="str">
        <f>"Create Table " &amp; H1 &amp; "("</f>
        <v>Create Table education(</v>
      </c>
      <c r="K19" t="str">
        <f>"Create Table " &amp; K1 &amp; "("</f>
        <v>Create Table training(</v>
      </c>
      <c r="N19" s="15" t="s">
        <v>412</v>
      </c>
      <c r="O19" s="14" t="s">
        <v>426</v>
      </c>
      <c r="Q19" t="str">
        <f>"Create Table " &amp; Q1 &amp; "("</f>
        <v>Create Table experience(</v>
      </c>
      <c r="T19" s="16" t="s">
        <v>422</v>
      </c>
      <c r="U19" s="16" t="s">
        <v>437</v>
      </c>
      <c r="Z19" s="16" t="s">
        <v>455</v>
      </c>
      <c r="AA19" s="16" t="s">
        <v>428</v>
      </c>
    </row>
    <row r="20" spans="2:27" x14ac:dyDescent="0.25">
      <c r="B20" s="21"/>
      <c r="C20" s="21"/>
      <c r="E20" t="str">
        <f>E2 &amp; " " &amp; F2 &amp; " NOT NULL AUTO_INCREMENT,"</f>
        <v>certification_id int(11) NOT NULL AUTO_INCREMENT,</v>
      </c>
      <c r="H20" t="str">
        <f>H2 &amp; " " &amp; I2 &amp; " NOT NULL AUTO_INCREMENT,"</f>
        <v>education_id int(11) NOT NULL AUTO_INCREMENT,</v>
      </c>
      <c r="K20" t="str">
        <f>K2 &amp; " " &amp; L2 &amp; " NOT NULL AUTO_INCREMENT,"</f>
        <v>training_id int(11) NOT NULL AUTO_INCREMENT,</v>
      </c>
      <c r="N20" s="15" t="s">
        <v>409</v>
      </c>
      <c r="O20" s="15" t="s">
        <v>426</v>
      </c>
      <c r="Q20" t="str">
        <f>Q2 &amp; " " &amp; R2 &amp; " NOT NULL AUTO_INCREMENT,"</f>
        <v>experience_id int(11) NOT NULL AUTO_INCREMENT,</v>
      </c>
    </row>
    <row r="21" spans="2:27" x14ac:dyDescent="0.25">
      <c r="B21" s="29" t="s">
        <v>459</v>
      </c>
      <c r="C21" s="29"/>
      <c r="E21" t="str">
        <f>E3 &amp; " " &amp; F3 &amp; " DEFAULT NULL,"</f>
        <v>certification_number varchar(20) DEFAULT NULL,</v>
      </c>
      <c r="H21" t="str">
        <f>H3 &amp; " " &amp; I3 &amp; " DEFAULT NULL,"</f>
        <v>certification_id int(11) DEFAULT NULL,</v>
      </c>
      <c r="K21" t="str">
        <f>K3 &amp; " " &amp; L3 &amp; " DEFAULT NULL,"</f>
        <v>certification_id int(11) DEFAULT NULL,</v>
      </c>
      <c r="N21" s="16" t="s">
        <v>413</v>
      </c>
      <c r="O21" s="16" t="s">
        <v>428</v>
      </c>
      <c r="Q21" t="str">
        <f>Q3 &amp; " " &amp; R3 &amp; " DEFAULT NULL,"</f>
        <v>certifation_id int(11) DEFAULT NULL,</v>
      </c>
      <c r="T21" t="str">
        <f>"Create Table " &amp; T1 &amp; "("</f>
        <v>Create Table assignment(</v>
      </c>
    </row>
    <row r="22" spans="2:27" x14ac:dyDescent="0.25">
      <c r="B22" s="14" t="s">
        <v>460</v>
      </c>
      <c r="C22" s="14" t="s">
        <v>426</v>
      </c>
      <c r="E22" t="str">
        <f>E4 &amp; " " &amp; F4 &amp; " DEFAULT NULL,"</f>
        <v>apply_date date DEFAULT NULL,</v>
      </c>
      <c r="H22" t="str">
        <f>H4 &amp; " " &amp; I4 &amp; " DEFAULT NULL,"</f>
        <v>user_id int(11) DEFAULT NULL,</v>
      </c>
      <c r="K22" t="str">
        <f>K4 &amp; " " &amp; L4 &amp; " DEFAULT NULL,"</f>
        <v>user_id int(11) DEFAULT NULL,</v>
      </c>
      <c r="Q22" t="str">
        <f>Q4 &amp; " " &amp; R4 &amp; " DEFAULT NULL,"</f>
        <v>user_id int(11) DEFAULT NULL,</v>
      </c>
      <c r="T22" t="str">
        <f>T2 &amp; " " &amp; U2 &amp; " NOT NULL AUTO_INCREMENT,"</f>
        <v>assignment_id int(11) NOT NULL AUTO_INCREMENT,</v>
      </c>
    </row>
    <row r="23" spans="2:27" x14ac:dyDescent="0.25">
      <c r="B23" s="15" t="s">
        <v>458</v>
      </c>
      <c r="C23" s="15" t="s">
        <v>426</v>
      </c>
      <c r="E23" t="str">
        <f>E5 &amp; " " &amp; F5 &amp; " DEFAULT NULL,"</f>
        <v>user_id int(11) DEFAULT NULL,</v>
      </c>
      <c r="H23" t="str">
        <f>H5 &amp; " " &amp; I5 &amp; " DEFAULT NULL,"</f>
        <v>level varchar(5) DEFAULT NULL,</v>
      </c>
      <c r="K23" t="str">
        <f>K5 &amp; " " &amp; L5 &amp; " DEFAULT NULL,"</f>
        <v>provider_name varchar(30) DEFAULT NULL,</v>
      </c>
      <c r="Q23" t="str">
        <f>Q5 &amp; " " &amp; R5 &amp; " DEFAULT NULL,"</f>
        <v>company_name varchar(30) DEFAULT NULL,</v>
      </c>
      <c r="T23" t="str">
        <f>T3 &amp; " " &amp; U3 &amp; " DEFAULT NULL,"</f>
        <v>certification_id int(11) DEFAULT NULL,</v>
      </c>
    </row>
    <row r="24" spans="2:27" x14ac:dyDescent="0.25">
      <c r="B24" s="16" t="s">
        <v>438</v>
      </c>
      <c r="C24" s="16" t="s">
        <v>426</v>
      </c>
      <c r="E24" t="str">
        <f t="shared" ref="E24:E25" si="0">E6 &amp; " " &amp; F6 &amp; " DEFAULT NULL,"</f>
        <v>certification_type varchar(20) DEFAULT NULL,</v>
      </c>
      <c r="H24" t="str">
        <f t="shared" ref="H24:H30" si="1">H6 &amp; " " &amp; I6 &amp; " DEFAULT NULL,"</f>
        <v>university varchar(20) DEFAULT NULL,</v>
      </c>
      <c r="K24" t="str">
        <f t="shared" ref="K24:K28" si="2">K6 &amp; " " &amp; L6 &amp; " DEFAULT NULL,"</f>
        <v>start_date date DEFAULT NULL,</v>
      </c>
      <c r="Q24" t="str">
        <f t="shared" ref="Q24:Q28" si="3">Q6 &amp; " " &amp; R6 &amp; " DEFAULT NULL,"</f>
        <v>departement_id int(11) DEFAULT NULL,</v>
      </c>
      <c r="T24" t="str">
        <f>T4 &amp; " " &amp; U4 &amp; " DEFAULT NULL,"</f>
        <v>from_id int(11) DEFAULT NULL,</v>
      </c>
    </row>
    <row r="25" spans="2:27" x14ac:dyDescent="0.25">
      <c r="B25" s="20"/>
      <c r="C25" s="20"/>
      <c r="E25" t="str">
        <f t="shared" si="0"/>
        <v>level_auditor varchar(20) DEFAULT NULL,</v>
      </c>
      <c r="H25" t="str">
        <f t="shared" si="1"/>
        <v>major varchar(20) DEFAULT NULL,</v>
      </c>
      <c r="K25" t="str">
        <f t="shared" si="2"/>
        <v>end_date date DEFAULT NULL,</v>
      </c>
      <c r="N25" t="str">
        <f>"Create Table " &amp; N1 &amp; "("</f>
        <v>Create Table audit_experience(</v>
      </c>
      <c r="Q25" t="str">
        <f t="shared" si="3"/>
        <v>position varchar(30) DEFAULT NULL,</v>
      </c>
      <c r="T25" t="str">
        <f>T5 &amp; " " &amp; U5 &amp; " DEFAULT NULL,"</f>
        <v>assignment_to varchar(20) DEFAULT NULL,</v>
      </c>
      <c r="W25" t="str">
        <f>"Create Table " &amp; W1 &amp; "("</f>
        <v>Create Table ref_scope(</v>
      </c>
      <c r="Z25" t="str">
        <f>"Create Table " &amp; Z1 &amp; "("</f>
        <v>Create Table ref_province(</v>
      </c>
    </row>
    <row r="26" spans="2:27" x14ac:dyDescent="0.25">
      <c r="B26" t="str">
        <f>"Create Table " &amp; B1 &amp; "("</f>
        <v>Create Table user(</v>
      </c>
      <c r="E26" t="str">
        <f>"PRIMARY KEY (" &amp;E2&amp; ")"</f>
        <v>PRIMARY KEY (certification_id)</v>
      </c>
      <c r="H26" t="str">
        <f t="shared" si="1"/>
        <v>start_date date DEFAULT NULL,</v>
      </c>
      <c r="K26" t="str">
        <f t="shared" si="2"/>
        <v>training_topic varchar(100) DEFAULT NULL,</v>
      </c>
      <c r="N26" t="str">
        <f>N2 &amp; " " &amp; O2 &amp; " NOT NULL AUTO_INCREMENT,"</f>
        <v>audit_experience_id int(11) NOT NULL AUTO_INCREMENT,</v>
      </c>
      <c r="Q26" t="str">
        <f t="shared" si="3"/>
        <v>start_date date DEFAULT NULL,</v>
      </c>
      <c r="T26" t="str">
        <f>T6 &amp; " " &amp; U6 &amp; " DEFAULT 0,"</f>
        <v>to_id int(11) DEFAULT 0,</v>
      </c>
      <c r="W26" t="str">
        <f>W2 &amp; " " &amp; X2 &amp; " NOT NULL AUTO_INCREMENT,"</f>
        <v>scope_id int(11) NOT NULL AUTO_INCREMENT,</v>
      </c>
      <c r="Z26" t="str">
        <f>Z2 &amp; " " &amp; AA2 &amp; " NOT NULL AUTO_INCREMENT,"</f>
        <v>province_id int(11) NOT NULL AUTO_INCREMENT,</v>
      </c>
    </row>
    <row r="27" spans="2:27" x14ac:dyDescent="0.25">
      <c r="B27" t="str">
        <f>B2 &amp; " " &amp; C2 &amp; " NOT NULL AUTO_INCREMENT,"</f>
        <v>user_id int(11) NOT NULL AUTO_INCREMENT,</v>
      </c>
      <c r="E27" t="str">
        <f>") ENGINE=MyISAM;"</f>
        <v>) ENGINE=MyISAM;</v>
      </c>
      <c r="H27" t="str">
        <f t="shared" si="1"/>
        <v>end_date date DEFAULT NULL,</v>
      </c>
      <c r="K27" t="str">
        <f t="shared" si="2"/>
        <v>relation_status tinyint(1) DEFAULT NULL,</v>
      </c>
      <c r="N27" t="str">
        <f>N3 &amp; " " &amp; O3 &amp; " DEFAULT NULL,"</f>
        <v>certification_id int(11) DEFAULT NULL,</v>
      </c>
      <c r="Q27" t="str">
        <f t="shared" si="3"/>
        <v>end_date date DEFAULT NULL,</v>
      </c>
      <c r="T27" t="str">
        <f t="shared" ref="T27:T29" si="4">T7 &amp; " " &amp; U7 &amp; " DEFAULT NULL,"</f>
        <v>assignment_date date DEFAULT NULL,</v>
      </c>
      <c r="W27" t="str">
        <f>W3 &amp; " " &amp; X3 &amp; " DEFAULT NULL,"</f>
        <v>scope_code varchar(20) DEFAULT NULL,</v>
      </c>
      <c r="Z27" t="str">
        <f>Z3 &amp; " " &amp; AA3 &amp; " DEFAULT NULL,"</f>
        <v>province_name varchar(20) DEFAULT NULL,</v>
      </c>
    </row>
    <row r="28" spans="2:27" x14ac:dyDescent="0.25">
      <c r="B28" t="str">
        <f>B3 &amp; " " &amp; C3 &amp; " DEFAULT NULL,"</f>
        <v>full_name varchar(50) DEFAULT NULL,</v>
      </c>
      <c r="H28" t="str">
        <f t="shared" si="1"/>
        <v>certificate_number varchar(30) DEFAULT NULL,</v>
      </c>
      <c r="K28" t="str">
        <f t="shared" si="2"/>
        <v>doc_path varchar(100) DEFAULT NULL,</v>
      </c>
      <c r="N28" t="str">
        <f t="shared" ref="N28:N35" si="5">N4 &amp; " " &amp; O4 &amp; " DEFAULT NULL,"</f>
        <v>user_id int(11) DEFAULT NULL,</v>
      </c>
      <c r="Q28" t="str">
        <f t="shared" si="3"/>
        <v>doc_path varchar(100) DEFAULT NULL,</v>
      </c>
      <c r="T28" t="str">
        <f t="shared" si="4"/>
        <v>fisnish_date date DEFAULT NULL,</v>
      </c>
      <c r="W28" t="str">
        <f>W4 &amp; " " &amp; X4 &amp; " DEFAULT NULL,"</f>
        <v>scope_description text DEFAULT NULL,</v>
      </c>
      <c r="Z28" t="str">
        <f>"PRIMARY KEY (" &amp; Z2 &amp; ")"</f>
        <v>PRIMARY KEY (province_id)</v>
      </c>
    </row>
    <row r="29" spans="2:27" x14ac:dyDescent="0.25">
      <c r="B29" t="str">
        <f t="shared" ref="B29:B44" si="6">B4 &amp; " " &amp; C4 &amp; " DEFAULT NULL,"</f>
        <v>birth_place varchar(20) DEFAULT NULL,</v>
      </c>
      <c r="E29" t="str">
        <f>"Create Table " &amp; E9 &amp; "("</f>
        <v>Create Table certification_scope(</v>
      </c>
      <c r="H29" t="str">
        <f t="shared" si="1"/>
        <v>accreditation_status varchar(5) DEFAULT NULL,</v>
      </c>
      <c r="K29" t="str">
        <f>"PRIMARY KEY (" &amp; K2 &amp; ")"</f>
        <v>PRIMARY KEY (training_id)</v>
      </c>
      <c r="N29" t="str">
        <f t="shared" si="5"/>
        <v>company_addres text DEFAULT NULL,</v>
      </c>
      <c r="Q29" t="str">
        <f>"PRIMARY KEY (" &amp; Q2 &amp; ")"</f>
        <v>PRIMARY KEY (experience_id)</v>
      </c>
      <c r="T29" t="str">
        <f t="shared" si="4"/>
        <v>score double DEFAULT NULL,</v>
      </c>
      <c r="W29" t="str">
        <f>"PRIMARY KEY (" &amp; W2 &amp; ")"</f>
        <v>PRIMARY KEY (scope_id)</v>
      </c>
      <c r="Z29" t="str">
        <f>") ENGINE=MyISAM;"</f>
        <v>) ENGINE=MyISAM;</v>
      </c>
    </row>
    <row r="30" spans="2:27" x14ac:dyDescent="0.25">
      <c r="B30" t="str">
        <f t="shared" si="6"/>
        <v>birth_date date DEFAULT NULL,</v>
      </c>
      <c r="E30" t="str">
        <f>E10 &amp; " " &amp; F10 &amp; " NOT NULL AUTO_INCREMENT,"</f>
        <v>certification_scope_id int(11) NOT NULL AUTO_INCREMENT,</v>
      </c>
      <c r="H30" t="str">
        <f t="shared" si="1"/>
        <v>doc_path varchar(100) DEFAULT NULL,</v>
      </c>
      <c r="K30" t="str">
        <f>") ENGINE=MyISAM;"</f>
        <v>) ENGINE=MyISAM;</v>
      </c>
      <c r="N30" t="str">
        <f t="shared" si="5"/>
        <v>company_phone varchar(20) DEFAULT NULL,</v>
      </c>
      <c r="Q30" t="str">
        <f>") ENGINE=MyISAM;"</f>
        <v>) ENGINE=MyISAM;</v>
      </c>
      <c r="T30" t="str">
        <f>"PRIMARY KEY (" &amp; T2 &amp; ")"</f>
        <v>PRIMARY KEY (assignment_id)</v>
      </c>
      <c r="W30" t="str">
        <f>") ENGINE=MyISAM;"</f>
        <v>) ENGINE=MyISAM;</v>
      </c>
    </row>
    <row r="31" spans="2:27" x14ac:dyDescent="0.25">
      <c r="B31" t="str">
        <f t="shared" si="6"/>
        <v>gender tinyint(1) DEFAULT NULL,</v>
      </c>
      <c r="E31" t="str">
        <f>E11 &amp; " " &amp; F11 &amp; " DEFAULT NULL,"</f>
        <v>certification_id int(11) DEFAULT NULL,</v>
      </c>
      <c r="H31" t="str">
        <f>"PRIMARY KEY (" &amp; H2 &amp; ")"</f>
        <v>PRIMARY KEY (education_id)</v>
      </c>
      <c r="N31" t="str">
        <f t="shared" si="5"/>
        <v>contact_person varchar(20) DEFAULT NULL,</v>
      </c>
      <c r="T31" t="str">
        <f>") ENGINE=MyISAM;"</f>
        <v>) ENGINE=MyISAM;</v>
      </c>
    </row>
    <row r="32" spans="2:27" x14ac:dyDescent="0.25">
      <c r="B32" t="str">
        <f t="shared" si="6"/>
        <v>address text DEFAULT NULL,</v>
      </c>
      <c r="E32" t="str">
        <f>E12 &amp; " " &amp; F12 &amp; " DEFAULT NULL,"</f>
        <v>scope_id int(11) DEFAULT NULL,</v>
      </c>
      <c r="H32" t="str">
        <f>") ENGINE=MyISAM;"</f>
        <v>) ENGINE=MyISAM;</v>
      </c>
      <c r="N32" t="str">
        <f t="shared" si="5"/>
        <v>start_date date DEFAULT NULL,</v>
      </c>
      <c r="W32" t="str">
        <f>"Create Table " &amp; W6 &amp; "("</f>
        <v>Create Table ref_fieldcode(</v>
      </c>
      <c r="Z32" t="str">
        <f>"Create Table " &amp; Z6 &amp; "("</f>
        <v>Create Table ref_district(</v>
      </c>
    </row>
    <row r="33" spans="2:26" x14ac:dyDescent="0.25">
      <c r="B33" t="str">
        <f t="shared" si="6"/>
        <v>province_id int(11) DEFAULT NULL,</v>
      </c>
      <c r="E33" t="str">
        <f>"PRIMARY KEY (" &amp;E10&amp; ")"</f>
        <v>PRIMARY KEY (certification_scope_id)</v>
      </c>
      <c r="N33" t="str">
        <f t="shared" si="5"/>
        <v>end_date date DEFAULT NULL,</v>
      </c>
      <c r="T33" t="str">
        <f>"Create Table " &amp; T11 &amp; "("</f>
        <v>Create Table assignment_score(</v>
      </c>
      <c r="W33" t="str">
        <f>W7 &amp; " " &amp; X7 &amp; " NOT NULL AUTO_INCREMENT,"</f>
        <v>fieldcode_id int(11) NOT NULL AUTO_INCREMENT,</v>
      </c>
      <c r="Z33" t="str">
        <f>Z7 &amp; " " &amp; AA7 &amp; " NOT NULL AUTO_INCREMENT,"</f>
        <v>district_id int(11) NOT NULL AUTO_INCREMENT,</v>
      </c>
    </row>
    <row r="34" spans="2:26" x14ac:dyDescent="0.25">
      <c r="B34" t="str">
        <f t="shared" si="6"/>
        <v>district_id int(11) DEFAULT NULL,</v>
      </c>
      <c r="E34" t="str">
        <f>") ENGINE=MyISAM;"</f>
        <v>) ENGINE=MyISAM;</v>
      </c>
      <c r="N34" t="str">
        <f t="shared" si="5"/>
        <v>doc_audit_plan_path varchar(100) DEFAULT NULL,</v>
      </c>
      <c r="T34" t="str">
        <f>T12 &amp; " " &amp; U12 &amp; " NOT NULL AUTO_INCREMENT,"</f>
        <v>assignment_detail_id int(11) NOT NULL AUTO_INCREMENT,</v>
      </c>
      <c r="W34" t="str">
        <f>W8 &amp; " " &amp; X8 &amp; " DEFAULT NULL,"</f>
        <v>fieldcode_code varchar(20) DEFAULT NULL,</v>
      </c>
      <c r="Z34" t="str">
        <f>Z8 &amp; " " &amp; AA8 &amp; " DEFAULT NULL,"</f>
        <v>province_id int(11) DEFAULT NULL,</v>
      </c>
    </row>
    <row r="35" spans="2:26" x14ac:dyDescent="0.25">
      <c r="B35" t="str">
        <f t="shared" si="6"/>
        <v>subdistrict_id int(11) DEFAULT NULL,</v>
      </c>
      <c r="N35" t="str">
        <f t="shared" si="5"/>
        <v>doc_work_order_path varchar(100) DEFAULT NULL,</v>
      </c>
      <c r="T35" t="str">
        <f>T13 &amp; " " &amp; U13 &amp; " DEFAULT NULL,"</f>
        <v>assignment_id int(11) DEFAULT NULL,</v>
      </c>
      <c r="W35" t="str">
        <f>W9 &amp; " " &amp; X9 &amp; " DEFAULT NULL,"</f>
        <v>fieldcode_description text DEFAULT NULL,</v>
      </c>
      <c r="Z35" t="str">
        <f>Z9 &amp; " " &amp; AA9 &amp; " DEFAULT NULL,"</f>
        <v>district_name varchar(20) DEFAULT NULL,</v>
      </c>
    </row>
    <row r="36" spans="2:26" x14ac:dyDescent="0.25">
      <c r="B36" t="str">
        <f t="shared" si="6"/>
        <v>village_id int(11) DEFAULT NULL,</v>
      </c>
      <c r="E36" t="str">
        <f>"Create Table " &amp; E14 &amp; "("</f>
        <v>Create Table certification_fieldcode(</v>
      </c>
      <c r="N36" t="str">
        <f>"PRIMARY KEY (" &amp; N2 &amp; ")"</f>
        <v>PRIMARY KEY (audit_experience_id)</v>
      </c>
      <c r="T36" t="str">
        <f t="shared" ref="T36:T40" si="7">T14 &amp; " " &amp; U14 &amp; " DEFAULT NULL,"</f>
        <v>education_score double DEFAULT NULL,</v>
      </c>
      <c r="W36" t="str">
        <f>"PRIMARY KEY (" &amp; W7 &amp; ")"</f>
        <v>PRIMARY KEY (fieldcode_id)</v>
      </c>
      <c r="Z36" t="str">
        <f>"PRIMARY KEY (" &amp; Z7 &amp; ")"</f>
        <v>PRIMARY KEY (district_id)</v>
      </c>
    </row>
    <row r="37" spans="2:26" x14ac:dyDescent="0.25">
      <c r="B37" t="str">
        <f t="shared" si="6"/>
        <v>email varchar(30) DEFAULT NULL,</v>
      </c>
      <c r="E37" t="str">
        <f>E15 &amp; " " &amp; F15 &amp; " NOT NULL AUTO_INCREMENT,"</f>
        <v>certification_fieldcode_id int(11) NOT NULL AUTO_INCREMENT,</v>
      </c>
      <c r="N37" t="str">
        <f>") ENGINE=MyISAM;"</f>
        <v>) ENGINE=MyISAM;</v>
      </c>
      <c r="T37" t="str">
        <f t="shared" si="7"/>
        <v>training_score double DEFAULT NULL,</v>
      </c>
      <c r="W37" t="str">
        <f>") ENGINE=MyISAM;"</f>
        <v>) ENGINE=MyISAM;</v>
      </c>
      <c r="Z37" t="str">
        <f>") ENGINE=MyISAM;"</f>
        <v>) ENGINE=MyISAM;</v>
      </c>
    </row>
    <row r="38" spans="2:26" x14ac:dyDescent="0.25">
      <c r="B38" t="str">
        <f t="shared" si="6"/>
        <v>mobile_phone varchar(20) DEFAULT NULL,</v>
      </c>
      <c r="E38" t="str">
        <f>E16 &amp; " " &amp; F16 &amp; " DEFAULT NULL,"</f>
        <v>certification_id int(11) DEFAULT NULL,</v>
      </c>
      <c r="T38" t="str">
        <f t="shared" si="7"/>
        <v>audit_experience_score double DEFAULT NULL,</v>
      </c>
    </row>
    <row r="39" spans="2:26" x14ac:dyDescent="0.25">
      <c r="B39" t="str">
        <f t="shared" si="6"/>
        <v>phone varchar(20) DEFAULT NULL,</v>
      </c>
      <c r="E39" t="str">
        <f>E17 &amp; " " &amp; F17 &amp; " DEFAULT NULL,"</f>
        <v>fieldcode_id int(11) DEFAULT NULL,</v>
      </c>
      <c r="N39" t="str">
        <f>"Create Table " &amp; N13 &amp; "("</f>
        <v>Create Table audit_experience_scope(</v>
      </c>
      <c r="T39" t="str">
        <f t="shared" si="7"/>
        <v>experience_score double DEFAULT NULL,</v>
      </c>
      <c r="Z39" t="str">
        <f>"Create Table " &amp; Z11 &amp; "("</f>
        <v>Create Table ref_subdistrict(</v>
      </c>
    </row>
    <row r="40" spans="2:26" x14ac:dyDescent="0.25">
      <c r="B40" t="str">
        <f t="shared" si="6"/>
        <v>user_type varchar(20) DEFAULT NULL,</v>
      </c>
      <c r="E40" t="str">
        <f>"PRIMARY KEY (" &amp;E15&amp; ")"</f>
        <v>PRIMARY KEY (certification_fieldcode_id)</v>
      </c>
      <c r="N40" t="str">
        <f>N14 &amp; " " &amp; O14 &amp; " NOT NULL AUTO_INCREMENT,"</f>
        <v>audit_experience_scope_id int(11) NOT NULL AUTO_INCREMENT,</v>
      </c>
      <c r="T40" t="str">
        <f t="shared" si="7"/>
        <v>written_exam_score double DEFAULT NULL,</v>
      </c>
      <c r="Z40" t="str">
        <f>Z12 &amp; " " &amp; AA12 &amp; " NOT NULL AUTO_INCREMENT,"</f>
        <v>subdistrict_id int(11) NOT NULL AUTO_INCREMENT,</v>
      </c>
    </row>
    <row r="41" spans="2:26" x14ac:dyDescent="0.25">
      <c r="B41" t="str">
        <f t="shared" si="6"/>
        <v>idcard_number varchar(16) DEFAULT NULL,</v>
      </c>
      <c r="E41" t="str">
        <f>") ENGINE=MyISAM;"</f>
        <v>) ENGINE=MyISAM;</v>
      </c>
      <c r="N41" t="str">
        <f>N15 &amp; " " &amp; O15 &amp; " DEFAULT NULL,"</f>
        <v>audit_experience_id int(11) DEFAULT NULL,</v>
      </c>
      <c r="T41" t="str">
        <f>T19 &amp; " " &amp; U19 &amp; " DEFAULT NULL,"</f>
        <v>pratical_exam_score double DEFAULT NULL,</v>
      </c>
      <c r="Z41" t="str">
        <f>Z13 &amp; " " &amp; AA13 &amp; " DEFAULT NULL,"</f>
        <v>district_id int(11) DEFAULT NULL,</v>
      </c>
    </row>
    <row r="42" spans="2:26" x14ac:dyDescent="0.25">
      <c r="B42" t="str">
        <f t="shared" si="6"/>
        <v>doc_idcard_path varchar(100) DEFAULT NULL,</v>
      </c>
      <c r="N42" t="str">
        <f>N16 &amp; " " &amp; O16 &amp; " DEFAULT NULL,"</f>
        <v>scope_id int(11) DEFAULT NULL,</v>
      </c>
      <c r="T42" t="str">
        <f>"PRIMARY KEY (" &amp; T12 &amp; ")"</f>
        <v>PRIMARY KEY (assignment_detail_id)</v>
      </c>
      <c r="Z42" t="str">
        <f>Z14 &amp; " " &amp; AA14 &amp; " DEFAULT NULL,"</f>
        <v>subdistrict_name varchar(20) DEFAULT NULL,</v>
      </c>
    </row>
    <row r="43" spans="2:26" x14ac:dyDescent="0.25">
      <c r="B43" t="str">
        <f t="shared" si="6"/>
        <v>user_name varchar(50) DEFAULT NULL,</v>
      </c>
      <c r="N43" t="str">
        <f>"PRIMARY KEY (" &amp; N14 &amp; ")"</f>
        <v>PRIMARY KEY (audit_experience_scope_id)</v>
      </c>
      <c r="T43" t="str">
        <f>") ENGINE=MyISAM;"</f>
        <v>) ENGINE=MyISAM;</v>
      </c>
      <c r="Z43" t="str">
        <f>"PRIMARY KEY (" &amp; Z12 &amp; ")"</f>
        <v>PRIMARY KEY (subdistrict_id)</v>
      </c>
    </row>
    <row r="44" spans="2:26" x14ac:dyDescent="0.25">
      <c r="B44" t="str">
        <f t="shared" si="6"/>
        <v>user_password varchar(50) DEFAULT NULL,</v>
      </c>
    </row>
    <row r="45" spans="2:26" x14ac:dyDescent="0.25">
      <c r="B45" t="str">
        <f>"PRIMARY KEY (" &amp; B2 &amp; ")"</f>
        <v>PRIMARY KEY (user_id)</v>
      </c>
      <c r="N45" t="str">
        <f>") ENGINE=MyISAM;"</f>
        <v>) ENGINE=MyISAM;</v>
      </c>
      <c r="Z45" t="str">
        <f>") ENGINE=MyISAM;"</f>
        <v>) ENGINE=MyISAM;</v>
      </c>
    </row>
    <row r="46" spans="2:26" x14ac:dyDescent="0.25">
      <c r="B46" t="str">
        <f>") ENGINE=MyISAM;"</f>
        <v>) ENGINE=MyISAM;</v>
      </c>
    </row>
    <row r="47" spans="2:26" x14ac:dyDescent="0.25">
      <c r="N47" t="str">
        <f>"Create Table " &amp; N18 &amp; "("</f>
        <v>Create Table audit_experience_role(</v>
      </c>
      <c r="Z47" t="str">
        <f>"Create Table " &amp; Z16 &amp; "("</f>
        <v>Create Table ref_village(</v>
      </c>
    </row>
    <row r="48" spans="2:26" x14ac:dyDescent="0.25">
      <c r="B48" t="str">
        <f>"Create Table " &amp; B21 &amp; "("</f>
        <v>Create Table user_commitee_scope(</v>
      </c>
      <c r="N48" t="str">
        <f>N19 &amp; " " &amp; O19 &amp; " NOT NULL AUTO_INCREMENT,"</f>
        <v>audit_experience_role_id int(11) NOT NULL AUTO_INCREMENT,</v>
      </c>
      <c r="Z48" t="str">
        <f>Z17 &amp; " " &amp; AA17 &amp; " NOT NULL AUTO_INCREMENT,"</f>
        <v>village_id int(11) NOT NULL AUTO_INCREMENT,</v>
      </c>
    </row>
    <row r="49" spans="2:26" x14ac:dyDescent="0.25">
      <c r="B49" t="str">
        <f>B22 &amp; " " &amp; C22 &amp; " NOT NULL AUTO_INCREMENT,"</f>
        <v>user_commitee_scope_id int(11) NOT NULL AUTO_INCREMENT,</v>
      </c>
      <c r="N49" t="str">
        <f>N20 &amp; " " &amp; O20 &amp; " DEFAULT NULL,"</f>
        <v>audit_experience_id int(11) DEFAULT NULL,</v>
      </c>
      <c r="Z49" t="str">
        <f>Z18 &amp; " " &amp; AA18 &amp; " DEFAULT NULL,"</f>
        <v>subdistrict_id int(11) DEFAULT NULL,</v>
      </c>
    </row>
    <row r="50" spans="2:26" x14ac:dyDescent="0.25">
      <c r="B50" t="str">
        <f>B23 &amp; " " &amp; C23 &amp; " DEFAULT NULL,"</f>
        <v>user_id int(11) DEFAULT NULL,</v>
      </c>
      <c r="N50" t="str">
        <f>N21 &amp; " " &amp; O21 &amp; " DEFAULT NULL,"</f>
        <v>role_name varchar(20) DEFAULT NULL,</v>
      </c>
      <c r="Z50" t="str">
        <f>Z19 &amp; " " &amp; AA19 &amp; " DEFAULT NULL,"</f>
        <v>village_name varchar(20) DEFAULT NULL,</v>
      </c>
    </row>
    <row r="51" spans="2:26" x14ac:dyDescent="0.25">
      <c r="B51" t="str">
        <f>B24 &amp; " " &amp; C24 &amp; " DEFAULT NULL,"</f>
        <v>scope_id int(11) DEFAULT NULL,</v>
      </c>
      <c r="N51" t="str">
        <f>"PRIMARY KEY (" &amp; N19 &amp; ")"</f>
        <v>PRIMARY KEY (audit_experience_role_id)</v>
      </c>
      <c r="Z51" t="str">
        <f>"PRIMARY KEY (" &amp; Z17 &amp; ")"</f>
        <v>PRIMARY KEY (village_id)</v>
      </c>
    </row>
    <row r="52" spans="2:26" x14ac:dyDescent="0.25">
      <c r="B52" t="str">
        <f>"PRIMARY KEY (" &amp; B22 &amp; ")"</f>
        <v>PRIMARY KEY (user_commitee_scope_id)</v>
      </c>
      <c r="N52" t="str">
        <f>") ENGINE=MyISAM;"</f>
        <v>) ENGINE=MyISAM;</v>
      </c>
      <c r="Z52" t="str">
        <f>") ENGINE=MyISAM;"</f>
        <v>) ENGINE=MyISAM;</v>
      </c>
    </row>
    <row r="53" spans="2:26" x14ac:dyDescent="0.25">
      <c r="B53" t="str">
        <f>") ENGINE=MyISAM;"</f>
        <v>) ENGINE=MyISAM;</v>
      </c>
    </row>
  </sheetData>
  <mergeCells count="19">
    <mergeCell ref="Z16:AA16"/>
    <mergeCell ref="W1:X1"/>
    <mergeCell ref="W6:X6"/>
    <mergeCell ref="T11:U11"/>
    <mergeCell ref="Z1:AA1"/>
    <mergeCell ref="Z6:AA6"/>
    <mergeCell ref="Z11:AA11"/>
    <mergeCell ref="B21:C21"/>
    <mergeCell ref="K1:L1"/>
    <mergeCell ref="N1:O1"/>
    <mergeCell ref="Q1:R1"/>
    <mergeCell ref="T1:U1"/>
    <mergeCell ref="B1:C1"/>
    <mergeCell ref="E1:F1"/>
    <mergeCell ref="E9:F9"/>
    <mergeCell ref="E14:F14"/>
    <mergeCell ref="H1:I1"/>
    <mergeCell ref="N18:O18"/>
    <mergeCell ref="N13:O1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1:H25"/>
  <sheetViews>
    <sheetView tabSelected="1" topLeftCell="C1" workbookViewId="0">
      <selection activeCell="I1" sqref="I1"/>
    </sheetView>
  </sheetViews>
  <sheetFormatPr defaultRowHeight="15" x14ac:dyDescent="0.25"/>
  <cols>
    <col min="5" max="5" width="6.140625" style="4" customWidth="1"/>
    <col min="6" max="6" width="37" customWidth="1"/>
    <col min="7" max="7" width="16.140625" style="1" customWidth="1"/>
    <col min="8" max="8" width="13" style="1" customWidth="1"/>
  </cols>
  <sheetData>
    <row r="1" spans="5:8" x14ac:dyDescent="0.25">
      <c r="F1" t="s">
        <v>72</v>
      </c>
    </row>
    <row r="3" spans="5:8" x14ac:dyDescent="0.25">
      <c r="E3" s="5" t="s">
        <v>89</v>
      </c>
      <c r="F3" s="2" t="s">
        <v>107</v>
      </c>
      <c r="G3" s="3" t="s">
        <v>108</v>
      </c>
      <c r="H3" s="3" t="s">
        <v>109</v>
      </c>
    </row>
    <row r="4" spans="5:8" x14ac:dyDescent="0.25">
      <c r="E4" s="5">
        <v>1</v>
      </c>
      <c r="F4" s="2" t="s">
        <v>110</v>
      </c>
      <c r="G4" s="3"/>
      <c r="H4" s="3"/>
    </row>
    <row r="5" spans="5:8" x14ac:dyDescent="0.25">
      <c r="E5" s="5"/>
      <c r="F5" s="2" t="s">
        <v>35</v>
      </c>
      <c r="G5" s="3"/>
      <c r="H5" s="3">
        <v>4</v>
      </c>
    </row>
    <row r="6" spans="5:8" x14ac:dyDescent="0.25">
      <c r="E6" s="5"/>
      <c r="F6" s="2" t="s">
        <v>36</v>
      </c>
      <c r="G6" s="3"/>
      <c r="H6" s="3">
        <v>6</v>
      </c>
    </row>
    <row r="7" spans="5:8" x14ac:dyDescent="0.25">
      <c r="E7" s="5"/>
      <c r="F7" s="2" t="s">
        <v>37</v>
      </c>
      <c r="G7" s="3"/>
      <c r="H7" s="3">
        <v>8</v>
      </c>
    </row>
    <row r="8" spans="5:8" x14ac:dyDescent="0.25">
      <c r="E8" s="5"/>
      <c r="F8" s="2" t="s">
        <v>38</v>
      </c>
      <c r="G8" s="3"/>
      <c r="H8" s="3">
        <v>12</v>
      </c>
    </row>
    <row r="9" spans="5:8" x14ac:dyDescent="0.25">
      <c r="E9" s="5">
        <v>2</v>
      </c>
      <c r="F9" s="2" t="s">
        <v>14</v>
      </c>
      <c r="G9" s="3"/>
      <c r="H9" s="3"/>
    </row>
    <row r="10" spans="5:8" x14ac:dyDescent="0.25">
      <c r="E10" s="5"/>
      <c r="F10" s="2" t="s">
        <v>112</v>
      </c>
      <c r="G10" s="6">
        <v>4</v>
      </c>
      <c r="H10" s="3">
        <v>4</v>
      </c>
    </row>
    <row r="11" spans="5:8" x14ac:dyDescent="0.25">
      <c r="E11" s="5"/>
      <c r="F11" s="2"/>
      <c r="G11" s="3">
        <v>8</v>
      </c>
      <c r="H11" s="3">
        <v>8</v>
      </c>
    </row>
    <row r="12" spans="5:8" x14ac:dyDescent="0.25">
      <c r="E12" s="5"/>
      <c r="F12" s="2"/>
      <c r="G12" s="3">
        <v>10</v>
      </c>
      <c r="H12" s="3">
        <v>10</v>
      </c>
    </row>
    <row r="13" spans="5:8" x14ac:dyDescent="0.25">
      <c r="E13" s="5">
        <v>3</v>
      </c>
      <c r="F13" s="2" t="s">
        <v>113</v>
      </c>
      <c r="G13" s="3"/>
      <c r="H13" s="3">
        <v>8</v>
      </c>
    </row>
    <row r="14" spans="5:8" x14ac:dyDescent="0.25">
      <c r="E14" s="5">
        <v>4</v>
      </c>
      <c r="F14" s="2" t="s">
        <v>114</v>
      </c>
      <c r="G14" s="3"/>
      <c r="H14" s="3">
        <v>2</v>
      </c>
    </row>
    <row r="15" spans="5:8" x14ac:dyDescent="0.25">
      <c r="E15" s="5"/>
      <c r="F15" s="2" t="s">
        <v>115</v>
      </c>
      <c r="G15" s="3"/>
      <c r="H15" s="3">
        <v>4</v>
      </c>
    </row>
    <row r="16" spans="5:8" x14ac:dyDescent="0.25">
      <c r="E16" s="5"/>
      <c r="F16" s="2" t="s">
        <v>116</v>
      </c>
      <c r="G16" s="3"/>
      <c r="H16" s="3">
        <v>6</v>
      </c>
    </row>
    <row r="17" spans="5:8" ht="14.45" customHeight="1" x14ac:dyDescent="0.25">
      <c r="E17" s="5">
        <v>5</v>
      </c>
      <c r="F17" s="2" t="s">
        <v>117</v>
      </c>
      <c r="G17" s="3"/>
      <c r="H17" s="3">
        <v>1</v>
      </c>
    </row>
    <row r="18" spans="5:8" x14ac:dyDescent="0.25">
      <c r="E18" s="5">
        <v>6</v>
      </c>
      <c r="F18" s="2" t="s">
        <v>123</v>
      </c>
      <c r="G18" s="3"/>
      <c r="H18" s="3"/>
    </row>
    <row r="19" spans="5:8" x14ac:dyDescent="0.25">
      <c r="E19" s="5"/>
      <c r="F19" s="2" t="s">
        <v>122</v>
      </c>
      <c r="G19" s="3">
        <v>1</v>
      </c>
      <c r="H19" s="3">
        <v>1</v>
      </c>
    </row>
    <row r="20" spans="5:8" x14ac:dyDescent="0.25">
      <c r="E20" s="5"/>
      <c r="F20" s="2" t="s">
        <v>62</v>
      </c>
      <c r="G20" s="3">
        <v>1</v>
      </c>
      <c r="H20" s="3">
        <v>3</v>
      </c>
    </row>
    <row r="21" spans="5:8" x14ac:dyDescent="0.25">
      <c r="E21" s="5"/>
      <c r="F21" s="2" t="s">
        <v>61</v>
      </c>
      <c r="G21" s="3">
        <v>1</v>
      </c>
      <c r="H21" s="3">
        <v>5</v>
      </c>
    </row>
    <row r="22" spans="5:8" x14ac:dyDescent="0.25">
      <c r="E22" s="5">
        <v>7</v>
      </c>
      <c r="F22" s="2" t="s">
        <v>118</v>
      </c>
      <c r="G22" s="3"/>
      <c r="H22" s="3"/>
    </row>
    <row r="23" spans="5:8" ht="15.95" customHeight="1" x14ac:dyDescent="0.25">
      <c r="E23" s="5"/>
      <c r="F23" s="2" t="s">
        <v>119</v>
      </c>
      <c r="G23" s="3"/>
      <c r="H23" s="3">
        <v>1</v>
      </c>
    </row>
    <row r="24" spans="5:8" x14ac:dyDescent="0.25">
      <c r="E24" s="5"/>
      <c r="F24" s="2" t="s">
        <v>120</v>
      </c>
      <c r="G24" s="3"/>
      <c r="H24" s="3">
        <v>3</v>
      </c>
    </row>
    <row r="25" spans="5:8" x14ac:dyDescent="0.25">
      <c r="E25" s="5"/>
      <c r="F25" s="2" t="s">
        <v>121</v>
      </c>
      <c r="G25" s="3"/>
      <c r="H25" s="3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E87"/>
  <sheetViews>
    <sheetView workbookViewId="0">
      <selection activeCell="G19" sqref="G19"/>
    </sheetView>
  </sheetViews>
  <sheetFormatPr defaultRowHeight="15" x14ac:dyDescent="0.25"/>
  <cols>
    <col min="4" max="4" width="5" bestFit="1" customWidth="1"/>
    <col min="5" max="5" width="101.42578125" bestFit="1" customWidth="1"/>
  </cols>
  <sheetData>
    <row r="2" spans="4:5" x14ac:dyDescent="0.25">
      <c r="D2" s="2" t="s">
        <v>124</v>
      </c>
      <c r="E2" s="2" t="s">
        <v>293</v>
      </c>
    </row>
    <row r="3" spans="4:5" x14ac:dyDescent="0.25">
      <c r="D3" s="2" t="s">
        <v>238</v>
      </c>
      <c r="E3" s="2" t="s">
        <v>239</v>
      </c>
    </row>
    <row r="4" spans="4:5" x14ac:dyDescent="0.25">
      <c r="D4" s="2" t="s">
        <v>236</v>
      </c>
      <c r="E4" s="2" t="s">
        <v>237</v>
      </c>
    </row>
    <row r="5" spans="4:5" x14ac:dyDescent="0.25">
      <c r="D5" s="2" t="s">
        <v>234</v>
      </c>
      <c r="E5" s="2" t="s">
        <v>235</v>
      </c>
    </row>
    <row r="6" spans="4:5" x14ac:dyDescent="0.25">
      <c r="D6" s="2" t="s">
        <v>232</v>
      </c>
      <c r="E6" s="2" t="s">
        <v>233</v>
      </c>
    </row>
    <row r="7" spans="4:5" x14ac:dyDescent="0.25">
      <c r="D7" s="2" t="s">
        <v>230</v>
      </c>
      <c r="E7" s="2" t="s">
        <v>231</v>
      </c>
    </row>
    <row r="8" spans="4:5" x14ac:dyDescent="0.25">
      <c r="D8" s="2" t="s">
        <v>228</v>
      </c>
      <c r="E8" s="2" t="s">
        <v>229</v>
      </c>
    </row>
    <row r="9" spans="4:5" x14ac:dyDescent="0.25">
      <c r="D9" s="2" t="s">
        <v>226</v>
      </c>
      <c r="E9" s="2" t="s">
        <v>227</v>
      </c>
    </row>
    <row r="10" spans="4:5" x14ac:dyDescent="0.25">
      <c r="D10" s="2" t="s">
        <v>224</v>
      </c>
      <c r="E10" s="2" t="s">
        <v>225</v>
      </c>
    </row>
    <row r="11" spans="4:5" x14ac:dyDescent="0.25">
      <c r="D11" s="2" t="s">
        <v>222</v>
      </c>
      <c r="E11" s="2" t="s">
        <v>223</v>
      </c>
    </row>
    <row r="12" spans="4:5" x14ac:dyDescent="0.25">
      <c r="D12" s="2" t="s">
        <v>220</v>
      </c>
      <c r="E12" s="2" t="s">
        <v>221</v>
      </c>
    </row>
    <row r="13" spans="4:5" x14ac:dyDescent="0.25">
      <c r="D13" s="2" t="s">
        <v>218</v>
      </c>
      <c r="E13" s="2" t="s">
        <v>219</v>
      </c>
    </row>
    <row r="14" spans="4:5" x14ac:dyDescent="0.25">
      <c r="D14" s="2" t="s">
        <v>216</v>
      </c>
      <c r="E14" s="2" t="s">
        <v>217</v>
      </c>
    </row>
    <row r="15" spans="4:5" x14ac:dyDescent="0.25">
      <c r="D15" s="2" t="s">
        <v>214</v>
      </c>
      <c r="E15" s="2" t="s">
        <v>215</v>
      </c>
    </row>
    <row r="16" spans="4:5" x14ac:dyDescent="0.25">
      <c r="D16" s="2" t="s">
        <v>212</v>
      </c>
      <c r="E16" s="2" t="s">
        <v>213</v>
      </c>
    </row>
    <row r="17" spans="4:5" x14ac:dyDescent="0.25">
      <c r="D17" s="2" t="s">
        <v>210</v>
      </c>
      <c r="E17" s="2" t="s">
        <v>211</v>
      </c>
    </row>
    <row r="18" spans="4:5" x14ac:dyDescent="0.25">
      <c r="D18" s="2" t="s">
        <v>208</v>
      </c>
      <c r="E18" s="2" t="s">
        <v>209</v>
      </c>
    </row>
    <row r="19" spans="4:5" x14ac:dyDescent="0.25">
      <c r="D19" s="2" t="s">
        <v>206</v>
      </c>
      <c r="E19" s="2" t="s">
        <v>207</v>
      </c>
    </row>
    <row r="20" spans="4:5" x14ac:dyDescent="0.25">
      <c r="D20" s="2" t="s">
        <v>204</v>
      </c>
      <c r="E20" s="2" t="s">
        <v>205</v>
      </c>
    </row>
    <row r="21" spans="4:5" x14ac:dyDescent="0.25">
      <c r="D21" s="2" t="s">
        <v>202</v>
      </c>
      <c r="E21" s="2" t="s">
        <v>203</v>
      </c>
    </row>
    <row r="22" spans="4:5" x14ac:dyDescent="0.25">
      <c r="D22" s="2" t="s">
        <v>200</v>
      </c>
      <c r="E22" s="2" t="s">
        <v>201</v>
      </c>
    </row>
    <row r="23" spans="4:5" x14ac:dyDescent="0.25">
      <c r="D23" s="2" t="s">
        <v>198</v>
      </c>
      <c r="E23" s="2" t="s">
        <v>199</v>
      </c>
    </row>
    <row r="24" spans="4:5" x14ac:dyDescent="0.25">
      <c r="D24" s="2" t="s">
        <v>196</v>
      </c>
      <c r="E24" s="2" t="s">
        <v>197</v>
      </c>
    </row>
    <row r="25" spans="4:5" x14ac:dyDescent="0.25">
      <c r="D25" s="2" t="s">
        <v>194</v>
      </c>
      <c r="E25" s="2" t="s">
        <v>195</v>
      </c>
    </row>
    <row r="26" spans="4:5" x14ac:dyDescent="0.25">
      <c r="D26" s="2" t="s">
        <v>192</v>
      </c>
      <c r="E26" s="2" t="s">
        <v>193</v>
      </c>
    </row>
    <row r="27" spans="4:5" x14ac:dyDescent="0.25">
      <c r="D27" s="2" t="s">
        <v>190</v>
      </c>
      <c r="E27" s="2" t="s">
        <v>191</v>
      </c>
    </row>
    <row r="28" spans="4:5" x14ac:dyDescent="0.25">
      <c r="D28" s="2" t="s">
        <v>188</v>
      </c>
      <c r="E28" s="2" t="s">
        <v>189</v>
      </c>
    </row>
    <row r="29" spans="4:5" x14ac:dyDescent="0.25">
      <c r="D29" s="2" t="s">
        <v>186</v>
      </c>
      <c r="E29" s="2" t="s">
        <v>187</v>
      </c>
    </row>
    <row r="30" spans="4:5" x14ac:dyDescent="0.25">
      <c r="D30" s="2" t="s">
        <v>184</v>
      </c>
      <c r="E30" s="2" t="s">
        <v>185</v>
      </c>
    </row>
    <row r="31" spans="4:5" x14ac:dyDescent="0.25">
      <c r="D31" s="2" t="s">
        <v>182</v>
      </c>
      <c r="E31" s="2" t="s">
        <v>183</v>
      </c>
    </row>
    <row r="32" spans="4:5" x14ac:dyDescent="0.25">
      <c r="D32" s="2" t="s">
        <v>180</v>
      </c>
      <c r="E32" s="2" t="s">
        <v>181</v>
      </c>
    </row>
    <row r="33" spans="4:5" x14ac:dyDescent="0.25">
      <c r="D33" s="2" t="s">
        <v>178</v>
      </c>
      <c r="E33" s="2" t="s">
        <v>179</v>
      </c>
    </row>
    <row r="34" spans="4:5" x14ac:dyDescent="0.25">
      <c r="D34" s="2" t="s">
        <v>176</v>
      </c>
      <c r="E34" s="2" t="s">
        <v>177</v>
      </c>
    </row>
    <row r="35" spans="4:5" x14ac:dyDescent="0.25">
      <c r="D35" s="2" t="s">
        <v>174</v>
      </c>
      <c r="E35" s="2" t="s">
        <v>175</v>
      </c>
    </row>
    <row r="36" spans="4:5" x14ac:dyDescent="0.25">
      <c r="D36" s="2" t="s">
        <v>172</v>
      </c>
      <c r="E36" s="2" t="s">
        <v>173</v>
      </c>
    </row>
    <row r="37" spans="4:5" x14ac:dyDescent="0.25">
      <c r="D37" s="2" t="s">
        <v>170</v>
      </c>
      <c r="E37" s="2" t="s">
        <v>171</v>
      </c>
    </row>
    <row r="38" spans="4:5" x14ac:dyDescent="0.25">
      <c r="D38" s="2" t="s">
        <v>168</v>
      </c>
      <c r="E38" s="2" t="s">
        <v>169</v>
      </c>
    </row>
    <row r="39" spans="4:5" x14ac:dyDescent="0.25">
      <c r="D39" s="2" t="s">
        <v>166</v>
      </c>
      <c r="E39" s="2" t="s">
        <v>167</v>
      </c>
    </row>
    <row r="40" spans="4:5" x14ac:dyDescent="0.25">
      <c r="D40" s="2" t="s">
        <v>164</v>
      </c>
      <c r="E40" s="2" t="s">
        <v>165</v>
      </c>
    </row>
    <row r="41" spans="4:5" x14ac:dyDescent="0.25">
      <c r="D41" s="2" t="s">
        <v>162</v>
      </c>
      <c r="E41" s="2" t="s">
        <v>163</v>
      </c>
    </row>
    <row r="42" spans="4:5" x14ac:dyDescent="0.25">
      <c r="D42" s="2" t="s">
        <v>160</v>
      </c>
      <c r="E42" s="2" t="s">
        <v>161</v>
      </c>
    </row>
    <row r="43" spans="4:5" x14ac:dyDescent="0.25">
      <c r="D43" s="2" t="s">
        <v>158</v>
      </c>
      <c r="E43" s="2" t="s">
        <v>159</v>
      </c>
    </row>
    <row r="44" spans="4:5" x14ac:dyDescent="0.25">
      <c r="D44" s="2" t="s">
        <v>156</v>
      </c>
      <c r="E44" s="2" t="s">
        <v>157</v>
      </c>
    </row>
    <row r="45" spans="4:5" x14ac:dyDescent="0.25">
      <c r="D45" s="2" t="s">
        <v>154</v>
      </c>
      <c r="E45" s="2" t="s">
        <v>155</v>
      </c>
    </row>
    <row r="46" spans="4:5" x14ac:dyDescent="0.25">
      <c r="D46" s="2" t="s">
        <v>152</v>
      </c>
      <c r="E46" s="2" t="s">
        <v>153</v>
      </c>
    </row>
    <row r="47" spans="4:5" x14ac:dyDescent="0.25">
      <c r="D47" s="2" t="s">
        <v>150</v>
      </c>
      <c r="E47" s="2" t="s">
        <v>151</v>
      </c>
    </row>
    <row r="48" spans="4:5" x14ac:dyDescent="0.25">
      <c r="D48" s="2" t="s">
        <v>148</v>
      </c>
      <c r="E48" s="2" t="s">
        <v>149</v>
      </c>
    </row>
    <row r="49" spans="4:5" x14ac:dyDescent="0.25">
      <c r="D49" s="2" t="s">
        <v>146</v>
      </c>
      <c r="E49" s="2" t="s">
        <v>147</v>
      </c>
    </row>
    <row r="50" spans="4:5" x14ac:dyDescent="0.25">
      <c r="D50" s="2" t="s">
        <v>144</v>
      </c>
      <c r="E50" s="2" t="s">
        <v>145</v>
      </c>
    </row>
    <row r="51" spans="4:5" x14ac:dyDescent="0.25">
      <c r="D51" s="2" t="s">
        <v>142</v>
      </c>
      <c r="E51" s="2" t="s">
        <v>143</v>
      </c>
    </row>
    <row r="52" spans="4:5" x14ac:dyDescent="0.25">
      <c r="D52" s="2" t="s">
        <v>140</v>
      </c>
      <c r="E52" s="2" t="s">
        <v>141</v>
      </c>
    </row>
    <row r="53" spans="4:5" x14ac:dyDescent="0.25">
      <c r="D53" s="2" t="s">
        <v>138</v>
      </c>
      <c r="E53" s="2" t="s">
        <v>139</v>
      </c>
    </row>
    <row r="54" spans="4:5" x14ac:dyDescent="0.25">
      <c r="D54" s="2" t="s">
        <v>136</v>
      </c>
      <c r="E54" s="2" t="s">
        <v>137</v>
      </c>
    </row>
    <row r="55" spans="4:5" x14ac:dyDescent="0.25">
      <c r="D55" s="2" t="s">
        <v>130</v>
      </c>
      <c r="E55" s="2" t="s">
        <v>131</v>
      </c>
    </row>
    <row r="56" spans="4:5" x14ac:dyDescent="0.25">
      <c r="D56" s="2" t="s">
        <v>132</v>
      </c>
      <c r="E56" s="2" t="s">
        <v>133</v>
      </c>
    </row>
    <row r="57" spans="4:5" x14ac:dyDescent="0.25">
      <c r="D57" s="2" t="s">
        <v>134</v>
      </c>
      <c r="E57" s="2" t="s">
        <v>135</v>
      </c>
    </row>
    <row r="58" spans="4:5" x14ac:dyDescent="0.25">
      <c r="D58" s="2" t="s">
        <v>128</v>
      </c>
      <c r="E58" s="2" t="s">
        <v>129</v>
      </c>
    </row>
    <row r="59" spans="4:5" x14ac:dyDescent="0.25">
      <c r="D59" s="2" t="s">
        <v>126</v>
      </c>
      <c r="E59" s="2" t="s">
        <v>127</v>
      </c>
    </row>
    <row r="60" spans="4:5" x14ac:dyDescent="0.25">
      <c r="D60" s="2" t="s">
        <v>240</v>
      </c>
      <c r="E60" s="2" t="s">
        <v>241</v>
      </c>
    </row>
    <row r="61" spans="4:5" x14ac:dyDescent="0.25">
      <c r="D61" s="2" t="s">
        <v>124</v>
      </c>
      <c r="E61" s="2" t="s">
        <v>125</v>
      </c>
    </row>
    <row r="62" spans="4:5" x14ac:dyDescent="0.25">
      <c r="D62" s="2" t="s">
        <v>242</v>
      </c>
      <c r="E62" s="2" t="s">
        <v>243</v>
      </c>
    </row>
    <row r="63" spans="4:5" x14ac:dyDescent="0.25">
      <c r="D63" s="2" t="s">
        <v>244</v>
      </c>
      <c r="E63" s="2" t="s">
        <v>245</v>
      </c>
    </row>
    <row r="64" spans="4:5" x14ac:dyDescent="0.25">
      <c r="D64" s="2" t="s">
        <v>246</v>
      </c>
      <c r="E64" s="2" t="s">
        <v>247</v>
      </c>
    </row>
    <row r="65" spans="4:5" x14ac:dyDescent="0.25">
      <c r="D65" s="2" t="s">
        <v>248</v>
      </c>
      <c r="E65" s="2" t="s">
        <v>249</v>
      </c>
    </row>
    <row r="66" spans="4:5" x14ac:dyDescent="0.25">
      <c r="D66" s="2" t="s">
        <v>250</v>
      </c>
      <c r="E66" s="2" t="s">
        <v>251</v>
      </c>
    </row>
    <row r="67" spans="4:5" x14ac:dyDescent="0.25">
      <c r="D67" s="2" t="s">
        <v>252</v>
      </c>
      <c r="E67" s="2" t="s">
        <v>253</v>
      </c>
    </row>
    <row r="68" spans="4:5" x14ac:dyDescent="0.25">
      <c r="D68" s="2" t="s">
        <v>254</v>
      </c>
      <c r="E68" s="2" t="s">
        <v>255</v>
      </c>
    </row>
    <row r="69" spans="4:5" x14ac:dyDescent="0.25">
      <c r="D69" s="2" t="s">
        <v>256</v>
      </c>
      <c r="E69" s="2" t="s">
        <v>257</v>
      </c>
    </row>
    <row r="70" spans="4:5" x14ac:dyDescent="0.25">
      <c r="D70" s="2" t="s">
        <v>258</v>
      </c>
      <c r="E70" s="2" t="s">
        <v>259</v>
      </c>
    </row>
    <row r="71" spans="4:5" x14ac:dyDescent="0.25">
      <c r="D71" s="2" t="s">
        <v>260</v>
      </c>
      <c r="E71" s="2" t="s">
        <v>261</v>
      </c>
    </row>
    <row r="72" spans="4:5" x14ac:dyDescent="0.25">
      <c r="D72" s="2" t="s">
        <v>262</v>
      </c>
      <c r="E72" s="2" t="s">
        <v>263</v>
      </c>
    </row>
    <row r="73" spans="4:5" x14ac:dyDescent="0.25">
      <c r="D73" s="2" t="s">
        <v>264</v>
      </c>
      <c r="E73" s="2" t="s">
        <v>265</v>
      </c>
    </row>
    <row r="74" spans="4:5" x14ac:dyDescent="0.25">
      <c r="D74" s="2" t="s">
        <v>266</v>
      </c>
      <c r="E74" s="2" t="s">
        <v>267</v>
      </c>
    </row>
    <row r="75" spans="4:5" x14ac:dyDescent="0.25">
      <c r="D75" s="2" t="s">
        <v>268</v>
      </c>
      <c r="E75" s="2" t="s">
        <v>269</v>
      </c>
    </row>
    <row r="76" spans="4:5" x14ac:dyDescent="0.25">
      <c r="D76" s="2" t="s">
        <v>270</v>
      </c>
      <c r="E76" s="2" t="s">
        <v>271</v>
      </c>
    </row>
    <row r="77" spans="4:5" x14ac:dyDescent="0.25">
      <c r="D77" s="2" t="s">
        <v>272</v>
      </c>
      <c r="E77" s="2" t="s">
        <v>13</v>
      </c>
    </row>
    <row r="78" spans="4:5" x14ac:dyDescent="0.25">
      <c r="D78" s="2" t="s">
        <v>277</v>
      </c>
      <c r="E78" s="2" t="s">
        <v>278</v>
      </c>
    </row>
    <row r="79" spans="4:5" x14ac:dyDescent="0.25">
      <c r="D79" s="2" t="s">
        <v>279</v>
      </c>
      <c r="E79" s="2" t="s">
        <v>280</v>
      </c>
    </row>
    <row r="80" spans="4:5" x14ac:dyDescent="0.25">
      <c r="D80" s="2" t="s">
        <v>281</v>
      </c>
      <c r="E80" s="2" t="s">
        <v>282</v>
      </c>
    </row>
    <row r="81" spans="4:5" x14ac:dyDescent="0.25">
      <c r="D81" s="2" t="s">
        <v>283</v>
      </c>
      <c r="E81" s="2" t="s">
        <v>284</v>
      </c>
    </row>
    <row r="82" spans="4:5" x14ac:dyDescent="0.25">
      <c r="D82" s="2" t="s">
        <v>285</v>
      </c>
      <c r="E82" s="2" t="s">
        <v>286</v>
      </c>
    </row>
    <row r="83" spans="4:5" x14ac:dyDescent="0.25">
      <c r="D83" s="2" t="s">
        <v>287</v>
      </c>
      <c r="E83" s="2" t="s">
        <v>288</v>
      </c>
    </row>
    <row r="84" spans="4:5" x14ac:dyDescent="0.25">
      <c r="D84" s="2" t="s">
        <v>289</v>
      </c>
      <c r="E84" s="2" t="s">
        <v>290</v>
      </c>
    </row>
    <row r="85" spans="4:5" x14ac:dyDescent="0.25">
      <c r="D85" s="2" t="s">
        <v>291</v>
      </c>
      <c r="E85" s="2" t="s">
        <v>292</v>
      </c>
    </row>
    <row r="86" spans="4:5" x14ac:dyDescent="0.25">
      <c r="D86" s="2" t="s">
        <v>273</v>
      </c>
      <c r="E86" s="2" t="s">
        <v>274</v>
      </c>
    </row>
    <row r="87" spans="4:5" x14ac:dyDescent="0.25">
      <c r="D87" s="2" t="s">
        <v>275</v>
      </c>
      <c r="E87" s="2" t="s">
        <v>276</v>
      </c>
    </row>
  </sheetData>
  <sortState xmlns:xlrd2="http://schemas.microsoft.com/office/spreadsheetml/2017/richdata2" ref="D3:E90">
    <sortCondition ref="D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I15"/>
  <sheetViews>
    <sheetView workbookViewId="0">
      <selection activeCell="E15" sqref="E15"/>
    </sheetView>
  </sheetViews>
  <sheetFormatPr defaultRowHeight="15" x14ac:dyDescent="0.25"/>
  <cols>
    <col min="4" max="4" width="28.42578125" bestFit="1" customWidth="1"/>
    <col min="5" max="5" width="41" customWidth="1"/>
  </cols>
  <sheetData>
    <row r="1" spans="3:9" x14ac:dyDescent="0.25">
      <c r="D1" t="s">
        <v>90</v>
      </c>
    </row>
    <row r="2" spans="3:9" x14ac:dyDescent="0.25">
      <c r="C2" s="1"/>
    </row>
    <row r="3" spans="3:9" x14ac:dyDescent="0.25">
      <c r="C3" s="3" t="s">
        <v>89</v>
      </c>
      <c r="D3" s="2" t="s">
        <v>73</v>
      </c>
      <c r="E3" s="2" t="s">
        <v>91</v>
      </c>
      <c r="F3" s="37" t="s">
        <v>102</v>
      </c>
      <c r="G3" s="37"/>
      <c r="H3" s="37"/>
      <c r="I3" s="37"/>
    </row>
    <row r="4" spans="3:9" x14ac:dyDescent="0.25">
      <c r="C4" s="3">
        <v>1</v>
      </c>
      <c r="D4" s="2" t="s">
        <v>92</v>
      </c>
      <c r="E4" s="2" t="s">
        <v>93</v>
      </c>
      <c r="F4" s="3">
        <v>1</v>
      </c>
      <c r="G4" s="3">
        <v>2</v>
      </c>
      <c r="H4" s="3">
        <v>3</v>
      </c>
      <c r="I4" s="3">
        <v>4</v>
      </c>
    </row>
    <row r="5" spans="3:9" x14ac:dyDescent="0.25">
      <c r="C5" s="3">
        <v>2</v>
      </c>
      <c r="D5" s="2" t="s">
        <v>94</v>
      </c>
      <c r="E5" s="2" t="s">
        <v>95</v>
      </c>
      <c r="F5" s="3">
        <v>1</v>
      </c>
      <c r="G5" s="3">
        <v>2</v>
      </c>
      <c r="H5" s="3">
        <v>3</v>
      </c>
      <c r="I5" s="3">
        <v>4</v>
      </c>
    </row>
    <row r="6" spans="3:9" x14ac:dyDescent="0.25">
      <c r="C6" s="3">
        <v>3</v>
      </c>
      <c r="D6" s="2" t="s">
        <v>96</v>
      </c>
      <c r="E6" s="2" t="s">
        <v>97</v>
      </c>
      <c r="F6" s="3">
        <v>1</v>
      </c>
      <c r="G6" s="3">
        <v>2</v>
      </c>
      <c r="H6" s="3">
        <v>3</v>
      </c>
      <c r="I6" s="3">
        <v>4</v>
      </c>
    </row>
    <row r="7" spans="3:9" x14ac:dyDescent="0.25">
      <c r="C7" s="3">
        <v>4</v>
      </c>
      <c r="D7" s="2" t="s">
        <v>98</v>
      </c>
      <c r="E7" s="2" t="s">
        <v>99</v>
      </c>
      <c r="F7" s="3">
        <v>1</v>
      </c>
      <c r="G7" s="3">
        <v>2</v>
      </c>
      <c r="H7" s="3">
        <v>3</v>
      </c>
      <c r="I7" s="3">
        <v>4</v>
      </c>
    </row>
    <row r="8" spans="3:9" x14ac:dyDescent="0.25">
      <c r="C8" s="3">
        <v>5</v>
      </c>
      <c r="D8" s="2" t="s">
        <v>100</v>
      </c>
      <c r="E8" s="2" t="s">
        <v>101</v>
      </c>
      <c r="F8" s="3">
        <v>1</v>
      </c>
      <c r="G8" s="3">
        <v>2</v>
      </c>
      <c r="H8" s="3">
        <v>3</v>
      </c>
      <c r="I8" s="3">
        <v>4</v>
      </c>
    </row>
    <row r="9" spans="3:9" x14ac:dyDescent="0.25">
      <c r="C9" s="1"/>
    </row>
    <row r="11" spans="3:9" x14ac:dyDescent="0.25">
      <c r="D11" s="3" t="s">
        <v>330</v>
      </c>
      <c r="E11" s="7" t="s">
        <v>111</v>
      </c>
    </row>
    <row r="12" spans="3:9" x14ac:dyDescent="0.25">
      <c r="D12" s="3">
        <v>10</v>
      </c>
      <c r="E12" s="7" t="s">
        <v>103</v>
      </c>
    </row>
    <row r="13" spans="3:9" x14ac:dyDescent="0.25">
      <c r="D13" s="3">
        <v>20</v>
      </c>
      <c r="E13" s="7" t="s">
        <v>105</v>
      </c>
    </row>
    <row r="14" spans="3:9" x14ac:dyDescent="0.25">
      <c r="D14" s="3">
        <v>30</v>
      </c>
      <c r="E14" s="7" t="s">
        <v>104</v>
      </c>
    </row>
    <row r="15" spans="3:9" x14ac:dyDescent="0.25">
      <c r="D15" s="3">
        <v>40</v>
      </c>
      <c r="E15" s="7" t="s">
        <v>106</v>
      </c>
    </row>
  </sheetData>
  <mergeCells count="1">
    <mergeCell ref="F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E21"/>
  <sheetViews>
    <sheetView workbookViewId="0">
      <selection activeCell="D13" sqref="D13"/>
    </sheetView>
  </sheetViews>
  <sheetFormatPr defaultRowHeight="15" x14ac:dyDescent="0.25"/>
  <cols>
    <col min="3" max="3" width="20.42578125" bestFit="1" customWidth="1"/>
    <col min="4" max="4" width="16.140625" bestFit="1" customWidth="1"/>
    <col min="5" max="5" width="14.5703125" bestFit="1" customWidth="1"/>
    <col min="7" max="7" width="9.5703125" bestFit="1" customWidth="1"/>
  </cols>
  <sheetData>
    <row r="3" spans="2:5" x14ac:dyDescent="0.25">
      <c r="C3" t="s">
        <v>8</v>
      </c>
    </row>
    <row r="4" spans="2:5" x14ac:dyDescent="0.25">
      <c r="B4">
        <v>1</v>
      </c>
      <c r="C4" t="s">
        <v>9</v>
      </c>
      <c r="D4" t="s">
        <v>307</v>
      </c>
      <c r="E4" t="s">
        <v>308</v>
      </c>
    </row>
    <row r="5" spans="2:5" x14ac:dyDescent="0.25">
      <c r="B5">
        <v>2</v>
      </c>
      <c r="C5" t="s">
        <v>10</v>
      </c>
      <c r="D5" t="s">
        <v>309</v>
      </c>
    </row>
    <row r="6" spans="2:5" x14ac:dyDescent="0.25">
      <c r="B6">
        <v>3</v>
      </c>
      <c r="C6" t="s">
        <v>11</v>
      </c>
      <c r="D6" t="s">
        <v>3</v>
      </c>
      <c r="E6" t="s">
        <v>4</v>
      </c>
    </row>
    <row r="7" spans="2:5" x14ac:dyDescent="0.25">
      <c r="B7">
        <v>4</v>
      </c>
      <c r="C7" t="s">
        <v>65</v>
      </c>
      <c r="D7" t="s">
        <v>321</v>
      </c>
    </row>
    <row r="8" spans="2:5" x14ac:dyDescent="0.25">
      <c r="B8">
        <v>5</v>
      </c>
      <c r="C8" t="s">
        <v>66</v>
      </c>
      <c r="D8" t="s">
        <v>322</v>
      </c>
    </row>
    <row r="9" spans="2:5" x14ac:dyDescent="0.25">
      <c r="B9">
        <v>6</v>
      </c>
      <c r="C9" t="s">
        <v>67</v>
      </c>
      <c r="D9" t="s">
        <v>321</v>
      </c>
    </row>
    <row r="10" spans="2:5" x14ac:dyDescent="0.25">
      <c r="B10">
        <v>7</v>
      </c>
      <c r="C10" t="s">
        <v>68</v>
      </c>
      <c r="D10" t="s">
        <v>323</v>
      </c>
    </row>
    <row r="11" spans="2:5" x14ac:dyDescent="0.25">
      <c r="B11">
        <v>8</v>
      </c>
      <c r="C11" t="s">
        <v>69</v>
      </c>
      <c r="D11" t="s">
        <v>323</v>
      </c>
      <c r="E11" t="s">
        <v>311</v>
      </c>
    </row>
    <row r="12" spans="2:5" x14ac:dyDescent="0.25">
      <c r="B12">
        <v>9</v>
      </c>
      <c r="C12" t="s">
        <v>70</v>
      </c>
      <c r="D12" t="s">
        <v>324</v>
      </c>
    </row>
    <row r="13" spans="2:5" x14ac:dyDescent="0.25">
      <c r="B13">
        <v>10</v>
      </c>
      <c r="C13" t="s">
        <v>71</v>
      </c>
      <c r="D13" t="s">
        <v>310</v>
      </c>
    </row>
    <row r="14" spans="2:5" x14ac:dyDescent="0.25">
      <c r="B14">
        <v>11</v>
      </c>
      <c r="C14" t="s">
        <v>319</v>
      </c>
    </row>
    <row r="15" spans="2:5" x14ac:dyDescent="0.25">
      <c r="C15" t="s">
        <v>77</v>
      </c>
    </row>
    <row r="16" spans="2:5" x14ac:dyDescent="0.25">
      <c r="C16" t="s">
        <v>78</v>
      </c>
    </row>
    <row r="17" spans="2:3" x14ac:dyDescent="0.25">
      <c r="C17" t="s">
        <v>320</v>
      </c>
    </row>
    <row r="18" spans="2:3" x14ac:dyDescent="0.25">
      <c r="C18" t="s">
        <v>79</v>
      </c>
    </row>
    <row r="19" spans="2:3" x14ac:dyDescent="0.25">
      <c r="B19">
        <v>12</v>
      </c>
      <c r="C19" t="s">
        <v>318</v>
      </c>
    </row>
    <row r="20" spans="2:3" x14ac:dyDescent="0.25">
      <c r="C20" t="s">
        <v>312</v>
      </c>
    </row>
    <row r="21" spans="2:3" x14ac:dyDescent="0.25">
      <c r="C21" t="s">
        <v>313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D11"/>
  <sheetViews>
    <sheetView workbookViewId="0">
      <selection activeCell="D1" sqref="D1"/>
    </sheetView>
  </sheetViews>
  <sheetFormatPr defaultRowHeight="15" x14ac:dyDescent="0.25"/>
  <cols>
    <col min="4" max="4" width="33.140625" bestFit="1" customWidth="1"/>
  </cols>
  <sheetData>
    <row r="1" spans="3:4" x14ac:dyDescent="0.25">
      <c r="D1" t="s">
        <v>331</v>
      </c>
    </row>
    <row r="2" spans="3:4" x14ac:dyDescent="0.25">
      <c r="C2">
        <v>1</v>
      </c>
      <c r="D2" t="s">
        <v>325</v>
      </c>
    </row>
    <row r="3" spans="3:4" x14ac:dyDescent="0.25">
      <c r="C3">
        <v>2</v>
      </c>
      <c r="D3" t="s">
        <v>326</v>
      </c>
    </row>
    <row r="4" spans="3:4" x14ac:dyDescent="0.25">
      <c r="C4">
        <v>3</v>
      </c>
      <c r="D4" t="s">
        <v>327</v>
      </c>
    </row>
    <row r="5" spans="3:4" x14ac:dyDescent="0.25">
      <c r="C5">
        <v>4</v>
      </c>
      <c r="D5" t="s">
        <v>328</v>
      </c>
    </row>
    <row r="6" spans="3:4" x14ac:dyDescent="0.25">
      <c r="C6">
        <v>5</v>
      </c>
      <c r="D6" t="s">
        <v>329</v>
      </c>
    </row>
    <row r="7" spans="3:4" x14ac:dyDescent="0.25">
      <c r="C7">
        <v>6</v>
      </c>
      <c r="D7" t="s">
        <v>335</v>
      </c>
    </row>
    <row r="8" spans="3:4" x14ac:dyDescent="0.25">
      <c r="C8">
        <v>7</v>
      </c>
      <c r="D8" t="s">
        <v>74</v>
      </c>
    </row>
    <row r="9" spans="3:4" x14ac:dyDescent="0.25">
      <c r="C9">
        <v>8</v>
      </c>
      <c r="D9" t="s">
        <v>332</v>
      </c>
    </row>
    <row r="10" spans="3:4" x14ac:dyDescent="0.25">
      <c r="C10">
        <v>9</v>
      </c>
      <c r="D10" t="s">
        <v>333</v>
      </c>
    </row>
    <row r="11" spans="3:4" x14ac:dyDescent="0.25">
      <c r="C11">
        <v>10</v>
      </c>
      <c r="D1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6"/>
  <sheetViews>
    <sheetView workbookViewId="0">
      <selection activeCell="D15" sqref="D15"/>
    </sheetView>
  </sheetViews>
  <sheetFormatPr defaultRowHeight="15" x14ac:dyDescent="0.25"/>
  <cols>
    <col min="2" max="2" width="21.85546875" bestFit="1" customWidth="1"/>
  </cols>
  <sheetData>
    <row r="2" spans="1:8" x14ac:dyDescent="0.25">
      <c r="H2" t="s">
        <v>0</v>
      </c>
    </row>
    <row r="4" spans="1:8" x14ac:dyDescent="0.25">
      <c r="B4" t="s">
        <v>1</v>
      </c>
    </row>
    <row r="6" spans="1:8" x14ac:dyDescent="0.25">
      <c r="A6">
        <v>1</v>
      </c>
      <c r="B6" t="s">
        <v>2</v>
      </c>
      <c r="C6" t="s">
        <v>302</v>
      </c>
    </row>
    <row r="7" spans="1:8" x14ac:dyDescent="0.25">
      <c r="A7">
        <v>2</v>
      </c>
      <c r="B7" t="s">
        <v>3</v>
      </c>
    </row>
    <row r="8" spans="1:8" x14ac:dyDescent="0.25">
      <c r="A8">
        <v>3</v>
      </c>
      <c r="B8" t="s">
        <v>4</v>
      </c>
    </row>
    <row r="9" spans="1:8" x14ac:dyDescent="0.25">
      <c r="A9">
        <v>4</v>
      </c>
      <c r="B9" t="s">
        <v>5</v>
      </c>
    </row>
    <row r="10" spans="1:8" x14ac:dyDescent="0.25">
      <c r="A10">
        <v>5</v>
      </c>
      <c r="B10" t="s">
        <v>295</v>
      </c>
    </row>
    <row r="11" spans="1:8" x14ac:dyDescent="0.25">
      <c r="A11">
        <v>6</v>
      </c>
      <c r="B11" t="s">
        <v>6</v>
      </c>
    </row>
    <row r="12" spans="1:8" x14ac:dyDescent="0.25">
      <c r="A12">
        <v>7</v>
      </c>
      <c r="B12" t="s">
        <v>7</v>
      </c>
    </row>
    <row r="13" spans="1:8" x14ac:dyDescent="0.25">
      <c r="A13">
        <v>9</v>
      </c>
      <c r="B13" t="s">
        <v>314</v>
      </c>
    </row>
    <row r="14" spans="1:8" x14ac:dyDescent="0.25">
      <c r="A14">
        <v>10</v>
      </c>
      <c r="B14" t="s">
        <v>315</v>
      </c>
    </row>
    <row r="15" spans="1:8" x14ac:dyDescent="0.25">
      <c r="A15">
        <v>11</v>
      </c>
      <c r="B15" t="s">
        <v>316</v>
      </c>
    </row>
    <row r="16" spans="1:8" x14ac:dyDescent="0.25">
      <c r="A16">
        <v>18</v>
      </c>
      <c r="B16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M34"/>
  <sheetViews>
    <sheetView topLeftCell="A19" workbookViewId="0">
      <selection activeCell="M30" sqref="M30"/>
    </sheetView>
  </sheetViews>
  <sheetFormatPr defaultRowHeight="15" x14ac:dyDescent="0.25"/>
  <cols>
    <col min="4" max="4" width="19.85546875" bestFit="1" customWidth="1"/>
    <col min="5" max="5" width="16.140625" bestFit="1" customWidth="1"/>
    <col min="6" max="6" width="13" customWidth="1"/>
    <col min="7" max="7" width="14.85546875" customWidth="1"/>
    <col min="8" max="8" width="17.140625" customWidth="1"/>
    <col min="9" max="9" width="13.85546875" bestFit="1" customWidth="1"/>
    <col min="10" max="10" width="15.85546875" bestFit="1" customWidth="1"/>
    <col min="11" max="11" width="17.140625" bestFit="1" customWidth="1"/>
    <col min="12" max="12" width="10.28515625" bestFit="1" customWidth="1"/>
    <col min="13" max="13" width="10.140625" bestFit="1" customWidth="1"/>
  </cols>
  <sheetData>
    <row r="3" spans="3:11" x14ac:dyDescent="0.25">
      <c r="D3" t="s">
        <v>40</v>
      </c>
    </row>
    <row r="5" spans="3:11" x14ac:dyDescent="0.25">
      <c r="C5">
        <v>1</v>
      </c>
      <c r="D5" t="s">
        <v>12</v>
      </c>
    </row>
    <row r="6" spans="3:11" x14ac:dyDescent="0.25">
      <c r="D6" s="2" t="s">
        <v>16</v>
      </c>
      <c r="E6" s="2" t="s">
        <v>21</v>
      </c>
      <c r="F6" s="2" t="s">
        <v>22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46</v>
      </c>
    </row>
    <row r="7" spans="3:11" x14ac:dyDescent="0.25">
      <c r="D7" s="2" t="s">
        <v>23</v>
      </c>
      <c r="E7" s="34"/>
      <c r="F7" s="34"/>
      <c r="G7" s="2" t="s">
        <v>27</v>
      </c>
      <c r="H7" s="34"/>
      <c r="I7" s="34"/>
      <c r="J7" s="8"/>
      <c r="K7" s="34"/>
    </row>
    <row r="8" spans="3:11" x14ac:dyDescent="0.25">
      <c r="D8" s="2" t="s">
        <v>25</v>
      </c>
      <c r="E8" s="35"/>
      <c r="F8" s="35"/>
      <c r="G8" s="2" t="s">
        <v>28</v>
      </c>
      <c r="H8" s="35"/>
      <c r="I8" s="35"/>
      <c r="J8" s="9"/>
      <c r="K8" s="35"/>
    </row>
    <row r="9" spans="3:11" x14ac:dyDescent="0.25">
      <c r="D9" s="2" t="s">
        <v>24</v>
      </c>
      <c r="E9" s="35"/>
      <c r="F9" s="35"/>
      <c r="G9" s="2" t="s">
        <v>29</v>
      </c>
      <c r="H9" s="35"/>
      <c r="I9" s="35"/>
      <c r="J9" s="9"/>
      <c r="K9" s="35"/>
    </row>
    <row r="10" spans="3:11" x14ac:dyDescent="0.25">
      <c r="D10" s="2" t="s">
        <v>26</v>
      </c>
      <c r="E10" s="35"/>
      <c r="F10" s="35"/>
      <c r="G10" s="2" t="s">
        <v>30</v>
      </c>
      <c r="H10" s="35"/>
      <c r="I10" s="35"/>
      <c r="J10" s="9"/>
      <c r="K10" s="35"/>
    </row>
    <row r="11" spans="3:11" x14ac:dyDescent="0.25">
      <c r="D11" s="2"/>
      <c r="E11" s="36"/>
      <c r="F11" s="36"/>
      <c r="G11" s="2" t="s">
        <v>31</v>
      </c>
      <c r="H11" s="36"/>
      <c r="I11" s="36"/>
      <c r="J11" s="10"/>
      <c r="K11" s="36"/>
    </row>
    <row r="13" spans="3:11" x14ac:dyDescent="0.25">
      <c r="C13">
        <v>2</v>
      </c>
      <c r="D13" t="s">
        <v>13</v>
      </c>
    </row>
    <row r="14" spans="3:11" x14ac:dyDescent="0.25">
      <c r="D14" s="2" t="s">
        <v>34</v>
      </c>
      <c r="E14" s="2" t="s">
        <v>296</v>
      </c>
      <c r="F14" s="2" t="s">
        <v>32</v>
      </c>
      <c r="G14" s="2" t="s">
        <v>297</v>
      </c>
      <c r="H14" s="2" t="s">
        <v>39</v>
      </c>
      <c r="I14" s="2" t="s">
        <v>33</v>
      </c>
      <c r="J14" s="2" t="s">
        <v>45</v>
      </c>
    </row>
    <row r="15" spans="3:11" x14ac:dyDescent="0.25">
      <c r="D15" s="2" t="s">
        <v>35</v>
      </c>
      <c r="E15" s="2"/>
      <c r="F15" s="2"/>
      <c r="G15" s="2"/>
      <c r="H15" s="2"/>
      <c r="I15" s="2"/>
      <c r="J15" s="11"/>
    </row>
    <row r="16" spans="3:11" x14ac:dyDescent="0.25">
      <c r="D16" s="2" t="s">
        <v>36</v>
      </c>
      <c r="E16" s="2"/>
      <c r="F16" s="2"/>
      <c r="G16" s="2"/>
      <c r="H16" s="2"/>
      <c r="I16" s="2"/>
      <c r="J16" s="12"/>
    </row>
    <row r="17" spans="3:13" x14ac:dyDescent="0.25">
      <c r="D17" s="2" t="s">
        <v>37</v>
      </c>
      <c r="E17" s="2"/>
      <c r="F17" s="2"/>
      <c r="G17" s="2"/>
      <c r="H17" s="2"/>
      <c r="I17" s="2"/>
      <c r="J17" s="12"/>
    </row>
    <row r="18" spans="3:13" x14ac:dyDescent="0.25">
      <c r="D18" s="2" t="s">
        <v>38</v>
      </c>
      <c r="E18" s="2"/>
      <c r="F18" s="2"/>
      <c r="G18" s="2"/>
      <c r="H18" s="2"/>
      <c r="I18" s="2"/>
      <c r="J18" s="13"/>
    </row>
    <row r="20" spans="3:13" x14ac:dyDescent="0.25">
      <c r="C20">
        <v>3</v>
      </c>
      <c r="D20" t="s">
        <v>298</v>
      </c>
    </row>
    <row r="21" spans="3:13" x14ac:dyDescent="0.25">
      <c r="D21" t="s">
        <v>299</v>
      </c>
      <c r="E21" s="2" t="s">
        <v>42</v>
      </c>
      <c r="F21" s="2" t="s">
        <v>41</v>
      </c>
      <c r="G21" s="2" t="s">
        <v>43</v>
      </c>
      <c r="H21" s="2" t="s">
        <v>44</v>
      </c>
      <c r="I21" s="2" t="s">
        <v>48</v>
      </c>
      <c r="J21" s="2" t="s">
        <v>47</v>
      </c>
    </row>
    <row r="23" spans="3:13" x14ac:dyDescent="0.25">
      <c r="D23" t="s">
        <v>300</v>
      </c>
      <c r="E23" s="2" t="s">
        <v>42</v>
      </c>
      <c r="F23" s="2" t="s">
        <v>41</v>
      </c>
      <c r="G23" s="2" t="s">
        <v>43</v>
      </c>
      <c r="H23" s="2" t="s">
        <v>44</v>
      </c>
      <c r="I23" s="2" t="s">
        <v>48</v>
      </c>
      <c r="J23" s="2" t="s">
        <v>47</v>
      </c>
    </row>
    <row r="25" spans="3:13" x14ac:dyDescent="0.25">
      <c r="C25">
        <v>4</v>
      </c>
      <c r="D25" t="s">
        <v>14</v>
      </c>
    </row>
    <row r="26" spans="3:13" x14ac:dyDescent="0.25">
      <c r="E26" s="2" t="s">
        <v>49</v>
      </c>
      <c r="F26" s="2" t="s">
        <v>39</v>
      </c>
      <c r="G26" s="2" t="s">
        <v>50</v>
      </c>
      <c r="H26" s="2" t="s">
        <v>51</v>
      </c>
      <c r="I26" s="2" t="s">
        <v>52</v>
      </c>
      <c r="J26" s="2" t="s">
        <v>301</v>
      </c>
    </row>
    <row r="28" spans="3:13" x14ac:dyDescent="0.25">
      <c r="C28">
        <v>5</v>
      </c>
      <c r="D28" t="s">
        <v>15</v>
      </c>
    </row>
    <row r="29" spans="3:13" x14ac:dyDescent="0.25">
      <c r="E29" s="2" t="s">
        <v>53</v>
      </c>
      <c r="F29" s="2" t="s">
        <v>43</v>
      </c>
      <c r="G29" s="2" t="s">
        <v>44</v>
      </c>
      <c r="H29" s="2" t="s">
        <v>56</v>
      </c>
      <c r="I29" s="2" t="s">
        <v>60</v>
      </c>
      <c r="J29" s="2" t="s">
        <v>57</v>
      </c>
      <c r="K29" s="2" t="s">
        <v>58</v>
      </c>
    </row>
    <row r="30" spans="3:13" x14ac:dyDescent="0.25">
      <c r="E30" s="2" t="s">
        <v>49</v>
      </c>
      <c r="F30" s="34"/>
      <c r="G30" s="34"/>
      <c r="H30" s="2" t="s">
        <v>336</v>
      </c>
      <c r="I30" s="2" t="s">
        <v>61</v>
      </c>
      <c r="J30" s="34"/>
      <c r="K30" s="34" t="s">
        <v>59</v>
      </c>
      <c r="L30">
        <v>9001</v>
      </c>
      <c r="M30" t="s">
        <v>336</v>
      </c>
    </row>
    <row r="31" spans="3:13" x14ac:dyDescent="0.25">
      <c r="E31" s="2" t="s">
        <v>17</v>
      </c>
      <c r="F31" s="35"/>
      <c r="G31" s="35"/>
      <c r="H31" s="2" t="s">
        <v>337</v>
      </c>
      <c r="I31" s="2" t="s">
        <v>62</v>
      </c>
      <c r="J31" s="35"/>
      <c r="K31" s="35"/>
      <c r="L31">
        <v>14001</v>
      </c>
      <c r="M31" t="s">
        <v>337</v>
      </c>
    </row>
    <row r="32" spans="3:13" x14ac:dyDescent="0.25">
      <c r="E32" s="2" t="s">
        <v>54</v>
      </c>
      <c r="F32" s="35"/>
      <c r="G32" s="35"/>
      <c r="H32" s="2" t="s">
        <v>338</v>
      </c>
      <c r="I32" s="2" t="s">
        <v>63</v>
      </c>
      <c r="J32" s="35"/>
      <c r="K32" s="35"/>
      <c r="L32">
        <v>22000</v>
      </c>
      <c r="M32" t="s">
        <v>343</v>
      </c>
    </row>
    <row r="33" spans="5:13" x14ac:dyDescent="0.25">
      <c r="E33" s="2" t="s">
        <v>19</v>
      </c>
      <c r="F33" s="35"/>
      <c r="G33" s="35"/>
      <c r="H33" s="2" t="s">
        <v>339</v>
      </c>
      <c r="I33" s="2" t="s">
        <v>64</v>
      </c>
      <c r="J33" s="35"/>
      <c r="K33" s="35"/>
      <c r="L33">
        <v>27001</v>
      </c>
      <c r="M33" t="s">
        <v>341</v>
      </c>
    </row>
    <row r="34" spans="5:13" x14ac:dyDescent="0.25">
      <c r="E34" s="2" t="s">
        <v>55</v>
      </c>
      <c r="F34" s="36"/>
      <c r="G34" s="36"/>
      <c r="H34" s="2" t="s">
        <v>340</v>
      </c>
      <c r="I34" s="2"/>
      <c r="J34" s="36"/>
      <c r="K34" s="36"/>
      <c r="L34">
        <v>45001</v>
      </c>
      <c r="M34" t="s">
        <v>342</v>
      </c>
    </row>
  </sheetData>
  <mergeCells count="9">
    <mergeCell ref="I7:I11"/>
    <mergeCell ref="E7:E11"/>
    <mergeCell ref="K7:K11"/>
    <mergeCell ref="F7:F11"/>
    <mergeCell ref="F30:F34"/>
    <mergeCell ref="G30:G34"/>
    <mergeCell ref="J30:J34"/>
    <mergeCell ref="K30:K34"/>
    <mergeCell ref="H7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3" max="3" width="18.140625" bestFit="1" customWidth="1"/>
    <col min="5" max="5" width="13.85546875" bestFit="1" customWidth="1"/>
  </cols>
  <sheetData>
    <row r="1" spans="1:5" x14ac:dyDescent="0.25">
      <c r="A1" t="s">
        <v>346</v>
      </c>
      <c r="C1" t="s">
        <v>374</v>
      </c>
      <c r="E1" t="s">
        <v>379</v>
      </c>
    </row>
    <row r="2" spans="1:5" x14ac:dyDescent="0.25">
      <c r="A2" t="s">
        <v>348</v>
      </c>
      <c r="C2" t="s">
        <v>384</v>
      </c>
      <c r="E2" t="s">
        <v>380</v>
      </c>
    </row>
    <row r="3" spans="1:5" x14ac:dyDescent="0.25">
      <c r="A3" t="s">
        <v>349</v>
      </c>
      <c r="C3" t="s">
        <v>385</v>
      </c>
      <c r="E3" t="s">
        <v>381</v>
      </c>
    </row>
    <row r="4" spans="1:5" x14ac:dyDescent="0.25">
      <c r="A4" t="s">
        <v>350</v>
      </c>
      <c r="C4" t="s">
        <v>386</v>
      </c>
      <c r="E4" t="s">
        <v>382</v>
      </c>
    </row>
    <row r="5" spans="1:5" x14ac:dyDescent="0.25">
      <c r="C5" t="s">
        <v>387</v>
      </c>
      <c r="E5" t="s">
        <v>383</v>
      </c>
    </row>
    <row r="6" spans="1:5" x14ac:dyDescent="0.25">
      <c r="C6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M8"/>
  <sheetViews>
    <sheetView workbookViewId="0">
      <selection activeCell="M4" sqref="M4:M8"/>
    </sheetView>
  </sheetViews>
  <sheetFormatPr defaultRowHeight="15" x14ac:dyDescent="0.25"/>
  <cols>
    <col min="2" max="2" width="11.85546875" customWidth="1"/>
    <col min="3" max="3" width="15.42578125" bestFit="1" customWidth="1"/>
    <col min="4" max="4" width="11.7109375" bestFit="1" customWidth="1"/>
    <col min="5" max="5" width="11" bestFit="1" customWidth="1"/>
    <col min="9" max="9" width="15.42578125" bestFit="1" customWidth="1"/>
    <col min="10" max="10" width="12.7109375" bestFit="1" customWidth="1"/>
    <col min="11" max="11" width="19.42578125" bestFit="1" customWidth="1"/>
    <col min="12" max="12" width="12.7109375" customWidth="1"/>
    <col min="13" max="13" width="9.42578125" customWidth="1"/>
  </cols>
  <sheetData>
    <row r="3" spans="2:13" x14ac:dyDescent="0.25">
      <c r="B3" s="2" t="s">
        <v>16</v>
      </c>
      <c r="C3" s="2" t="s">
        <v>80</v>
      </c>
      <c r="D3" s="2" t="s">
        <v>22</v>
      </c>
      <c r="E3" s="2" t="s">
        <v>75</v>
      </c>
      <c r="F3" s="2" t="s">
        <v>19</v>
      </c>
      <c r="G3" s="2" t="s">
        <v>54</v>
      </c>
      <c r="H3" s="2" t="s">
        <v>20</v>
      </c>
      <c r="I3" s="2" t="s">
        <v>76</v>
      </c>
      <c r="J3" s="2" t="s">
        <v>52</v>
      </c>
      <c r="K3" s="2" t="s">
        <v>304</v>
      </c>
      <c r="L3" s="2" t="s">
        <v>46</v>
      </c>
      <c r="M3" s="2" t="s">
        <v>303</v>
      </c>
    </row>
    <row r="4" spans="2:13" x14ac:dyDescent="0.25">
      <c r="B4" s="2" t="s">
        <v>23</v>
      </c>
      <c r="C4" s="2" t="s">
        <v>27</v>
      </c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2:13" x14ac:dyDescent="0.25">
      <c r="B5" s="2" t="s">
        <v>25</v>
      </c>
      <c r="C5" s="2" t="s">
        <v>28</v>
      </c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2:13" x14ac:dyDescent="0.25">
      <c r="B6" s="2" t="s">
        <v>24</v>
      </c>
      <c r="C6" s="2" t="s">
        <v>29</v>
      </c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2:13" x14ac:dyDescent="0.25">
      <c r="B7" s="2" t="s">
        <v>26</v>
      </c>
      <c r="C7" s="2" t="s">
        <v>30</v>
      </c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2:13" x14ac:dyDescent="0.25">
      <c r="B8" s="2"/>
      <c r="C8" s="2" t="s">
        <v>31</v>
      </c>
      <c r="D8" s="36"/>
      <c r="E8" s="36"/>
      <c r="F8" s="36"/>
      <c r="G8" s="36"/>
      <c r="H8" s="36"/>
      <c r="I8" s="36"/>
      <c r="J8" s="36"/>
      <c r="K8" s="36"/>
      <c r="L8" s="36"/>
      <c r="M8" s="36"/>
    </row>
  </sheetData>
  <mergeCells count="10">
    <mergeCell ref="J4:J8"/>
    <mergeCell ref="K4:K8"/>
    <mergeCell ref="L4:L8"/>
    <mergeCell ref="M4:M8"/>
    <mergeCell ref="D4:D8"/>
    <mergeCell ref="E4:E8"/>
    <mergeCell ref="F4:F8"/>
    <mergeCell ref="G4:G8"/>
    <mergeCell ref="H4:H8"/>
    <mergeCell ref="I4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L8"/>
  <sheetViews>
    <sheetView workbookViewId="0">
      <selection activeCell="L4" sqref="L4:L8"/>
    </sheetView>
  </sheetViews>
  <sheetFormatPr defaultRowHeight="15" x14ac:dyDescent="0.25"/>
  <cols>
    <col min="3" max="3" width="15.42578125" bestFit="1" customWidth="1"/>
    <col min="4" max="4" width="11.7109375" bestFit="1" customWidth="1"/>
    <col min="5" max="5" width="11" bestFit="1" customWidth="1"/>
    <col min="6" max="6" width="14.28515625" bestFit="1" customWidth="1"/>
    <col min="10" max="10" width="19.42578125" bestFit="1" customWidth="1"/>
    <col min="11" max="11" width="15.7109375" bestFit="1" customWidth="1"/>
    <col min="12" max="12" width="14.85546875" bestFit="1" customWidth="1"/>
  </cols>
  <sheetData>
    <row r="3" spans="3:12" x14ac:dyDescent="0.25">
      <c r="C3" s="2" t="s">
        <v>16</v>
      </c>
      <c r="D3" s="2" t="s">
        <v>22</v>
      </c>
      <c r="E3" s="2" t="s">
        <v>75</v>
      </c>
      <c r="F3" s="2" t="s">
        <v>80</v>
      </c>
      <c r="G3" s="2" t="s">
        <v>19</v>
      </c>
      <c r="H3" s="2" t="s">
        <v>54</v>
      </c>
      <c r="I3" s="2" t="s">
        <v>20</v>
      </c>
      <c r="J3" s="2" t="s">
        <v>304</v>
      </c>
      <c r="K3" s="2" t="s">
        <v>306</v>
      </c>
      <c r="L3" s="2" t="s">
        <v>305</v>
      </c>
    </row>
    <row r="4" spans="3:12" x14ac:dyDescent="0.25">
      <c r="C4" s="2" t="s">
        <v>23</v>
      </c>
      <c r="D4" s="34"/>
      <c r="E4" s="34"/>
      <c r="F4" s="2" t="s">
        <v>27</v>
      </c>
      <c r="G4" s="34"/>
      <c r="H4" s="34"/>
      <c r="I4" s="34"/>
      <c r="J4" s="34"/>
      <c r="K4" s="2"/>
      <c r="L4" s="34"/>
    </row>
    <row r="5" spans="3:12" x14ac:dyDescent="0.25">
      <c r="C5" s="2" t="s">
        <v>25</v>
      </c>
      <c r="D5" s="35"/>
      <c r="E5" s="35"/>
      <c r="F5" s="2" t="s">
        <v>28</v>
      </c>
      <c r="G5" s="35"/>
      <c r="H5" s="35"/>
      <c r="I5" s="35"/>
      <c r="J5" s="35"/>
      <c r="K5" s="2"/>
      <c r="L5" s="35"/>
    </row>
    <row r="6" spans="3:12" x14ac:dyDescent="0.25">
      <c r="C6" s="2" t="s">
        <v>24</v>
      </c>
      <c r="D6" s="35"/>
      <c r="E6" s="35"/>
      <c r="F6" s="2" t="s">
        <v>29</v>
      </c>
      <c r="G6" s="35"/>
      <c r="H6" s="35"/>
      <c r="I6" s="35"/>
      <c r="J6" s="35"/>
      <c r="K6" s="2"/>
      <c r="L6" s="35"/>
    </row>
    <row r="7" spans="3:12" x14ac:dyDescent="0.25">
      <c r="C7" s="2" t="s">
        <v>26</v>
      </c>
      <c r="D7" s="35"/>
      <c r="E7" s="35"/>
      <c r="F7" s="2" t="s">
        <v>30</v>
      </c>
      <c r="G7" s="35"/>
      <c r="H7" s="35"/>
      <c r="I7" s="35"/>
      <c r="J7" s="35"/>
      <c r="K7" s="2"/>
      <c r="L7" s="35"/>
    </row>
    <row r="8" spans="3:12" x14ac:dyDescent="0.25">
      <c r="C8" s="2"/>
      <c r="D8" s="36"/>
      <c r="E8" s="36"/>
      <c r="F8" s="2" t="s">
        <v>31</v>
      </c>
      <c r="G8" s="36"/>
      <c r="H8" s="36"/>
      <c r="I8" s="36"/>
      <c r="J8" s="36"/>
      <c r="K8" s="2"/>
      <c r="L8" s="36"/>
    </row>
  </sheetData>
  <mergeCells count="7">
    <mergeCell ref="L4:L8"/>
    <mergeCell ref="D4:D8"/>
    <mergeCell ref="E4:E8"/>
    <mergeCell ref="G4:G8"/>
    <mergeCell ref="H4:H8"/>
    <mergeCell ref="I4:I8"/>
    <mergeCell ref="J4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L8"/>
  <sheetViews>
    <sheetView workbookViewId="0">
      <selection activeCell="L4" sqref="L4:L8"/>
    </sheetView>
  </sheetViews>
  <sheetFormatPr defaultRowHeight="15" x14ac:dyDescent="0.25"/>
  <cols>
    <col min="3" max="3" width="15.42578125" bestFit="1" customWidth="1"/>
    <col min="4" max="4" width="11.7109375" bestFit="1" customWidth="1"/>
    <col min="5" max="5" width="11" bestFit="1" customWidth="1"/>
    <col min="6" max="6" width="14.28515625" bestFit="1" customWidth="1"/>
    <col min="10" max="10" width="19.42578125" bestFit="1" customWidth="1"/>
    <col min="11" max="11" width="15.7109375" bestFit="1" customWidth="1"/>
    <col min="12" max="12" width="14.85546875" bestFit="1" customWidth="1"/>
  </cols>
  <sheetData>
    <row r="3" spans="3:12" x14ac:dyDescent="0.25">
      <c r="C3" s="2" t="s">
        <v>16</v>
      </c>
      <c r="D3" s="2" t="s">
        <v>22</v>
      </c>
      <c r="E3" s="2" t="s">
        <v>75</v>
      </c>
      <c r="F3" s="2" t="s">
        <v>80</v>
      </c>
      <c r="G3" s="2" t="s">
        <v>19</v>
      </c>
      <c r="H3" s="2" t="s">
        <v>54</v>
      </c>
      <c r="I3" s="2" t="s">
        <v>20</v>
      </c>
      <c r="J3" s="2" t="s">
        <v>304</v>
      </c>
      <c r="K3" s="2" t="s">
        <v>306</v>
      </c>
      <c r="L3" s="2" t="s">
        <v>305</v>
      </c>
    </row>
    <row r="4" spans="3:12" x14ac:dyDescent="0.25">
      <c r="C4" s="2" t="s">
        <v>23</v>
      </c>
      <c r="D4" s="34"/>
      <c r="E4" s="34"/>
      <c r="F4" s="2" t="s">
        <v>27</v>
      </c>
      <c r="G4" s="34"/>
      <c r="H4" s="34"/>
      <c r="I4" s="34"/>
      <c r="J4" s="34"/>
      <c r="K4" s="2"/>
      <c r="L4" s="34"/>
    </row>
    <row r="5" spans="3:12" x14ac:dyDescent="0.25">
      <c r="C5" s="2" t="s">
        <v>25</v>
      </c>
      <c r="D5" s="35"/>
      <c r="E5" s="35"/>
      <c r="F5" s="2" t="s">
        <v>28</v>
      </c>
      <c r="G5" s="35"/>
      <c r="H5" s="35"/>
      <c r="I5" s="35"/>
      <c r="J5" s="35"/>
      <c r="K5" s="2"/>
      <c r="L5" s="35"/>
    </row>
    <row r="6" spans="3:12" x14ac:dyDescent="0.25">
      <c r="C6" s="2" t="s">
        <v>24</v>
      </c>
      <c r="D6" s="35"/>
      <c r="E6" s="35"/>
      <c r="F6" s="2" t="s">
        <v>29</v>
      </c>
      <c r="G6" s="35"/>
      <c r="H6" s="35"/>
      <c r="I6" s="35"/>
      <c r="J6" s="35"/>
      <c r="K6" s="2"/>
      <c r="L6" s="35"/>
    </row>
    <row r="7" spans="3:12" x14ac:dyDescent="0.25">
      <c r="C7" s="2" t="s">
        <v>26</v>
      </c>
      <c r="D7" s="35"/>
      <c r="E7" s="35"/>
      <c r="F7" s="2" t="s">
        <v>30</v>
      </c>
      <c r="G7" s="35"/>
      <c r="H7" s="35"/>
      <c r="I7" s="35"/>
      <c r="J7" s="35"/>
      <c r="K7" s="2"/>
      <c r="L7" s="35"/>
    </row>
    <row r="8" spans="3:12" x14ac:dyDescent="0.25">
      <c r="C8" s="2"/>
      <c r="D8" s="36"/>
      <c r="E8" s="36"/>
      <c r="F8" s="2" t="s">
        <v>31</v>
      </c>
      <c r="G8" s="36"/>
      <c r="H8" s="36"/>
      <c r="I8" s="36"/>
      <c r="J8" s="36"/>
      <c r="K8" s="2"/>
      <c r="L8" s="36"/>
    </row>
  </sheetData>
  <mergeCells count="7">
    <mergeCell ref="L4:L8"/>
    <mergeCell ref="D4:D8"/>
    <mergeCell ref="E4:E8"/>
    <mergeCell ref="G4:G8"/>
    <mergeCell ref="H4:H8"/>
    <mergeCell ref="I4:I8"/>
    <mergeCell ref="J4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J8"/>
  <sheetViews>
    <sheetView workbookViewId="0">
      <selection activeCell="E13" sqref="E13"/>
    </sheetView>
  </sheetViews>
  <sheetFormatPr defaultRowHeight="15" x14ac:dyDescent="0.25"/>
  <cols>
    <col min="3" max="3" width="9.42578125" bestFit="1" customWidth="1"/>
    <col min="4" max="4" width="11.7109375" bestFit="1" customWidth="1"/>
    <col min="5" max="5" width="11" bestFit="1" customWidth="1"/>
    <col min="6" max="6" width="14.28515625" bestFit="1" customWidth="1"/>
    <col min="7" max="7" width="10.5703125" customWidth="1"/>
    <col min="9" max="9" width="11.42578125" customWidth="1"/>
    <col min="10" max="10" width="13" bestFit="1" customWidth="1"/>
  </cols>
  <sheetData>
    <row r="3" spans="3:10" x14ac:dyDescent="0.25">
      <c r="C3" s="2" t="s">
        <v>16</v>
      </c>
      <c r="D3" s="2" t="s">
        <v>22</v>
      </c>
      <c r="E3" s="2" t="s">
        <v>75</v>
      </c>
      <c r="F3" s="2" t="s">
        <v>80</v>
      </c>
      <c r="G3" s="2" t="s">
        <v>19</v>
      </c>
      <c r="H3" s="2" t="s">
        <v>54</v>
      </c>
      <c r="I3" s="2" t="s">
        <v>20</v>
      </c>
      <c r="J3" s="2" t="s">
        <v>294</v>
      </c>
    </row>
    <row r="4" spans="3:10" x14ac:dyDescent="0.25">
      <c r="C4" s="2" t="s">
        <v>23</v>
      </c>
      <c r="D4" s="2"/>
      <c r="E4" s="2"/>
      <c r="F4" s="2" t="s">
        <v>27</v>
      </c>
      <c r="G4" s="2"/>
      <c r="H4" s="2"/>
      <c r="I4" s="2"/>
      <c r="J4" s="2"/>
    </row>
    <row r="5" spans="3:10" x14ac:dyDescent="0.25">
      <c r="C5" s="2" t="s">
        <v>25</v>
      </c>
      <c r="D5" s="2"/>
      <c r="E5" s="2"/>
      <c r="F5" s="2" t="s">
        <v>28</v>
      </c>
      <c r="G5" s="2"/>
      <c r="H5" s="2"/>
      <c r="I5" s="2"/>
      <c r="J5" s="2"/>
    </row>
    <row r="6" spans="3:10" x14ac:dyDescent="0.25">
      <c r="C6" s="2" t="s">
        <v>24</v>
      </c>
      <c r="D6" s="2"/>
      <c r="E6" s="2"/>
      <c r="F6" s="2" t="s">
        <v>29</v>
      </c>
      <c r="G6" s="2"/>
      <c r="H6" s="2"/>
      <c r="I6" s="2"/>
      <c r="J6" s="2"/>
    </row>
    <row r="7" spans="3:10" x14ac:dyDescent="0.25">
      <c r="C7" s="2" t="s">
        <v>26</v>
      </c>
      <c r="D7" s="2"/>
      <c r="E7" s="2"/>
      <c r="F7" s="2" t="s">
        <v>30</v>
      </c>
      <c r="G7" s="2"/>
      <c r="H7" s="2"/>
      <c r="I7" s="2"/>
      <c r="J7" s="2"/>
    </row>
    <row r="8" spans="3:10" x14ac:dyDescent="0.25">
      <c r="C8" s="2"/>
      <c r="D8" s="2"/>
      <c r="E8" s="2"/>
      <c r="F8" s="2" t="s">
        <v>31</v>
      </c>
      <c r="G8" s="2"/>
      <c r="H8" s="2"/>
      <c r="I8" s="2"/>
      <c r="J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L4"/>
  <sheetViews>
    <sheetView workbookViewId="0">
      <selection activeCell="C3" sqref="C3:L4"/>
    </sheetView>
  </sheetViews>
  <sheetFormatPr defaultRowHeight="15" x14ac:dyDescent="0.25"/>
  <cols>
    <col min="3" max="3" width="16.140625" bestFit="1" customWidth="1"/>
    <col min="11" max="11" width="9.7109375" customWidth="1"/>
    <col min="12" max="12" width="13.42578125" bestFit="1" customWidth="1"/>
  </cols>
  <sheetData>
    <row r="3" spans="3:12" x14ac:dyDescent="0.25">
      <c r="C3" s="2" t="s">
        <v>49</v>
      </c>
      <c r="D3" s="2" t="s">
        <v>17</v>
      </c>
      <c r="E3" s="2" t="s">
        <v>81</v>
      </c>
      <c r="F3" s="2" t="s">
        <v>82</v>
      </c>
      <c r="G3" s="2" t="s">
        <v>83</v>
      </c>
      <c r="H3" s="2" t="s">
        <v>84</v>
      </c>
      <c r="I3" s="2" t="s">
        <v>85</v>
      </c>
      <c r="J3" s="2" t="s">
        <v>86</v>
      </c>
      <c r="K3" s="2" t="s">
        <v>88</v>
      </c>
      <c r="L3" s="2" t="s">
        <v>87</v>
      </c>
    </row>
    <row r="4" spans="3:12" x14ac:dyDescent="0.25">
      <c r="C4" s="2"/>
      <c r="D4" s="2"/>
      <c r="E4" s="2"/>
      <c r="F4" s="2"/>
      <c r="G4" s="2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List Table</vt:lpstr>
      <vt:lpstr>Daftar Tabel</vt:lpstr>
      <vt:lpstr>Auditor</vt:lpstr>
      <vt:lpstr>Sheet5</vt:lpstr>
      <vt:lpstr>Sekretariat</vt:lpstr>
      <vt:lpstr>Komite Penguji</vt:lpstr>
      <vt:lpstr>Komite Sertifikasi</vt:lpstr>
      <vt:lpstr>Trainer</vt:lpstr>
      <vt:lpstr>Lembaga Pelatihan</vt:lpstr>
      <vt:lpstr>Skema Nilai</vt:lpstr>
      <vt:lpstr>Kode Bidang (Nace code)</vt:lpstr>
      <vt:lpstr>Lingkup &amp; Level</vt:lpstr>
      <vt:lpstr>Proses</vt:lpstr>
      <vt:lpstr>Layanan</vt:lpstr>
      <vt:lpstr>'Skema Nilai'!OLE_LINK1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X1 Yoga</dc:creator>
  <cp:lastModifiedBy>hakim</cp:lastModifiedBy>
  <dcterms:created xsi:type="dcterms:W3CDTF">2022-09-15T04:17:45Z</dcterms:created>
  <dcterms:modified xsi:type="dcterms:W3CDTF">2022-11-04T08:44:06Z</dcterms:modified>
</cp:coreProperties>
</file>