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i\Desktop\Salhan\UTS\"/>
    </mc:Choice>
  </mc:AlternateContent>
  <xr:revisionPtr revIDLastSave="0" documentId="13_ncr:1_{FDDC52D0-BBC1-48AE-808E-4CAF2A3D8809}" xr6:coauthVersionLast="47" xr6:coauthVersionMax="47" xr10:uidLastSave="{00000000-0000-0000-0000-000000000000}"/>
  <bookViews>
    <workbookView xWindow="-120" yWindow="-120" windowWidth="20730" windowHeight="11160" xr2:uid="{68E6060E-666C-4768-A0FD-7F510B0E59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C29" i="1"/>
  <c r="C25" i="1"/>
  <c r="H37" i="1"/>
  <c r="D20" i="1"/>
  <c r="C26" i="1" s="1"/>
  <c r="C27" i="1" l="1"/>
  <c r="C28" i="1"/>
  <c r="H42" i="1" l="1"/>
  <c r="H46" i="1"/>
  <c r="H43" i="1"/>
  <c r="H40" i="1"/>
  <c r="H44" i="1"/>
  <c r="H41" i="1"/>
  <c r="H45" i="1"/>
  <c r="H38" i="1"/>
  <c r="H39" i="1"/>
  <c r="C30" i="1"/>
  <c r="C58" i="1" l="1"/>
  <c r="C60" i="1"/>
  <c r="C53" i="1"/>
  <c r="C52" i="1"/>
  <c r="C56" i="1"/>
  <c r="C61" i="1"/>
  <c r="C54" i="1"/>
  <c r="C59" i="1"/>
  <c r="C57" i="1"/>
  <c r="C62" i="1" l="1"/>
</calcChain>
</file>

<file path=xl/sharedStrings.xml><?xml version="1.0" encoding="utf-8"?>
<sst xmlns="http://schemas.openxmlformats.org/spreadsheetml/2006/main" count="93" uniqueCount="72">
  <si>
    <t>Harga (H)</t>
  </si>
  <si>
    <t>Kapasitas Baterai (KB)</t>
  </si>
  <si>
    <t>Harga</t>
  </si>
  <si>
    <t>Kapasitas Baterai</t>
  </si>
  <si>
    <t>Total Bobot</t>
  </si>
  <si>
    <t>W1</t>
  </si>
  <si>
    <t>W2</t>
  </si>
  <si>
    <t>W3</t>
  </si>
  <si>
    <t>W4</t>
  </si>
  <si>
    <t>W5</t>
  </si>
  <si>
    <t>ΣW</t>
  </si>
  <si>
    <t>Bobot</t>
  </si>
  <si>
    <t>Nilai</t>
  </si>
  <si>
    <t>Preferensi (Vi)</t>
  </si>
  <si>
    <t>Nilai (Si)</t>
  </si>
  <si>
    <t>V1</t>
  </si>
  <si>
    <t>Nilai (Vi)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</si>
  <si>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</si>
  <si>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</si>
  <si>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</si>
  <si>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</si>
  <si>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</si>
  <si>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</si>
  <si>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</si>
  <si>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</si>
  <si>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</si>
  <si>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Tertinggi</t>
  </si>
  <si>
    <t>SPK Pemilihan Laptop</t>
  </si>
  <si>
    <t>Laptop</t>
  </si>
  <si>
    <t>Laptop1</t>
  </si>
  <si>
    <t>Laptop2</t>
  </si>
  <si>
    <t>Laptop3</t>
  </si>
  <si>
    <t>Laptop4</t>
  </si>
  <si>
    <t>Laptop5</t>
  </si>
  <si>
    <t>Laptop6</t>
  </si>
  <si>
    <t>Laptop7</t>
  </si>
  <si>
    <t>Laptop8</t>
  </si>
  <si>
    <t>Laptop9</t>
  </si>
  <si>
    <t>Laptop10</t>
  </si>
  <si>
    <t>RAM (R)</t>
  </si>
  <si>
    <t>37Wh</t>
  </si>
  <si>
    <t>50Wh</t>
  </si>
  <si>
    <t>40Wh</t>
  </si>
  <si>
    <t>20Wh</t>
  </si>
  <si>
    <t>60Wh</t>
  </si>
  <si>
    <t>25Wh</t>
  </si>
  <si>
    <t>15Wh</t>
  </si>
  <si>
    <t>46Wh</t>
  </si>
  <si>
    <t>75Wh</t>
  </si>
  <si>
    <t>70Wh</t>
  </si>
  <si>
    <t>Processor (P)</t>
  </si>
  <si>
    <t>Intel i3 Gen 10</t>
  </si>
  <si>
    <t>Intel i5 Gen 10</t>
  </si>
  <si>
    <t>Intel celeron 1</t>
  </si>
  <si>
    <t>Amd Ryzen 5000</t>
  </si>
  <si>
    <t>Amd Ryzen 5</t>
  </si>
  <si>
    <t>Amd 1</t>
  </si>
  <si>
    <t>Intel Celeron 2</t>
  </si>
  <si>
    <t>Intel I3 Gen 8</t>
  </si>
  <si>
    <t>Intel I9 Gen 12</t>
  </si>
  <si>
    <t>Intel I7 Gen 10</t>
  </si>
  <si>
    <t>Penyimpanan Internal(PI)</t>
  </si>
  <si>
    <t>SSD 256 Gb</t>
  </si>
  <si>
    <t>SSD 500 Gb</t>
  </si>
  <si>
    <t>HDD 500 Gb</t>
  </si>
  <si>
    <t>HDD 250 Gb</t>
  </si>
  <si>
    <t>SSD 250 Gb</t>
  </si>
  <si>
    <t>SSD 1 Tb</t>
  </si>
  <si>
    <t>RAM</t>
  </si>
  <si>
    <t>Processor</t>
  </si>
  <si>
    <t>Penyimpanan Internal</t>
  </si>
  <si>
    <r>
      <t xml:space="preserve">Nilai Tertinggi adalah </t>
    </r>
    <r>
      <rPr>
        <b/>
        <sz val="11"/>
        <color theme="1"/>
        <rFont val="Calibri"/>
        <family val="2"/>
        <scheme val="minor"/>
      </rPr>
      <t>V4</t>
    </r>
    <r>
      <rPr>
        <sz val="11"/>
        <color theme="1"/>
        <rFont val="Calibri"/>
        <family val="2"/>
        <charset val="1"/>
        <scheme val="minor"/>
      </rPr>
      <t xml:space="preserve"> dengan Nilai Preferensinya adalah </t>
    </r>
    <r>
      <rPr>
        <b/>
        <sz val="11"/>
        <color theme="1"/>
        <rFont val="Calibri"/>
        <family val="2"/>
        <scheme val="minor"/>
      </rPr>
      <t>0,125106512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</si>
</sst>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p&quot;* #,##0.00_-;\-&quot;Rp&quot;* #,##0.00_-;_-&quot;Rp&quot;* &quot;-&quot;??_-;_-@_-"/>
    <numFmt numFmtId="43" formatCode="_-* #,##0.00_-;\-* #,##0.00_-;_-* &quot;-&quot;??_-;_-@_-"/>
    <numFmt numFmtId="164" formatCode="_-* #,##0_-;\-* #,##0_-;_-* &quot;-&quot;??_-;_-@_-"/>
    <numFmt numFmtId="165" formatCode="_-&quot;Rp&quot;* #,##0_-;\-&quot;Rp&quot;* #,##0_-;_-&quot;Rp&quot;* &quot;-&quot;??_-;_-@_-"/>
  </numFmts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/>
    <xf numFmtId="164" fontId="0" fillId="0" borderId="1" xfId="1" applyNumberFormat="1" applyFont="1" applyBorder="1"/>
    <xf numFmtId="165" fontId="0" fillId="0" borderId="1" xfId="2" applyNumberFormat="1" applyFont="1" applyBorder="1"/>
    <xf numFmtId="165" fontId="0" fillId="0" borderId="0" xfId="2" applyNumberFormat="1" applyFont="1" applyBorder="1"/>
    <xf numFmtId="164" fontId="0" fillId="0" borderId="0" xfId="1" applyNumberFormat="1" applyFont="1" applyBorder="1"/>
    <xf numFmtId="2" fontId="0" fillId="0" borderId="0" xfId="0" applyNumberFormat="1"/>
    <xf numFmtId="0" fontId="3" fillId="0" borderId="1" xfId="0" applyFont="1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103415</xdr:colOff>
      <xdr:row>21</xdr:row>
      <xdr:rowOff>8634</xdr:rowOff>
    </xdr:from>
    <xdr:to>
      <xdr:col>1</xdr:col>
      <xdr:colOff>917965</xdr:colOff>
      <xdr:row>22</xdr:row>
      <xdr:rowOff>179427</xdr:rowOff>
    </xdr:to>
    <xdr:pic>
      <xdr:nvPicPr>
        <xdr:cNvPr id="5" name="Picture 4" descr="weighted-product-4">
          <a:extLst>
            <a:ext uri="{FF2B5EF4-FFF2-40B4-BE49-F238E27FC236}">
              <a16:creationId xmlns:a16="http://schemas.microsoft.com/office/drawing/2014/main" id="{552CAC7E-EDE2-E4D1-0DE5-12AF08C1B8E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507" t="20063" r="53876" b="10972"/>
        <a:stretch/>
      </xdr:blipFill>
      <xdr:spPr bwMode="auto">
        <a:xfrm>
          <a:off x="713015" y="4009134"/>
          <a:ext cx="813236" cy="3612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13138</xdr:colOff>
      <xdr:row>32</xdr:row>
      <xdr:rowOff>91966</xdr:rowOff>
    </xdr:from>
    <xdr:to>
      <xdr:col>2</xdr:col>
      <xdr:colOff>536684</xdr:colOff>
      <xdr:row>34</xdr:row>
      <xdr:rowOff>168166</xdr:rowOff>
    </xdr:to>
    <xdr:pic>
      <xdr:nvPicPr>
        <xdr:cNvPr id="6" name="Picture 5" descr="weighted-product-5">
          <a:extLst>
            <a:ext uri="{FF2B5EF4-FFF2-40B4-BE49-F238E27FC236}">
              <a16:creationId xmlns:a16="http://schemas.microsoft.com/office/drawing/2014/main" id="{288855C1-DA79-4D6D-A8E9-6C8F3C319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052" y="6187966"/>
          <a:ext cx="1469477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19707</xdr:colOff>
      <xdr:row>47</xdr:row>
      <xdr:rowOff>19707</xdr:rowOff>
    </xdr:from>
    <xdr:to>
      <xdr:col>2</xdr:col>
      <xdr:colOff>380015</xdr:colOff>
      <xdr:row>49</xdr:row>
      <xdr:rowOff>124482</xdr:rowOff>
    </xdr:to>
    <xdr:pic>
      <xdr:nvPicPr>
        <xdr:cNvPr id="7" name="Picture 6" descr="contoh perhitungan weighted product 8">
          <a:extLst>
            <a:ext uri="{FF2B5EF4-FFF2-40B4-BE49-F238E27FC236}">
              <a16:creationId xmlns:a16="http://schemas.microsoft.com/office/drawing/2014/main" id="{C574DBAC-600F-DE81-70EF-9EDAEA8BB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621" y="8973207"/>
          <a:ext cx="1306239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B244D-911D-45BE-82A7-5139286C9D27}">
  <dimension ref="B1:H64"/>
  <sheetViews>
    <sheetView tabSelected="1" topLeftCell="A31" zoomScale="115" zoomScaleNormal="115" workbookViewId="0">
      <selection activeCell="D37" sqref="D37"/>
    </sheetView>
  </sheetViews>
  <sheetFormatPr defaultRowHeight="15" x14ac:dyDescent="0.25"/>
  <cols>
    <col min="2" max="2" width="14.140625" bestFit="1" customWidth="1"/>
    <col min="3" max="3" width="15.5703125" bestFit="1" customWidth="1"/>
    <col min="4" max="4" width="19.5703125" bestFit="1" customWidth="1"/>
    <col min="5" max="5" width="20.42578125" bestFit="1" customWidth="1"/>
    <col min="6" max="6" width="16.7109375" customWidth="1"/>
    <col min="7" max="7" width="24.7109375" customWidth="1"/>
    <col min="8" max="8" width="8.42578125" bestFit="1" customWidth="1"/>
    <col min="10" max="10" width="19.85546875" bestFit="1" customWidth="1"/>
  </cols>
  <sheetData>
    <row r="1" spans="2:7" x14ac:dyDescent="0.25">
      <c r="B1" s="13" t="s">
        <v>27</v>
      </c>
      <c r="C1" s="13"/>
      <c r="D1" s="13"/>
      <c r="E1" s="13"/>
      <c r="F1" s="13"/>
      <c r="G1" s="13"/>
    </row>
    <row r="2" spans="2:7" x14ac:dyDescent="0.25">
      <c r="B2" s="2" t="s">
        <v>28</v>
      </c>
      <c r="C2" s="2" t="s">
        <v>0</v>
      </c>
      <c r="D2" s="2" t="s">
        <v>39</v>
      </c>
      <c r="E2" s="2" t="s">
        <v>1</v>
      </c>
      <c r="F2" s="2" t="s">
        <v>50</v>
      </c>
      <c r="G2" s="2" t="s">
        <v>61</v>
      </c>
    </row>
    <row r="3" spans="2:7" x14ac:dyDescent="0.25">
      <c r="B3" s="1" t="s">
        <v>29</v>
      </c>
      <c r="C3" s="8">
        <v>8000000</v>
      </c>
      <c r="D3" s="1">
        <v>6</v>
      </c>
      <c r="E3" s="7" t="s">
        <v>42</v>
      </c>
      <c r="F3" s="1" t="s">
        <v>51</v>
      </c>
      <c r="G3" s="6" t="s">
        <v>62</v>
      </c>
    </row>
    <row r="4" spans="2:7" x14ac:dyDescent="0.25">
      <c r="B4" s="1" t="s">
        <v>30</v>
      </c>
      <c r="C4" s="8">
        <v>10000000</v>
      </c>
      <c r="D4" s="1">
        <v>8</v>
      </c>
      <c r="E4" s="7" t="s">
        <v>41</v>
      </c>
      <c r="F4" s="1" t="s">
        <v>52</v>
      </c>
      <c r="G4" s="6" t="s">
        <v>62</v>
      </c>
    </row>
    <row r="5" spans="2:7" x14ac:dyDescent="0.25">
      <c r="B5" s="1" t="s">
        <v>31</v>
      </c>
      <c r="C5" s="8">
        <v>4000000</v>
      </c>
      <c r="D5" s="1">
        <v>2</v>
      </c>
      <c r="E5" s="7" t="s">
        <v>43</v>
      </c>
      <c r="F5" s="1" t="s">
        <v>53</v>
      </c>
      <c r="G5" s="6" t="s">
        <v>64</v>
      </c>
    </row>
    <row r="6" spans="2:7" x14ac:dyDescent="0.25">
      <c r="B6" s="1" t="s">
        <v>32</v>
      </c>
      <c r="C6" s="8">
        <v>15000000</v>
      </c>
      <c r="D6" s="1">
        <v>16</v>
      </c>
      <c r="E6" s="7" t="s">
        <v>44</v>
      </c>
      <c r="F6" s="1" t="s">
        <v>54</v>
      </c>
      <c r="G6" s="6" t="s">
        <v>63</v>
      </c>
    </row>
    <row r="7" spans="2:7" x14ac:dyDescent="0.25">
      <c r="B7" s="1" t="s">
        <v>33</v>
      </c>
      <c r="C7" s="8">
        <v>7000000</v>
      </c>
      <c r="D7" s="1">
        <v>6</v>
      </c>
      <c r="E7" s="7" t="s">
        <v>40</v>
      </c>
      <c r="F7" s="1" t="s">
        <v>55</v>
      </c>
      <c r="G7" s="6" t="s">
        <v>66</v>
      </c>
    </row>
    <row r="8" spans="2:7" x14ac:dyDescent="0.25">
      <c r="B8" s="1" t="s">
        <v>34</v>
      </c>
      <c r="C8" s="8">
        <v>3500000</v>
      </c>
      <c r="D8" s="1">
        <v>2</v>
      </c>
      <c r="E8" s="7" t="s">
        <v>46</v>
      </c>
      <c r="F8" s="1" t="s">
        <v>56</v>
      </c>
      <c r="G8" s="6" t="s">
        <v>65</v>
      </c>
    </row>
    <row r="9" spans="2:7" x14ac:dyDescent="0.25">
      <c r="B9" s="1" t="s">
        <v>35</v>
      </c>
      <c r="C9" s="8">
        <v>5000000</v>
      </c>
      <c r="D9" s="1">
        <v>4</v>
      </c>
      <c r="E9" s="7" t="s">
        <v>45</v>
      </c>
      <c r="F9" s="1" t="s">
        <v>57</v>
      </c>
      <c r="G9" s="6" t="s">
        <v>64</v>
      </c>
    </row>
    <row r="10" spans="2:7" x14ac:dyDescent="0.25">
      <c r="B10" s="1" t="s">
        <v>36</v>
      </c>
      <c r="C10" s="8">
        <v>9000000</v>
      </c>
      <c r="D10" s="1">
        <v>8</v>
      </c>
      <c r="E10" s="7" t="s">
        <v>47</v>
      </c>
      <c r="F10" s="1" t="s">
        <v>58</v>
      </c>
      <c r="G10" s="6" t="s">
        <v>62</v>
      </c>
    </row>
    <row r="11" spans="2:7" x14ac:dyDescent="0.25">
      <c r="B11" s="1" t="s">
        <v>37</v>
      </c>
      <c r="C11" s="8">
        <v>20000000</v>
      </c>
      <c r="D11" s="1">
        <v>32</v>
      </c>
      <c r="E11" s="7" t="s">
        <v>48</v>
      </c>
      <c r="F11" s="1" t="s">
        <v>59</v>
      </c>
      <c r="G11" s="6" t="s">
        <v>67</v>
      </c>
    </row>
    <row r="12" spans="2:7" x14ac:dyDescent="0.25">
      <c r="B12" s="1" t="s">
        <v>38</v>
      </c>
      <c r="C12" s="8">
        <v>18000000</v>
      </c>
      <c r="D12" s="1">
        <v>16</v>
      </c>
      <c r="E12" s="7" t="s">
        <v>49</v>
      </c>
      <c r="F12" s="1" t="s">
        <v>60</v>
      </c>
      <c r="G12" s="6" t="s">
        <v>67</v>
      </c>
    </row>
    <row r="14" spans="2:7" x14ac:dyDescent="0.25">
      <c r="B14" s="16" t="s">
        <v>11</v>
      </c>
      <c r="C14" s="17"/>
      <c r="D14" s="18"/>
    </row>
    <row r="15" spans="2:7" x14ac:dyDescent="0.25">
      <c r="B15" s="20" t="s">
        <v>2</v>
      </c>
      <c r="C15" s="20"/>
      <c r="D15" s="5">
        <v>7</v>
      </c>
    </row>
    <row r="16" spans="2:7" x14ac:dyDescent="0.25">
      <c r="B16" s="20" t="s">
        <v>68</v>
      </c>
      <c r="C16" s="20"/>
      <c r="D16" s="5">
        <v>4</v>
      </c>
    </row>
    <row r="17" spans="2:4" x14ac:dyDescent="0.25">
      <c r="B17" s="20" t="s">
        <v>3</v>
      </c>
      <c r="C17" s="20"/>
      <c r="D17" s="5">
        <v>3</v>
      </c>
    </row>
    <row r="18" spans="2:4" x14ac:dyDescent="0.25">
      <c r="B18" s="20" t="s">
        <v>69</v>
      </c>
      <c r="C18" s="20"/>
      <c r="D18" s="5">
        <v>4</v>
      </c>
    </row>
    <row r="19" spans="2:4" x14ac:dyDescent="0.25">
      <c r="B19" s="20" t="s">
        <v>70</v>
      </c>
      <c r="C19" s="20"/>
      <c r="D19" s="5">
        <v>2</v>
      </c>
    </row>
    <row r="20" spans="2:4" x14ac:dyDescent="0.25">
      <c r="B20" s="19" t="s">
        <v>4</v>
      </c>
      <c r="C20" s="19"/>
      <c r="D20" s="4">
        <f>SUM(D15:D19)</f>
        <v>20</v>
      </c>
    </row>
    <row r="22" spans="2:4" x14ac:dyDescent="0.25">
      <c r="B22" s="14"/>
      <c r="C22" s="14"/>
    </row>
    <row r="23" spans="2:4" x14ac:dyDescent="0.25">
      <c r="B23" s="13"/>
      <c r="C23" s="13"/>
    </row>
    <row r="24" spans="2:4" x14ac:dyDescent="0.25">
      <c r="B24" s="3" t="s">
        <v>11</v>
      </c>
      <c r="C24" s="3" t="s">
        <v>12</v>
      </c>
    </row>
    <row r="25" spans="2:4" x14ac:dyDescent="0.25">
      <c r="B25" s="1" t="s">
        <v>5</v>
      </c>
      <c r="C25" s="5">
        <f>D15/D20</f>
        <v>0.35</v>
      </c>
    </row>
    <row r="26" spans="2:4" x14ac:dyDescent="0.25">
      <c r="B26" s="1" t="s">
        <v>6</v>
      </c>
      <c r="C26" s="5">
        <f>D16/D20</f>
        <v>0.2</v>
      </c>
    </row>
    <row r="27" spans="2:4" x14ac:dyDescent="0.25">
      <c r="B27" s="1" t="s">
        <v>7</v>
      </c>
      <c r="C27" s="5">
        <f>D17/D20</f>
        <v>0.15</v>
      </c>
    </row>
    <row r="28" spans="2:4" x14ac:dyDescent="0.25">
      <c r="B28" s="1" t="s">
        <v>8</v>
      </c>
      <c r="C28" s="5">
        <f>D18/D20</f>
        <v>0.2</v>
      </c>
    </row>
    <row r="29" spans="2:4" x14ac:dyDescent="0.25">
      <c r="B29" s="1" t="s">
        <v>9</v>
      </c>
      <c r="C29" s="5">
        <f>D19/D20</f>
        <v>0.1</v>
      </c>
    </row>
    <row r="30" spans="2:4" x14ac:dyDescent="0.25">
      <c r="B30" s="1" t="s">
        <v>10</v>
      </c>
      <c r="C30" s="5">
        <f>SUM(C25:C29)</f>
        <v>1.0000000000000002</v>
      </c>
    </row>
    <row r="33" spans="2:8" x14ac:dyDescent="0.25">
      <c r="B33" s="14"/>
      <c r="C33" s="14"/>
      <c r="D33" s="14"/>
    </row>
    <row r="34" spans="2:8" x14ac:dyDescent="0.25">
      <c r="B34" s="14"/>
      <c r="C34" s="14"/>
      <c r="D34" s="14"/>
    </row>
    <row r="35" spans="2:8" x14ac:dyDescent="0.25">
      <c r="B35" s="14"/>
      <c r="C35" s="14"/>
      <c r="D35" s="14"/>
    </row>
    <row r="36" spans="2:8" x14ac:dyDescent="0.25">
      <c r="B36" s="2" t="s">
        <v>28</v>
      </c>
      <c r="C36" s="2" t="s">
        <v>0</v>
      </c>
      <c r="D36" s="2" t="s">
        <v>39</v>
      </c>
      <c r="E36" s="2" t="s">
        <v>1</v>
      </c>
      <c r="F36" s="2" t="s">
        <v>50</v>
      </c>
      <c r="G36" s="2" t="s">
        <v>61</v>
      </c>
      <c r="H36" s="3" t="s">
        <v>14</v>
      </c>
    </row>
    <row r="37" spans="2:8" x14ac:dyDescent="0.25">
      <c r="B37" s="1" t="s">
        <v>29</v>
      </c>
      <c r="C37" s="8">
        <v>8000000</v>
      </c>
      <c r="D37" s="1">
        <v>6</v>
      </c>
      <c r="E37" s="7">
        <v>40</v>
      </c>
      <c r="F37" s="1">
        <v>10</v>
      </c>
      <c r="G37" s="6">
        <v>256</v>
      </c>
      <c r="H37" s="6">
        <f>(C37^-$C$25)*(D37^$C$26)*(E37^$C$27)*(F37^$C$28)*(G37^$C$29)</f>
        <v>2.6344001950565216E-2</v>
      </c>
    </row>
    <row r="38" spans="2:8" x14ac:dyDescent="0.25">
      <c r="B38" s="1" t="s">
        <v>30</v>
      </c>
      <c r="C38" s="8">
        <v>10000000</v>
      </c>
      <c r="D38" s="1">
        <v>8</v>
      </c>
      <c r="E38" s="7">
        <v>50</v>
      </c>
      <c r="F38" s="1">
        <v>13</v>
      </c>
      <c r="G38" s="6">
        <v>256</v>
      </c>
      <c r="H38" s="6">
        <f>(C38^-$C$25)*(D38^$C$26)*(E38^$C$27)*(F38^$C$28)*(G38^$C$29)</f>
        <v>2.8123940149386687E-2</v>
      </c>
    </row>
    <row r="39" spans="2:8" x14ac:dyDescent="0.25">
      <c r="B39" s="1" t="s">
        <v>31</v>
      </c>
      <c r="C39" s="8">
        <v>4000000</v>
      </c>
      <c r="D39" s="1">
        <v>2</v>
      </c>
      <c r="E39" s="7">
        <v>20</v>
      </c>
      <c r="F39" s="1">
        <v>5</v>
      </c>
      <c r="G39" s="6">
        <v>500</v>
      </c>
      <c r="H39" s="6">
        <f>(C39^-$C$25)*(D39^$C$26)*(E39^$C$27)*(F39^$C$28)*(G39^$C$29)</f>
        <v>2.2611558798140991E-2</v>
      </c>
    </row>
    <row r="40" spans="2:8" x14ac:dyDescent="0.25">
      <c r="B40" s="1" t="s">
        <v>32</v>
      </c>
      <c r="C40" s="8">
        <v>15000000</v>
      </c>
      <c r="D40" s="1">
        <v>16</v>
      </c>
      <c r="E40" s="7">
        <v>60</v>
      </c>
      <c r="F40" s="1">
        <v>20</v>
      </c>
      <c r="G40" s="6">
        <v>500</v>
      </c>
      <c r="H40" s="6">
        <f t="shared" ref="H40:H46" si="0">(C40^-$C$25)*(D40^$C$26)*(E40^$C$27)*(F40^$C$28)*(G40^$C$29)</f>
        <v>3.3575133099415511E-2</v>
      </c>
    </row>
    <row r="41" spans="2:8" x14ac:dyDescent="0.25">
      <c r="B41" s="1" t="s">
        <v>33</v>
      </c>
      <c r="C41" s="8">
        <v>7000000</v>
      </c>
      <c r="D41" s="1">
        <v>6</v>
      </c>
      <c r="E41" s="7">
        <v>37</v>
      </c>
      <c r="F41" s="1">
        <v>9</v>
      </c>
      <c r="G41" s="6">
        <v>250</v>
      </c>
      <c r="H41" s="6">
        <f t="shared" si="0"/>
        <v>2.6651318379037735E-2</v>
      </c>
    </row>
    <row r="42" spans="2:8" x14ac:dyDescent="0.25">
      <c r="B42" s="1" t="s">
        <v>34</v>
      </c>
      <c r="C42" s="8">
        <v>3500000</v>
      </c>
      <c r="D42" s="1">
        <v>2</v>
      </c>
      <c r="E42" s="7">
        <v>15</v>
      </c>
      <c r="F42" s="1">
        <v>3</v>
      </c>
      <c r="G42" s="6">
        <v>250</v>
      </c>
      <c r="H42" s="6">
        <f t="shared" si="0"/>
        <v>1.911675279912739E-2</v>
      </c>
    </row>
    <row r="43" spans="2:8" x14ac:dyDescent="0.25">
      <c r="B43" s="1" t="s">
        <v>35</v>
      </c>
      <c r="C43" s="8">
        <v>5000000</v>
      </c>
      <c r="D43" s="1">
        <v>4</v>
      </c>
      <c r="E43" s="7">
        <v>25</v>
      </c>
      <c r="F43" s="1">
        <v>4</v>
      </c>
      <c r="G43" s="6">
        <v>500</v>
      </c>
      <c r="H43" s="6">
        <f t="shared" si="0"/>
        <v>2.3755955153691149E-2</v>
      </c>
    </row>
    <row r="44" spans="2:8" x14ac:dyDescent="0.25">
      <c r="B44" s="1" t="s">
        <v>36</v>
      </c>
      <c r="C44" s="8">
        <v>9000000</v>
      </c>
      <c r="D44" s="1">
        <v>8</v>
      </c>
      <c r="E44" s="7">
        <v>46</v>
      </c>
      <c r="F44" s="1">
        <v>11</v>
      </c>
      <c r="G44" s="6">
        <v>256</v>
      </c>
      <c r="H44" s="6">
        <f t="shared" si="0"/>
        <v>2.7870793106483101E-2</v>
      </c>
    </row>
    <row r="45" spans="2:8" x14ac:dyDescent="0.25">
      <c r="B45" s="1" t="s">
        <v>37</v>
      </c>
      <c r="C45" s="8">
        <v>20000000</v>
      </c>
      <c r="D45" s="1">
        <v>32</v>
      </c>
      <c r="E45" s="7">
        <v>75</v>
      </c>
      <c r="F45" s="1">
        <v>25</v>
      </c>
      <c r="G45" s="6">
        <v>100</v>
      </c>
      <c r="H45" s="6">
        <f t="shared" si="0"/>
        <v>3.2100861542742887E-2</v>
      </c>
    </row>
    <row r="46" spans="2:8" x14ac:dyDescent="0.25">
      <c r="B46" s="1" t="s">
        <v>38</v>
      </c>
      <c r="C46" s="8">
        <v>18000000</v>
      </c>
      <c r="D46" s="1">
        <v>16</v>
      </c>
      <c r="E46" s="7">
        <v>70</v>
      </c>
      <c r="F46" s="1">
        <v>23</v>
      </c>
      <c r="G46" s="6">
        <v>100</v>
      </c>
      <c r="H46" s="6">
        <f t="shared" si="0"/>
        <v>2.8222071834547491E-2</v>
      </c>
    </row>
    <row r="47" spans="2:8" x14ac:dyDescent="0.25">
      <c r="C47" s="9"/>
      <c r="E47" s="10"/>
      <c r="G47" s="11"/>
    </row>
    <row r="48" spans="2:8" x14ac:dyDescent="0.25">
      <c r="B48" s="14"/>
      <c r="C48" s="14"/>
    </row>
    <row r="49" spans="2:5" x14ac:dyDescent="0.25">
      <c r="B49" s="14"/>
      <c r="C49" s="14"/>
    </row>
    <row r="50" spans="2:5" x14ac:dyDescent="0.25">
      <c r="B50" s="14"/>
      <c r="C50" s="14"/>
    </row>
    <row r="51" spans="2:5" x14ac:dyDescent="0.25">
      <c r="B51" s="3" t="s">
        <v>13</v>
      </c>
      <c r="C51" s="3" t="s">
        <v>16</v>
      </c>
    </row>
    <row r="52" spans="2:5" x14ac:dyDescent="0.25">
      <c r="B52" s="1" t="s">
        <v>15</v>
      </c>
      <c r="C52" s="1">
        <f>H37/SUM($H$37:$H$46)</f>
        <v>9.8162118179870611E-2</v>
      </c>
    </row>
    <row r="53" spans="2:5" x14ac:dyDescent="0.25">
      <c r="B53" s="1" t="s">
        <v>17</v>
      </c>
      <c r="C53" s="1">
        <f t="shared" ref="C53:C61" si="1">H38/SUM($H$37:$H$46)</f>
        <v>0.10479446296003909</v>
      </c>
    </row>
    <row r="54" spans="2:5" x14ac:dyDescent="0.25">
      <c r="B54" s="1" t="s">
        <v>18</v>
      </c>
      <c r="C54" s="1">
        <f t="shared" si="1"/>
        <v>8.4254416285699796E-2</v>
      </c>
    </row>
    <row r="55" spans="2:5" x14ac:dyDescent="0.25">
      <c r="B55" s="1" t="s">
        <v>19</v>
      </c>
      <c r="C55" s="1">
        <f>H40/SUM($H$37:$H$46)</f>
        <v>0.12510651150855229</v>
      </c>
    </row>
    <row r="56" spans="2:5" x14ac:dyDescent="0.25">
      <c r="B56" s="1" t="s">
        <v>20</v>
      </c>
      <c r="C56" s="1">
        <f t="shared" si="1"/>
        <v>9.930723013465044E-2</v>
      </c>
    </row>
    <row r="57" spans="2:5" x14ac:dyDescent="0.25">
      <c r="B57" s="1" t="s">
        <v>21</v>
      </c>
      <c r="C57" s="1">
        <f t="shared" si="1"/>
        <v>7.1232189817046904E-2</v>
      </c>
    </row>
    <row r="58" spans="2:5" x14ac:dyDescent="0.25">
      <c r="B58" s="1" t="s">
        <v>22</v>
      </c>
      <c r="C58" s="1">
        <f t="shared" si="1"/>
        <v>8.851862680727994E-2</v>
      </c>
    </row>
    <row r="59" spans="2:5" x14ac:dyDescent="0.25">
      <c r="B59" s="1" t="s">
        <v>23</v>
      </c>
      <c r="C59" s="1">
        <f t="shared" si="1"/>
        <v>0.10385119511527439</v>
      </c>
    </row>
    <row r="60" spans="2:5" x14ac:dyDescent="0.25">
      <c r="B60" s="1" t="s">
        <v>24</v>
      </c>
      <c r="C60" s="1">
        <f t="shared" si="1"/>
        <v>0.11961313130584489</v>
      </c>
    </row>
    <row r="61" spans="2:5" x14ac:dyDescent="0.25">
      <c r="B61" s="1" t="s">
        <v>25</v>
      </c>
      <c r="C61" s="1">
        <f t="shared" si="1"/>
        <v>0.10516011788574176</v>
      </c>
    </row>
    <row r="62" spans="2:5" x14ac:dyDescent="0.25">
      <c r="B62" s="12" t="s">
        <v>26</v>
      </c>
      <c r="C62" s="12">
        <f>MAX(C52:C61)</f>
        <v>0.12510651150855229</v>
      </c>
    </row>
    <row r="64" spans="2:5" x14ac:dyDescent="0.25">
      <c r="B64" s="15" t="s">
        <v>71</v>
      </c>
      <c r="C64" s="15"/>
      <c r="D64" s="15"/>
      <c r="E64" s="15"/>
    </row>
  </sheetData>
  <mergeCells count="12">
    <mergeCell ref="B1:G1"/>
    <mergeCell ref="B48:C50"/>
    <mergeCell ref="B64:E64"/>
    <mergeCell ref="B14:D14"/>
    <mergeCell ref="B20:C20"/>
    <mergeCell ref="B22:C23"/>
    <mergeCell ref="B33:D35"/>
    <mergeCell ref="B15:C15"/>
    <mergeCell ref="B16:C16"/>
    <mergeCell ref="B17:C17"/>
    <mergeCell ref="B18:C18"/>
    <mergeCell ref="B19:C19"/>
  </mergeCells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 Firman Saputra</dc:creator>
  <cp:lastModifiedBy>Andri Firman Saputra</cp:lastModifiedBy>
  <dcterms:created xsi:type="dcterms:W3CDTF">2023-10-24T09:41:55Z</dcterms:created>
  <dcterms:modified xsi:type="dcterms:W3CDTF">2023-10-25T09:03:04Z</dcterms:modified>
</cp:coreProperties>
</file>