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UNPAM-File\semester 4\Pengantar Aplikasi Komputer\pertemuan 13\"/>
    </mc:Choice>
  </mc:AlternateContent>
  <xr:revisionPtr revIDLastSave="0" documentId="13_ncr:1_{B605E15E-D948-4BDF-BEBF-6E612A9FCB6C}" xr6:coauthVersionLast="47" xr6:coauthVersionMax="47" xr10:uidLastSave="{00000000-0000-0000-0000-000000000000}"/>
  <bookViews>
    <workbookView xWindow="-120" yWindow="-120" windowWidth="20730" windowHeight="11160" xr2:uid="{159DF6B3-427D-4271-BE6E-47CD0F653C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G6" i="1" s="1"/>
  <c r="F2" i="1"/>
  <c r="G2" i="1" s="1"/>
  <c r="H2" i="1" s="1"/>
  <c r="I2" i="1" s="1"/>
  <c r="D3" i="1"/>
  <c r="D4" i="1"/>
  <c r="D5" i="1"/>
  <c r="D6" i="1"/>
  <c r="D2" i="1"/>
  <c r="H4" i="1"/>
  <c r="H6" i="1"/>
  <c r="G3" i="1"/>
  <c r="H3" i="1" s="1"/>
  <c r="G4" i="1"/>
  <c r="G5" i="1"/>
  <c r="H5" i="1" s="1"/>
  <c r="I4" i="1" l="1"/>
  <c r="I6" i="1"/>
  <c r="I3" i="1"/>
  <c r="I5" i="1"/>
  <c r="I7" i="1" l="1"/>
  <c r="I10" i="1"/>
  <c r="I9" i="1"/>
  <c r="I8" i="1"/>
</calcChain>
</file>

<file path=xl/sharedStrings.xml><?xml version="1.0" encoding="utf-8"?>
<sst xmlns="http://schemas.openxmlformats.org/spreadsheetml/2006/main" count="42" uniqueCount="30">
  <si>
    <t>No.</t>
  </si>
  <si>
    <t>Nama Penyewa</t>
  </si>
  <si>
    <t>Kode Kamar</t>
  </si>
  <si>
    <t>Jenis Kamar</t>
  </si>
  <si>
    <t>Lama Inap</t>
  </si>
  <si>
    <t>Tarif/Malam</t>
  </si>
  <si>
    <t>Biaya Inap</t>
  </si>
  <si>
    <t>Discount</t>
  </si>
  <si>
    <t>Jumlah Bayar</t>
  </si>
  <si>
    <t>1</t>
  </si>
  <si>
    <t>2</t>
  </si>
  <si>
    <t>3</t>
  </si>
  <si>
    <t>4</t>
  </si>
  <si>
    <t>5</t>
  </si>
  <si>
    <t>Andri Firman Saputra</t>
  </si>
  <si>
    <t>V</t>
  </si>
  <si>
    <t>Yaasmiin Asa Nuha Putri</t>
  </si>
  <si>
    <t>Fiki Aji Panuntun</t>
  </si>
  <si>
    <t>Muhammad Nur Ikmal</t>
  </si>
  <si>
    <t>Fariz Septiawan</t>
  </si>
  <si>
    <t>L</t>
  </si>
  <si>
    <t>E</t>
  </si>
  <si>
    <t>Tabel Bantu</t>
  </si>
  <si>
    <t>LUX</t>
  </si>
  <si>
    <t>VIP</t>
  </si>
  <si>
    <t>Ekonomis</t>
  </si>
  <si>
    <t>Total Bayar</t>
  </si>
  <si>
    <t>Rata-rata</t>
  </si>
  <si>
    <t>Bayar Tertinggi</t>
  </si>
  <si>
    <t>Bayar Terendah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</si>
</sst>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164" formatCode="_-[$Rp-3809]* #,##0.00_-;\-[$Rp-3809]* #,##0.00_-;_-[$Rp-3809]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2" fillId="0" borderId="1" xfId="0" applyFont="1" applyFill="1" applyBorder="1" applyAlignment="1">
      <alignment horizontal="center"/>
    </xf>
    <xf numFmtId="0" fontId="0" fillId="0" borderId="1" xfId="0" applyFill="1" applyBorder="1"/>
    <xf numFmtId="0" fontId="0" fillId="0" borderId="1" xfId="0" quotePrefix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0" fillId="0" borderId="1" xfId="0" applyNumberFormat="1" applyBorder="1"/>
    <xf numFmtId="42" fontId="0" fillId="0" borderId="1" xfId="1" applyFont="1" applyBorder="1"/>
    <xf numFmtId="42" fontId="0" fillId="0" borderId="1" xfId="1" applyFont="1" applyFill="1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Currency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FB8E2-DEEC-4C97-A49C-4D5EA05E5126}">
  <dimension ref="A1:I19"/>
  <sheetViews>
    <sheetView tabSelected="1" workbookViewId="0">
      <selection activeCell="E19" sqref="A1:XFD1048576"/>
    </sheetView>
  </sheetViews>
  <sheetFormatPr defaultRowHeight="15" x14ac:dyDescent="0.25"/>
  <cols>
    <col min="1" max="1" width="14.140625" style="2" customWidth="1"/>
    <col min="2" max="2" width="22.7109375" style="2" bestFit="1" customWidth="1"/>
    <col min="3" max="3" width="11.5703125" style="2" bestFit="1" customWidth="1"/>
    <col min="4" max="4" width="11.85546875" style="2" bestFit="1" customWidth="1"/>
    <col min="5" max="5" width="11.28515625" style="2" bestFit="1" customWidth="1"/>
    <col min="6" max="6" width="12.28515625" style="2" bestFit="1" customWidth="1"/>
    <col min="7" max="7" width="13" style="2" bestFit="1" customWidth="1"/>
    <col min="8" max="8" width="11.28515625" style="2" bestFit="1" customWidth="1"/>
    <col min="9" max="9" width="16.5703125" style="2" bestFit="1" customWidth="1"/>
    <col min="10" max="16384" width="9.140625" style="2"/>
  </cols>
  <sheetData>
    <row r="1" spans="1:9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</row>
    <row r="2" spans="1:9" x14ac:dyDescent="0.25">
      <c r="A2" s="6" t="s">
        <v>9</v>
      </c>
      <c r="B2" s="1" t="s">
        <v>14</v>
      </c>
      <c r="C2" s="7" t="s">
        <v>20</v>
      </c>
      <c r="D2" s="1" t="str">
        <f>VLOOKUP(C2,$A$16:$B$19,2,)</f>
        <v>LUX</v>
      </c>
      <c r="E2" s="7">
        <v>6</v>
      </c>
      <c r="F2" s="11">
        <f>HLOOKUP(C2,$D$16:$G$17,2,)</f>
        <v>750000</v>
      </c>
      <c r="G2" s="11">
        <f>E2*F2</f>
        <v>4500000</v>
      </c>
      <c r="H2" s="11">
        <f>IF(E2&gt;5,G2*5%,0)</f>
        <v>225000</v>
      </c>
      <c r="I2" s="10">
        <f>G2-H2</f>
        <v>4275000</v>
      </c>
    </row>
    <row r="3" spans="1:9" x14ac:dyDescent="0.25">
      <c r="A3" s="6" t="s">
        <v>10</v>
      </c>
      <c r="B3" s="1" t="s">
        <v>16</v>
      </c>
      <c r="C3" s="7" t="s">
        <v>15</v>
      </c>
      <c r="D3" s="1" t="str">
        <f t="shared" ref="D3:D6" si="0">VLOOKUP(C3,$A$16:$B$19,2,)</f>
        <v>VIP</v>
      </c>
      <c r="E3" s="7">
        <v>7</v>
      </c>
      <c r="F3" s="11">
        <f t="shared" ref="F3:F6" si="1">HLOOKUP(C3,$D$16:$G$17,2,)</f>
        <v>500000</v>
      </c>
      <c r="G3" s="11">
        <f t="shared" ref="G3:G6" si="2">E3*F3</f>
        <v>3500000</v>
      </c>
      <c r="H3" s="11">
        <f t="shared" ref="H3:H6" si="3">IF(E3&gt;5,G3*5%,0)</f>
        <v>175000</v>
      </c>
      <c r="I3" s="10">
        <f t="shared" ref="I3:I6" si="4">G3-H3</f>
        <v>3325000</v>
      </c>
    </row>
    <row r="4" spans="1:9" x14ac:dyDescent="0.25">
      <c r="A4" s="6" t="s">
        <v>11</v>
      </c>
      <c r="B4" s="1" t="s">
        <v>17</v>
      </c>
      <c r="C4" s="7" t="s">
        <v>21</v>
      </c>
      <c r="D4" s="1" t="str">
        <f t="shared" si="0"/>
        <v>Ekonomis</v>
      </c>
      <c r="E4" s="7">
        <v>4</v>
      </c>
      <c r="F4" s="11">
        <f t="shared" si="1"/>
        <v>250000</v>
      </c>
      <c r="G4" s="11">
        <f t="shared" si="2"/>
        <v>1000000</v>
      </c>
      <c r="H4" s="11">
        <f t="shared" si="3"/>
        <v>0</v>
      </c>
      <c r="I4" s="10">
        <f t="shared" si="4"/>
        <v>1000000</v>
      </c>
    </row>
    <row r="5" spans="1:9" x14ac:dyDescent="0.25">
      <c r="A5" s="6" t="s">
        <v>12</v>
      </c>
      <c r="B5" s="1" t="s">
        <v>18</v>
      </c>
      <c r="C5" s="8" t="s">
        <v>21</v>
      </c>
      <c r="D5" s="1" t="str">
        <f t="shared" si="0"/>
        <v>Ekonomis</v>
      </c>
      <c r="E5" s="7">
        <v>8</v>
      </c>
      <c r="F5" s="11">
        <f t="shared" si="1"/>
        <v>250000</v>
      </c>
      <c r="G5" s="11">
        <f t="shared" si="2"/>
        <v>2000000</v>
      </c>
      <c r="H5" s="11">
        <f>IF(E5&gt;5,G5*5%,0)</f>
        <v>100000</v>
      </c>
      <c r="I5" s="10">
        <f t="shared" si="4"/>
        <v>1900000</v>
      </c>
    </row>
    <row r="6" spans="1:9" x14ac:dyDescent="0.25">
      <c r="A6" s="6" t="s">
        <v>13</v>
      </c>
      <c r="B6" s="1" t="s">
        <v>19</v>
      </c>
      <c r="C6" s="8" t="s">
        <v>15</v>
      </c>
      <c r="D6" s="1" t="str">
        <f t="shared" si="0"/>
        <v>VIP</v>
      </c>
      <c r="E6" s="7">
        <v>3</v>
      </c>
      <c r="F6" s="11">
        <f t="shared" si="1"/>
        <v>500000</v>
      </c>
      <c r="G6" s="11">
        <f t="shared" si="2"/>
        <v>1500000</v>
      </c>
      <c r="H6" s="11">
        <f t="shared" si="3"/>
        <v>0</v>
      </c>
      <c r="I6" s="10">
        <f t="shared" si="4"/>
        <v>1500000</v>
      </c>
    </row>
    <row r="7" spans="1:9" x14ac:dyDescent="0.25">
      <c r="A7" s="14" t="s">
        <v>26</v>
      </c>
      <c r="B7" s="14"/>
      <c r="C7" s="14"/>
      <c r="D7" s="14"/>
      <c r="E7" s="14"/>
      <c r="F7" s="14"/>
      <c r="G7" s="14"/>
      <c r="H7" s="14"/>
      <c r="I7" s="10">
        <f>SUM(I2:I6)</f>
        <v>12000000</v>
      </c>
    </row>
    <row r="8" spans="1:9" x14ac:dyDescent="0.25">
      <c r="A8" s="14" t="s">
        <v>27</v>
      </c>
      <c r="B8" s="14"/>
      <c r="C8" s="14"/>
      <c r="D8" s="14"/>
      <c r="E8" s="14"/>
      <c r="F8" s="14"/>
      <c r="G8" s="14"/>
      <c r="H8" s="14"/>
      <c r="I8" s="10">
        <f>AVERAGE(I2:I6)</f>
        <v>2400000</v>
      </c>
    </row>
    <row r="9" spans="1:9" x14ac:dyDescent="0.25">
      <c r="A9" s="14" t="s">
        <v>28</v>
      </c>
      <c r="B9" s="14"/>
      <c r="C9" s="14"/>
      <c r="D9" s="14"/>
      <c r="E9" s="14"/>
      <c r="F9" s="14"/>
      <c r="G9" s="14"/>
      <c r="H9" s="14"/>
      <c r="I9" s="10">
        <f>MAX(I2:I6)</f>
        <v>4275000</v>
      </c>
    </row>
    <row r="10" spans="1:9" x14ac:dyDescent="0.25">
      <c r="A10" s="14" t="s">
        <v>29</v>
      </c>
      <c r="B10" s="14"/>
      <c r="C10" s="14"/>
      <c r="D10" s="14"/>
      <c r="E10" s="14"/>
      <c r="F10" s="14"/>
      <c r="G10" s="14"/>
      <c r="H10" s="14"/>
      <c r="I10" s="10">
        <f>MIN(I2:I6)</f>
        <v>1000000</v>
      </c>
    </row>
    <row r="15" spans="1:9" x14ac:dyDescent="0.25">
      <c r="A15" s="13" t="s">
        <v>22</v>
      </c>
      <c r="B15" s="13"/>
    </row>
    <row r="16" spans="1:9" x14ac:dyDescent="0.25">
      <c r="A16" s="4" t="s">
        <v>2</v>
      </c>
      <c r="B16" s="4" t="s">
        <v>3</v>
      </c>
      <c r="D16" s="9" t="s">
        <v>2</v>
      </c>
      <c r="E16" s="9" t="s">
        <v>20</v>
      </c>
      <c r="F16" s="4" t="s">
        <v>15</v>
      </c>
      <c r="G16" s="4" t="s">
        <v>21</v>
      </c>
    </row>
    <row r="17" spans="1:7" x14ac:dyDescent="0.25">
      <c r="A17" s="1" t="s">
        <v>20</v>
      </c>
      <c r="B17" s="5" t="s">
        <v>23</v>
      </c>
      <c r="D17" s="9" t="s">
        <v>5</v>
      </c>
      <c r="E17" s="12">
        <v>750000</v>
      </c>
      <c r="F17" s="11">
        <v>500000</v>
      </c>
      <c r="G17" s="11">
        <v>250000</v>
      </c>
    </row>
    <row r="18" spans="1:7" x14ac:dyDescent="0.25">
      <c r="A18" s="5" t="s">
        <v>15</v>
      </c>
      <c r="B18" s="5" t="s">
        <v>24</v>
      </c>
    </row>
    <row r="19" spans="1:7" x14ac:dyDescent="0.25">
      <c r="A19" s="5" t="s">
        <v>21</v>
      </c>
      <c r="B19" s="5" t="s">
        <v>25</v>
      </c>
      <c r="D19" s="3"/>
    </row>
  </sheetData>
  <mergeCells count="5">
    <mergeCell ref="A15:B15"/>
    <mergeCell ref="A7:H7"/>
    <mergeCell ref="A8:H8"/>
    <mergeCell ref="A9:H9"/>
    <mergeCell ref="A10:H10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 Firman Saputra</dc:creator>
  <cp:lastModifiedBy>Andri Firman Saputra</cp:lastModifiedBy>
  <dcterms:created xsi:type="dcterms:W3CDTF">2022-05-25T02:37:47Z</dcterms:created>
  <dcterms:modified xsi:type="dcterms:W3CDTF">2022-05-25T03:34:27Z</dcterms:modified>
</cp:coreProperties>
</file>