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ocuments\UNPAM-File\bantuin\bani\spk\UTS\"/>
    </mc:Choice>
  </mc:AlternateContent>
  <xr:revisionPtr revIDLastSave="0" documentId="8_{30DB826A-CB6A-47F7-9F2F-B0AC2BEF3EEC}" xr6:coauthVersionLast="47" xr6:coauthVersionMax="47" xr10:uidLastSave="{00000000-0000-0000-0000-000000000000}"/>
  <bookViews>
    <workbookView xWindow="-120" yWindow="-120" windowWidth="20730" windowHeight="1116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G37" i="1"/>
  <c r="F37" i="1"/>
  <c r="E38" i="1"/>
  <c r="E39" i="1"/>
  <c r="E40" i="1"/>
  <c r="E41" i="1"/>
  <c r="E42" i="1"/>
  <c r="E43" i="1"/>
  <c r="E44" i="1"/>
  <c r="E45" i="1"/>
  <c r="E46" i="1"/>
  <c r="E37" i="1"/>
  <c r="D38" i="1"/>
  <c r="D39" i="1"/>
  <c r="D40" i="1"/>
  <c r="D41" i="1"/>
  <c r="D42" i="1"/>
  <c r="D43" i="1"/>
  <c r="D44" i="1"/>
  <c r="D45" i="1"/>
  <c r="D46" i="1"/>
  <c r="D37" i="1"/>
  <c r="C38" i="1"/>
  <c r="C39" i="1"/>
  <c r="C40" i="1"/>
  <c r="C41" i="1"/>
  <c r="C42" i="1"/>
  <c r="C43" i="1"/>
  <c r="C44" i="1"/>
  <c r="C45" i="1"/>
  <c r="C46" i="1"/>
  <c r="C37" i="1"/>
  <c r="D20" i="1"/>
  <c r="C26" i="1" s="1"/>
  <c r="C25" i="1" l="1"/>
  <c r="H40" i="1" s="1"/>
  <c r="C27" i="1"/>
  <c r="C28" i="1"/>
  <c r="H37" i="1" s="1"/>
  <c r="C29" i="1"/>
  <c r="H42" i="1" s="1"/>
  <c r="H38" i="1" l="1"/>
  <c r="C52" i="1" s="1"/>
  <c r="H46" i="1"/>
  <c r="H41" i="1"/>
  <c r="H45" i="1"/>
  <c r="H39" i="1"/>
  <c r="H43" i="1"/>
  <c r="H44" i="1"/>
  <c r="C30" i="1"/>
  <c r="C54" i="1" l="1"/>
  <c r="C53" i="1"/>
  <c r="C61" i="1"/>
  <c r="C58" i="1"/>
  <c r="C57" i="1"/>
  <c r="C59" i="1"/>
  <c r="C60" i="1"/>
  <c r="C55" i="1"/>
  <c r="C56" i="1"/>
  <c r="C62" i="1" l="1"/>
</calcChain>
</file>

<file path=xl/sharedStrings.xml><?xml version="1.0" encoding="utf-8"?>
<sst xmlns="http://schemas.openxmlformats.org/spreadsheetml/2006/main" count="69" uniqueCount="58">
  <si>
    <t>Harga (H)</t>
  </si>
  <si>
    <t>Total Bobot</t>
  </si>
  <si>
    <t>W1</t>
  </si>
  <si>
    <t>W2</t>
  </si>
  <si>
    <t>W3</t>
  </si>
  <si>
    <t>W4</t>
  </si>
  <si>
    <t>W5</t>
  </si>
  <si>
    <t>ΣW</t>
  </si>
  <si>
    <t>S1</t>
  </si>
  <si>
    <t>Bobot</t>
  </si>
  <si>
    <t>Nilai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</si>
  <si>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</si>
  <si>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</si>
  <si>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</si>
  <si>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</si>
  <si>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</si>
  <si>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</si>
  <si>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</si>
  <si>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</si>
  <si>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</si>
  <si>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Preferensi (Vi)</t>
  </si>
  <si>
    <t>Vektor (Si)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</si>
  <si>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</si>
  <si>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</si>
  <si>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</si>
  <si>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</si>
  <si>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</si>
  <si>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</si>
  <si>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</si>
  <si>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</si>
  <si>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</si>
  <si>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</si>
  <si>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</si>
  <si>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</si>
  <si>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</si>
  <si>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Nama:</t>
  </si>
  <si>
    <t>Kelas:</t>
  </si>
  <si>
    <t>07TPLP016</t>
  </si>
  <si>
    <t>UTS:</t>
  </si>
  <si>
    <t>SPK</t>
  </si>
  <si>
    <t>Bani Maskur Muhammad Al-Walad</t>
  </si>
  <si>
    <t>Berat (B)</t>
  </si>
  <si>
    <t>Rating (R)</t>
  </si>
  <si>
    <t>Garansi (G)</t>
  </si>
  <si>
    <t>Kecepatan Prosesor (KP)</t>
  </si>
  <si>
    <t>SPK Pemilihan Komputer</t>
  </si>
  <si>
    <t>Komputer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</si>
  <si>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</si>
  <si>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</si>
  <si>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</si>
  <si>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</si>
  <si>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</si>
  <si>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</si>
  <si>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</si>
  <si>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</si>
  <si>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</si>
  <si>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</si>
  <si>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Nilai Tertinggi adalah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</si>
</sst>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0" fontId="0" fillId="0" borderId="1" xfId="1" applyNumberFormat="1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536684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380015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J64"/>
  <sheetViews>
    <sheetView tabSelected="1" topLeftCell="A55" zoomScale="115" zoomScaleNormal="115" workbookViewId="0">
      <selection activeCell="D66" sqref="D66"/>
    </sheetView>
  </sheetViews>
  <sheetFormatPr defaultRowHeight="15" x14ac:dyDescent="0.25"/>
  <cols>
    <col min="2" max="2" width="14.140625" bestFit="1" customWidth="1"/>
    <col min="3" max="3" width="15.5703125" bestFit="1" customWidth="1"/>
    <col min="4" max="4" width="19.5703125" bestFit="1" customWidth="1"/>
    <col min="5" max="5" width="20.42578125" bestFit="1" customWidth="1"/>
    <col min="6" max="6" width="10.28515625" bestFit="1" customWidth="1"/>
    <col min="7" max="7" width="23" bestFit="1" customWidth="1"/>
    <col min="8" max="8" width="9" bestFit="1" customWidth="1"/>
    <col min="10" max="10" width="36.140625" bestFit="1" customWidth="1"/>
  </cols>
  <sheetData>
    <row r="1" spans="2:10" x14ac:dyDescent="0.25">
      <c r="B1" s="17" t="s">
        <v>45</v>
      </c>
      <c r="C1" s="17"/>
      <c r="D1" s="17"/>
      <c r="E1" s="17"/>
      <c r="F1" s="17"/>
      <c r="G1" s="17"/>
    </row>
    <row r="2" spans="2:10" x14ac:dyDescent="0.25">
      <c r="B2" s="12" t="s">
        <v>46</v>
      </c>
      <c r="C2" s="12" t="s">
        <v>0</v>
      </c>
      <c r="D2" s="12" t="s">
        <v>41</v>
      </c>
      <c r="E2" s="12" t="s">
        <v>42</v>
      </c>
      <c r="F2" s="12" t="s">
        <v>43</v>
      </c>
      <c r="G2" s="12" t="s">
        <v>44</v>
      </c>
      <c r="I2" s="12" t="s">
        <v>35</v>
      </c>
      <c r="J2" s="10" t="s">
        <v>40</v>
      </c>
    </row>
    <row r="3" spans="2:10" x14ac:dyDescent="0.25">
      <c r="B3" s="1" t="s">
        <v>47</v>
      </c>
      <c r="C3" s="5">
        <v>3000000</v>
      </c>
      <c r="D3" s="1">
        <v>2.5</v>
      </c>
      <c r="E3" s="11">
        <v>8.5</v>
      </c>
      <c r="F3" s="1">
        <v>12</v>
      </c>
      <c r="G3" s="1">
        <v>2.2999999999999998</v>
      </c>
      <c r="I3" s="12" t="s">
        <v>36</v>
      </c>
      <c r="J3" s="1" t="s">
        <v>37</v>
      </c>
    </row>
    <row r="4" spans="2:10" x14ac:dyDescent="0.25">
      <c r="B4" s="1" t="s">
        <v>48</v>
      </c>
      <c r="C4" s="5">
        <v>3600000</v>
      </c>
      <c r="D4" s="1">
        <v>3.2</v>
      </c>
      <c r="E4" s="11">
        <v>7.9</v>
      </c>
      <c r="F4" s="1">
        <v>18</v>
      </c>
      <c r="G4" s="1">
        <v>2.8</v>
      </c>
      <c r="I4" s="12" t="s">
        <v>38</v>
      </c>
      <c r="J4" s="1" t="s">
        <v>39</v>
      </c>
    </row>
    <row r="5" spans="2:10" x14ac:dyDescent="0.25">
      <c r="B5" s="1" t="s">
        <v>49</v>
      </c>
      <c r="C5" s="5">
        <v>2850000</v>
      </c>
      <c r="D5" s="1">
        <v>2</v>
      </c>
      <c r="E5" s="11">
        <v>9.1999999999999993</v>
      </c>
      <c r="F5" s="1">
        <v>24</v>
      </c>
      <c r="G5" s="1">
        <v>2.5</v>
      </c>
    </row>
    <row r="6" spans="2:10" x14ac:dyDescent="0.25">
      <c r="B6" s="1" t="s">
        <v>50</v>
      </c>
      <c r="C6" s="5">
        <v>3300000</v>
      </c>
      <c r="D6" s="1">
        <v>2.8</v>
      </c>
      <c r="E6" s="11">
        <v>8.1</v>
      </c>
      <c r="F6" s="1">
        <v>15</v>
      </c>
      <c r="G6" s="1">
        <v>2.2000000000000002</v>
      </c>
    </row>
    <row r="7" spans="2:10" x14ac:dyDescent="0.25">
      <c r="B7" s="1" t="s">
        <v>51</v>
      </c>
      <c r="C7" s="5">
        <v>3150000</v>
      </c>
      <c r="D7" s="1">
        <v>2.2999999999999998</v>
      </c>
      <c r="E7" s="11">
        <v>8.6999999999999993</v>
      </c>
      <c r="F7" s="1">
        <v>12</v>
      </c>
      <c r="G7" s="1">
        <v>3</v>
      </c>
    </row>
    <row r="8" spans="2:10" x14ac:dyDescent="0.25">
      <c r="B8" s="1" t="s">
        <v>52</v>
      </c>
      <c r="C8" s="5">
        <v>2940000</v>
      </c>
      <c r="D8" s="1">
        <v>2.1</v>
      </c>
      <c r="E8" s="11">
        <v>9</v>
      </c>
      <c r="F8" s="1">
        <v>20</v>
      </c>
      <c r="G8" s="1">
        <v>2.7</v>
      </c>
    </row>
    <row r="9" spans="2:10" x14ac:dyDescent="0.25">
      <c r="B9" s="1" t="s">
        <v>53</v>
      </c>
      <c r="C9" s="5">
        <v>3450000</v>
      </c>
      <c r="D9" s="1">
        <v>2.9</v>
      </c>
      <c r="E9" s="11">
        <v>7.5</v>
      </c>
      <c r="F9" s="1">
        <v>14</v>
      </c>
      <c r="G9" s="1">
        <v>2.4</v>
      </c>
    </row>
    <row r="10" spans="2:10" x14ac:dyDescent="0.25">
      <c r="B10" s="1" t="s">
        <v>54</v>
      </c>
      <c r="C10" s="5">
        <v>2790000</v>
      </c>
      <c r="D10" s="1">
        <v>2.2000000000000002</v>
      </c>
      <c r="E10" s="11">
        <v>8.9</v>
      </c>
      <c r="F10" s="1">
        <v>22</v>
      </c>
      <c r="G10" s="1">
        <v>2.9</v>
      </c>
    </row>
    <row r="11" spans="2:10" x14ac:dyDescent="0.25">
      <c r="B11" s="1" t="s">
        <v>55</v>
      </c>
      <c r="C11" s="5">
        <v>3060000</v>
      </c>
      <c r="D11" s="1">
        <v>2.7</v>
      </c>
      <c r="E11" s="11">
        <v>8.3000000000000007</v>
      </c>
      <c r="F11" s="1">
        <v>16</v>
      </c>
      <c r="G11" s="1">
        <v>2.6</v>
      </c>
    </row>
    <row r="12" spans="2:10" x14ac:dyDescent="0.25">
      <c r="B12" s="1" t="s">
        <v>56</v>
      </c>
      <c r="C12" s="5">
        <v>3240000</v>
      </c>
      <c r="D12" s="1">
        <v>3</v>
      </c>
      <c r="E12" s="11">
        <v>8.6</v>
      </c>
      <c r="F12" s="1">
        <v>19</v>
      </c>
      <c r="G12" s="1">
        <v>2.1</v>
      </c>
    </row>
    <row r="14" spans="2:10" x14ac:dyDescent="0.25">
      <c r="B14" s="19" t="s">
        <v>9</v>
      </c>
      <c r="C14" s="20"/>
      <c r="D14" s="21"/>
    </row>
    <row r="15" spans="2:10" x14ac:dyDescent="0.25">
      <c r="B15" s="23" t="s">
        <v>0</v>
      </c>
      <c r="C15" s="23"/>
      <c r="D15" s="3">
        <v>5</v>
      </c>
    </row>
    <row r="16" spans="2:10" x14ac:dyDescent="0.25">
      <c r="B16" s="23" t="s">
        <v>41</v>
      </c>
      <c r="C16" s="23"/>
      <c r="D16" s="3">
        <v>3</v>
      </c>
    </row>
    <row r="17" spans="2:4" x14ac:dyDescent="0.25">
      <c r="B17" s="23" t="s">
        <v>42</v>
      </c>
      <c r="C17" s="23"/>
      <c r="D17" s="3">
        <v>4</v>
      </c>
    </row>
    <row r="18" spans="2:4" x14ac:dyDescent="0.25">
      <c r="B18" s="23" t="s">
        <v>43</v>
      </c>
      <c r="C18" s="23"/>
      <c r="D18" s="3">
        <v>3</v>
      </c>
    </row>
    <row r="19" spans="2:4" x14ac:dyDescent="0.25">
      <c r="B19" s="23" t="s">
        <v>44</v>
      </c>
      <c r="C19" s="23"/>
      <c r="D19" s="3">
        <v>5</v>
      </c>
    </row>
    <row r="20" spans="2:4" x14ac:dyDescent="0.25">
      <c r="B20" s="22" t="s">
        <v>1</v>
      </c>
      <c r="C20" s="22"/>
      <c r="D20" s="2">
        <f>SUM(D15:D19)</f>
        <v>20</v>
      </c>
    </row>
    <row r="22" spans="2:4" x14ac:dyDescent="0.25">
      <c r="B22" s="18"/>
      <c r="C22" s="18"/>
    </row>
    <row r="23" spans="2:4" x14ac:dyDescent="0.25">
      <c r="B23" s="17"/>
      <c r="C23" s="17"/>
    </row>
    <row r="24" spans="2:4" x14ac:dyDescent="0.25">
      <c r="B24" s="13" t="s">
        <v>9</v>
      </c>
      <c r="C24" s="13" t="s">
        <v>10</v>
      </c>
    </row>
    <row r="25" spans="2:4" x14ac:dyDescent="0.25">
      <c r="B25" s="1" t="s">
        <v>2</v>
      </c>
      <c r="C25" s="3">
        <f>D15/D20</f>
        <v>0.25</v>
      </c>
    </row>
    <row r="26" spans="2:4" x14ac:dyDescent="0.25">
      <c r="B26" s="1" t="s">
        <v>3</v>
      </c>
      <c r="C26" s="3">
        <f>D16/D20</f>
        <v>0.15</v>
      </c>
    </row>
    <row r="27" spans="2:4" x14ac:dyDescent="0.25">
      <c r="B27" s="1" t="s">
        <v>4</v>
      </c>
      <c r="C27" s="3">
        <f>D17/D20</f>
        <v>0.2</v>
      </c>
    </row>
    <row r="28" spans="2:4" x14ac:dyDescent="0.25">
      <c r="B28" s="1" t="s">
        <v>5</v>
      </c>
      <c r="C28" s="3">
        <f>D18/D20</f>
        <v>0.15</v>
      </c>
    </row>
    <row r="29" spans="2:4" x14ac:dyDescent="0.25">
      <c r="B29" s="1" t="s">
        <v>6</v>
      </c>
      <c r="C29" s="3">
        <f>D19/D20</f>
        <v>0.25</v>
      </c>
    </row>
    <row r="30" spans="2:4" x14ac:dyDescent="0.25">
      <c r="B30" s="1" t="s">
        <v>7</v>
      </c>
      <c r="C30" s="3">
        <f>SUM(C25:C29)</f>
        <v>1</v>
      </c>
    </row>
    <row r="33" spans="2:8" x14ac:dyDescent="0.25">
      <c r="B33" s="18"/>
      <c r="C33" s="18"/>
      <c r="D33" s="18"/>
    </row>
    <row r="34" spans="2:8" x14ac:dyDescent="0.25">
      <c r="B34" s="18"/>
      <c r="C34" s="18"/>
      <c r="D34" s="18"/>
    </row>
    <row r="35" spans="2:8" x14ac:dyDescent="0.25">
      <c r="B35" s="18"/>
      <c r="C35" s="18"/>
      <c r="D35" s="18"/>
    </row>
    <row r="36" spans="2:8" x14ac:dyDescent="0.25">
      <c r="B36" s="13" t="s">
        <v>21</v>
      </c>
      <c r="C36" s="12" t="s">
        <v>0</v>
      </c>
      <c r="D36" s="12" t="s">
        <v>41</v>
      </c>
      <c r="E36" s="12" t="s">
        <v>42</v>
      </c>
      <c r="F36" s="12" t="s">
        <v>43</v>
      </c>
      <c r="G36" s="12" t="s">
        <v>44</v>
      </c>
      <c r="H36" s="13" t="s">
        <v>22</v>
      </c>
    </row>
    <row r="37" spans="2:8" x14ac:dyDescent="0.25">
      <c r="B37" s="1" t="s">
        <v>8</v>
      </c>
      <c r="C37" s="5">
        <f>C3</f>
        <v>3000000</v>
      </c>
      <c r="D37" s="1">
        <f>D3</f>
        <v>2.5</v>
      </c>
      <c r="E37" s="11">
        <f>E3</f>
        <v>8.5</v>
      </c>
      <c r="F37" s="11">
        <f>F3</f>
        <v>12</v>
      </c>
      <c r="G37" s="11">
        <f>G3</f>
        <v>2.2999999999999998</v>
      </c>
      <c r="H37" s="4">
        <f>(C37^-$C$25)*(D37^-$C$26)*(E37^$C$27)*(F37^$C$28)*(G37^$C$29)</f>
        <v>5.7440950278228591E-2</v>
      </c>
    </row>
    <row r="38" spans="2:8" x14ac:dyDescent="0.25">
      <c r="B38" s="1" t="s">
        <v>11</v>
      </c>
      <c r="C38" s="5">
        <f t="shared" ref="C38:G46" si="0">C4</f>
        <v>3600000</v>
      </c>
      <c r="D38" s="1">
        <f t="shared" si="0"/>
        <v>3.2</v>
      </c>
      <c r="E38" s="11">
        <f t="shared" si="0"/>
        <v>7.9</v>
      </c>
      <c r="F38" s="11">
        <f t="shared" si="0"/>
        <v>18</v>
      </c>
      <c r="G38" s="11">
        <f t="shared" si="0"/>
        <v>2.8</v>
      </c>
      <c r="H38" s="4">
        <f t="shared" ref="H38:H46" si="1">(C38^-$C$25)*(D38^-$C$26)*(E38^$C$27)*(F38^$C$28)*(G38^$C$29)</f>
        <v>5.817785165368225E-2</v>
      </c>
    </row>
    <row r="39" spans="2:8" x14ac:dyDescent="0.25">
      <c r="B39" s="1" t="s">
        <v>12</v>
      </c>
      <c r="C39" s="5">
        <f t="shared" si="0"/>
        <v>2850000</v>
      </c>
      <c r="D39" s="1">
        <f t="shared" si="0"/>
        <v>2</v>
      </c>
      <c r="E39" s="11">
        <f t="shared" si="0"/>
        <v>9.1999999999999993</v>
      </c>
      <c r="F39" s="11">
        <f t="shared" si="0"/>
        <v>24</v>
      </c>
      <c r="G39" s="11">
        <f t="shared" si="0"/>
        <v>2.5</v>
      </c>
      <c r="H39" s="4">
        <f t="shared" si="1"/>
        <v>6.9248208047944584E-2</v>
      </c>
    </row>
    <row r="40" spans="2:8" x14ac:dyDescent="0.25">
      <c r="B40" s="1" t="s">
        <v>13</v>
      </c>
      <c r="C40" s="5">
        <f t="shared" si="0"/>
        <v>3300000</v>
      </c>
      <c r="D40" s="1">
        <f t="shared" si="0"/>
        <v>2.8</v>
      </c>
      <c r="E40" s="11">
        <f t="shared" si="0"/>
        <v>8.1</v>
      </c>
      <c r="F40" s="11">
        <f t="shared" si="0"/>
        <v>15</v>
      </c>
      <c r="G40" s="11">
        <f t="shared" si="0"/>
        <v>2.2000000000000002</v>
      </c>
      <c r="H40" s="4">
        <f t="shared" si="1"/>
        <v>5.5848842066841563E-2</v>
      </c>
    </row>
    <row r="41" spans="2:8" x14ac:dyDescent="0.25">
      <c r="B41" s="1" t="s">
        <v>14</v>
      </c>
      <c r="C41" s="5">
        <f t="shared" si="0"/>
        <v>3150000</v>
      </c>
      <c r="D41" s="1">
        <f t="shared" si="0"/>
        <v>2.2999999999999998</v>
      </c>
      <c r="E41" s="11">
        <f t="shared" si="0"/>
        <v>8.6999999999999993</v>
      </c>
      <c r="F41" s="11">
        <f t="shared" si="0"/>
        <v>12</v>
      </c>
      <c r="G41" s="11">
        <f t="shared" si="0"/>
        <v>3</v>
      </c>
      <c r="H41" s="4">
        <f t="shared" si="1"/>
        <v>6.1691387385897356E-2</v>
      </c>
    </row>
    <row r="42" spans="2:8" x14ac:dyDescent="0.25">
      <c r="B42" s="1" t="s">
        <v>15</v>
      </c>
      <c r="C42" s="5">
        <f t="shared" si="0"/>
        <v>2940000</v>
      </c>
      <c r="D42" s="1">
        <f t="shared" si="0"/>
        <v>2.1</v>
      </c>
      <c r="E42" s="11">
        <f t="shared" si="0"/>
        <v>9</v>
      </c>
      <c r="F42" s="11">
        <f t="shared" si="0"/>
        <v>20</v>
      </c>
      <c r="G42" s="11">
        <f t="shared" si="0"/>
        <v>2.7</v>
      </c>
      <c r="H42" s="4">
        <f t="shared" si="1"/>
        <v>6.7363433579133922E-2</v>
      </c>
    </row>
    <row r="43" spans="2:8" x14ac:dyDescent="0.25">
      <c r="B43" s="1" t="s">
        <v>16</v>
      </c>
      <c r="C43" s="5">
        <f t="shared" si="0"/>
        <v>3450000</v>
      </c>
      <c r="D43" s="1">
        <f t="shared" si="0"/>
        <v>2.9</v>
      </c>
      <c r="E43" s="11">
        <f t="shared" si="0"/>
        <v>7.5</v>
      </c>
      <c r="F43" s="11">
        <f t="shared" si="0"/>
        <v>14</v>
      </c>
      <c r="G43" s="11">
        <f t="shared" si="0"/>
        <v>2.4</v>
      </c>
      <c r="H43" s="4">
        <f t="shared" si="1"/>
        <v>5.4722987014108701E-2</v>
      </c>
    </row>
    <row r="44" spans="2:8" x14ac:dyDescent="0.25">
      <c r="B44" s="1" t="s">
        <v>17</v>
      </c>
      <c r="C44" s="5">
        <f t="shared" si="0"/>
        <v>2790000</v>
      </c>
      <c r="D44" s="1">
        <f t="shared" si="0"/>
        <v>2.2000000000000002</v>
      </c>
      <c r="E44" s="11">
        <f t="shared" si="0"/>
        <v>8.9</v>
      </c>
      <c r="F44" s="11">
        <f t="shared" si="0"/>
        <v>22</v>
      </c>
      <c r="G44" s="11">
        <f t="shared" si="0"/>
        <v>2.9</v>
      </c>
      <c r="H44" s="4">
        <f t="shared" si="1"/>
        <v>6.9835532655912941E-2</v>
      </c>
    </row>
    <row r="45" spans="2:8" x14ac:dyDescent="0.25">
      <c r="B45" s="1" t="s">
        <v>18</v>
      </c>
      <c r="C45" s="5">
        <f t="shared" si="0"/>
        <v>3060000</v>
      </c>
      <c r="D45" s="1">
        <f t="shared" si="0"/>
        <v>2.7</v>
      </c>
      <c r="E45" s="11">
        <f t="shared" si="0"/>
        <v>8.3000000000000007</v>
      </c>
      <c r="F45" s="11">
        <f t="shared" si="0"/>
        <v>16</v>
      </c>
      <c r="G45" s="11">
        <f t="shared" si="0"/>
        <v>2.6</v>
      </c>
      <c r="H45" s="4">
        <f t="shared" si="1"/>
        <v>6.0539946331811277E-2</v>
      </c>
    </row>
    <row r="46" spans="2:8" x14ac:dyDescent="0.25">
      <c r="B46" s="1" t="s">
        <v>19</v>
      </c>
      <c r="C46" s="5">
        <f t="shared" si="0"/>
        <v>3240000</v>
      </c>
      <c r="D46" s="1">
        <f t="shared" si="0"/>
        <v>3</v>
      </c>
      <c r="E46" s="11">
        <f t="shared" si="0"/>
        <v>8.6</v>
      </c>
      <c r="F46" s="11">
        <f t="shared" si="0"/>
        <v>19</v>
      </c>
      <c r="G46" s="11">
        <f t="shared" si="0"/>
        <v>2.1</v>
      </c>
      <c r="H46" s="4">
        <f t="shared" si="1"/>
        <v>5.7552356852036392E-2</v>
      </c>
    </row>
    <row r="47" spans="2:8" x14ac:dyDescent="0.25">
      <c r="C47" s="6"/>
      <c r="E47" s="7"/>
      <c r="G47" s="8"/>
    </row>
    <row r="48" spans="2:8" x14ac:dyDescent="0.25">
      <c r="B48" s="18"/>
      <c r="C48" s="18"/>
    </row>
    <row r="49" spans="2:4" x14ac:dyDescent="0.25">
      <c r="B49" s="18"/>
      <c r="C49" s="18"/>
    </row>
    <row r="50" spans="2:4" x14ac:dyDescent="0.25">
      <c r="B50" s="18"/>
      <c r="C50" s="18"/>
    </row>
    <row r="51" spans="2:4" x14ac:dyDescent="0.25">
      <c r="B51" s="13" t="s">
        <v>20</v>
      </c>
      <c r="C51" s="13" t="s">
        <v>24</v>
      </c>
    </row>
    <row r="52" spans="2:4" x14ac:dyDescent="0.25">
      <c r="B52" s="1" t="s">
        <v>23</v>
      </c>
      <c r="C52" s="1">
        <f>H37/SUM($H$37:$H$46)</f>
        <v>9.3793164782763616E-2</v>
      </c>
    </row>
    <row r="53" spans="2:4" x14ac:dyDescent="0.25">
      <c r="B53" s="1" t="s">
        <v>25</v>
      </c>
      <c r="C53" s="1">
        <f t="shared" ref="C53:C61" si="2">H38/SUM($H$37:$H$46)</f>
        <v>9.4996423290880025E-2</v>
      </c>
    </row>
    <row r="54" spans="2:4" x14ac:dyDescent="0.25">
      <c r="B54" s="1" t="s">
        <v>26</v>
      </c>
      <c r="C54" s="1">
        <f t="shared" si="2"/>
        <v>0.11307279139519595</v>
      </c>
    </row>
    <row r="55" spans="2:4" x14ac:dyDescent="0.25">
      <c r="B55" s="1" t="s">
        <v>27</v>
      </c>
      <c r="C55" s="1">
        <f t="shared" si="2"/>
        <v>9.1193471234880003E-2</v>
      </c>
    </row>
    <row r="56" spans="2:4" x14ac:dyDescent="0.25">
      <c r="B56" s="1" t="s">
        <v>28</v>
      </c>
      <c r="C56" s="1">
        <f t="shared" si="2"/>
        <v>0.1007335434865862</v>
      </c>
    </row>
    <row r="57" spans="2:4" x14ac:dyDescent="0.25">
      <c r="B57" s="1" t="s">
        <v>29</v>
      </c>
      <c r="C57" s="1">
        <f t="shared" si="2"/>
        <v>0.10999521413584988</v>
      </c>
    </row>
    <row r="58" spans="2:4" x14ac:dyDescent="0.25">
      <c r="B58" s="1" t="s">
        <v>30</v>
      </c>
      <c r="C58" s="1">
        <f t="shared" si="2"/>
        <v>8.9355104913100947E-2</v>
      </c>
    </row>
    <row r="59" spans="2:4" x14ac:dyDescent="0.25">
      <c r="B59" s="1" t="s">
        <v>31</v>
      </c>
      <c r="C59" s="1">
        <f t="shared" si="2"/>
        <v>0.11403181163196642</v>
      </c>
    </row>
    <row r="60" spans="2:4" x14ac:dyDescent="0.25">
      <c r="B60" s="1" t="s">
        <v>32</v>
      </c>
      <c r="C60" s="1">
        <f t="shared" si="2"/>
        <v>9.8853398746632834E-2</v>
      </c>
    </row>
    <row r="61" spans="2:4" x14ac:dyDescent="0.25">
      <c r="B61" s="1" t="s">
        <v>33</v>
      </c>
      <c r="C61" s="1">
        <f t="shared" si="2"/>
        <v>9.3975076382143946E-2</v>
      </c>
    </row>
    <row r="62" spans="2:4" x14ac:dyDescent="0.25">
      <c r="B62" s="9" t="s">
        <v>34</v>
      </c>
      <c r="C62" s="9">
        <f>MAX(C52:C61)</f>
        <v>0.11403181163196642</v>
      </c>
    </row>
    <row r="64" spans="2:4" x14ac:dyDescent="0.25">
      <c r="B64" s="15" t="s">
        <v>57</v>
      </c>
      <c r="C64" s="16"/>
      <c r="D64" s="14" t="str">
        <f>INDEX(B52:B61, MATCH(MAX(C52:C61), C52:C61, 0))</f>
        <v>V8</v>
      </c>
    </row>
  </sheetData>
  <mergeCells count="12">
    <mergeCell ref="B64:C64"/>
    <mergeCell ref="B1:G1"/>
    <mergeCell ref="B48:C50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Bani Maskur Muhammad Al-Walad</dc:creator>
  <cp:lastModifiedBy>Andri Firman Saputra</cp:lastModifiedBy>
  <dcterms:created xsi:type="dcterms:W3CDTF">2023-10-24T09:41:55Z</dcterms:created>
  <dcterms:modified xsi:type="dcterms:W3CDTF">2023-10-27T12:16:52Z</dcterms:modified>
</cp:coreProperties>
</file>