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fuminori.hakoishi\Desktop\箱石\技術研修\PICマイコン研修\C編\comp.Kitchen_Timer\資料\"/>
    </mc:Choice>
  </mc:AlternateContent>
  <xr:revisionPtr revIDLastSave="0" documentId="13_ncr:1_{A2F1AC28-78A0-4D0F-B9D2-F75CC61AD5E5}" xr6:coauthVersionLast="45" xr6:coauthVersionMax="45" xr10:uidLastSave="{00000000-0000-0000-0000-000000000000}"/>
  <bookViews>
    <workbookView xWindow="-108" yWindow="-108" windowWidth="23256" windowHeight="12576" xr2:uid="{17D2DDFA-5711-4A0F-83BD-FA52101C4DCD}"/>
  </bookViews>
  <sheets>
    <sheet name="Sheet1" sheetId="1" r:id="rId1"/>
    <sheet name="変更履歴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1" l="1"/>
  <c r="C8" i="1" s="1"/>
  <c r="D8" i="1" s="1"/>
  <c r="C9" i="1" s="1"/>
  <c r="D9" i="1" s="1"/>
  <c r="C10" i="1" s="1"/>
  <c r="D10" i="1" s="1"/>
  <c r="C11" i="1" s="1"/>
  <c r="D11" i="1" s="1"/>
  <c r="C12" i="1" s="1"/>
  <c r="D12" i="1" s="1"/>
  <c r="C13" i="1" s="1"/>
  <c r="D13" i="1" s="1"/>
  <c r="C14" i="1" s="1"/>
  <c r="D14" i="1" s="1"/>
  <c r="C15" i="1" s="1"/>
  <c r="D15" i="1" s="1"/>
  <c r="C16" i="1" s="1"/>
  <c r="D16" i="1" s="1"/>
  <c r="C18" i="1" s="1"/>
  <c r="D18" i="1" s="1"/>
  <c r="C19" i="1" s="1"/>
  <c r="D19" i="1" s="1"/>
  <c r="C20" i="1" s="1"/>
  <c r="D20" i="1" s="1"/>
  <c r="C21" i="1" l="1"/>
  <c r="D21" i="1" s="1"/>
  <c r="C22" i="1" s="1"/>
  <c r="D22" i="1" s="1"/>
  <c r="C24" i="1" s="1"/>
  <c r="D24" i="1" s="1"/>
  <c r="C25" i="1" s="1"/>
  <c r="D25" i="1" s="1"/>
  <c r="C26" i="1" s="1"/>
  <c r="D26" i="1" s="1"/>
  <c r="E17" i="1" l="1"/>
  <c r="D27" i="1" l="1"/>
  <c r="D28" i="1"/>
  <c r="D29" i="1"/>
  <c r="E23" i="1" l="1"/>
  <c r="AM8" i="1" l="1"/>
  <c r="AG8" i="1"/>
  <c r="N8" i="1"/>
  <c r="AL8" i="1"/>
  <c r="G8" i="1"/>
  <c r="P8" i="1"/>
  <c r="I8" i="1"/>
  <c r="AN8" i="1"/>
  <c r="M8" i="1"/>
  <c r="F8" i="1"/>
  <c r="V8" i="1"/>
  <c r="AC8" i="1"/>
  <c r="T8" i="1"/>
  <c r="O8" i="1"/>
  <c r="AK8" i="1"/>
  <c r="L8" i="1"/>
  <c r="AD8" i="1"/>
  <c r="W8" i="1"/>
  <c r="AI8" i="1"/>
  <c r="AA8" i="1"/>
  <c r="U8" i="1"/>
  <c r="S8" i="1"/>
  <c r="AJ8" i="1"/>
  <c r="AH8" i="1"/>
  <c r="H9" i="1"/>
  <c r="H8" i="1"/>
  <c r="AB8" i="1"/>
  <c r="Z8" i="1"/>
  <c r="AH7" i="1"/>
  <c r="Z7" i="1"/>
  <c r="AM7" i="1"/>
  <c r="W7" i="1"/>
  <c r="O7" i="1"/>
  <c r="G7" i="1"/>
  <c r="AL7" i="1"/>
  <c r="AD7" i="1"/>
  <c r="V7" i="1"/>
  <c r="N7" i="1"/>
  <c r="F7" i="1"/>
  <c r="U7" i="1"/>
  <c r="L7" i="1"/>
  <c r="AK7" i="1"/>
  <c r="AC7" i="1"/>
  <c r="M7" i="1"/>
  <c r="AJ7" i="1"/>
  <c r="AB7" i="1"/>
  <c r="T7" i="1"/>
  <c r="S7" i="1"/>
  <c r="AN7" i="1"/>
  <c r="H7" i="1"/>
  <c r="AI7" i="1"/>
  <c r="P7" i="1"/>
  <c r="AG7" i="1"/>
  <c r="I7" i="1"/>
  <c r="AA7" i="1"/>
  <c r="Q6" i="1"/>
  <c r="R6" i="1"/>
  <c r="AL6" i="1"/>
  <c r="AM6" i="1"/>
  <c r="AE6" i="1"/>
  <c r="AF6" i="1"/>
  <c r="X6" i="1"/>
  <c r="Y6" i="1"/>
  <c r="J6" i="1"/>
  <c r="K6" i="1"/>
  <c r="AK9" i="1" l="1"/>
  <c r="V9" i="1"/>
  <c r="T9" i="1"/>
  <c r="Z9" i="1"/>
  <c r="AB9" i="1"/>
  <c r="I9" i="1"/>
  <c r="S9" i="1"/>
  <c r="F9" i="1"/>
  <c r="AM9" i="1"/>
  <c r="AI9" i="1"/>
  <c r="M9" i="1"/>
  <c r="N9" i="1"/>
  <c r="L9" i="1"/>
  <c r="AN9" i="1"/>
  <c r="O9" i="1"/>
  <c r="W9" i="1"/>
  <c r="AD9" i="1"/>
  <c r="U9" i="1"/>
  <c r="AJ9" i="1"/>
  <c r="G9" i="1"/>
  <c r="AH9" i="1"/>
  <c r="AL9" i="1"/>
  <c r="P9" i="1"/>
  <c r="AC9" i="1"/>
  <c r="AA9" i="1"/>
  <c r="AG9" i="1"/>
  <c r="AG6" i="1"/>
  <c r="AH6" i="1"/>
  <c r="AI6" i="1"/>
  <c r="AJ6" i="1"/>
  <c r="AK6" i="1"/>
  <c r="AN6" i="1"/>
  <c r="W6" i="1"/>
  <c r="Z6" i="1"/>
  <c r="AA6" i="1"/>
  <c r="AB6" i="1"/>
  <c r="AC6" i="1"/>
  <c r="AD6" i="1"/>
  <c r="S6" i="1"/>
  <c r="T6" i="1"/>
  <c r="U6" i="1"/>
  <c r="V6" i="1"/>
  <c r="G6" i="1"/>
  <c r="H6" i="1"/>
  <c r="I6" i="1"/>
  <c r="L6" i="1"/>
  <c r="M6" i="1"/>
  <c r="N6" i="1"/>
  <c r="O6" i="1"/>
  <c r="P6" i="1"/>
  <c r="F6" i="1"/>
  <c r="E27" i="1"/>
  <c r="E28" i="1" s="1"/>
  <c r="L10" i="1" l="1"/>
  <c r="AN10" i="1" l="1"/>
  <c r="O10" i="1"/>
  <c r="U10" i="1"/>
  <c r="G10" i="1"/>
  <c r="H10" i="1"/>
  <c r="Z10" i="1"/>
  <c r="AJ10" i="1"/>
  <c r="V10" i="1"/>
  <c r="AB10" i="1"/>
  <c r="AI10" i="1"/>
  <c r="AK10" i="1"/>
  <c r="AC10" i="1"/>
  <c r="AH10" i="1"/>
  <c r="W10" i="1"/>
  <c r="M10" i="1"/>
  <c r="I10" i="1"/>
  <c r="AD10" i="1"/>
  <c r="AG10" i="1"/>
  <c r="AA10" i="1"/>
  <c r="N10" i="1"/>
  <c r="T10" i="1"/>
  <c r="S10" i="1"/>
  <c r="P10" i="1"/>
  <c r="F10" i="1"/>
  <c r="E3" i="1"/>
  <c r="E4" i="1" s="1"/>
  <c r="I11" i="1" l="1"/>
  <c r="N11" i="1"/>
  <c r="AK11" i="1"/>
  <c r="AI11" i="1"/>
  <c r="F11" i="1"/>
  <c r="AJ11" i="1"/>
  <c r="W11" i="1"/>
  <c r="S11" i="1"/>
  <c r="AC11" i="1"/>
  <c r="AN11" i="1"/>
  <c r="U11" i="1"/>
  <c r="AG11" i="1"/>
  <c r="AA11" i="1"/>
  <c r="O11" i="1"/>
  <c r="G11" i="1"/>
  <c r="AB11" i="1"/>
  <c r="L11" i="1"/>
  <c r="T11" i="1"/>
  <c r="AH11" i="1"/>
  <c r="Z11" i="1"/>
  <c r="V11" i="1"/>
  <c r="AD11" i="1"/>
  <c r="M11" i="1"/>
  <c r="H11" i="1"/>
  <c r="P11" i="1"/>
  <c r="AJ12" i="1"/>
  <c r="Z12" i="1"/>
  <c r="AA12" i="1"/>
  <c r="AG12" i="1"/>
  <c r="H12" i="1" l="1"/>
  <c r="AB12" i="1"/>
  <c r="I12" i="1"/>
  <c r="AN12" i="1"/>
  <c r="M12" i="1"/>
  <c r="AI12" i="1"/>
  <c r="AD12" i="1"/>
  <c r="AK12" i="1"/>
  <c r="U12" i="1"/>
  <c r="P12" i="1"/>
  <c r="N12" i="1"/>
  <c r="S12" i="1"/>
  <c r="L12" i="1"/>
  <c r="AH12" i="1"/>
  <c r="AC12" i="1"/>
  <c r="T12" i="1"/>
  <c r="W12" i="1"/>
  <c r="G12" i="1"/>
  <c r="V12" i="1"/>
  <c r="F12" i="1"/>
  <c r="O12" i="1"/>
  <c r="H13" i="1" l="1"/>
  <c r="P13" i="1"/>
  <c r="AN13" i="1"/>
  <c r="I13" i="1"/>
  <c r="AG13" i="1"/>
  <c r="Z13" i="1"/>
  <c r="AH13" i="1"/>
  <c r="N13" i="1"/>
  <c r="AB13" i="1"/>
  <c r="O13" i="1"/>
  <c r="AC13" i="1"/>
  <c r="S13" i="1"/>
  <c r="AD13" i="1"/>
  <c r="W13" i="1"/>
  <c r="F13" i="1"/>
  <c r="T13" i="1"/>
  <c r="G13" i="1"/>
  <c r="U13" i="1"/>
  <c r="AI13" i="1"/>
  <c r="V13" i="1"/>
  <c r="AJ13" i="1"/>
  <c r="L13" i="1"/>
  <c r="AK13" i="1"/>
  <c r="M13" i="1"/>
  <c r="AA13" i="1"/>
  <c r="O14" i="1" l="1"/>
  <c r="M14" i="1"/>
  <c r="AD14" i="1"/>
  <c r="AI14" i="1"/>
  <c r="G14" i="1"/>
  <c r="AH14" i="1"/>
  <c r="AG14" i="1"/>
  <c r="S14" i="1"/>
  <c r="AC14" i="1"/>
  <c r="AB14" i="1"/>
  <c r="AN14" i="1"/>
  <c r="Z14" i="1"/>
  <c r="P14" i="1"/>
  <c r="H14" i="1"/>
  <c r="U14" i="1"/>
  <c r="L14" i="1"/>
  <c r="AA14" i="1"/>
  <c r="V14" i="1"/>
  <c r="N14" i="1"/>
  <c r="AJ14" i="1"/>
  <c r="T14" i="1"/>
  <c r="F14" i="1"/>
  <c r="I14" i="1"/>
  <c r="W14" i="1"/>
  <c r="AK14" i="1"/>
  <c r="H15" i="1"/>
  <c r="P15" i="1"/>
  <c r="L15" i="1" l="1"/>
  <c r="S15" i="1"/>
  <c r="G15" i="1"/>
  <c r="W15" i="1"/>
  <c r="F15" i="1"/>
  <c r="V15" i="1"/>
  <c r="I15" i="1"/>
  <c r="AI15" i="1"/>
  <c r="AD15" i="1"/>
  <c r="N15" i="1"/>
  <c r="AG15" i="1"/>
  <c r="AA15" i="1"/>
  <c r="AH15" i="1"/>
  <c r="AN15" i="1"/>
  <c r="AJ15" i="1"/>
  <c r="AC15" i="1"/>
  <c r="Z15" i="1"/>
  <c r="M15" i="1"/>
  <c r="AB15" i="1"/>
  <c r="U15" i="1"/>
  <c r="O15" i="1"/>
  <c r="AK15" i="1"/>
  <c r="T15" i="1"/>
  <c r="O16" i="1"/>
  <c r="I16" i="1"/>
  <c r="AN16" i="1" l="1"/>
  <c r="U16" i="1"/>
  <c r="AD16" i="1"/>
  <c r="S16" i="1"/>
  <c r="W16" i="1"/>
  <c r="AA16" i="1"/>
  <c r="V16" i="1"/>
  <c r="M16" i="1"/>
  <c r="AJ16" i="1"/>
  <c r="AC16" i="1"/>
  <c r="AK16" i="1"/>
  <c r="G16" i="1"/>
  <c r="AH16" i="1"/>
  <c r="AI16" i="1"/>
  <c r="L16" i="1"/>
  <c r="P16" i="1"/>
  <c r="H16" i="1"/>
  <c r="Z16" i="1"/>
  <c r="T16" i="1"/>
  <c r="AB16" i="1"/>
  <c r="AG16" i="1"/>
  <c r="F16" i="1"/>
  <c r="N16" i="1"/>
  <c r="AN18" i="1" l="1"/>
  <c r="V18" i="1"/>
  <c r="AB18" i="1"/>
  <c r="U19" i="1"/>
  <c r="AJ18" i="1"/>
  <c r="AH18" i="1"/>
  <c r="O18" i="1"/>
  <c r="W18" i="1"/>
  <c r="F18" i="1"/>
  <c r="L18" i="1"/>
  <c r="Z18" i="1"/>
  <c r="G18" i="1"/>
  <c r="T18" i="1"/>
  <c r="AK18" i="1"/>
  <c r="AI18" i="1"/>
  <c r="AG18" i="1"/>
  <c r="AA18" i="1"/>
  <c r="AC18" i="1"/>
  <c r="N18" i="1"/>
  <c r="I18" i="1"/>
  <c r="S18" i="1"/>
  <c r="P18" i="1"/>
  <c r="U18" i="1"/>
  <c r="AD18" i="1"/>
  <c r="H18" i="1"/>
  <c r="M18" i="1"/>
  <c r="AH19" i="1" l="1"/>
  <c r="O19" i="1"/>
  <c r="AK19" i="1"/>
  <c r="AN19" i="1"/>
  <c r="AJ19" i="1"/>
  <c r="S19" i="1"/>
  <c r="P19" i="1"/>
  <c r="L19" i="1"/>
  <c r="Z19" i="1"/>
  <c r="AB19" i="1"/>
  <c r="H19" i="1"/>
  <c r="N19" i="1"/>
  <c r="F19" i="1"/>
  <c r="AI19" i="1"/>
  <c r="AG19" i="1"/>
  <c r="G19" i="1"/>
  <c r="M19" i="1"/>
  <c r="AC19" i="1"/>
  <c r="W19" i="1"/>
  <c r="AA19" i="1"/>
  <c r="AD19" i="1"/>
  <c r="V19" i="1"/>
  <c r="I19" i="1"/>
  <c r="T19" i="1"/>
  <c r="P20" i="1" l="1"/>
  <c r="AD20" i="1"/>
  <c r="AH20" i="1"/>
  <c r="L20" i="1"/>
  <c r="H20" i="1"/>
  <c r="V20" i="1"/>
  <c r="AK20" i="1"/>
  <c r="N20" i="1"/>
  <c r="AC20" i="1"/>
  <c r="S20" i="1"/>
  <c r="T20" i="1"/>
  <c r="U20" i="1"/>
  <c r="F20" i="1"/>
  <c r="W20" i="1"/>
  <c r="AA20" i="1"/>
  <c r="AN20" i="1"/>
  <c r="O20" i="1"/>
  <c r="AG20" i="1"/>
  <c r="Z20" i="1"/>
  <c r="AJ20" i="1"/>
  <c r="AI20" i="1"/>
  <c r="AB20" i="1"/>
  <c r="I20" i="1"/>
  <c r="M20" i="1"/>
  <c r="G20" i="1"/>
  <c r="AJ21" i="1" l="1"/>
  <c r="AB21" i="1"/>
  <c r="W21" i="1"/>
  <c r="S21" i="1"/>
  <c r="Z21" i="1"/>
  <c r="AD21" i="1"/>
  <c r="P21" i="1"/>
  <c r="H21" i="1"/>
  <c r="U21" i="1"/>
  <c r="I21" i="1"/>
  <c r="M21" i="1"/>
  <c r="O21" i="1"/>
  <c r="G21" i="1"/>
  <c r="T21" i="1"/>
  <c r="AH21" i="1"/>
  <c r="N21" i="1"/>
  <c r="L21" i="1"/>
  <c r="AG21" i="1"/>
  <c r="AK21" i="1"/>
  <c r="AI21" i="1"/>
  <c r="AN21" i="1"/>
  <c r="V21" i="1"/>
  <c r="F21" i="1"/>
  <c r="AC21" i="1"/>
  <c r="AA21" i="1"/>
  <c r="F22" i="1" l="1"/>
  <c r="L22" i="1"/>
  <c r="AN22" i="1"/>
  <c r="S22" i="1"/>
  <c r="AI22" i="1"/>
  <c r="AC22" i="1"/>
  <c r="AB22" i="1"/>
  <c r="V22" i="1"/>
  <c r="O22" i="1"/>
  <c r="H22" i="1"/>
  <c r="Z22" i="1"/>
  <c r="M22" i="1"/>
  <c r="AD22" i="1"/>
  <c r="AG22" i="1"/>
  <c r="AA22" i="1"/>
  <c r="G22" i="1"/>
  <c r="AJ22" i="1"/>
  <c r="T22" i="1"/>
  <c r="I22" i="1"/>
  <c r="W22" i="1"/>
  <c r="U22" i="1"/>
  <c r="AH22" i="1"/>
  <c r="N22" i="1"/>
  <c r="AK22" i="1"/>
  <c r="P22" i="1"/>
  <c r="V24" i="1" l="1"/>
  <c r="H24" i="1"/>
  <c r="AA24" i="1"/>
  <c r="T24" i="1"/>
  <c r="P24" i="1"/>
  <c r="N24" i="1"/>
  <c r="W24" i="1"/>
  <c r="S24" i="1"/>
  <c r="G24" i="1"/>
  <c r="Z24" i="1"/>
  <c r="I24" i="1"/>
  <c r="AB24" i="1"/>
  <c r="AG24" i="1"/>
  <c r="AI24" i="1"/>
  <c r="AN24" i="1"/>
  <c r="O24" i="1"/>
  <c r="L24" i="1"/>
  <c r="AD24" i="1"/>
  <c r="AJ24" i="1"/>
  <c r="AK24" i="1"/>
  <c r="AC24" i="1"/>
  <c r="U24" i="1"/>
  <c r="F24" i="1"/>
  <c r="AH24" i="1"/>
  <c r="M24" i="1"/>
  <c r="AI25" i="1" l="1"/>
  <c r="AD25" i="1"/>
  <c r="AG25" i="1"/>
  <c r="Z25" i="1"/>
  <c r="S25" i="1"/>
  <c r="W25" i="1"/>
  <c r="V25" i="1"/>
  <c r="H25" i="1"/>
  <c r="AA25" i="1"/>
  <c r="M25" i="1"/>
  <c r="N25" i="1"/>
  <c r="P25" i="1"/>
  <c r="AJ25" i="1"/>
  <c r="U25" i="1"/>
  <c r="F25" i="1"/>
  <c r="AB25" i="1"/>
  <c r="AC25" i="1"/>
  <c r="AK25" i="1"/>
  <c r="T25" i="1"/>
  <c r="I25" i="1"/>
  <c r="L25" i="1"/>
  <c r="AN25" i="1"/>
  <c r="G25" i="1"/>
  <c r="O25" i="1"/>
  <c r="AH25" i="1"/>
  <c r="AJ26" i="1" l="1"/>
  <c r="V26" i="1"/>
  <c r="I26" i="1"/>
  <c r="S26" i="1"/>
  <c r="Z26" i="1"/>
  <c r="L26" i="1"/>
  <c r="T26" i="1"/>
  <c r="AK26" i="1"/>
  <c r="N26" i="1"/>
  <c r="AN26" i="1"/>
  <c r="W26" i="1"/>
  <c r="U26" i="1"/>
  <c r="AA26" i="1"/>
  <c r="M26" i="1"/>
  <c r="O26" i="1"/>
  <c r="H26" i="1"/>
  <c r="P26" i="1"/>
  <c r="AB26" i="1"/>
  <c r="AG26" i="1"/>
  <c r="G26" i="1"/>
  <c r="F26" i="1"/>
  <c r="AD26" i="1"/>
  <c r="AI26" i="1"/>
  <c r="AC26" i="1"/>
  <c r="AH26" i="1"/>
</calcChain>
</file>

<file path=xl/sharedStrings.xml><?xml version="1.0" encoding="utf-8"?>
<sst xmlns="http://schemas.openxmlformats.org/spreadsheetml/2006/main" count="43" uniqueCount="38">
  <si>
    <t>仕様</t>
    <rPh sb="0" eb="2">
      <t>シヨウ</t>
    </rPh>
    <phoneticPr fontId="1"/>
  </si>
  <si>
    <t>設計</t>
    <rPh sb="0" eb="2">
      <t>セッケイ</t>
    </rPh>
    <phoneticPr fontId="1"/>
  </si>
  <si>
    <t>実装</t>
    <rPh sb="0" eb="2">
      <t>ジッソウ</t>
    </rPh>
    <phoneticPr fontId="1"/>
  </si>
  <si>
    <t>テスト</t>
    <phoneticPr fontId="1"/>
  </si>
  <si>
    <t>フローチャート</t>
    <phoneticPr fontId="1"/>
  </si>
  <si>
    <t>単体テスト</t>
    <rPh sb="0" eb="2">
      <t>タンタイ</t>
    </rPh>
    <phoneticPr fontId="1"/>
  </si>
  <si>
    <t>結合テスト</t>
    <rPh sb="0" eb="2">
      <t>ケツゴウ</t>
    </rPh>
    <phoneticPr fontId="1"/>
  </si>
  <si>
    <t>テスト仕様書</t>
    <rPh sb="3" eb="6">
      <t>シヨウショ</t>
    </rPh>
    <phoneticPr fontId="1"/>
  </si>
  <si>
    <t>状態遷移図</t>
    <rPh sb="0" eb="2">
      <t>ジョウタイ</t>
    </rPh>
    <rPh sb="2" eb="5">
      <t>センイズ</t>
    </rPh>
    <phoneticPr fontId="1"/>
  </si>
  <si>
    <t>トレーサビリティマトリックス</t>
    <phoneticPr fontId="1"/>
  </si>
  <si>
    <t>PIC 仕様確認</t>
    <rPh sb="4" eb="6">
      <t>シヨウ</t>
    </rPh>
    <rPh sb="6" eb="8">
      <t>カクニン</t>
    </rPh>
    <phoneticPr fontId="1"/>
  </si>
  <si>
    <t>LCD 仕様確認</t>
    <rPh sb="4" eb="6">
      <t>シヨウ</t>
    </rPh>
    <rPh sb="6" eb="8">
      <t>カクニン</t>
    </rPh>
    <phoneticPr fontId="1"/>
  </si>
  <si>
    <t>作業内容</t>
    <rPh sb="0" eb="2">
      <t>サギョウ</t>
    </rPh>
    <rPh sb="2" eb="4">
      <t>ナイヨウ</t>
    </rPh>
    <phoneticPr fontId="1"/>
  </si>
  <si>
    <t>合計日数</t>
    <rPh sb="0" eb="2">
      <t>ゴウケイ</t>
    </rPh>
    <rPh sb="2" eb="4">
      <t>ニッスウ</t>
    </rPh>
    <phoneticPr fontId="1"/>
  </si>
  <si>
    <t>開始日：</t>
    <rPh sb="0" eb="2">
      <t>カイシ</t>
    </rPh>
    <rPh sb="2" eb="3">
      <t>ビ</t>
    </rPh>
    <phoneticPr fontId="1"/>
  </si>
  <si>
    <t>終了予定日：</t>
    <rPh sb="0" eb="2">
      <t>シュウリョウ</t>
    </rPh>
    <rPh sb="2" eb="4">
      <t>ヨテイ</t>
    </rPh>
    <rPh sb="4" eb="5">
      <t>ビ</t>
    </rPh>
    <phoneticPr fontId="1"/>
  </si>
  <si>
    <t>小計</t>
    <rPh sb="0" eb="2">
      <t>ショウケイ</t>
    </rPh>
    <phoneticPr fontId="1"/>
  </si>
  <si>
    <t>日</t>
    <rPh sb="0" eb="1">
      <t>ニチ</t>
    </rPh>
    <phoneticPr fontId="1"/>
  </si>
  <si>
    <t>想定工数
（0.5日/
1工数）</t>
    <rPh sb="0" eb="2">
      <t>ソウテイ</t>
    </rPh>
    <rPh sb="2" eb="4">
      <t>コウスウ</t>
    </rPh>
    <rPh sb="9" eb="10">
      <t>ニチ</t>
    </rPh>
    <rPh sb="13" eb="15">
      <t>コウスウ</t>
    </rPh>
    <phoneticPr fontId="1"/>
  </si>
  <si>
    <t>レビュー1回目</t>
    <rPh sb="5" eb="7">
      <t>カイメ</t>
    </rPh>
    <rPh sb="6" eb="7">
      <t>メ</t>
    </rPh>
    <phoneticPr fontId="1"/>
  </si>
  <si>
    <t>レビュー後 修正</t>
    <rPh sb="4" eb="5">
      <t>ゴ</t>
    </rPh>
    <rPh sb="6" eb="8">
      <t>シュウセイ</t>
    </rPh>
    <phoneticPr fontId="1"/>
  </si>
  <si>
    <t>レビュー 2回目</t>
    <phoneticPr fontId="1"/>
  </si>
  <si>
    <t>レビュー 1回目</t>
    <rPh sb="6" eb="8">
      <t>カイメ</t>
    </rPh>
    <rPh sb="7" eb="8">
      <t>メ</t>
    </rPh>
    <phoneticPr fontId="1"/>
  </si>
  <si>
    <t>キッチンタイマー
開発スケジュール</t>
    <rPh sb="9" eb="11">
      <t>カイハツ</t>
    </rPh>
    <phoneticPr fontId="1"/>
  </si>
  <si>
    <t>週末調整用数値：</t>
    <rPh sb="0" eb="2">
      <t>シュウマツ</t>
    </rPh>
    <rPh sb="2" eb="5">
      <t>チョウセイヨウ</t>
    </rPh>
    <rPh sb="5" eb="7">
      <t>スウチ</t>
    </rPh>
    <phoneticPr fontId="1"/>
  </si>
  <si>
    <t>変更履歴</t>
    <rPh sb="0" eb="2">
      <t>ヘンコウ</t>
    </rPh>
    <rPh sb="2" eb="4">
      <t>リレキ</t>
    </rPh>
    <phoneticPr fontId="1"/>
  </si>
  <si>
    <t>変更内容</t>
    <rPh sb="0" eb="2">
      <t>ヘンコウ</t>
    </rPh>
    <rPh sb="2" eb="4">
      <t>ナイヨウ</t>
    </rPh>
    <phoneticPr fontId="1"/>
  </si>
  <si>
    <t>ファイル、シート作成</t>
    <rPh sb="8" eb="10">
      <t>サクセイ</t>
    </rPh>
    <phoneticPr fontId="1"/>
  </si>
  <si>
    <t>土日の追加、工数の単位の統一（1工数=0.5日）、変更履歴シートの追加</t>
    <rPh sb="0" eb="2">
      <t>ドニチ</t>
    </rPh>
    <rPh sb="3" eb="5">
      <t>ツイカ</t>
    </rPh>
    <rPh sb="6" eb="8">
      <t>コウスウ</t>
    </rPh>
    <rPh sb="9" eb="11">
      <t>タンイ</t>
    </rPh>
    <rPh sb="12" eb="14">
      <t>トウイツ</t>
    </rPh>
    <rPh sb="16" eb="18">
      <t>コウスウ</t>
    </rPh>
    <rPh sb="22" eb="23">
      <t>ニチ</t>
    </rPh>
    <rPh sb="25" eb="27">
      <t>ヘンコウ</t>
    </rPh>
    <rPh sb="27" eb="29">
      <t>リレキ</t>
    </rPh>
    <rPh sb="33" eb="35">
      <t>ツイカ</t>
    </rPh>
    <phoneticPr fontId="1"/>
  </si>
  <si>
    <t>v0.21</t>
    <phoneticPr fontId="1"/>
  </si>
  <si>
    <t>v0.22</t>
    <phoneticPr fontId="1"/>
  </si>
  <si>
    <t>開発スケジュール</t>
    <rPh sb="0" eb="2">
      <t>カイハツ</t>
    </rPh>
    <phoneticPr fontId="1"/>
  </si>
  <si>
    <t>WBS</t>
    <phoneticPr fontId="1"/>
  </si>
  <si>
    <t>予定開始日時
実際開始日時</t>
    <rPh sb="0" eb="2">
      <t>ヨテイ</t>
    </rPh>
    <rPh sb="2" eb="4">
      <t>カイシ</t>
    </rPh>
    <rPh sb="4" eb="6">
      <t>ニチジ</t>
    </rPh>
    <rPh sb="7" eb="9">
      <t>ジッサイ</t>
    </rPh>
    <rPh sb="9" eb="11">
      <t>カイシ</t>
    </rPh>
    <rPh sb="11" eb="13">
      <t>ニチジ</t>
    </rPh>
    <phoneticPr fontId="1"/>
  </si>
  <si>
    <t>予定終了日時
実際終了日時</t>
    <rPh sb="0" eb="2">
      <t>ヨテイ</t>
    </rPh>
    <rPh sb="2" eb="4">
      <t>シュウリョウ</t>
    </rPh>
    <rPh sb="4" eb="6">
      <t>ニチジ</t>
    </rPh>
    <rPh sb="7" eb="9">
      <t>ジッサイ</t>
    </rPh>
    <rPh sb="9" eb="11">
      <t>シュウリョウ</t>
    </rPh>
    <rPh sb="11" eb="13">
      <t>ニチジ</t>
    </rPh>
    <phoneticPr fontId="1"/>
  </si>
  <si>
    <t>レビュー・修正</t>
    <rPh sb="5" eb="7">
      <t>シュウセイ</t>
    </rPh>
    <phoneticPr fontId="1"/>
  </si>
  <si>
    <t>v0.23</t>
  </si>
  <si>
    <t>表示式、方法 変更、佐々木のスケジュールに合わせた、工数削除（1日=1工数）</t>
    <rPh sb="0" eb="2">
      <t>ヒョウジ</t>
    </rPh>
    <rPh sb="2" eb="3">
      <t>シキ</t>
    </rPh>
    <rPh sb="4" eb="6">
      <t>ホウホウ</t>
    </rPh>
    <rPh sb="7" eb="9">
      <t>ヘンコウ</t>
    </rPh>
    <rPh sb="10" eb="13">
      <t>ササキ</t>
    </rPh>
    <rPh sb="21" eb="22">
      <t>ア</t>
    </rPh>
    <rPh sb="26" eb="28">
      <t>コウスウ</t>
    </rPh>
    <rPh sb="28" eb="30">
      <t>サクジョ</t>
    </rPh>
    <rPh sb="32" eb="33">
      <t>ニチ</t>
    </rPh>
    <rPh sb="35" eb="37">
      <t>コウスウ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</si>
</sst>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56" fontId="0" fillId="0" borderId="10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56" fontId="0" fillId="0" borderId="11" xfId="0" applyNumberFormat="1" applyBorder="1" applyAlignment="1">
      <alignment horizontal="center" vertical="center"/>
    </xf>
    <xf numFmtId="56" fontId="0" fillId="2" borderId="10" xfId="0" applyNumberFormat="1" applyFill="1" applyBorder="1" applyAlignment="1">
      <alignment horizontal="center" vertical="center"/>
    </xf>
    <xf numFmtId="0" fontId="0" fillId="2" borderId="14" xfId="0" applyNumberForma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 quotePrefix="1" applyAlignment="1">
      <alignment horizontal="left" vertical="center"/>
    </xf>
    <xf numFmtId="14" fontId="0" fillId="0" borderId="0" xfId="0" applyNumberFormat="1" applyAlignment="1">
      <alignment vertical="center"/>
    </xf>
    <xf numFmtId="14" fontId="0" fillId="0" borderId="5" xfId="0" applyNumberFormat="1" applyBorder="1" applyAlignme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4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right" vertical="center"/>
    </xf>
    <xf numFmtId="176" fontId="0" fillId="0" borderId="10" xfId="0" applyNumberFormat="1" applyBorder="1" applyAlignment="1">
      <alignment horizontal="right" vertical="center"/>
    </xf>
    <xf numFmtId="176" fontId="0" fillId="0" borderId="7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Border="1">
      <alignment vertical="center"/>
    </xf>
    <xf numFmtId="56" fontId="0" fillId="0" borderId="17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21" xfId="0" applyBorder="1" applyAlignment="1">
      <alignment horizontal="right" vertical="center"/>
    </xf>
    <xf numFmtId="0" fontId="0" fillId="0" borderId="22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20" xfId="0" applyBorder="1">
      <alignment vertical="center"/>
    </xf>
    <xf numFmtId="0" fontId="0" fillId="0" borderId="23" xfId="0" applyBorder="1" applyAlignment="1">
      <alignment horizontal="right" vertical="center"/>
    </xf>
    <xf numFmtId="0" fontId="0" fillId="0" borderId="24" xfId="0" applyFill="1" applyBorder="1" applyAlignment="1">
      <alignment horizontal="right" vertical="center"/>
    </xf>
    <xf numFmtId="0" fontId="0" fillId="0" borderId="25" xfId="0" applyFill="1" applyBorder="1" applyAlignment="1">
      <alignment horizontal="right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>
      <alignment vertical="center"/>
    </xf>
    <xf numFmtId="0" fontId="0" fillId="0" borderId="24" xfId="0" applyBorder="1">
      <alignment vertical="center"/>
    </xf>
    <xf numFmtId="0" fontId="0" fillId="0" borderId="27" xfId="0" applyBorder="1">
      <alignment vertical="center"/>
    </xf>
    <xf numFmtId="176" fontId="0" fillId="0" borderId="23" xfId="0" applyNumberFormat="1" applyBorder="1" applyAlignment="1">
      <alignment horizontal="right" vertical="center"/>
    </xf>
    <xf numFmtId="176" fontId="0" fillId="0" borderId="22" xfId="0" applyNumberFormat="1" applyBorder="1" applyAlignment="1">
      <alignment horizontal="right" vertical="center"/>
    </xf>
    <xf numFmtId="0" fontId="0" fillId="2" borderId="15" xfId="0" applyFill="1" applyBorder="1">
      <alignment vertical="center"/>
    </xf>
    <xf numFmtId="0" fontId="0" fillId="2" borderId="24" xfId="0" applyFill="1" applyBorder="1">
      <alignment vertical="center"/>
    </xf>
    <xf numFmtId="0" fontId="0" fillId="2" borderId="0" xfId="0" applyFill="1" applyBorder="1">
      <alignment vertical="center"/>
    </xf>
    <xf numFmtId="176" fontId="0" fillId="0" borderId="9" xfId="0" applyNumberFormat="1" applyBorder="1" applyAlignment="1">
      <alignment horizontal="right" vertical="center"/>
    </xf>
  </cellXfs>
  <cellStyles count="1">
    <cellStyle name="標準" xfId="0" builtinId="0"/>
  </cellStyles>
  <dxfs count="8"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BA050-43EC-45CC-93BB-F04EC9F1950C}">
  <sheetPr codeName="Sheet1"/>
  <dimension ref="A1:AN29"/>
  <sheetViews>
    <sheetView tabSelected="1" zoomScaleNormal="100" workbookViewId="0">
      <pane xSplit="5" ySplit="6" topLeftCell="F7" activePane="bottomRight" state="frozen"/>
      <selection pane="topRight" activeCell="D1" sqref="D1"/>
      <selection pane="bottomLeft" activeCell="A7" sqref="A7"/>
      <selection pane="bottomRight" activeCell="H1" sqref="H1"/>
    </sheetView>
  </sheetViews>
  <sheetFormatPr defaultRowHeight="18" x14ac:dyDescent="0.45"/>
  <cols>
    <col min="1" max="1" width="8.796875" customWidth="1"/>
    <col min="2" max="2" width="28.09765625" bestFit="1" customWidth="1"/>
    <col min="3" max="3" width="13.09765625" bestFit="1" customWidth="1"/>
    <col min="4" max="4" width="13.09765625" customWidth="1"/>
    <col min="5" max="5" width="10.3984375" bestFit="1" customWidth="1"/>
    <col min="6" max="20" width="8" bestFit="1" customWidth="1"/>
    <col min="21" max="29" width="7" bestFit="1" customWidth="1"/>
    <col min="30" max="40" width="8" bestFit="1" customWidth="1"/>
  </cols>
  <sheetData>
    <row r="1" spans="1:40" ht="70.8" customHeight="1" x14ac:dyDescent="0.45">
      <c r="A1" s="44" t="s">
        <v>23</v>
      </c>
      <c r="B1" s="44"/>
      <c r="C1" s="44"/>
      <c r="D1" s="44"/>
      <c r="E1" s="44"/>
    </row>
    <row r="2" spans="1:40" x14ac:dyDescent="0.45">
      <c r="C2" s="1"/>
      <c r="D2" s="1" t="s">
        <v>14</v>
      </c>
      <c r="E2" s="30">
        <v>43998</v>
      </c>
      <c r="F2" s="34"/>
      <c r="H2" s="29"/>
    </row>
    <row r="3" spans="1:40" hidden="1" x14ac:dyDescent="0.45">
      <c r="C3" s="1"/>
      <c r="D3" s="1" t="s">
        <v>24</v>
      </c>
      <c r="E3" s="33">
        <f>IF((WEEKDAY(E2,16)-7)+(ROUNDUP(MOD(E28,5),0)-1)&gt;0,ROUNDUP(MOD(E28,5),0)+1,ROUNDUP(MOD(E28,5),0)-1)</f>
        <v>3</v>
      </c>
      <c r="F3" s="33"/>
      <c r="G3" s="32"/>
      <c r="H3" s="29"/>
      <c r="U3" s="33"/>
      <c r="W3" s="33"/>
    </row>
    <row r="4" spans="1:40" ht="18.600000000000001" thickBot="1" x14ac:dyDescent="0.5">
      <c r="C4" s="1"/>
      <c r="D4" s="1" t="s">
        <v>15</v>
      </c>
      <c r="E4" s="31">
        <f>E2+(ROUNDDOWN(E28/5,0)*7)+E3</f>
        <v>44029</v>
      </c>
    </row>
    <row r="5" spans="1:40" ht="18" customHeight="1" x14ac:dyDescent="0.45">
      <c r="A5" s="2"/>
      <c r="B5" s="9"/>
      <c r="C5" s="42" t="s">
        <v>33</v>
      </c>
      <c r="D5" s="42" t="s">
        <v>34</v>
      </c>
      <c r="E5" s="45" t="s">
        <v>18</v>
      </c>
      <c r="F5" s="21">
        <v>43998</v>
      </c>
      <c r="G5" s="21">
        <v>43999</v>
      </c>
      <c r="H5" s="21">
        <v>44000</v>
      </c>
      <c r="I5" s="21">
        <v>44001</v>
      </c>
      <c r="J5" s="25">
        <v>44002</v>
      </c>
      <c r="K5" s="25">
        <v>44003</v>
      </c>
      <c r="L5" s="24">
        <v>44004</v>
      </c>
      <c r="M5" s="21">
        <v>44005</v>
      </c>
      <c r="N5" s="21">
        <v>44006</v>
      </c>
      <c r="O5" s="21">
        <v>44007</v>
      </c>
      <c r="P5" s="21">
        <v>44008</v>
      </c>
      <c r="Q5" s="25">
        <v>44009</v>
      </c>
      <c r="R5" s="25">
        <v>44010</v>
      </c>
      <c r="S5" s="24">
        <v>44011</v>
      </c>
      <c r="T5" s="21">
        <v>44012</v>
      </c>
      <c r="U5" s="21">
        <v>44013</v>
      </c>
      <c r="V5" s="21">
        <v>44014</v>
      </c>
      <c r="W5" s="21">
        <v>44015</v>
      </c>
      <c r="X5" s="25">
        <v>44016</v>
      </c>
      <c r="Y5" s="25">
        <v>44017</v>
      </c>
      <c r="Z5" s="24">
        <v>44018</v>
      </c>
      <c r="AA5" s="21">
        <v>44019</v>
      </c>
      <c r="AB5" s="21">
        <v>44020</v>
      </c>
      <c r="AC5" s="21">
        <v>44021</v>
      </c>
      <c r="AD5" s="21">
        <v>44022</v>
      </c>
      <c r="AE5" s="25">
        <v>44023</v>
      </c>
      <c r="AF5" s="25">
        <v>44024</v>
      </c>
      <c r="AG5" s="24">
        <v>44025</v>
      </c>
      <c r="AH5" s="21">
        <v>44026</v>
      </c>
      <c r="AI5" s="21">
        <v>44027</v>
      </c>
      <c r="AJ5" s="21">
        <v>44028</v>
      </c>
      <c r="AK5" s="21">
        <v>44029</v>
      </c>
      <c r="AL5" s="25">
        <v>44030</v>
      </c>
      <c r="AM5" s="25">
        <v>44031</v>
      </c>
      <c r="AN5" s="54">
        <v>44032</v>
      </c>
    </row>
    <row r="6" spans="1:40" ht="18" customHeight="1" thickBot="1" x14ac:dyDescent="0.5">
      <c r="A6" s="4" t="s">
        <v>32</v>
      </c>
      <c r="B6" s="8" t="s">
        <v>12</v>
      </c>
      <c r="C6" s="43"/>
      <c r="D6" s="43"/>
      <c r="E6" s="46"/>
      <c r="F6" s="22" t="str">
        <f>TEXT(WEEKDAY(F5,1),"aaaa")</f>
        <v>火曜日</v>
      </c>
      <c r="G6" s="22" t="str">
        <f t="shared" ref="G6" si="0">TEXT(WEEKDAY(G5,1),"aaaa")</f>
        <v>水曜日</v>
      </c>
      <c r="H6" s="22" t="str">
        <f t="shared" ref="H6" si="1">TEXT(WEEKDAY(H5,1),"aaaa")</f>
        <v>木曜日</v>
      </c>
      <c r="I6" s="22" t="str">
        <f t="shared" ref="I6:K6" si="2">TEXT(WEEKDAY(I5,1),"aaaa")</f>
        <v>金曜日</v>
      </c>
      <c r="J6" s="26" t="str">
        <f t="shared" si="2"/>
        <v>土曜日</v>
      </c>
      <c r="K6" s="26" t="str">
        <f t="shared" si="2"/>
        <v>日曜日</v>
      </c>
      <c r="L6" s="23" t="str">
        <f t="shared" ref="L6" si="3">TEXT(WEEKDAY(L5,1),"aaaa")</f>
        <v>月曜日</v>
      </c>
      <c r="M6" s="22" t="str">
        <f t="shared" ref="M6" si="4">TEXT(WEEKDAY(M5,1),"aaaa")</f>
        <v>火曜日</v>
      </c>
      <c r="N6" s="22" t="str">
        <f t="shared" ref="N6" si="5">TEXT(WEEKDAY(N5,1),"aaaa")</f>
        <v>水曜日</v>
      </c>
      <c r="O6" s="22" t="str">
        <f t="shared" ref="O6" si="6">TEXT(WEEKDAY(O5,1),"aaaa")</f>
        <v>木曜日</v>
      </c>
      <c r="P6" s="22" t="str">
        <f t="shared" ref="P6:R6" si="7">TEXT(WEEKDAY(P5,1),"aaaa")</f>
        <v>金曜日</v>
      </c>
      <c r="Q6" s="26" t="str">
        <f t="shared" si="7"/>
        <v>土曜日</v>
      </c>
      <c r="R6" s="26" t="str">
        <f t="shared" si="7"/>
        <v>日曜日</v>
      </c>
      <c r="S6" s="23" t="str">
        <f t="shared" ref="S6" si="8">TEXT(WEEKDAY(S5,1),"aaaa")</f>
        <v>月曜日</v>
      </c>
      <c r="T6" s="22" t="str">
        <f t="shared" ref="T6" si="9">TEXT(WEEKDAY(T5,1),"aaaa")</f>
        <v>火曜日</v>
      </c>
      <c r="U6" s="22" t="str">
        <f t="shared" ref="U6" si="10">TEXT(WEEKDAY(U5,1),"aaaa")</f>
        <v>水曜日</v>
      </c>
      <c r="V6" s="22" t="str">
        <f t="shared" ref="V6" si="11">TEXT(WEEKDAY(V5,1),"aaaa")</f>
        <v>木曜日</v>
      </c>
      <c r="W6" s="22" t="str">
        <f t="shared" ref="W6:Y6" si="12">TEXT(WEEKDAY(W5,1),"aaaa")</f>
        <v>金曜日</v>
      </c>
      <c r="X6" s="26" t="str">
        <f t="shared" si="12"/>
        <v>土曜日</v>
      </c>
      <c r="Y6" s="26" t="str">
        <f t="shared" si="12"/>
        <v>日曜日</v>
      </c>
      <c r="Z6" s="23" t="str">
        <f t="shared" ref="Z6" si="13">TEXT(WEEKDAY(Z5,1),"aaaa")</f>
        <v>月曜日</v>
      </c>
      <c r="AA6" s="22" t="str">
        <f t="shared" ref="AA6" si="14">TEXT(WEEKDAY(AA5,1),"aaaa")</f>
        <v>火曜日</v>
      </c>
      <c r="AB6" s="22" t="str">
        <f t="shared" ref="AB6" si="15">TEXT(WEEKDAY(AB5,1),"aaaa")</f>
        <v>水曜日</v>
      </c>
      <c r="AC6" s="22" t="str">
        <f t="shared" ref="AC6" si="16">TEXT(WEEKDAY(AC5,1),"aaaa")</f>
        <v>木曜日</v>
      </c>
      <c r="AD6" s="22" t="str">
        <f t="shared" ref="AD6:AF6" si="17">TEXT(WEEKDAY(AD5,1),"aaaa")</f>
        <v>金曜日</v>
      </c>
      <c r="AE6" s="26" t="str">
        <f t="shared" si="17"/>
        <v>土曜日</v>
      </c>
      <c r="AF6" s="26" t="str">
        <f t="shared" si="17"/>
        <v>日曜日</v>
      </c>
      <c r="AG6" s="23" t="str">
        <f t="shared" ref="AG6" si="18">TEXT(WEEKDAY(AG5,1),"aaaa")</f>
        <v>月曜日</v>
      </c>
      <c r="AH6" s="22" t="str">
        <f t="shared" ref="AH6" si="19">TEXT(WEEKDAY(AH5,1),"aaaa")</f>
        <v>火曜日</v>
      </c>
      <c r="AI6" s="22" t="str">
        <f t="shared" ref="AI6" si="20">TEXT(WEEKDAY(AI5,1),"aaaa")</f>
        <v>水曜日</v>
      </c>
      <c r="AJ6" s="22" t="str">
        <f t="shared" ref="AJ6" si="21">TEXT(WEEKDAY(AJ5,1),"aaaa")</f>
        <v>木曜日</v>
      </c>
      <c r="AK6" s="22" t="str">
        <f t="shared" ref="AK6:AM6" si="22">TEXT(WEEKDAY(AK5,1),"aaaa")</f>
        <v>金曜日</v>
      </c>
      <c r="AL6" s="26" t="str">
        <f t="shared" si="22"/>
        <v>土曜日</v>
      </c>
      <c r="AM6" s="26" t="str">
        <f t="shared" si="22"/>
        <v>日曜日</v>
      </c>
      <c r="AN6" s="55" t="str">
        <f t="shared" ref="AN6" si="23">TEXT(WEEKDAY(AN5,1),"aaaa")</f>
        <v>月曜日</v>
      </c>
    </row>
    <row r="7" spans="1:40" x14ac:dyDescent="0.45">
      <c r="A7" s="11" t="s">
        <v>0</v>
      </c>
      <c r="B7" s="12"/>
      <c r="C7" s="40">
        <v>43998</v>
      </c>
      <c r="D7" s="73">
        <f>IF(C7="","",WORKDAY(C7,E7-1))</f>
        <v>43998</v>
      </c>
      <c r="E7" s="13">
        <v>1</v>
      </c>
      <c r="F7" s="47">
        <f>IF(AND($C7&lt;=F$5,F$5&lt;=$D7),1,"")</f>
        <v>1</v>
      </c>
      <c r="G7" s="49" t="str">
        <f>IF(AND($C7&lt;=G$5,G$5&lt;=$D7),1,"")</f>
        <v/>
      </c>
      <c r="H7" s="49" t="str">
        <f t="shared" ref="H7:AN7" si="24">IF(AND($C7&lt;=H$5,H$5&lt;=$D7),1,"")</f>
        <v/>
      </c>
      <c r="I7" s="49" t="str">
        <f t="shared" si="24"/>
        <v/>
      </c>
      <c r="J7" s="48"/>
      <c r="K7" s="48"/>
      <c r="L7" s="49" t="str">
        <f t="shared" si="24"/>
        <v/>
      </c>
      <c r="M7" s="49" t="str">
        <f t="shared" si="24"/>
        <v/>
      </c>
      <c r="N7" s="49" t="str">
        <f t="shared" si="24"/>
        <v/>
      </c>
      <c r="O7" s="49" t="str">
        <f t="shared" si="24"/>
        <v/>
      </c>
      <c r="P7" s="49" t="str">
        <f t="shared" si="24"/>
        <v/>
      </c>
      <c r="Q7" s="48"/>
      <c r="R7" s="48"/>
      <c r="S7" s="49" t="str">
        <f t="shared" si="24"/>
        <v/>
      </c>
      <c r="T7" s="49" t="str">
        <f t="shared" si="24"/>
        <v/>
      </c>
      <c r="U7" s="49" t="str">
        <f t="shared" si="24"/>
        <v/>
      </c>
      <c r="V7" s="49" t="str">
        <f t="shared" si="24"/>
        <v/>
      </c>
      <c r="W7" s="49" t="str">
        <f t="shared" si="24"/>
        <v/>
      </c>
      <c r="X7" s="48"/>
      <c r="Y7" s="48"/>
      <c r="Z7" s="49" t="str">
        <f t="shared" si="24"/>
        <v/>
      </c>
      <c r="AA7" s="49" t="str">
        <f t="shared" si="24"/>
        <v/>
      </c>
      <c r="AB7" s="49" t="str">
        <f t="shared" si="24"/>
        <v/>
      </c>
      <c r="AC7" s="49" t="str">
        <f t="shared" si="24"/>
        <v/>
      </c>
      <c r="AD7" s="49" t="str">
        <f t="shared" si="24"/>
        <v/>
      </c>
      <c r="AE7" s="48"/>
      <c r="AF7" s="48"/>
      <c r="AG7" s="49" t="str">
        <f t="shared" si="24"/>
        <v/>
      </c>
      <c r="AH7" s="49" t="str">
        <f t="shared" si="24"/>
        <v/>
      </c>
      <c r="AI7" s="49" t="str">
        <f t="shared" si="24"/>
        <v/>
      </c>
      <c r="AJ7" s="49" t="str">
        <f t="shared" si="24"/>
        <v/>
      </c>
      <c r="AK7" s="49" t="str">
        <f t="shared" si="24"/>
        <v/>
      </c>
      <c r="AL7" s="48" t="str">
        <f t="shared" si="24"/>
        <v/>
      </c>
      <c r="AM7" s="48" t="str">
        <f t="shared" si="24"/>
        <v/>
      </c>
      <c r="AN7" s="50" t="str">
        <f t="shared" si="24"/>
        <v/>
      </c>
    </row>
    <row r="8" spans="1:40" x14ac:dyDescent="0.45">
      <c r="A8" s="37" t="s">
        <v>1</v>
      </c>
      <c r="B8" s="36" t="s">
        <v>31</v>
      </c>
      <c r="C8" s="39">
        <f>IF(D7="","",WORKDAY(D7,1))</f>
        <v>43999</v>
      </c>
      <c r="D8" s="39">
        <f>IF(C8="","",WORKDAY(C8,E8-1))</f>
        <v>43998</v>
      </c>
      <c r="E8" s="14">
        <v>0</v>
      </c>
      <c r="F8" s="38" t="str">
        <f t="shared" ref="F8:U22" si="25">IF(AND($C8&lt;=F$5,F$5&lt;=$D8),1,"")</f>
        <v/>
      </c>
      <c r="G8" s="17" t="str">
        <f t="shared" si="25"/>
        <v/>
      </c>
      <c r="H8" s="17" t="str">
        <f t="shared" si="25"/>
        <v/>
      </c>
      <c r="I8" s="17" t="str">
        <f t="shared" si="25"/>
        <v/>
      </c>
      <c r="J8" s="27"/>
      <c r="K8" s="27"/>
      <c r="L8" s="17" t="str">
        <f t="shared" si="25"/>
        <v/>
      </c>
      <c r="M8" s="17" t="str">
        <f t="shared" si="25"/>
        <v/>
      </c>
      <c r="N8" s="17" t="str">
        <f t="shared" si="25"/>
        <v/>
      </c>
      <c r="O8" s="17" t="str">
        <f t="shared" si="25"/>
        <v/>
      </c>
      <c r="P8" s="17" t="str">
        <f t="shared" si="25"/>
        <v/>
      </c>
      <c r="Q8" s="27"/>
      <c r="R8" s="27"/>
      <c r="S8" s="17" t="str">
        <f t="shared" si="25"/>
        <v/>
      </c>
      <c r="T8" s="17" t="str">
        <f t="shared" si="25"/>
        <v/>
      </c>
      <c r="U8" s="17" t="str">
        <f t="shared" si="25"/>
        <v/>
      </c>
      <c r="V8" s="17" t="str">
        <f t="shared" ref="V8:AK26" si="26">IF(AND($C8&lt;=V$5,V$5&lt;=$D8),1,"")</f>
        <v/>
      </c>
      <c r="W8" s="17" t="str">
        <f t="shared" si="26"/>
        <v/>
      </c>
      <c r="X8" s="27"/>
      <c r="Y8" s="27"/>
      <c r="Z8" s="17" t="str">
        <f t="shared" si="26"/>
        <v/>
      </c>
      <c r="AA8" s="17" t="str">
        <f t="shared" si="26"/>
        <v/>
      </c>
      <c r="AB8" s="17" t="str">
        <f t="shared" si="26"/>
        <v/>
      </c>
      <c r="AC8" s="17" t="str">
        <f t="shared" si="26"/>
        <v/>
      </c>
      <c r="AD8" s="17" t="str">
        <f t="shared" si="26"/>
        <v/>
      </c>
      <c r="AE8" s="27"/>
      <c r="AF8" s="27"/>
      <c r="AG8" s="17" t="str">
        <f t="shared" si="26"/>
        <v/>
      </c>
      <c r="AH8" s="17" t="str">
        <f t="shared" si="26"/>
        <v/>
      </c>
      <c r="AI8" s="17" t="str">
        <f t="shared" si="26"/>
        <v/>
      </c>
      <c r="AJ8" s="17" t="str">
        <f t="shared" si="26"/>
        <v/>
      </c>
      <c r="AK8" s="17" t="str">
        <f t="shared" si="26"/>
        <v/>
      </c>
      <c r="AL8" s="27" t="str">
        <f t="shared" ref="AL8:AN26" si="27">IF(AND($C8&lt;=AL$5,AL$5&lt;=$D8),1,"")</f>
        <v/>
      </c>
      <c r="AM8" s="27" t="str">
        <f t="shared" si="27"/>
        <v/>
      </c>
      <c r="AN8" s="51" t="str">
        <f t="shared" si="27"/>
        <v/>
      </c>
    </row>
    <row r="9" spans="1:40" x14ac:dyDescent="0.45">
      <c r="B9" s="35" t="s">
        <v>8</v>
      </c>
      <c r="C9" s="39">
        <f t="shared" ref="C9:C26" si="28">IF(D8="","",WORKDAY(D8,1))</f>
        <v>43999</v>
      </c>
      <c r="D9" s="39">
        <f t="shared" ref="D9:D16" si="29">IF(C9="","",WORKDAY(C9,E9-1))</f>
        <v>44001</v>
      </c>
      <c r="E9" s="14">
        <v>3</v>
      </c>
      <c r="F9" s="38" t="str">
        <f t="shared" si="25"/>
        <v/>
      </c>
      <c r="G9" s="17">
        <f t="shared" si="25"/>
        <v>1</v>
      </c>
      <c r="H9" s="17">
        <f t="shared" si="25"/>
        <v>1</v>
      </c>
      <c r="I9" s="17">
        <f t="shared" si="25"/>
        <v>1</v>
      </c>
      <c r="J9" s="27"/>
      <c r="K9" s="27"/>
      <c r="L9" s="17" t="str">
        <f t="shared" si="25"/>
        <v/>
      </c>
      <c r="M9" s="17" t="str">
        <f t="shared" si="25"/>
        <v/>
      </c>
      <c r="N9" s="17" t="str">
        <f t="shared" si="25"/>
        <v/>
      </c>
      <c r="O9" s="17" t="str">
        <f t="shared" si="25"/>
        <v/>
      </c>
      <c r="P9" s="17" t="str">
        <f t="shared" si="25"/>
        <v/>
      </c>
      <c r="Q9" s="27"/>
      <c r="R9" s="27"/>
      <c r="S9" s="17" t="str">
        <f t="shared" si="25"/>
        <v/>
      </c>
      <c r="T9" s="17" t="str">
        <f t="shared" si="25"/>
        <v/>
      </c>
      <c r="U9" s="17" t="str">
        <f t="shared" si="25"/>
        <v/>
      </c>
      <c r="V9" s="17" t="str">
        <f t="shared" si="26"/>
        <v/>
      </c>
      <c r="W9" s="17" t="str">
        <f t="shared" si="26"/>
        <v/>
      </c>
      <c r="X9" s="27"/>
      <c r="Y9" s="27"/>
      <c r="Z9" s="17" t="str">
        <f t="shared" si="26"/>
        <v/>
      </c>
      <c r="AA9" s="17" t="str">
        <f t="shared" si="26"/>
        <v/>
      </c>
      <c r="AB9" s="17" t="str">
        <f t="shared" si="26"/>
        <v/>
      </c>
      <c r="AC9" s="17" t="str">
        <f t="shared" si="26"/>
        <v/>
      </c>
      <c r="AD9" s="17" t="str">
        <f t="shared" si="26"/>
        <v/>
      </c>
      <c r="AE9" s="27"/>
      <c r="AF9" s="27"/>
      <c r="AG9" s="17" t="str">
        <f t="shared" si="26"/>
        <v/>
      </c>
      <c r="AH9" s="17" t="str">
        <f t="shared" si="26"/>
        <v/>
      </c>
      <c r="AI9" s="17" t="str">
        <f t="shared" si="26"/>
        <v/>
      </c>
      <c r="AJ9" s="17" t="str">
        <f t="shared" si="26"/>
        <v/>
      </c>
      <c r="AK9" s="17" t="str">
        <f t="shared" si="26"/>
        <v/>
      </c>
      <c r="AL9" s="27" t="str">
        <f t="shared" si="27"/>
        <v/>
      </c>
      <c r="AM9" s="27" t="str">
        <f t="shared" si="27"/>
        <v/>
      </c>
      <c r="AN9" s="51" t="str">
        <f t="shared" si="27"/>
        <v/>
      </c>
    </row>
    <row r="10" spans="1:40" x14ac:dyDescent="0.45">
      <c r="A10" s="5"/>
      <c r="B10" s="35" t="s">
        <v>9</v>
      </c>
      <c r="C10" s="39">
        <f t="shared" si="28"/>
        <v>44004</v>
      </c>
      <c r="D10" s="39">
        <f t="shared" si="29"/>
        <v>44004</v>
      </c>
      <c r="E10" s="14">
        <v>1</v>
      </c>
      <c r="F10" s="38" t="str">
        <f t="shared" si="25"/>
        <v/>
      </c>
      <c r="G10" s="17" t="str">
        <f t="shared" si="25"/>
        <v/>
      </c>
      <c r="H10" s="17" t="str">
        <f t="shared" si="25"/>
        <v/>
      </c>
      <c r="I10" s="17" t="str">
        <f t="shared" si="25"/>
        <v/>
      </c>
      <c r="J10" s="27"/>
      <c r="K10" s="27"/>
      <c r="L10" s="17">
        <f t="shared" si="25"/>
        <v>1</v>
      </c>
      <c r="M10" s="17" t="str">
        <f t="shared" si="25"/>
        <v/>
      </c>
      <c r="N10" s="17" t="str">
        <f t="shared" si="25"/>
        <v/>
      </c>
      <c r="O10" s="17" t="str">
        <f t="shared" si="25"/>
        <v/>
      </c>
      <c r="P10" s="17" t="str">
        <f t="shared" si="25"/>
        <v/>
      </c>
      <c r="Q10" s="27"/>
      <c r="R10" s="27"/>
      <c r="S10" s="17" t="str">
        <f t="shared" si="25"/>
        <v/>
      </c>
      <c r="T10" s="17" t="str">
        <f t="shared" si="25"/>
        <v/>
      </c>
      <c r="U10" s="17" t="str">
        <f t="shared" si="25"/>
        <v/>
      </c>
      <c r="V10" s="17" t="str">
        <f t="shared" si="26"/>
        <v/>
      </c>
      <c r="W10" s="17" t="str">
        <f t="shared" si="26"/>
        <v/>
      </c>
      <c r="X10" s="27"/>
      <c r="Y10" s="27"/>
      <c r="Z10" s="17" t="str">
        <f t="shared" si="26"/>
        <v/>
      </c>
      <c r="AA10" s="17" t="str">
        <f t="shared" si="26"/>
        <v/>
      </c>
      <c r="AB10" s="17" t="str">
        <f t="shared" si="26"/>
        <v/>
      </c>
      <c r="AC10" s="17" t="str">
        <f t="shared" si="26"/>
        <v/>
      </c>
      <c r="AD10" s="17" t="str">
        <f t="shared" si="26"/>
        <v/>
      </c>
      <c r="AE10" s="27"/>
      <c r="AF10" s="27"/>
      <c r="AG10" s="17" t="str">
        <f t="shared" si="26"/>
        <v/>
      </c>
      <c r="AH10" s="17" t="str">
        <f t="shared" si="26"/>
        <v/>
      </c>
      <c r="AI10" s="17" t="str">
        <f t="shared" si="26"/>
        <v/>
      </c>
      <c r="AJ10" s="17" t="str">
        <f t="shared" si="26"/>
        <v/>
      </c>
      <c r="AK10" s="17" t="str">
        <f t="shared" si="26"/>
        <v/>
      </c>
      <c r="AL10" s="27"/>
      <c r="AM10" s="27"/>
      <c r="AN10" s="51" t="str">
        <f t="shared" si="27"/>
        <v/>
      </c>
    </row>
    <row r="11" spans="1:40" x14ac:dyDescent="0.45">
      <c r="A11" s="5"/>
      <c r="B11" s="35" t="s">
        <v>4</v>
      </c>
      <c r="C11" s="39">
        <f t="shared" si="28"/>
        <v>44005</v>
      </c>
      <c r="D11" s="39">
        <f t="shared" si="29"/>
        <v>44006</v>
      </c>
      <c r="E11" s="14">
        <v>2</v>
      </c>
      <c r="F11" s="38" t="str">
        <f t="shared" si="25"/>
        <v/>
      </c>
      <c r="G11" s="17" t="str">
        <f t="shared" si="25"/>
        <v/>
      </c>
      <c r="H11" s="17" t="str">
        <f t="shared" si="25"/>
        <v/>
      </c>
      <c r="I11" s="17" t="str">
        <f t="shared" si="25"/>
        <v/>
      </c>
      <c r="J11" s="27"/>
      <c r="K11" s="27"/>
      <c r="L11" s="17" t="str">
        <f t="shared" si="25"/>
        <v/>
      </c>
      <c r="M11" s="17">
        <f t="shared" si="25"/>
        <v>1</v>
      </c>
      <c r="N11" s="17">
        <f t="shared" si="25"/>
        <v>1</v>
      </c>
      <c r="O11" s="17" t="str">
        <f t="shared" si="25"/>
        <v/>
      </c>
      <c r="P11" s="17" t="str">
        <f t="shared" si="25"/>
        <v/>
      </c>
      <c r="Q11" s="27"/>
      <c r="R11" s="27"/>
      <c r="S11" s="17" t="str">
        <f t="shared" si="25"/>
        <v/>
      </c>
      <c r="T11" s="17" t="str">
        <f t="shared" si="25"/>
        <v/>
      </c>
      <c r="U11" s="17" t="str">
        <f t="shared" si="25"/>
        <v/>
      </c>
      <c r="V11" s="17" t="str">
        <f t="shared" si="26"/>
        <v/>
      </c>
      <c r="W11" s="17" t="str">
        <f t="shared" si="26"/>
        <v/>
      </c>
      <c r="X11" s="27"/>
      <c r="Y11" s="27"/>
      <c r="Z11" s="17" t="str">
        <f t="shared" si="26"/>
        <v/>
      </c>
      <c r="AA11" s="17" t="str">
        <f t="shared" si="26"/>
        <v/>
      </c>
      <c r="AB11" s="17" t="str">
        <f t="shared" si="26"/>
        <v/>
      </c>
      <c r="AC11" s="17" t="str">
        <f t="shared" si="26"/>
        <v/>
      </c>
      <c r="AD11" s="17" t="str">
        <f t="shared" si="26"/>
        <v/>
      </c>
      <c r="AE11" s="27"/>
      <c r="AF11" s="27"/>
      <c r="AG11" s="17" t="str">
        <f t="shared" si="26"/>
        <v/>
      </c>
      <c r="AH11" s="17" t="str">
        <f t="shared" si="26"/>
        <v/>
      </c>
      <c r="AI11" s="17" t="str">
        <f t="shared" si="26"/>
        <v/>
      </c>
      <c r="AJ11" s="17" t="str">
        <f t="shared" si="26"/>
        <v/>
      </c>
      <c r="AK11" s="17" t="str">
        <f t="shared" si="26"/>
        <v/>
      </c>
      <c r="AL11" s="27"/>
      <c r="AM11" s="27"/>
      <c r="AN11" s="51" t="str">
        <f t="shared" si="27"/>
        <v/>
      </c>
    </row>
    <row r="12" spans="1:40" x14ac:dyDescent="0.45">
      <c r="A12" s="5"/>
      <c r="B12" s="35" t="s">
        <v>7</v>
      </c>
      <c r="C12" s="39">
        <f t="shared" si="28"/>
        <v>44007</v>
      </c>
      <c r="D12" s="39">
        <f t="shared" si="29"/>
        <v>44008</v>
      </c>
      <c r="E12" s="15">
        <v>2</v>
      </c>
      <c r="F12" s="38" t="str">
        <f t="shared" si="25"/>
        <v/>
      </c>
      <c r="G12" s="17" t="str">
        <f t="shared" si="25"/>
        <v/>
      </c>
      <c r="H12" s="17" t="str">
        <f t="shared" si="25"/>
        <v/>
      </c>
      <c r="I12" s="17" t="str">
        <f t="shared" si="25"/>
        <v/>
      </c>
      <c r="J12" s="27"/>
      <c r="K12" s="27"/>
      <c r="L12" s="17" t="str">
        <f t="shared" si="25"/>
        <v/>
      </c>
      <c r="M12" s="17" t="str">
        <f t="shared" si="25"/>
        <v/>
      </c>
      <c r="N12" s="17" t="str">
        <f t="shared" si="25"/>
        <v/>
      </c>
      <c r="O12" s="17">
        <f t="shared" si="25"/>
        <v>1</v>
      </c>
      <c r="P12" s="17">
        <f t="shared" si="25"/>
        <v>1</v>
      </c>
      <c r="Q12" s="27"/>
      <c r="R12" s="27"/>
      <c r="S12" s="17" t="str">
        <f t="shared" si="25"/>
        <v/>
      </c>
      <c r="T12" s="17" t="str">
        <f t="shared" si="25"/>
        <v/>
      </c>
      <c r="U12" s="17" t="str">
        <f t="shared" si="25"/>
        <v/>
      </c>
      <c r="V12" s="17" t="str">
        <f t="shared" si="26"/>
        <v/>
      </c>
      <c r="W12" s="17" t="str">
        <f t="shared" si="26"/>
        <v/>
      </c>
      <c r="X12" s="27"/>
      <c r="Y12" s="27"/>
      <c r="Z12" s="17" t="str">
        <f t="shared" si="26"/>
        <v/>
      </c>
      <c r="AA12" s="17" t="str">
        <f t="shared" si="26"/>
        <v/>
      </c>
      <c r="AB12" s="17" t="str">
        <f t="shared" si="26"/>
        <v/>
      </c>
      <c r="AC12" s="17" t="str">
        <f t="shared" si="26"/>
        <v/>
      </c>
      <c r="AD12" s="17" t="str">
        <f t="shared" si="26"/>
        <v/>
      </c>
      <c r="AE12" s="27"/>
      <c r="AF12" s="27"/>
      <c r="AG12" s="17" t="str">
        <f t="shared" si="26"/>
        <v/>
      </c>
      <c r="AH12" s="17" t="str">
        <f t="shared" si="26"/>
        <v/>
      </c>
      <c r="AI12" s="17" t="str">
        <f t="shared" si="26"/>
        <v/>
      </c>
      <c r="AJ12" s="17" t="str">
        <f t="shared" si="26"/>
        <v/>
      </c>
      <c r="AK12" s="17" t="str">
        <f t="shared" si="26"/>
        <v/>
      </c>
      <c r="AL12" s="27"/>
      <c r="AM12" s="27"/>
      <c r="AN12" s="51" t="str">
        <f t="shared" si="27"/>
        <v/>
      </c>
    </row>
    <row r="13" spans="1:40" x14ac:dyDescent="0.45">
      <c r="A13" s="5"/>
      <c r="B13" s="35" t="s">
        <v>22</v>
      </c>
      <c r="C13" s="39">
        <f t="shared" si="28"/>
        <v>44011</v>
      </c>
      <c r="D13" s="39">
        <f t="shared" si="29"/>
        <v>44011</v>
      </c>
      <c r="E13" s="14">
        <v>1</v>
      </c>
      <c r="F13" s="38" t="str">
        <f t="shared" si="25"/>
        <v/>
      </c>
      <c r="G13" s="17" t="str">
        <f t="shared" si="25"/>
        <v/>
      </c>
      <c r="H13" s="17" t="str">
        <f t="shared" si="25"/>
        <v/>
      </c>
      <c r="I13" s="17" t="str">
        <f t="shared" si="25"/>
        <v/>
      </c>
      <c r="J13" s="27"/>
      <c r="K13" s="27"/>
      <c r="L13" s="17" t="str">
        <f t="shared" si="25"/>
        <v/>
      </c>
      <c r="M13" s="17" t="str">
        <f t="shared" si="25"/>
        <v/>
      </c>
      <c r="N13" s="17" t="str">
        <f t="shared" si="25"/>
        <v/>
      </c>
      <c r="O13" s="17" t="str">
        <f t="shared" si="25"/>
        <v/>
      </c>
      <c r="P13" s="17" t="str">
        <f t="shared" si="25"/>
        <v/>
      </c>
      <c r="Q13" s="27"/>
      <c r="R13" s="27"/>
      <c r="S13" s="17">
        <f t="shared" si="25"/>
        <v>1</v>
      </c>
      <c r="T13" s="17" t="str">
        <f t="shared" si="25"/>
        <v/>
      </c>
      <c r="U13" s="17" t="str">
        <f t="shared" si="25"/>
        <v/>
      </c>
      <c r="V13" s="17" t="str">
        <f t="shared" si="26"/>
        <v/>
      </c>
      <c r="W13" s="17" t="str">
        <f t="shared" si="26"/>
        <v/>
      </c>
      <c r="X13" s="27"/>
      <c r="Y13" s="27"/>
      <c r="Z13" s="17" t="str">
        <f t="shared" si="26"/>
        <v/>
      </c>
      <c r="AA13" s="17" t="str">
        <f t="shared" si="26"/>
        <v/>
      </c>
      <c r="AB13" s="17" t="str">
        <f t="shared" si="26"/>
        <v/>
      </c>
      <c r="AC13" s="17" t="str">
        <f t="shared" si="26"/>
        <v/>
      </c>
      <c r="AD13" s="17" t="str">
        <f t="shared" si="26"/>
        <v/>
      </c>
      <c r="AE13" s="27"/>
      <c r="AF13" s="27"/>
      <c r="AG13" s="17" t="str">
        <f t="shared" si="26"/>
        <v/>
      </c>
      <c r="AH13" s="17" t="str">
        <f t="shared" si="26"/>
        <v/>
      </c>
      <c r="AI13" s="17" t="str">
        <f t="shared" si="26"/>
        <v/>
      </c>
      <c r="AJ13" s="17" t="str">
        <f t="shared" si="26"/>
        <v/>
      </c>
      <c r="AK13" s="17" t="str">
        <f t="shared" si="26"/>
        <v/>
      </c>
      <c r="AL13" s="27"/>
      <c r="AM13" s="27"/>
      <c r="AN13" s="51" t="str">
        <f t="shared" si="27"/>
        <v/>
      </c>
    </row>
    <row r="14" spans="1:40" x14ac:dyDescent="0.45">
      <c r="A14" s="5"/>
      <c r="B14" s="35" t="s">
        <v>20</v>
      </c>
      <c r="C14" s="39">
        <f t="shared" si="28"/>
        <v>44012</v>
      </c>
      <c r="D14" s="39">
        <f t="shared" si="29"/>
        <v>44012</v>
      </c>
      <c r="E14" s="14">
        <v>1</v>
      </c>
      <c r="F14" s="38" t="str">
        <f t="shared" si="25"/>
        <v/>
      </c>
      <c r="G14" s="17" t="str">
        <f t="shared" si="25"/>
        <v/>
      </c>
      <c r="H14" s="17" t="str">
        <f t="shared" si="25"/>
        <v/>
      </c>
      <c r="I14" s="17" t="str">
        <f t="shared" si="25"/>
        <v/>
      </c>
      <c r="J14" s="27"/>
      <c r="K14" s="27"/>
      <c r="L14" s="17" t="str">
        <f t="shared" si="25"/>
        <v/>
      </c>
      <c r="M14" s="17" t="str">
        <f t="shared" si="25"/>
        <v/>
      </c>
      <c r="N14" s="17" t="str">
        <f t="shared" si="25"/>
        <v/>
      </c>
      <c r="O14" s="17" t="str">
        <f t="shared" si="25"/>
        <v/>
      </c>
      <c r="P14" s="17" t="str">
        <f t="shared" si="25"/>
        <v/>
      </c>
      <c r="Q14" s="27"/>
      <c r="R14" s="27"/>
      <c r="S14" s="17" t="str">
        <f t="shared" si="25"/>
        <v/>
      </c>
      <c r="T14" s="17">
        <f t="shared" si="25"/>
        <v>1</v>
      </c>
      <c r="U14" s="17" t="str">
        <f t="shared" si="25"/>
        <v/>
      </c>
      <c r="V14" s="17" t="str">
        <f t="shared" si="26"/>
        <v/>
      </c>
      <c r="W14" s="17" t="str">
        <f t="shared" si="26"/>
        <v/>
      </c>
      <c r="X14" s="27"/>
      <c r="Y14" s="27"/>
      <c r="Z14" s="17" t="str">
        <f t="shared" si="26"/>
        <v/>
      </c>
      <c r="AA14" s="17" t="str">
        <f t="shared" si="26"/>
        <v/>
      </c>
      <c r="AB14" s="17" t="str">
        <f t="shared" si="26"/>
        <v/>
      </c>
      <c r="AC14" s="17" t="str">
        <f t="shared" si="26"/>
        <v/>
      </c>
      <c r="AD14" s="17" t="str">
        <f t="shared" si="26"/>
        <v/>
      </c>
      <c r="AE14" s="27"/>
      <c r="AF14" s="27"/>
      <c r="AG14" s="17" t="str">
        <f t="shared" si="26"/>
        <v/>
      </c>
      <c r="AH14" s="17" t="str">
        <f t="shared" si="26"/>
        <v/>
      </c>
      <c r="AI14" s="17" t="str">
        <f t="shared" si="26"/>
        <v/>
      </c>
      <c r="AJ14" s="17" t="str">
        <f t="shared" si="26"/>
        <v/>
      </c>
      <c r="AK14" s="17" t="str">
        <f t="shared" si="26"/>
        <v/>
      </c>
      <c r="AL14" s="27"/>
      <c r="AM14" s="27"/>
      <c r="AN14" s="51" t="str">
        <f t="shared" si="27"/>
        <v/>
      </c>
    </row>
    <row r="15" spans="1:40" x14ac:dyDescent="0.45">
      <c r="A15" s="5"/>
      <c r="B15" s="35" t="s">
        <v>21</v>
      </c>
      <c r="C15" s="39">
        <f t="shared" si="28"/>
        <v>44013</v>
      </c>
      <c r="D15" s="39">
        <f t="shared" si="29"/>
        <v>44013</v>
      </c>
      <c r="E15" s="14">
        <v>1</v>
      </c>
      <c r="F15" s="38" t="str">
        <f t="shared" si="25"/>
        <v/>
      </c>
      <c r="G15" s="17" t="str">
        <f t="shared" si="25"/>
        <v/>
      </c>
      <c r="H15" s="17" t="str">
        <f t="shared" si="25"/>
        <v/>
      </c>
      <c r="I15" s="17" t="str">
        <f t="shared" si="25"/>
        <v/>
      </c>
      <c r="J15" s="27"/>
      <c r="K15" s="27"/>
      <c r="L15" s="17" t="str">
        <f t="shared" si="25"/>
        <v/>
      </c>
      <c r="M15" s="17" t="str">
        <f t="shared" si="25"/>
        <v/>
      </c>
      <c r="N15" s="17" t="str">
        <f t="shared" si="25"/>
        <v/>
      </c>
      <c r="O15" s="17" t="str">
        <f t="shared" si="25"/>
        <v/>
      </c>
      <c r="P15" s="17" t="str">
        <f t="shared" si="25"/>
        <v/>
      </c>
      <c r="Q15" s="27"/>
      <c r="R15" s="27"/>
      <c r="S15" s="17" t="str">
        <f t="shared" si="25"/>
        <v/>
      </c>
      <c r="T15" s="17" t="str">
        <f t="shared" si="25"/>
        <v/>
      </c>
      <c r="U15" s="17">
        <f t="shared" si="25"/>
        <v>1</v>
      </c>
      <c r="V15" s="17" t="str">
        <f t="shared" si="26"/>
        <v/>
      </c>
      <c r="W15" s="17" t="str">
        <f t="shared" si="26"/>
        <v/>
      </c>
      <c r="X15" s="27"/>
      <c r="Y15" s="27"/>
      <c r="Z15" s="17" t="str">
        <f t="shared" si="26"/>
        <v/>
      </c>
      <c r="AA15" s="17" t="str">
        <f t="shared" si="26"/>
        <v/>
      </c>
      <c r="AB15" s="17" t="str">
        <f t="shared" si="26"/>
        <v/>
      </c>
      <c r="AC15" s="17" t="str">
        <f t="shared" si="26"/>
        <v/>
      </c>
      <c r="AD15" s="17" t="str">
        <f t="shared" si="26"/>
        <v/>
      </c>
      <c r="AE15" s="27"/>
      <c r="AF15" s="27"/>
      <c r="AG15" s="17" t="str">
        <f t="shared" si="26"/>
        <v/>
      </c>
      <c r="AH15" s="17" t="str">
        <f t="shared" si="26"/>
        <v/>
      </c>
      <c r="AI15" s="17" t="str">
        <f t="shared" si="26"/>
        <v/>
      </c>
      <c r="AJ15" s="17" t="str">
        <f t="shared" si="26"/>
        <v/>
      </c>
      <c r="AK15" s="17" t="str">
        <f t="shared" si="26"/>
        <v/>
      </c>
      <c r="AL15" s="27"/>
      <c r="AM15" s="27"/>
      <c r="AN15" s="51" t="str">
        <f t="shared" si="27"/>
        <v/>
      </c>
    </row>
    <row r="16" spans="1:40" x14ac:dyDescent="0.45">
      <c r="A16" s="5"/>
      <c r="B16" s="35" t="s">
        <v>20</v>
      </c>
      <c r="C16" s="39">
        <f t="shared" si="28"/>
        <v>44014</v>
      </c>
      <c r="D16" s="39">
        <f t="shared" si="29"/>
        <v>44014</v>
      </c>
      <c r="E16" s="14">
        <v>1</v>
      </c>
      <c r="F16" s="18" t="str">
        <f t="shared" si="25"/>
        <v/>
      </c>
      <c r="G16" s="19" t="str">
        <f t="shared" si="25"/>
        <v/>
      </c>
      <c r="H16" s="19" t="str">
        <f t="shared" si="25"/>
        <v/>
      </c>
      <c r="I16" s="19" t="str">
        <f t="shared" si="25"/>
        <v/>
      </c>
      <c r="J16" s="28"/>
      <c r="K16" s="28"/>
      <c r="L16" s="19" t="str">
        <f t="shared" si="25"/>
        <v/>
      </c>
      <c r="M16" s="19" t="str">
        <f t="shared" si="25"/>
        <v/>
      </c>
      <c r="N16" s="19" t="str">
        <f t="shared" si="25"/>
        <v/>
      </c>
      <c r="O16" s="19" t="str">
        <f t="shared" si="25"/>
        <v/>
      </c>
      <c r="P16" s="19" t="str">
        <f t="shared" si="25"/>
        <v/>
      </c>
      <c r="Q16" s="28"/>
      <c r="R16" s="28"/>
      <c r="S16" s="19" t="str">
        <f t="shared" si="25"/>
        <v/>
      </c>
      <c r="T16" s="19" t="str">
        <f t="shared" si="25"/>
        <v/>
      </c>
      <c r="U16" s="19" t="str">
        <f t="shared" si="25"/>
        <v/>
      </c>
      <c r="V16" s="19">
        <f t="shared" si="26"/>
        <v>1</v>
      </c>
      <c r="W16" s="19" t="str">
        <f t="shared" si="26"/>
        <v/>
      </c>
      <c r="X16" s="28"/>
      <c r="Y16" s="28"/>
      <c r="Z16" s="19" t="str">
        <f t="shared" si="26"/>
        <v/>
      </c>
      <c r="AA16" s="19" t="str">
        <f t="shared" si="26"/>
        <v/>
      </c>
      <c r="AB16" s="19" t="str">
        <f t="shared" si="26"/>
        <v/>
      </c>
      <c r="AC16" s="19" t="str">
        <f t="shared" si="26"/>
        <v/>
      </c>
      <c r="AD16" s="19" t="str">
        <f t="shared" si="26"/>
        <v/>
      </c>
      <c r="AE16" s="28"/>
      <c r="AF16" s="28"/>
      <c r="AG16" s="19" t="str">
        <f t="shared" si="26"/>
        <v/>
      </c>
      <c r="AH16" s="19" t="str">
        <f t="shared" si="26"/>
        <v/>
      </c>
      <c r="AI16" s="19" t="str">
        <f t="shared" si="26"/>
        <v/>
      </c>
      <c r="AJ16" s="19" t="str">
        <f t="shared" si="26"/>
        <v/>
      </c>
      <c r="AK16" s="19" t="str">
        <f t="shared" si="26"/>
        <v/>
      </c>
      <c r="AL16" s="28"/>
      <c r="AM16" s="28"/>
      <c r="AN16" s="52" t="str">
        <f t="shared" si="27"/>
        <v/>
      </c>
    </row>
    <row r="17" spans="1:40" x14ac:dyDescent="0.45">
      <c r="A17" s="10"/>
      <c r="B17" s="56" t="s">
        <v>16</v>
      </c>
      <c r="C17" s="68"/>
      <c r="D17" s="69"/>
      <c r="E17" s="57">
        <f>SUBTOTAL(9,E8:E16)</f>
        <v>12</v>
      </c>
      <c r="F17" s="3"/>
      <c r="G17" s="7"/>
      <c r="H17" s="7"/>
      <c r="I17" s="7"/>
      <c r="J17" s="72"/>
      <c r="K17" s="72"/>
      <c r="L17" s="7"/>
      <c r="M17" s="7"/>
      <c r="N17" s="7"/>
      <c r="O17" s="7"/>
      <c r="P17" s="7"/>
      <c r="Q17" s="72"/>
      <c r="R17" s="72"/>
      <c r="S17" s="7"/>
      <c r="T17" s="7"/>
      <c r="U17" s="7"/>
      <c r="V17" s="7"/>
      <c r="W17" s="7"/>
      <c r="X17" s="72"/>
      <c r="Y17" s="72"/>
      <c r="Z17" s="7"/>
      <c r="AA17" s="7"/>
      <c r="AB17" s="7"/>
      <c r="AC17" s="7"/>
      <c r="AD17" s="7"/>
      <c r="AE17" s="72"/>
      <c r="AF17" s="72"/>
      <c r="AG17" s="7"/>
      <c r="AH17" s="7"/>
      <c r="AI17" s="7"/>
      <c r="AJ17" s="7"/>
      <c r="AK17" s="7"/>
      <c r="AL17" s="72"/>
      <c r="AM17" s="72"/>
      <c r="AN17" s="53"/>
    </row>
    <row r="18" spans="1:40" x14ac:dyDescent="0.45">
      <c r="A18" s="37" t="s">
        <v>2</v>
      </c>
      <c r="B18" s="36" t="s">
        <v>10</v>
      </c>
      <c r="C18" s="39">
        <f>IF(D16="","",WORKDAY(D16,1))</f>
        <v>44015</v>
      </c>
      <c r="D18" s="41">
        <f t="shared" ref="D18:D26" si="30">IF(C18="","",WORKDAY(C18,E18-1))</f>
        <v>44015</v>
      </c>
      <c r="E18" s="14">
        <v>1</v>
      </c>
      <c r="F18" s="38" t="str">
        <f t="shared" si="25"/>
        <v/>
      </c>
      <c r="G18" s="17" t="str">
        <f t="shared" si="25"/>
        <v/>
      </c>
      <c r="H18" s="17" t="str">
        <f t="shared" si="25"/>
        <v/>
      </c>
      <c r="I18" s="17" t="str">
        <f t="shared" si="25"/>
        <v/>
      </c>
      <c r="J18" s="27"/>
      <c r="K18" s="27"/>
      <c r="L18" s="17" t="str">
        <f t="shared" si="25"/>
        <v/>
      </c>
      <c r="M18" s="17" t="str">
        <f t="shared" si="25"/>
        <v/>
      </c>
      <c r="N18" s="17" t="str">
        <f t="shared" si="25"/>
        <v/>
      </c>
      <c r="O18" s="17" t="str">
        <f t="shared" si="25"/>
        <v/>
      </c>
      <c r="P18" s="17" t="str">
        <f t="shared" si="25"/>
        <v/>
      </c>
      <c r="Q18" s="27"/>
      <c r="R18" s="27"/>
      <c r="S18" s="17" t="str">
        <f t="shared" si="25"/>
        <v/>
      </c>
      <c r="T18" s="17" t="str">
        <f t="shared" si="25"/>
        <v/>
      </c>
      <c r="U18" s="17" t="str">
        <f t="shared" si="25"/>
        <v/>
      </c>
      <c r="V18" s="17" t="str">
        <f t="shared" si="26"/>
        <v/>
      </c>
      <c r="W18" s="17">
        <f t="shared" si="26"/>
        <v>1</v>
      </c>
      <c r="X18" s="27"/>
      <c r="Y18" s="27"/>
      <c r="Z18" s="17" t="str">
        <f t="shared" si="26"/>
        <v/>
      </c>
      <c r="AA18" s="17" t="str">
        <f t="shared" si="26"/>
        <v/>
      </c>
      <c r="AB18" s="17" t="str">
        <f t="shared" si="26"/>
        <v/>
      </c>
      <c r="AC18" s="17" t="str">
        <f t="shared" si="26"/>
        <v/>
      </c>
      <c r="AD18" s="17" t="str">
        <f t="shared" si="26"/>
        <v/>
      </c>
      <c r="AE18" s="27"/>
      <c r="AF18" s="27"/>
      <c r="AG18" s="17" t="str">
        <f t="shared" si="26"/>
        <v/>
      </c>
      <c r="AH18" s="17" t="str">
        <f t="shared" si="26"/>
        <v/>
      </c>
      <c r="AI18" s="17" t="str">
        <f t="shared" si="26"/>
        <v/>
      </c>
      <c r="AJ18" s="17" t="str">
        <f t="shared" si="26"/>
        <v/>
      </c>
      <c r="AK18" s="17" t="str">
        <f t="shared" si="26"/>
        <v/>
      </c>
      <c r="AL18" s="27"/>
      <c r="AM18" s="27"/>
      <c r="AN18" s="51" t="str">
        <f t="shared" si="27"/>
        <v/>
      </c>
    </row>
    <row r="19" spans="1:40" x14ac:dyDescent="0.45">
      <c r="A19" s="5"/>
      <c r="B19" s="35" t="s">
        <v>11</v>
      </c>
      <c r="C19" s="39">
        <f t="shared" si="28"/>
        <v>44018</v>
      </c>
      <c r="D19" s="39">
        <f t="shared" si="30"/>
        <v>44018</v>
      </c>
      <c r="E19" s="14">
        <v>1</v>
      </c>
      <c r="F19" s="38" t="str">
        <f t="shared" si="25"/>
        <v/>
      </c>
      <c r="G19" s="17" t="str">
        <f t="shared" si="25"/>
        <v/>
      </c>
      <c r="H19" s="17" t="str">
        <f t="shared" si="25"/>
        <v/>
      </c>
      <c r="I19" s="17" t="str">
        <f t="shared" si="25"/>
        <v/>
      </c>
      <c r="J19" s="27"/>
      <c r="K19" s="27"/>
      <c r="L19" s="17" t="str">
        <f t="shared" si="25"/>
        <v/>
      </c>
      <c r="M19" s="17" t="str">
        <f t="shared" si="25"/>
        <v/>
      </c>
      <c r="N19" s="17" t="str">
        <f t="shared" si="25"/>
        <v/>
      </c>
      <c r="O19" s="17" t="str">
        <f t="shared" si="25"/>
        <v/>
      </c>
      <c r="P19" s="17" t="str">
        <f t="shared" si="25"/>
        <v/>
      </c>
      <c r="Q19" s="27"/>
      <c r="R19" s="27"/>
      <c r="S19" s="17" t="str">
        <f t="shared" si="25"/>
        <v/>
      </c>
      <c r="T19" s="17" t="str">
        <f t="shared" si="25"/>
        <v/>
      </c>
      <c r="U19" s="17" t="str">
        <f t="shared" si="25"/>
        <v/>
      </c>
      <c r="V19" s="17" t="str">
        <f t="shared" si="26"/>
        <v/>
      </c>
      <c r="W19" s="17" t="str">
        <f t="shared" si="26"/>
        <v/>
      </c>
      <c r="X19" s="27"/>
      <c r="Y19" s="27"/>
      <c r="Z19" s="17">
        <f t="shared" si="26"/>
        <v>1</v>
      </c>
      <c r="AA19" s="17" t="str">
        <f t="shared" si="26"/>
        <v/>
      </c>
      <c r="AB19" s="17" t="str">
        <f t="shared" si="26"/>
        <v/>
      </c>
      <c r="AC19" s="17" t="str">
        <f t="shared" si="26"/>
        <v/>
      </c>
      <c r="AD19" s="17" t="str">
        <f t="shared" si="26"/>
        <v/>
      </c>
      <c r="AE19" s="27"/>
      <c r="AF19" s="27"/>
      <c r="AG19" s="17" t="str">
        <f t="shared" si="26"/>
        <v/>
      </c>
      <c r="AH19" s="17" t="str">
        <f t="shared" si="26"/>
        <v/>
      </c>
      <c r="AI19" s="17" t="str">
        <f t="shared" si="26"/>
        <v/>
      </c>
      <c r="AJ19" s="17" t="str">
        <f t="shared" si="26"/>
        <v/>
      </c>
      <c r="AK19" s="17" t="str">
        <f t="shared" si="26"/>
        <v/>
      </c>
      <c r="AL19" s="27"/>
      <c r="AM19" s="27"/>
      <c r="AN19" s="51" t="str">
        <f t="shared" si="27"/>
        <v/>
      </c>
    </row>
    <row r="20" spans="1:40" x14ac:dyDescent="0.45">
      <c r="A20" s="5"/>
      <c r="B20" s="35" t="s">
        <v>2</v>
      </c>
      <c r="C20" s="39">
        <f t="shared" si="28"/>
        <v>44019</v>
      </c>
      <c r="D20" s="39">
        <f t="shared" si="30"/>
        <v>44022</v>
      </c>
      <c r="E20" s="14">
        <v>4</v>
      </c>
      <c r="F20" s="38" t="str">
        <f t="shared" si="25"/>
        <v/>
      </c>
      <c r="G20" s="17" t="str">
        <f t="shared" si="25"/>
        <v/>
      </c>
      <c r="H20" s="17" t="str">
        <f t="shared" si="25"/>
        <v/>
      </c>
      <c r="I20" s="17" t="str">
        <f t="shared" si="25"/>
        <v/>
      </c>
      <c r="J20" s="27"/>
      <c r="K20" s="27"/>
      <c r="L20" s="17" t="str">
        <f t="shared" si="25"/>
        <v/>
      </c>
      <c r="M20" s="17" t="str">
        <f t="shared" si="25"/>
        <v/>
      </c>
      <c r="N20" s="17" t="str">
        <f t="shared" si="25"/>
        <v/>
      </c>
      <c r="O20" s="17" t="str">
        <f t="shared" si="25"/>
        <v/>
      </c>
      <c r="P20" s="17" t="str">
        <f t="shared" si="25"/>
        <v/>
      </c>
      <c r="Q20" s="27"/>
      <c r="R20" s="27"/>
      <c r="S20" s="17" t="str">
        <f t="shared" si="25"/>
        <v/>
      </c>
      <c r="T20" s="17" t="str">
        <f t="shared" si="25"/>
        <v/>
      </c>
      <c r="U20" s="17" t="str">
        <f t="shared" si="25"/>
        <v/>
      </c>
      <c r="V20" s="17" t="str">
        <f t="shared" si="26"/>
        <v/>
      </c>
      <c r="W20" s="17" t="str">
        <f t="shared" si="26"/>
        <v/>
      </c>
      <c r="X20" s="27"/>
      <c r="Y20" s="27"/>
      <c r="Z20" s="17" t="str">
        <f t="shared" si="26"/>
        <v/>
      </c>
      <c r="AA20" s="17">
        <f t="shared" si="26"/>
        <v>1</v>
      </c>
      <c r="AB20" s="17">
        <f t="shared" si="26"/>
        <v>1</v>
      </c>
      <c r="AC20" s="17">
        <f t="shared" si="26"/>
        <v>1</v>
      </c>
      <c r="AD20" s="17">
        <f t="shared" si="26"/>
        <v>1</v>
      </c>
      <c r="AE20" s="27"/>
      <c r="AF20" s="27"/>
      <c r="AG20" s="17" t="str">
        <f t="shared" si="26"/>
        <v/>
      </c>
      <c r="AH20" s="17" t="str">
        <f t="shared" si="26"/>
        <v/>
      </c>
      <c r="AI20" s="17" t="str">
        <f t="shared" si="26"/>
        <v/>
      </c>
      <c r="AJ20" s="17" t="str">
        <f t="shared" si="26"/>
        <v/>
      </c>
      <c r="AK20" s="17" t="str">
        <f t="shared" si="26"/>
        <v/>
      </c>
      <c r="AL20" s="27"/>
      <c r="AM20" s="27"/>
      <c r="AN20" s="51" t="str">
        <f t="shared" si="27"/>
        <v/>
      </c>
    </row>
    <row r="21" spans="1:40" x14ac:dyDescent="0.45">
      <c r="A21" s="5"/>
      <c r="B21" s="35" t="s">
        <v>19</v>
      </c>
      <c r="C21" s="39">
        <f t="shared" si="28"/>
        <v>44025</v>
      </c>
      <c r="D21" s="39">
        <f t="shared" si="30"/>
        <v>44025</v>
      </c>
      <c r="E21" s="14">
        <v>1</v>
      </c>
      <c r="F21" s="38" t="str">
        <f t="shared" si="25"/>
        <v/>
      </c>
      <c r="G21" s="17" t="str">
        <f t="shared" si="25"/>
        <v/>
      </c>
      <c r="H21" s="17" t="str">
        <f t="shared" si="25"/>
        <v/>
      </c>
      <c r="I21" s="17" t="str">
        <f t="shared" si="25"/>
        <v/>
      </c>
      <c r="J21" s="27"/>
      <c r="K21" s="27"/>
      <c r="L21" s="17" t="str">
        <f t="shared" si="25"/>
        <v/>
      </c>
      <c r="M21" s="17" t="str">
        <f t="shared" si="25"/>
        <v/>
      </c>
      <c r="N21" s="17" t="str">
        <f t="shared" si="25"/>
        <v/>
      </c>
      <c r="O21" s="17" t="str">
        <f t="shared" si="25"/>
        <v/>
      </c>
      <c r="P21" s="17" t="str">
        <f t="shared" si="25"/>
        <v/>
      </c>
      <c r="Q21" s="27"/>
      <c r="R21" s="27"/>
      <c r="S21" s="17" t="str">
        <f t="shared" si="25"/>
        <v/>
      </c>
      <c r="T21" s="17" t="str">
        <f t="shared" si="25"/>
        <v/>
      </c>
      <c r="U21" s="17" t="str">
        <f t="shared" si="25"/>
        <v/>
      </c>
      <c r="V21" s="17" t="str">
        <f t="shared" si="26"/>
        <v/>
      </c>
      <c r="W21" s="17" t="str">
        <f t="shared" si="26"/>
        <v/>
      </c>
      <c r="X21" s="27"/>
      <c r="Y21" s="27"/>
      <c r="Z21" s="17" t="str">
        <f t="shared" si="26"/>
        <v/>
      </c>
      <c r="AA21" s="17" t="str">
        <f t="shared" si="26"/>
        <v/>
      </c>
      <c r="AB21" s="17" t="str">
        <f t="shared" si="26"/>
        <v/>
      </c>
      <c r="AC21" s="17" t="str">
        <f t="shared" si="26"/>
        <v/>
      </c>
      <c r="AD21" s="17" t="str">
        <f t="shared" si="26"/>
        <v/>
      </c>
      <c r="AE21" s="27"/>
      <c r="AF21" s="27"/>
      <c r="AG21" s="17">
        <f t="shared" si="26"/>
        <v>1</v>
      </c>
      <c r="AH21" s="17" t="str">
        <f t="shared" si="26"/>
        <v/>
      </c>
      <c r="AI21" s="17" t="str">
        <f t="shared" si="26"/>
        <v/>
      </c>
      <c r="AJ21" s="17" t="str">
        <f t="shared" si="26"/>
        <v/>
      </c>
      <c r="AK21" s="17" t="str">
        <f t="shared" si="26"/>
        <v/>
      </c>
      <c r="AL21" s="27"/>
      <c r="AM21" s="27"/>
      <c r="AN21" s="51" t="str">
        <f t="shared" si="27"/>
        <v/>
      </c>
    </row>
    <row r="22" spans="1:40" x14ac:dyDescent="0.45">
      <c r="A22" s="5"/>
      <c r="B22" s="35" t="s">
        <v>20</v>
      </c>
      <c r="C22" s="39">
        <f t="shared" si="28"/>
        <v>44026</v>
      </c>
      <c r="D22" s="39">
        <f t="shared" si="30"/>
        <v>44026</v>
      </c>
      <c r="E22" s="14">
        <v>1</v>
      </c>
      <c r="F22" s="38" t="str">
        <f t="shared" si="25"/>
        <v/>
      </c>
      <c r="G22" s="17" t="str">
        <f t="shared" si="25"/>
        <v/>
      </c>
      <c r="H22" s="17" t="str">
        <f t="shared" si="25"/>
        <v/>
      </c>
      <c r="I22" s="17" t="str">
        <f t="shared" si="25"/>
        <v/>
      </c>
      <c r="J22" s="27"/>
      <c r="K22" s="27"/>
      <c r="L22" s="17" t="str">
        <f t="shared" si="25"/>
        <v/>
      </c>
      <c r="M22" s="17" t="str">
        <f t="shared" si="25"/>
        <v/>
      </c>
      <c r="N22" s="17" t="str">
        <f t="shared" si="25"/>
        <v/>
      </c>
      <c r="O22" s="17" t="str">
        <f t="shared" si="25"/>
        <v/>
      </c>
      <c r="P22" s="17" t="str">
        <f t="shared" si="25"/>
        <v/>
      </c>
      <c r="Q22" s="27"/>
      <c r="R22" s="27"/>
      <c r="S22" s="17" t="str">
        <f t="shared" si="25"/>
        <v/>
      </c>
      <c r="T22" s="17" t="str">
        <f t="shared" si="25"/>
        <v/>
      </c>
      <c r="U22" s="17" t="str">
        <f t="shared" ref="U22:AJ26" si="31">IF(AND($C22&lt;=U$5,U$5&lt;=$D22),1,"")</f>
        <v/>
      </c>
      <c r="V22" s="17" t="str">
        <f t="shared" si="31"/>
        <v/>
      </c>
      <c r="W22" s="17" t="str">
        <f t="shared" si="31"/>
        <v/>
      </c>
      <c r="X22" s="27"/>
      <c r="Y22" s="27"/>
      <c r="Z22" s="17" t="str">
        <f t="shared" si="31"/>
        <v/>
      </c>
      <c r="AA22" s="17" t="str">
        <f t="shared" si="31"/>
        <v/>
      </c>
      <c r="AB22" s="17" t="str">
        <f t="shared" si="31"/>
        <v/>
      </c>
      <c r="AC22" s="17" t="str">
        <f t="shared" si="31"/>
        <v/>
      </c>
      <c r="AD22" s="17" t="str">
        <f t="shared" si="31"/>
        <v/>
      </c>
      <c r="AE22" s="27"/>
      <c r="AF22" s="27"/>
      <c r="AG22" s="17" t="str">
        <f t="shared" si="31"/>
        <v/>
      </c>
      <c r="AH22" s="17">
        <f t="shared" si="31"/>
        <v>1</v>
      </c>
      <c r="AI22" s="17" t="str">
        <f t="shared" si="31"/>
        <v/>
      </c>
      <c r="AJ22" s="17" t="str">
        <f t="shared" si="31"/>
        <v/>
      </c>
      <c r="AK22" s="17" t="str">
        <f t="shared" si="26"/>
        <v/>
      </c>
      <c r="AL22" s="27"/>
      <c r="AM22" s="27"/>
      <c r="AN22" s="51" t="str">
        <f t="shared" si="27"/>
        <v/>
      </c>
    </row>
    <row r="23" spans="1:40" x14ac:dyDescent="0.45">
      <c r="A23" s="10"/>
      <c r="B23" s="56" t="s">
        <v>16</v>
      </c>
      <c r="C23" s="61"/>
      <c r="D23" s="61"/>
      <c r="E23" s="57">
        <f>SUBTOTAL(9,E18:E22)</f>
        <v>8</v>
      </c>
      <c r="F23" s="58"/>
      <c r="G23" s="59"/>
      <c r="H23" s="59"/>
      <c r="I23" s="59"/>
      <c r="J23" s="70"/>
      <c r="K23" s="70"/>
      <c r="L23" s="59"/>
      <c r="M23" s="59"/>
      <c r="N23" s="59"/>
      <c r="O23" s="59"/>
      <c r="P23" s="59"/>
      <c r="Q23" s="70"/>
      <c r="R23" s="70"/>
      <c r="S23" s="59"/>
      <c r="T23" s="59"/>
      <c r="U23" s="59"/>
      <c r="V23" s="59"/>
      <c r="W23" s="59"/>
      <c r="X23" s="70"/>
      <c r="Y23" s="70"/>
      <c r="Z23" s="59"/>
      <c r="AA23" s="59"/>
      <c r="AB23" s="59"/>
      <c r="AC23" s="59"/>
      <c r="AD23" s="59"/>
      <c r="AE23" s="70"/>
      <c r="AF23" s="70"/>
      <c r="AG23" s="59"/>
      <c r="AH23" s="59"/>
      <c r="AI23" s="59"/>
      <c r="AJ23" s="59"/>
      <c r="AK23" s="59"/>
      <c r="AL23" s="70"/>
      <c r="AM23" s="70"/>
      <c r="AN23" s="60"/>
    </row>
    <row r="24" spans="1:40" x14ac:dyDescent="0.45">
      <c r="A24" s="37" t="s">
        <v>3</v>
      </c>
      <c r="B24" s="36" t="s">
        <v>5</v>
      </c>
      <c r="C24" s="39">
        <f>IF(D22="","",WORKDAY(D22,1))</f>
        <v>44027</v>
      </c>
      <c r="D24" s="39">
        <f t="shared" si="30"/>
        <v>44027</v>
      </c>
      <c r="E24" s="14">
        <v>1</v>
      </c>
      <c r="F24" s="38" t="str">
        <f t="shared" ref="F24:U26" si="32">IF(AND($C24&lt;=F$5,F$5&lt;=$D24),1,"")</f>
        <v/>
      </c>
      <c r="G24" s="17" t="str">
        <f t="shared" si="32"/>
        <v/>
      </c>
      <c r="H24" s="17" t="str">
        <f t="shared" si="32"/>
        <v/>
      </c>
      <c r="I24" s="17" t="str">
        <f t="shared" si="32"/>
        <v/>
      </c>
      <c r="J24" s="27"/>
      <c r="K24" s="27"/>
      <c r="L24" s="17" t="str">
        <f t="shared" si="32"/>
        <v/>
      </c>
      <c r="M24" s="17" t="str">
        <f t="shared" si="32"/>
        <v/>
      </c>
      <c r="N24" s="17" t="str">
        <f t="shared" si="32"/>
        <v/>
      </c>
      <c r="O24" s="17" t="str">
        <f t="shared" si="32"/>
        <v/>
      </c>
      <c r="P24" s="17" t="str">
        <f t="shared" si="32"/>
        <v/>
      </c>
      <c r="Q24" s="27"/>
      <c r="R24" s="27"/>
      <c r="S24" s="17" t="str">
        <f t="shared" si="32"/>
        <v/>
      </c>
      <c r="T24" s="17" t="str">
        <f t="shared" si="32"/>
        <v/>
      </c>
      <c r="U24" s="17" t="str">
        <f t="shared" si="32"/>
        <v/>
      </c>
      <c r="V24" s="17" t="str">
        <f t="shared" si="31"/>
        <v/>
      </c>
      <c r="W24" s="17" t="str">
        <f t="shared" si="31"/>
        <v/>
      </c>
      <c r="X24" s="27"/>
      <c r="Y24" s="27"/>
      <c r="Z24" s="17" t="str">
        <f t="shared" si="31"/>
        <v/>
      </c>
      <c r="AA24" s="17" t="str">
        <f t="shared" si="31"/>
        <v/>
      </c>
      <c r="AB24" s="17" t="str">
        <f t="shared" si="31"/>
        <v/>
      </c>
      <c r="AC24" s="17" t="str">
        <f t="shared" si="31"/>
        <v/>
      </c>
      <c r="AD24" s="17" t="str">
        <f t="shared" si="31"/>
        <v/>
      </c>
      <c r="AE24" s="27"/>
      <c r="AF24" s="27"/>
      <c r="AG24" s="17" t="str">
        <f t="shared" si="31"/>
        <v/>
      </c>
      <c r="AH24" s="17" t="str">
        <f t="shared" si="31"/>
        <v/>
      </c>
      <c r="AI24" s="17">
        <f t="shared" si="31"/>
        <v>1</v>
      </c>
      <c r="AJ24" s="17" t="str">
        <f t="shared" si="31"/>
        <v/>
      </c>
      <c r="AK24" s="17" t="str">
        <f t="shared" si="26"/>
        <v/>
      </c>
      <c r="AL24" s="27"/>
      <c r="AM24" s="27"/>
      <c r="AN24" s="51" t="str">
        <f t="shared" si="27"/>
        <v/>
      </c>
    </row>
    <row r="25" spans="1:40" x14ac:dyDescent="0.45">
      <c r="A25" s="5"/>
      <c r="B25" s="35" t="s">
        <v>6</v>
      </c>
      <c r="C25" s="39">
        <f t="shared" si="28"/>
        <v>44028</v>
      </c>
      <c r="D25" s="39">
        <f t="shared" si="30"/>
        <v>44028</v>
      </c>
      <c r="E25" s="14">
        <v>1</v>
      </c>
      <c r="F25" s="38" t="str">
        <f t="shared" si="32"/>
        <v/>
      </c>
      <c r="G25" s="17" t="str">
        <f t="shared" si="32"/>
        <v/>
      </c>
      <c r="H25" s="17" t="str">
        <f t="shared" si="32"/>
        <v/>
      </c>
      <c r="I25" s="17" t="str">
        <f t="shared" si="32"/>
        <v/>
      </c>
      <c r="J25" s="27"/>
      <c r="K25" s="27"/>
      <c r="L25" s="17" t="str">
        <f t="shared" si="32"/>
        <v/>
      </c>
      <c r="M25" s="17" t="str">
        <f t="shared" si="32"/>
        <v/>
      </c>
      <c r="N25" s="17" t="str">
        <f t="shared" si="32"/>
        <v/>
      </c>
      <c r="O25" s="17" t="str">
        <f t="shared" si="32"/>
        <v/>
      </c>
      <c r="P25" s="17" t="str">
        <f t="shared" si="32"/>
        <v/>
      </c>
      <c r="Q25" s="27"/>
      <c r="R25" s="27"/>
      <c r="S25" s="17" t="str">
        <f t="shared" si="32"/>
        <v/>
      </c>
      <c r="T25" s="17" t="str">
        <f t="shared" si="32"/>
        <v/>
      </c>
      <c r="U25" s="17" t="str">
        <f t="shared" si="32"/>
        <v/>
      </c>
      <c r="V25" s="17" t="str">
        <f t="shared" si="31"/>
        <v/>
      </c>
      <c r="W25" s="17" t="str">
        <f t="shared" si="31"/>
        <v/>
      </c>
      <c r="X25" s="27"/>
      <c r="Y25" s="27"/>
      <c r="Z25" s="17" t="str">
        <f t="shared" si="31"/>
        <v/>
      </c>
      <c r="AA25" s="17" t="str">
        <f t="shared" si="31"/>
        <v/>
      </c>
      <c r="AB25" s="17" t="str">
        <f t="shared" si="31"/>
        <v/>
      </c>
      <c r="AC25" s="17" t="str">
        <f t="shared" si="31"/>
        <v/>
      </c>
      <c r="AD25" s="17" t="str">
        <f t="shared" si="31"/>
        <v/>
      </c>
      <c r="AE25" s="27"/>
      <c r="AF25" s="27"/>
      <c r="AG25" s="17" t="str">
        <f t="shared" si="31"/>
        <v/>
      </c>
      <c r="AH25" s="17" t="str">
        <f t="shared" si="31"/>
        <v/>
      </c>
      <c r="AI25" s="17" t="str">
        <f t="shared" si="31"/>
        <v/>
      </c>
      <c r="AJ25" s="17">
        <f t="shared" si="31"/>
        <v>1</v>
      </c>
      <c r="AK25" s="17" t="str">
        <f t="shared" si="26"/>
        <v/>
      </c>
      <c r="AL25" s="27"/>
      <c r="AM25" s="27"/>
      <c r="AN25" s="51" t="str">
        <f t="shared" si="27"/>
        <v/>
      </c>
    </row>
    <row r="26" spans="1:40" x14ac:dyDescent="0.45">
      <c r="A26" s="5"/>
      <c r="B26" s="35" t="s">
        <v>35</v>
      </c>
      <c r="C26" s="39">
        <f t="shared" si="28"/>
        <v>44029</v>
      </c>
      <c r="D26" s="39">
        <f t="shared" si="30"/>
        <v>44029</v>
      </c>
      <c r="E26" s="14">
        <v>1</v>
      </c>
      <c r="F26" s="38" t="str">
        <f t="shared" si="32"/>
        <v/>
      </c>
      <c r="G26" s="17" t="str">
        <f t="shared" si="32"/>
        <v/>
      </c>
      <c r="H26" s="17" t="str">
        <f t="shared" si="32"/>
        <v/>
      </c>
      <c r="I26" s="17" t="str">
        <f t="shared" si="32"/>
        <v/>
      </c>
      <c r="J26" s="27"/>
      <c r="K26" s="27"/>
      <c r="L26" s="17" t="str">
        <f t="shared" si="32"/>
        <v/>
      </c>
      <c r="M26" s="17" t="str">
        <f t="shared" si="32"/>
        <v/>
      </c>
      <c r="N26" s="17" t="str">
        <f t="shared" si="32"/>
        <v/>
      </c>
      <c r="O26" s="17" t="str">
        <f t="shared" si="32"/>
        <v/>
      </c>
      <c r="P26" s="17" t="str">
        <f t="shared" si="32"/>
        <v/>
      </c>
      <c r="Q26" s="27"/>
      <c r="R26" s="27"/>
      <c r="S26" s="17" t="str">
        <f t="shared" si="32"/>
        <v/>
      </c>
      <c r="T26" s="17" t="str">
        <f t="shared" si="32"/>
        <v/>
      </c>
      <c r="U26" s="17" t="str">
        <f t="shared" si="32"/>
        <v/>
      </c>
      <c r="V26" s="17" t="str">
        <f t="shared" si="31"/>
        <v/>
      </c>
      <c r="W26" s="17" t="str">
        <f t="shared" si="31"/>
        <v/>
      </c>
      <c r="X26" s="27"/>
      <c r="Y26" s="27"/>
      <c r="Z26" s="17" t="str">
        <f t="shared" si="31"/>
        <v/>
      </c>
      <c r="AA26" s="17" t="str">
        <f t="shared" si="31"/>
        <v/>
      </c>
      <c r="AB26" s="17" t="str">
        <f t="shared" si="31"/>
        <v/>
      </c>
      <c r="AC26" s="17" t="str">
        <f t="shared" si="31"/>
        <v/>
      </c>
      <c r="AD26" s="17" t="str">
        <f t="shared" si="31"/>
        <v/>
      </c>
      <c r="AE26" s="27"/>
      <c r="AF26" s="27"/>
      <c r="AG26" s="17" t="str">
        <f t="shared" si="31"/>
        <v/>
      </c>
      <c r="AH26" s="17" t="str">
        <f t="shared" si="31"/>
        <v/>
      </c>
      <c r="AI26" s="17" t="str">
        <f t="shared" si="31"/>
        <v/>
      </c>
      <c r="AJ26" s="17" t="str">
        <f t="shared" si="31"/>
        <v/>
      </c>
      <c r="AK26" s="17">
        <f t="shared" si="26"/>
        <v>1</v>
      </c>
      <c r="AL26" s="27"/>
      <c r="AM26" s="27"/>
      <c r="AN26" s="51" t="str">
        <f t="shared" si="27"/>
        <v/>
      </c>
    </row>
    <row r="27" spans="1:40" ht="18.600000000000001" thickBot="1" x14ac:dyDescent="0.5">
      <c r="A27" s="6"/>
      <c r="B27" s="62" t="s">
        <v>16</v>
      </c>
      <c r="C27" s="63"/>
      <c r="D27" s="63" t="str">
        <f t="shared" ref="D27:D29" si="33">IF(C27="","",C27+E27-1)</f>
        <v/>
      </c>
      <c r="E27" s="64">
        <f>SUBTOTAL(9,E24:E26)</f>
        <v>3</v>
      </c>
      <c r="F27" s="65"/>
      <c r="G27" s="66"/>
      <c r="H27" s="66"/>
      <c r="I27" s="66"/>
      <c r="J27" s="71"/>
      <c r="K27" s="71"/>
      <c r="L27" s="66"/>
      <c r="M27" s="66"/>
      <c r="N27" s="66"/>
      <c r="O27" s="66"/>
      <c r="P27" s="66"/>
      <c r="Q27" s="71"/>
      <c r="R27" s="71"/>
      <c r="S27" s="66"/>
      <c r="T27" s="66"/>
      <c r="U27" s="66"/>
      <c r="V27" s="66"/>
      <c r="W27" s="66"/>
      <c r="X27" s="71"/>
      <c r="Y27" s="71"/>
      <c r="Z27" s="66"/>
      <c r="AA27" s="66"/>
      <c r="AB27" s="66"/>
      <c r="AC27" s="66"/>
      <c r="AD27" s="66"/>
      <c r="AE27" s="71"/>
      <c r="AF27" s="71"/>
      <c r="AG27" s="66"/>
      <c r="AH27" s="66"/>
      <c r="AI27" s="66"/>
      <c r="AJ27" s="66"/>
      <c r="AK27" s="66"/>
      <c r="AL27" s="71"/>
      <c r="AM27" s="71"/>
      <c r="AN27" s="67"/>
    </row>
    <row r="28" spans="1:40" x14ac:dyDescent="0.45">
      <c r="B28" s="16" t="s">
        <v>13</v>
      </c>
      <c r="C28" s="16"/>
      <c r="D28" s="16" t="str">
        <f t="shared" si="33"/>
        <v/>
      </c>
      <c r="E28">
        <f>SUBTOTAL(9,E7:E27)</f>
        <v>24</v>
      </c>
    </row>
    <row r="29" spans="1:40" x14ac:dyDescent="0.45">
      <c r="B29" s="20"/>
      <c r="C29" s="20"/>
      <c r="D29" s="20" t="str">
        <f t="shared" si="33"/>
        <v/>
      </c>
      <c r="E29" s="1" t="s">
        <v>17</v>
      </c>
    </row>
  </sheetData>
  <mergeCells count="4">
    <mergeCell ref="E5:E6"/>
    <mergeCell ref="A1:E1"/>
    <mergeCell ref="D5:D6"/>
    <mergeCell ref="C5:C6"/>
  </mergeCells>
  <phoneticPr fontId="1"/>
  <conditionalFormatting sqref="F7:I16 L7:P16 S7:W16 Z7:AD16 AG7:AK16 AN7:AN16 AN18:AN22 AG18:AK22 Z18:AD22 S18:W22 L18:P22 F18:I22 F24:I26 L24:P26 S24:W26 Z24:AD26 AG24:AK26 AN24:AN26">
    <cfRule type="expression" dxfId="1" priority="1">
      <formula>IF(AND($C7&lt;=F$5,F$5&lt;=$D7),TRUE,FALSE)</formula>
    </cfRule>
  </conditionalFormatting>
  <conditionalFormatting sqref="F5:AN27">
    <cfRule type="expression" dxfId="0" priority="2">
      <formula>IF(F$5=TODAY(),TRUE,FALSE)</formula>
    </cfRule>
  </conditionalFormatting>
  <pageMargins left="0.7" right="0.7" top="0.75" bottom="0.75" header="0.3" footer="0.3"/>
  <pageSetup paperSize="9" orientation="portrait" r:id="rId1"/>
  <ignoredErrors>
    <ignoredError sqref="E1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54320-7474-451F-BC5D-1CD40FDC0321}">
  <sheetPr codeName="Sheet2"/>
  <dimension ref="A1:D5"/>
  <sheetViews>
    <sheetView workbookViewId="0">
      <selection activeCell="D6" sqref="D6"/>
    </sheetView>
  </sheetViews>
  <sheetFormatPr defaultRowHeight="18" x14ac:dyDescent="0.45"/>
  <cols>
    <col min="2" max="2" width="10.19921875" bestFit="1" customWidth="1"/>
  </cols>
  <sheetData>
    <row r="1" spans="1:4" x14ac:dyDescent="0.45">
      <c r="A1" t="s">
        <v>25</v>
      </c>
    </row>
    <row r="2" spans="1:4" x14ac:dyDescent="0.45">
      <c r="D2" t="s">
        <v>26</v>
      </c>
    </row>
    <row r="3" spans="1:4" x14ac:dyDescent="0.45">
      <c r="B3" s="32">
        <v>43998</v>
      </c>
      <c r="C3" t="s">
        <v>29</v>
      </c>
      <c r="D3" t="s">
        <v>27</v>
      </c>
    </row>
    <row r="4" spans="1:4" x14ac:dyDescent="0.45">
      <c r="B4" s="32">
        <v>43999</v>
      </c>
      <c r="C4" t="s">
        <v>30</v>
      </c>
      <c r="D4" t="s">
        <v>28</v>
      </c>
    </row>
    <row r="5" spans="1:4" x14ac:dyDescent="0.45">
      <c r="B5" s="32">
        <v>43999</v>
      </c>
      <c r="C5" t="s">
        <v>36</v>
      </c>
      <c r="D5" t="s">
        <v>37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変更履歴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fuminori.hakoishi</dc:creator>
  <cp:lastModifiedBy>fuminori.hakoishi</cp:lastModifiedBy>
  <dcterms:created xsi:type="dcterms:W3CDTF">2020-06-16T05:02:13Z</dcterms:created>
  <dcterms:modified xsi:type="dcterms:W3CDTF">2020-06-17T07:24:33Z</dcterms:modified>
</cp:coreProperties>
</file>