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fuminori.hakoishi\Desktop\アルコール\"/>
    </mc:Choice>
  </mc:AlternateContent>
  <xr:revisionPtr revIDLastSave="0" documentId="13_ncr:1_{4110E449-BFF0-4589-9965-D94DF8431C4F}" xr6:coauthVersionLast="45" xr6:coauthVersionMax="45" xr10:uidLastSave="{00000000-0000-0000-0000-000000000000}"/>
  <bookViews>
    <workbookView xWindow="0" yWindow="372" windowWidth="21060" windowHeight="11988" xr2:uid="{00000000-000D-0000-FFFF-FFFF00000000}"/>
  </bookViews>
  <sheets>
    <sheet name="シート1" sheetId="1" r:id="rId1"/>
    <sheet name="トランジスタ計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" l="1"/>
  <c r="B14" i="2" s="1"/>
  <c r="B8" i="2"/>
  <c r="B13" i="2" s="1"/>
  <c r="E24" i="1"/>
  <c r="E23" i="1"/>
  <c r="E22" i="1"/>
  <c r="E16" i="1"/>
  <c r="E15" i="1"/>
  <c r="E10" i="1"/>
  <c r="E9" i="1"/>
  <c r="E8" i="1"/>
  <c r="E7" i="1"/>
</calcChain>
</file>

<file path=xl/sharedStrings.xml><?xml version="1.0" encoding="utf-8"?>
<sst xmlns="http://schemas.openxmlformats.org/spreadsheetml/2006/main" count="90" uniqueCount="68">
  <si>
    <t>アルコールスプレー 非接触噴霧装置</t>
  </si>
  <si>
    <t>箱石</t>
  </si>
  <si>
    <t>使用する部品</t>
  </si>
  <si>
    <t>演算部</t>
  </si>
  <si>
    <t>名前</t>
  </si>
  <si>
    <t>URL</t>
  </si>
  <si>
    <t>単価</t>
  </si>
  <si>
    <t>個数</t>
  </si>
  <si>
    <t>小計</t>
  </si>
  <si>
    <t>備考</t>
  </si>
  <si>
    <t>PIC16F84A</t>
  </si>
  <si>
    <t>http://akizukidenshi.com/catalog/g/gI-00097/</t>
  </si>
  <si>
    <t>セラロック10MHz</t>
  </si>
  <si>
    <t>http://akizukidenshi.com/catalog/g/gP-00146/</t>
  </si>
  <si>
    <t>抵抗 10KΩ</t>
  </si>
  <si>
    <t>http://akizukidenshi.com/catalog/g/gR-25103/</t>
  </si>
  <si>
    <t>100本1袋単位</t>
  </si>
  <si>
    <t>タクトスイッチ</t>
  </si>
  <si>
    <t>http://akizukidenshi.com/catalog/g/gP-03647/</t>
  </si>
  <si>
    <t>駆動部</t>
  </si>
  <si>
    <t>ソレノイド</t>
  </si>
  <si>
    <t>http://akizukidenshi.com/catalog/g/gP-10761/</t>
  </si>
  <si>
    <t>DC5V, 1.1A, 通電10秒まで</t>
  </si>
  <si>
    <t>トランジスタ 2A</t>
  </si>
  <si>
    <t>http://akizukidenshi.com/catalog/g/gI-08746/</t>
  </si>
  <si>
    <t>NPN型</t>
  </si>
  <si>
    <t>ダイオード</t>
  </si>
  <si>
    <t>逆起電力対策</t>
  </si>
  <si>
    <t>半固定ボリューム 1kΩ</t>
  </si>
  <si>
    <t>http://akizukidenshi.com/catalog/g/gP-03271/</t>
  </si>
  <si>
    <t>1kΩ</t>
  </si>
  <si>
    <t>センサー部</t>
  </si>
  <si>
    <t>ToF測距モジュール</t>
  </si>
  <si>
    <t>http://akizukidenshi.com/catalog/g/gM-14538/</t>
  </si>
  <si>
    <t>シャープ測距モジュール
ＧＰ２Ｙ０Ａ２１ＹＫ</t>
  </si>
  <si>
    <t>http://akizukidenshi.com/catalog/g/gI-02551/</t>
  </si>
  <si>
    <t>10uF コンデンサ</t>
  </si>
  <si>
    <t>http://akizukidenshi.com/catalog/g/gP-03116/</t>
  </si>
  <si>
    <t>測距モジュール用</t>
  </si>
  <si>
    <t>共用部</t>
  </si>
  <si>
    <t>電源</t>
  </si>
  <si>
    <t>基盤</t>
  </si>
  <si>
    <t>ICピンソケット</t>
  </si>
  <si>
    <t>http://akizukidenshi.com/catalog/g/gP-00030/</t>
  </si>
  <si>
    <t>ブレッドボード</t>
  </si>
  <si>
    <t>http://akizukidenshi.com/catalog/g/gP-05294/</t>
  </si>
  <si>
    <t>ジャンパワイヤ</t>
  </si>
  <si>
    <t>http://akizukidenshi.com/catalog/g/gC-05159/</t>
  </si>
  <si>
    <t>60本以上, オスオス</t>
  </si>
  <si>
    <t>トランジスタの増幅率</t>
  </si>
  <si>
    <t>最小</t>
  </si>
  <si>
    <t>最大</t>
  </si>
  <si>
    <t>使用するトランジスタの
hFE</t>
  </si>
  <si>
    <t>-</t>
  </si>
  <si>
    <t>流したいIce</t>
  </si>
  <si>
    <t>A</t>
  </si>
  <si>
    <t>流したい電圧</t>
  </si>
  <si>
    <t>V</t>
  </si>
  <si>
    <t>必要なIb(MIN)</t>
  </si>
  <si>
    <t>mA</t>
  </si>
  <si>
    <t>必要なIb(MAX)</t>
  </si>
  <si>
    <t>Vb</t>
  </si>
  <si>
    <t>降下電圧</t>
  </si>
  <si>
    <t>必要なRb(MIN)</t>
  </si>
  <si>
    <t>オーム</t>
  </si>
  <si>
    <t>必要なRb(MAX)</t>
  </si>
  <si>
    <t>Arduino</t>
    <phoneticPr fontId="11"/>
  </si>
  <si>
    <r>
      <t>ADC</t>
    </r>
    <r>
      <rPr>
        <sz val="10"/>
        <color theme="1"/>
        <rFont val="ＭＳ Ｐゴシック"/>
        <family val="2"/>
        <charset val="128"/>
      </rPr>
      <t>がついているため
使用することにした</t>
    </r>
    <rPh sb="12" eb="14">
      <t>シヨウ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</si>
</sst>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[$¥-411]#,##0"/>
  </numFmts>
  <fonts count="13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trike/>
      <sz val="10"/>
      <color theme="1"/>
      <name val="Arial"/>
      <family val="2"/>
    </font>
    <font>
      <strike/>
      <sz val="10"/>
      <color rgb="FF1155CC"/>
      <name val="Arial"/>
      <family val="2"/>
    </font>
    <font>
      <strike/>
      <u/>
      <sz val="10"/>
      <color rgb="FF0000FF"/>
      <name val="Arial"/>
      <family val="2"/>
    </font>
    <font>
      <strike/>
      <u/>
      <sz val="10"/>
      <color rgb="FF1155CC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2" fillId="0" borderId="5" xfId="0" applyFont="1" applyBorder="1" applyAlignment="1"/>
    <xf numFmtId="177" fontId="1" fillId="0" borderId="5" xfId="0" applyNumberFormat="1" applyFont="1" applyBorder="1" applyAlignment="1"/>
    <xf numFmtId="0" fontId="1" fillId="0" borderId="5" xfId="0" applyFont="1" applyBorder="1" applyAlignment="1"/>
    <xf numFmtId="177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 applyAlignment="1"/>
    <xf numFmtId="0" fontId="3" fillId="0" borderId="0" xfId="0" applyFont="1" applyAlignment="1"/>
    <xf numFmtId="177" fontId="1" fillId="0" borderId="0" xfId="0" applyNumberFormat="1" applyFont="1" applyAlignment="1"/>
    <xf numFmtId="177" fontId="1" fillId="0" borderId="0" xfId="0" applyNumberFormat="1" applyFont="1"/>
    <xf numFmtId="0" fontId="1" fillId="0" borderId="8" xfId="0" applyFont="1" applyBorder="1"/>
    <xf numFmtId="0" fontId="1" fillId="0" borderId="8" xfId="0" applyFont="1" applyBorder="1" applyAlignment="1"/>
    <xf numFmtId="0" fontId="1" fillId="0" borderId="9" xfId="0" applyFont="1" applyBorder="1" applyAlignment="1"/>
    <xf numFmtId="177" fontId="1" fillId="0" borderId="10" xfId="0" applyNumberFormat="1" applyFont="1" applyBorder="1" applyAlignment="1"/>
    <xf numFmtId="0" fontId="1" fillId="0" borderId="10" xfId="0" applyFont="1" applyBorder="1" applyAlignment="1"/>
    <xf numFmtId="177" fontId="1" fillId="0" borderId="10" xfId="0" applyNumberFormat="1" applyFont="1" applyBorder="1"/>
    <xf numFmtId="0" fontId="1" fillId="0" borderId="6" xfId="0" applyFont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0" fontId="6" fillId="0" borderId="10" xfId="0" applyFont="1" applyBorder="1" applyAlignment="1"/>
    <xf numFmtId="0" fontId="1" fillId="0" borderId="10" xfId="0" applyFont="1" applyBorder="1"/>
    <xf numFmtId="0" fontId="1" fillId="0" borderId="11" xfId="0" applyFont="1" applyBorder="1" applyAlignment="1"/>
    <xf numFmtId="0" fontId="7" fillId="0" borderId="4" xfId="0" applyFont="1" applyBorder="1" applyAlignment="1"/>
    <xf numFmtId="0" fontId="8" fillId="0" borderId="5" xfId="0" applyFont="1" applyBorder="1" applyAlignment="1"/>
    <xf numFmtId="177" fontId="7" fillId="0" borderId="5" xfId="0" applyNumberFormat="1" applyFont="1" applyBorder="1" applyAlignment="1"/>
    <xf numFmtId="0" fontId="7" fillId="0" borderId="5" xfId="0" applyFont="1" applyBorder="1" applyAlignment="1"/>
    <xf numFmtId="177" fontId="7" fillId="0" borderId="5" xfId="0" applyNumberFormat="1" applyFont="1" applyBorder="1"/>
    <xf numFmtId="0" fontId="1" fillId="0" borderId="5" xfId="0" applyFont="1" applyBorder="1"/>
    <xf numFmtId="0" fontId="1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7" fillId="0" borderId="0" xfId="0" applyFont="1" applyBorder="1" applyAlignment="1"/>
    <xf numFmtId="0" fontId="10" fillId="0" borderId="0" xfId="0" applyFont="1" applyBorder="1" applyAlignment="1"/>
    <xf numFmtId="177" fontId="7" fillId="0" borderId="0" xfId="0" applyNumberFormat="1" applyFont="1" applyBorder="1" applyAlignment="1"/>
    <xf numFmtId="177" fontId="7" fillId="0" borderId="0" xfId="0" applyNumberFormat="1" applyFont="1" applyBorder="1"/>
    <xf numFmtId="0" fontId="9" fillId="0" borderId="0" xfId="0" applyFont="1" applyBorder="1" applyAlignment="1"/>
    <xf numFmtId="0" fontId="7" fillId="0" borderId="12" xfId="0" applyFont="1" applyBorder="1" applyAlignment="1"/>
    <xf numFmtId="0" fontId="9" fillId="0" borderId="13" xfId="0" applyFont="1" applyBorder="1" applyAlignment="1"/>
    <xf numFmtId="177" fontId="7" fillId="0" borderId="13" xfId="0" applyNumberFormat="1" applyFont="1" applyBorder="1" applyAlignment="1"/>
    <xf numFmtId="0" fontId="7" fillId="0" borderId="13" xfId="0" applyFont="1" applyBorder="1" applyAlignment="1"/>
    <xf numFmtId="177" fontId="7" fillId="0" borderId="13" xfId="0" applyNumberFormat="1" applyFont="1" applyBorder="1"/>
    <xf numFmtId="0" fontId="7" fillId="0" borderId="14" xfId="0" applyFont="1" applyBorder="1"/>
    <xf numFmtId="0" fontId="7" fillId="0" borderId="15" xfId="0" applyFont="1" applyBorder="1" applyAlignment="1"/>
    <xf numFmtId="0" fontId="7" fillId="0" borderId="16" xfId="0" applyFont="1" applyBorder="1"/>
    <xf numFmtId="0" fontId="7" fillId="0" borderId="16" xfId="0" applyFont="1" applyBorder="1" applyAlignment="1"/>
    <xf numFmtId="0" fontId="1" fillId="0" borderId="17" xfId="0" applyFont="1" applyBorder="1" applyAlignment="1"/>
    <xf numFmtId="0" fontId="4" fillId="0" borderId="18" xfId="0" applyFont="1" applyBorder="1" applyAlignment="1"/>
    <xf numFmtId="177" fontId="1" fillId="0" borderId="18" xfId="0" applyNumberFormat="1" applyFont="1" applyBorder="1" applyAlignment="1"/>
    <xf numFmtId="0" fontId="1" fillId="0" borderId="18" xfId="0" applyFont="1" applyBorder="1" applyAlignment="1"/>
    <xf numFmtId="177" fontId="1" fillId="0" borderId="18" xfId="0" applyNumberFormat="1" applyFont="1" applyBorder="1"/>
    <xf numFmtId="0" fontId="1" fillId="0" borderId="19" xfId="0" applyFont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kizukidenshi.com/catalog/g/gM-14538/" TargetMode="External"/><Relationship Id="rId13" Type="http://schemas.openxmlformats.org/officeDocument/2006/relationships/hyperlink" Target="http://akizukidenshi.com/catalog/g/gC-05159/" TargetMode="External"/><Relationship Id="rId3" Type="http://schemas.openxmlformats.org/officeDocument/2006/relationships/hyperlink" Target="http://akizukidenshi.com/catalog/g/gR-25103/" TargetMode="External"/><Relationship Id="rId7" Type="http://schemas.openxmlformats.org/officeDocument/2006/relationships/hyperlink" Target="http://akizukidenshi.com/catalog/g/gP-03271/" TargetMode="External"/><Relationship Id="rId12" Type="http://schemas.openxmlformats.org/officeDocument/2006/relationships/hyperlink" Target="http://akizukidenshi.com/catalog/g/gP-05294/" TargetMode="External"/><Relationship Id="rId2" Type="http://schemas.openxmlformats.org/officeDocument/2006/relationships/hyperlink" Target="http://akizukidenshi.com/catalog/g/gP-00146/" TargetMode="External"/><Relationship Id="rId1" Type="http://schemas.openxmlformats.org/officeDocument/2006/relationships/hyperlink" Target="http://akizukidenshi.com/catalog/g/gI-00097/" TargetMode="External"/><Relationship Id="rId6" Type="http://schemas.openxmlformats.org/officeDocument/2006/relationships/hyperlink" Target="http://akizukidenshi.com/catalog/g/gI-08746/" TargetMode="External"/><Relationship Id="rId11" Type="http://schemas.openxmlformats.org/officeDocument/2006/relationships/hyperlink" Target="http://akizukidenshi.com/catalog/g/gP-00030/" TargetMode="External"/><Relationship Id="rId5" Type="http://schemas.openxmlformats.org/officeDocument/2006/relationships/hyperlink" Target="http://akizukidenshi.com/catalog/g/gP-10761/" TargetMode="External"/><Relationship Id="rId10" Type="http://schemas.openxmlformats.org/officeDocument/2006/relationships/hyperlink" Target="http://akizukidenshi.com/catalog/g/gP-03116/" TargetMode="External"/><Relationship Id="rId4" Type="http://schemas.openxmlformats.org/officeDocument/2006/relationships/hyperlink" Target="http://akizukidenshi.com/catalog/g/gP-03647/" TargetMode="External"/><Relationship Id="rId9" Type="http://schemas.openxmlformats.org/officeDocument/2006/relationships/hyperlink" Target="http://akizukidenshi.com/catalog/g/gI-025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2"/>
  <sheetViews>
    <sheetView tabSelected="1" workbookViewId="0">
      <selection activeCell="B14" sqref="B14"/>
    </sheetView>
  </sheetViews>
  <sheetFormatPr defaultColWidth="14.44140625" defaultRowHeight="15.75" customHeight="1" x14ac:dyDescent="0.25"/>
  <cols>
    <col min="1" max="1" width="23.109375" customWidth="1"/>
    <col min="2" max="2" width="38.109375" customWidth="1"/>
    <col min="3" max="3" width="5.33203125" customWidth="1"/>
    <col min="4" max="4" width="10.44140625" customWidth="1"/>
    <col min="5" max="5" width="5.33203125" customWidth="1"/>
    <col min="6" max="6" width="25.88671875" bestFit="1" customWidth="1"/>
  </cols>
  <sheetData>
    <row r="1" spans="1:6" x14ac:dyDescent="0.25">
      <c r="A1" s="35" t="s">
        <v>0</v>
      </c>
      <c r="B1" s="36"/>
      <c r="D1" s="2">
        <v>43979</v>
      </c>
    </row>
    <row r="2" spans="1:6" x14ac:dyDescent="0.25">
      <c r="D2" s="1" t="s">
        <v>1</v>
      </c>
    </row>
    <row r="4" spans="1:6" x14ac:dyDescent="0.25">
      <c r="A4" s="1" t="s">
        <v>2</v>
      </c>
    </row>
    <row r="5" spans="1:6" x14ac:dyDescent="0.25">
      <c r="A5" s="1" t="s">
        <v>3</v>
      </c>
      <c r="B5" s="1"/>
      <c r="C5" s="1"/>
      <c r="D5" s="1"/>
      <c r="E5" s="1"/>
      <c r="F5" s="1"/>
    </row>
    <row r="6" spans="1:6" x14ac:dyDescent="0.25">
      <c r="A6" s="6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22" t="s">
        <v>9</v>
      </c>
    </row>
    <row r="7" spans="1:6" x14ac:dyDescent="0.25">
      <c r="A7" s="42" t="s">
        <v>10</v>
      </c>
      <c r="B7" s="43" t="s">
        <v>11</v>
      </c>
      <c r="C7" s="44">
        <v>300</v>
      </c>
      <c r="D7" s="45">
        <v>1</v>
      </c>
      <c r="E7" s="46">
        <f t="shared" ref="E7:E10" si="0">C7*D7</f>
        <v>300</v>
      </c>
      <c r="F7" s="47"/>
    </row>
    <row r="8" spans="1:6" x14ac:dyDescent="0.25">
      <c r="A8" s="48" t="s">
        <v>12</v>
      </c>
      <c r="B8" s="41" t="s">
        <v>13</v>
      </c>
      <c r="C8" s="39">
        <v>25</v>
      </c>
      <c r="D8" s="37">
        <v>1</v>
      </c>
      <c r="E8" s="40">
        <f t="shared" si="0"/>
        <v>25</v>
      </c>
      <c r="F8" s="49"/>
    </row>
    <row r="9" spans="1:6" x14ac:dyDescent="0.25">
      <c r="A9" s="48" t="s">
        <v>14</v>
      </c>
      <c r="B9" s="41" t="s">
        <v>15</v>
      </c>
      <c r="C9" s="39">
        <v>100</v>
      </c>
      <c r="D9" s="37">
        <v>1</v>
      </c>
      <c r="E9" s="40">
        <f t="shared" si="0"/>
        <v>100</v>
      </c>
      <c r="F9" s="50" t="s">
        <v>16</v>
      </c>
    </row>
    <row r="10" spans="1:6" x14ac:dyDescent="0.25">
      <c r="A10" s="48" t="s">
        <v>17</v>
      </c>
      <c r="B10" s="38" t="s">
        <v>18</v>
      </c>
      <c r="C10" s="39">
        <v>10</v>
      </c>
      <c r="D10" s="37">
        <v>1</v>
      </c>
      <c r="E10" s="40">
        <f t="shared" si="0"/>
        <v>10</v>
      </c>
      <c r="F10" s="49"/>
    </row>
    <row r="11" spans="1:6" ht="26.4" x14ac:dyDescent="0.25">
      <c r="A11" s="51" t="s">
        <v>66</v>
      </c>
      <c r="B11" s="52"/>
      <c r="C11" s="53"/>
      <c r="D11" s="54"/>
      <c r="E11" s="55"/>
      <c r="F11" s="56" t="s">
        <v>67</v>
      </c>
    </row>
    <row r="13" spans="1:6" x14ac:dyDescent="0.25">
      <c r="A13" s="1" t="s">
        <v>19</v>
      </c>
    </row>
    <row r="14" spans="1:6" x14ac:dyDescent="0.25">
      <c r="A14" s="3" t="s">
        <v>4</v>
      </c>
      <c r="B14" s="4" t="s">
        <v>5</v>
      </c>
      <c r="C14" s="4" t="s">
        <v>6</v>
      </c>
      <c r="D14" s="4" t="s">
        <v>7</v>
      </c>
      <c r="E14" s="4" t="s">
        <v>8</v>
      </c>
      <c r="F14" s="5" t="s">
        <v>9</v>
      </c>
    </row>
    <row r="15" spans="1:6" x14ac:dyDescent="0.25">
      <c r="A15" s="6" t="s">
        <v>20</v>
      </c>
      <c r="B15" s="7" t="s">
        <v>21</v>
      </c>
      <c r="C15" s="8">
        <v>450</v>
      </c>
      <c r="D15" s="9">
        <v>1</v>
      </c>
      <c r="E15" s="10">
        <f t="shared" ref="E15:E16" si="1">C15*D15</f>
        <v>450</v>
      </c>
      <c r="F15" s="22" t="s">
        <v>22</v>
      </c>
    </row>
    <row r="16" spans="1:6" x14ac:dyDescent="0.25">
      <c r="A16" s="12" t="s">
        <v>23</v>
      </c>
      <c r="B16" s="13" t="s">
        <v>24</v>
      </c>
      <c r="C16" s="14">
        <v>40</v>
      </c>
      <c r="D16" s="1">
        <v>1</v>
      </c>
      <c r="E16" s="15">
        <f t="shared" si="1"/>
        <v>40</v>
      </c>
      <c r="F16" s="17" t="s">
        <v>25</v>
      </c>
    </row>
    <row r="17" spans="1:6" x14ac:dyDescent="0.25">
      <c r="A17" s="23" t="s">
        <v>26</v>
      </c>
      <c r="B17" s="1"/>
      <c r="C17" s="1"/>
      <c r="D17" s="1"/>
      <c r="F17" s="24" t="s">
        <v>27</v>
      </c>
    </row>
    <row r="18" spans="1:6" x14ac:dyDescent="0.25">
      <c r="A18" s="18" t="s">
        <v>28</v>
      </c>
      <c r="B18" s="25" t="s">
        <v>29</v>
      </c>
      <c r="C18" s="20">
        <v>40</v>
      </c>
      <c r="D18" s="20">
        <v>1</v>
      </c>
      <c r="E18" s="26"/>
      <c r="F18" s="27" t="s">
        <v>30</v>
      </c>
    </row>
    <row r="20" spans="1:6" x14ac:dyDescent="0.25">
      <c r="A20" s="1" t="s">
        <v>31</v>
      </c>
    </row>
    <row r="21" spans="1:6" x14ac:dyDescent="0.25">
      <c r="A21" s="3" t="s">
        <v>4</v>
      </c>
      <c r="B21" s="4" t="s">
        <v>5</v>
      </c>
      <c r="C21" s="4" t="s">
        <v>6</v>
      </c>
      <c r="D21" s="4" t="s">
        <v>7</v>
      </c>
      <c r="E21" s="4" t="s">
        <v>8</v>
      </c>
      <c r="F21" s="5" t="s">
        <v>9</v>
      </c>
    </row>
    <row r="22" spans="1:6" x14ac:dyDescent="0.25">
      <c r="A22" s="28" t="s">
        <v>32</v>
      </c>
      <c r="B22" s="29" t="s">
        <v>33</v>
      </c>
      <c r="C22" s="30">
        <v>780</v>
      </c>
      <c r="D22" s="31">
        <v>1</v>
      </c>
      <c r="E22" s="32">
        <f t="shared" ref="E22:E24" si="2">C22*D22</f>
        <v>780</v>
      </c>
      <c r="F22" s="11"/>
    </row>
    <row r="23" spans="1:6" x14ac:dyDescent="0.25">
      <c r="A23" s="12" t="s">
        <v>34</v>
      </c>
      <c r="B23" s="13" t="s">
        <v>35</v>
      </c>
      <c r="C23" s="14">
        <v>450</v>
      </c>
      <c r="D23" s="1">
        <v>1</v>
      </c>
      <c r="E23" s="15">
        <f t="shared" si="2"/>
        <v>450</v>
      </c>
      <c r="F23" s="16"/>
    </row>
    <row r="24" spans="1:6" x14ac:dyDescent="0.25">
      <c r="A24" s="18" t="s">
        <v>36</v>
      </c>
      <c r="B24" s="25" t="s">
        <v>37</v>
      </c>
      <c r="C24" s="19">
        <v>10</v>
      </c>
      <c r="D24" s="20">
        <v>1</v>
      </c>
      <c r="E24" s="21">
        <f t="shared" si="2"/>
        <v>10</v>
      </c>
      <c r="F24" s="27" t="s">
        <v>38</v>
      </c>
    </row>
    <row r="26" spans="1:6" x14ac:dyDescent="0.25">
      <c r="A26" s="1" t="s">
        <v>39</v>
      </c>
    </row>
    <row r="27" spans="1:6" x14ac:dyDescent="0.25">
      <c r="A27" s="3" t="s">
        <v>4</v>
      </c>
      <c r="B27" s="4" t="s">
        <v>5</v>
      </c>
      <c r="C27" s="4" t="s">
        <v>6</v>
      </c>
      <c r="D27" s="4" t="s">
        <v>7</v>
      </c>
      <c r="E27" s="4" t="s">
        <v>8</v>
      </c>
      <c r="F27" s="5" t="s">
        <v>9</v>
      </c>
    </row>
    <row r="28" spans="1:6" x14ac:dyDescent="0.25">
      <c r="A28" s="6" t="s">
        <v>40</v>
      </c>
      <c r="B28" s="33"/>
      <c r="C28" s="33"/>
      <c r="D28" s="33"/>
      <c r="E28" s="33"/>
      <c r="F28" s="11"/>
    </row>
    <row r="29" spans="1:6" x14ac:dyDescent="0.25">
      <c r="A29" s="12" t="s">
        <v>41</v>
      </c>
      <c r="F29" s="16"/>
    </row>
    <row r="30" spans="1:6" x14ac:dyDescent="0.25">
      <c r="A30" s="12" t="s">
        <v>42</v>
      </c>
      <c r="B30" s="13" t="s">
        <v>43</v>
      </c>
      <c r="C30" s="1">
        <v>40</v>
      </c>
      <c r="D30" s="1">
        <v>1</v>
      </c>
      <c r="F30" s="16"/>
    </row>
    <row r="31" spans="1:6" x14ac:dyDescent="0.25">
      <c r="A31" s="12" t="s">
        <v>44</v>
      </c>
      <c r="B31" s="13" t="s">
        <v>45</v>
      </c>
      <c r="C31" s="1">
        <v>200</v>
      </c>
      <c r="D31" s="1">
        <v>1</v>
      </c>
      <c r="F31" s="16"/>
    </row>
    <row r="32" spans="1:6" x14ac:dyDescent="0.25">
      <c r="A32" s="18" t="s">
        <v>46</v>
      </c>
      <c r="B32" s="25" t="s">
        <v>47</v>
      </c>
      <c r="C32" s="20">
        <v>220</v>
      </c>
      <c r="D32" s="20">
        <v>1</v>
      </c>
      <c r="E32" s="26"/>
      <c r="F32" s="27" t="s">
        <v>48</v>
      </c>
    </row>
  </sheetData>
  <mergeCells count="1">
    <mergeCell ref="A1:B1"/>
  </mergeCells>
  <phoneticPr fontId="11"/>
  <hyperlinks>
    <hyperlink ref="B7" r:id="rId1" xr:uid="{00000000-0004-0000-0000-000000000000}"/>
    <hyperlink ref="B8" r:id="rId2" xr:uid="{00000000-0004-0000-0000-000001000000}"/>
    <hyperlink ref="B9" r:id="rId3" xr:uid="{00000000-0004-0000-0000-000002000000}"/>
    <hyperlink ref="B10" r:id="rId4" xr:uid="{00000000-0004-0000-0000-000003000000}"/>
    <hyperlink ref="B15" r:id="rId5" xr:uid="{00000000-0004-0000-0000-000004000000}"/>
    <hyperlink ref="B16" r:id="rId6" xr:uid="{00000000-0004-0000-0000-000005000000}"/>
    <hyperlink ref="B18" r:id="rId7" xr:uid="{00000000-0004-0000-0000-000006000000}"/>
    <hyperlink ref="B22" r:id="rId8" xr:uid="{00000000-0004-0000-0000-000007000000}"/>
    <hyperlink ref="B23" r:id="rId9" xr:uid="{00000000-0004-0000-0000-000008000000}"/>
    <hyperlink ref="B24" r:id="rId10" xr:uid="{00000000-0004-0000-0000-000009000000}"/>
    <hyperlink ref="B30" r:id="rId11" xr:uid="{00000000-0004-0000-0000-00000A000000}"/>
    <hyperlink ref="B31" r:id="rId12" xr:uid="{00000000-0004-0000-0000-00000B000000}"/>
    <hyperlink ref="B32" r:id="rId13" xr:uid="{00000000-0004-0000-0000-00000C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4"/>
  <sheetViews>
    <sheetView workbookViewId="0"/>
  </sheetViews>
  <sheetFormatPr defaultColWidth="14.44140625" defaultRowHeight="15.75" customHeight="1" x14ac:dyDescent="0.25"/>
  <cols>
    <col min="1" max="1" width="21.5546875" customWidth="1"/>
  </cols>
  <sheetData>
    <row r="1" spans="1:4" x14ac:dyDescent="0.25">
      <c r="A1" s="1" t="s">
        <v>49</v>
      </c>
    </row>
    <row r="2" spans="1:4" x14ac:dyDescent="0.25">
      <c r="A2" s="1"/>
      <c r="B2" s="1" t="s">
        <v>50</v>
      </c>
      <c r="C2" s="1"/>
      <c r="D2" s="1" t="s">
        <v>51</v>
      </c>
    </row>
    <row r="3" spans="1:4" x14ac:dyDescent="0.25">
      <c r="A3" s="1" t="s">
        <v>52</v>
      </c>
      <c r="B3" s="1">
        <v>120</v>
      </c>
      <c r="C3" s="1" t="s">
        <v>53</v>
      </c>
      <c r="D3" s="1">
        <v>240</v>
      </c>
    </row>
    <row r="5" spans="1:4" x14ac:dyDescent="0.25">
      <c r="A5" s="1" t="s">
        <v>54</v>
      </c>
      <c r="B5" s="1">
        <v>1.5</v>
      </c>
      <c r="C5" s="1" t="s">
        <v>55</v>
      </c>
    </row>
    <row r="6" spans="1:4" x14ac:dyDescent="0.25">
      <c r="A6" s="1" t="s">
        <v>56</v>
      </c>
      <c r="B6" s="1">
        <v>5</v>
      </c>
      <c r="C6" s="1" t="s">
        <v>57</v>
      </c>
    </row>
    <row r="8" spans="1:4" x14ac:dyDescent="0.25">
      <c r="A8" s="1" t="s">
        <v>58</v>
      </c>
      <c r="B8" s="34">
        <f>(B5/D3)*1000</f>
        <v>6.25</v>
      </c>
      <c r="C8" s="1" t="s">
        <v>59</v>
      </c>
    </row>
    <row r="9" spans="1:4" x14ac:dyDescent="0.25">
      <c r="A9" s="1" t="s">
        <v>60</v>
      </c>
      <c r="B9" s="34">
        <f>(B5/B3)*1000</f>
        <v>12.5</v>
      </c>
      <c r="C9" s="1" t="s">
        <v>59</v>
      </c>
    </row>
    <row r="11" spans="1:4" x14ac:dyDescent="0.25">
      <c r="A11" s="1" t="s">
        <v>61</v>
      </c>
      <c r="B11" s="1">
        <v>5</v>
      </c>
      <c r="C11" s="1" t="s">
        <v>57</v>
      </c>
    </row>
    <row r="12" spans="1:4" x14ac:dyDescent="0.25">
      <c r="A12" s="1" t="s">
        <v>62</v>
      </c>
      <c r="B12" s="1">
        <v>0.6</v>
      </c>
      <c r="C12" s="1" t="s">
        <v>57</v>
      </c>
    </row>
    <row r="13" spans="1:4" x14ac:dyDescent="0.25">
      <c r="A13" s="1" t="s">
        <v>63</v>
      </c>
      <c r="B13" s="34">
        <f>((B11-B12)/(B8/1000))</f>
        <v>704</v>
      </c>
      <c r="C13" s="1" t="s">
        <v>64</v>
      </c>
    </row>
    <row r="14" spans="1:4" x14ac:dyDescent="0.25">
      <c r="A14" s="1" t="s">
        <v>65</v>
      </c>
      <c r="B14" s="34">
        <f>((B11-B12)/B9)*1000</f>
        <v>352.00000000000006</v>
      </c>
      <c r="C14" s="1" t="s">
        <v>64</v>
      </c>
    </row>
  </sheetData>
  <phoneticPr fontId="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シート1</vt:lpstr>
      <vt:lpstr>トランジスタ計算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fuminori.hakoishi</cp:lastModifiedBy>
  <dcterms:modified xsi:type="dcterms:W3CDTF">2020-06-01T02:57:34Z</dcterms:modified>
</cp:coreProperties>
</file>