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mohiro.sasaki\Desktop\PIC\PIC_キッチンタイマ\"/>
    </mc:Choice>
  </mc:AlternateContent>
  <xr:revisionPtr revIDLastSave="0" documentId="13_ncr:1_{FA50C181-2464-4347-BF33-645D5C39FF57}" xr6:coauthVersionLast="45" xr6:coauthVersionMax="45" xr10:uidLastSave="{00000000-0000-0000-0000-000000000000}"/>
  <bookViews>
    <workbookView xWindow="-110" yWindow="-110" windowWidth="19420" windowHeight="10420" tabRatio="691" firstSheet="3" activeTab="8" xr2:uid="{EB73471D-649E-41C8-9BD7-A57EC2C9CCE3}"/>
  </bookViews>
  <sheets>
    <sheet name="状態遷移図" sheetId="3" r:id="rId1"/>
    <sheet name="状態遷移マトリクス" sheetId="1" r:id="rId2"/>
    <sheet name="トレーサビリティマトリクス" sheetId="2" state="hidden" r:id="rId3"/>
    <sheet name="トレーサビリティマトリクス　" sheetId="4" r:id="rId4"/>
    <sheet name="フローチャート" sheetId="7" r:id="rId5"/>
    <sheet name="タイミングチャート" sheetId="6" r:id="rId6"/>
    <sheet name="シーケンス図" sheetId="8" r:id="rId7"/>
    <sheet name="機能テスト" sheetId="9" r:id="rId8"/>
    <sheet name="入力テスト" sheetId="11" r:id="rId9"/>
    <sheet name="時間計測テスト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28" i="11" l="1"/>
  <c r="M69" i="9"/>
  <c r="I69" i="9"/>
  <c r="M66" i="9"/>
  <c r="Q27" i="11"/>
  <c r="Q26" i="11"/>
  <c r="Q25" i="11"/>
  <c r="M68" i="9"/>
  <c r="M67" i="9"/>
  <c r="I68" i="9"/>
  <c r="I67" i="9"/>
  <c r="I66" i="9"/>
  <c r="E78" i="10"/>
  <c r="D93" i="10"/>
  <c r="D79" i="10"/>
  <c r="E65" i="10"/>
  <c r="D65" i="10"/>
  <c r="E51" i="10"/>
  <c r="D51" i="10"/>
  <c r="E37" i="10"/>
  <c r="D37" i="10"/>
  <c r="E23" i="10"/>
  <c r="D23" i="10"/>
  <c r="E86" i="10"/>
  <c r="E85" i="10"/>
  <c r="E84" i="10"/>
  <c r="E83" i="10"/>
  <c r="E77" i="10"/>
  <c r="E76" i="10"/>
  <c r="E75" i="10"/>
  <c r="E74" i="10"/>
  <c r="E73" i="10"/>
  <c r="E72" i="10"/>
  <c r="E71" i="10"/>
  <c r="E70" i="10"/>
  <c r="E96" i="10" l="1"/>
  <c r="E79" i="10"/>
  <c r="E98" i="10" s="1"/>
  <c r="E93" i="10"/>
  <c r="E97" i="10"/>
</calcChain>
</file>

<file path=xl/sharedStrings.xml><?xml version="1.0" encoding="utf-8"?>
<sst xmlns="http://schemas.openxmlformats.org/spreadsheetml/2006/main" count="1161" uniqueCount="435">
  <si>
    <t>状態遷移マトリクス</t>
    <rPh sb="0" eb="2">
      <t>ジョウタイ</t>
    </rPh>
    <rPh sb="2" eb="4">
      <t>センイ</t>
    </rPh>
    <phoneticPr fontId="2"/>
  </si>
  <si>
    <t>カウント設定</t>
    <rPh sb="4" eb="6">
      <t>セッテイ</t>
    </rPh>
    <phoneticPr fontId="2"/>
  </si>
  <si>
    <t>カウントダウン</t>
    <phoneticPr fontId="2"/>
  </si>
  <si>
    <t>カウントダウン停止</t>
    <rPh sb="7" eb="9">
      <t>テイシ</t>
    </rPh>
    <phoneticPr fontId="2"/>
  </si>
  <si>
    <t>アラーム鳴動</t>
    <rPh sb="4" eb="6">
      <t>メイドウ</t>
    </rPh>
    <phoneticPr fontId="2"/>
  </si>
  <si>
    <t>リセット</t>
    <phoneticPr fontId="2"/>
  </si>
  <si>
    <t>設定切替</t>
    <rPh sb="0" eb="2">
      <t>セッテイ</t>
    </rPh>
    <rPh sb="2" eb="4">
      <t>キリカエ</t>
    </rPh>
    <phoneticPr fontId="2"/>
  </si>
  <si>
    <t>ー</t>
    <phoneticPr fontId="2"/>
  </si>
  <si>
    <t>カウント00:00</t>
    <phoneticPr fontId="2"/>
  </si>
  <si>
    <t>後状態</t>
    <rPh sb="0" eb="1">
      <t>アト</t>
    </rPh>
    <rPh sb="1" eb="3">
      <t>ジョウタイ</t>
    </rPh>
    <phoneticPr fontId="2"/>
  </si>
  <si>
    <t>イベント</t>
    <phoneticPr fontId="2"/>
  </si>
  <si>
    <t>LCD表示</t>
    <rPh sb="3" eb="5">
      <t>ヒョウジ</t>
    </rPh>
    <phoneticPr fontId="2"/>
  </si>
  <si>
    <t>状態表示</t>
    <rPh sb="0" eb="2">
      <t>ジョウタイ</t>
    </rPh>
    <rPh sb="2" eb="4">
      <t>ヒョウジ</t>
    </rPh>
    <phoneticPr fontId="2"/>
  </si>
  <si>
    <t>カウント表示</t>
    <rPh sb="4" eb="6">
      <t>ヒョウジ</t>
    </rPh>
    <phoneticPr fontId="2"/>
  </si>
  <si>
    <t>設定表示</t>
    <rPh sb="0" eb="2">
      <t>セッテイ</t>
    </rPh>
    <rPh sb="2" eb="4">
      <t>ヒョウジ</t>
    </rPh>
    <phoneticPr fontId="2"/>
  </si>
  <si>
    <t>分設定</t>
    <rPh sb="0" eb="1">
      <t>フン</t>
    </rPh>
    <rPh sb="1" eb="3">
      <t>セッテイ</t>
    </rPh>
    <phoneticPr fontId="2"/>
  </si>
  <si>
    <t>秒設定</t>
    <rPh sb="0" eb="1">
      <t>ビョウ</t>
    </rPh>
    <rPh sb="1" eb="3">
      <t>セッテイ</t>
    </rPh>
    <phoneticPr fontId="2"/>
  </si>
  <si>
    <t>カウント切替</t>
    <rPh sb="4" eb="6">
      <t>キリカエ</t>
    </rPh>
    <phoneticPr fontId="2"/>
  </si>
  <si>
    <t>加減(＋/－)切替</t>
    <rPh sb="0" eb="2">
      <t>カゲン</t>
    </rPh>
    <rPh sb="7" eb="9">
      <t>キリカエ</t>
    </rPh>
    <phoneticPr fontId="2"/>
  </si>
  <si>
    <t>アラーム</t>
    <phoneticPr fontId="2"/>
  </si>
  <si>
    <t>アラーム停止</t>
    <rPh sb="4" eb="6">
      <t>テイシ</t>
    </rPh>
    <phoneticPr fontId="2"/>
  </si>
  <si>
    <t>カウントリセット</t>
    <phoneticPr fontId="2"/>
  </si>
  <si>
    <t>✕</t>
    <phoneticPr fontId="2"/>
  </si>
  <si>
    <t>○</t>
    <phoneticPr fontId="2"/>
  </si>
  <si>
    <t>99:59↔00:00</t>
    <phoneticPr fontId="2"/>
  </si>
  <si>
    <t>トレーサビリティマトリクス</t>
    <phoneticPr fontId="2"/>
  </si>
  <si>
    <t>SW1押下</t>
    <rPh sb="3" eb="5">
      <t>オウカ</t>
    </rPh>
    <phoneticPr fontId="2"/>
  </si>
  <si>
    <t>SW3押下</t>
    <rPh sb="3" eb="5">
      <t>オウカ</t>
    </rPh>
    <phoneticPr fontId="2"/>
  </si>
  <si>
    <t>SW4</t>
    <phoneticPr fontId="2"/>
  </si>
  <si>
    <t>状態遷移</t>
    <rPh sb="0" eb="2">
      <t>ジョウタイ</t>
    </rPh>
    <rPh sb="2" eb="4">
      <t>センイ</t>
    </rPh>
    <phoneticPr fontId="2"/>
  </si>
  <si>
    <t>SW1&amp;SW4</t>
    <phoneticPr fontId="2"/>
  </si>
  <si>
    <t>SW3</t>
    <phoneticPr fontId="2"/>
  </si>
  <si>
    <t>カウントダウン移行</t>
    <rPh sb="7" eb="9">
      <t>イコウ</t>
    </rPh>
    <phoneticPr fontId="2"/>
  </si>
  <si>
    <t>カウントダウン停止移行</t>
    <rPh sb="7" eb="9">
      <t>テイシ</t>
    </rPh>
    <rPh sb="9" eb="11">
      <t>イコウ</t>
    </rPh>
    <phoneticPr fontId="2"/>
  </si>
  <si>
    <t>アラーム鳴動移行</t>
    <rPh sb="4" eb="6">
      <t>メイドウ</t>
    </rPh>
    <rPh sb="6" eb="8">
      <t>イコウ</t>
    </rPh>
    <phoneticPr fontId="2"/>
  </si>
  <si>
    <t>設定変更</t>
    <rPh sb="0" eb="2">
      <t>セッテイ</t>
    </rPh>
    <rPh sb="2" eb="4">
      <t>ヘンコウ</t>
    </rPh>
    <phoneticPr fontId="2"/>
  </si>
  <si>
    <t>カウント変更</t>
    <rPh sb="4" eb="6">
      <t>ヘンコウ</t>
    </rPh>
    <phoneticPr fontId="2"/>
  </si>
  <si>
    <t>Sw2押下</t>
    <rPh sb="3" eb="5">
      <t>オウカ</t>
    </rPh>
    <phoneticPr fontId="2"/>
  </si>
  <si>
    <t>ex)xx:59、cnt+1</t>
    <phoneticPr fontId="2"/>
  </si>
  <si>
    <t>ex)xx:00、cnt-1</t>
    <phoneticPr fontId="2"/>
  </si>
  <si>
    <t>ex)00:00、cnt-1</t>
    <phoneticPr fontId="2"/>
  </si>
  <si>
    <t>カウント設定移行</t>
    <rPh sb="4" eb="5">
      <t>セツ</t>
    </rPh>
    <rPh sb="6" eb="8">
      <t>イコウ</t>
    </rPh>
    <phoneticPr fontId="2"/>
  </si>
  <si>
    <t xml:space="preserve"> 00:00</t>
    <phoneticPr fontId="2"/>
  </si>
  <si>
    <t>カウント設定移行</t>
    <rPh sb="4" eb="6">
      <t>セッテイ</t>
    </rPh>
    <rPh sb="6" eb="8">
      <t>イコウ</t>
    </rPh>
    <phoneticPr fontId="2"/>
  </si>
  <si>
    <t>リセット移行</t>
    <rPh sb="4" eb="6">
      <t>イコウ</t>
    </rPh>
    <phoneticPr fontId="2"/>
  </si>
  <si>
    <t>SW1＆SW2</t>
    <phoneticPr fontId="2"/>
  </si>
  <si>
    <t>アラーム用カウント設定</t>
    <rPh sb="4" eb="5">
      <t>ヨウ</t>
    </rPh>
    <rPh sb="9" eb="11">
      <t>セッテイ</t>
    </rPh>
    <phoneticPr fontId="2"/>
  </si>
  <si>
    <t>カウントダウン(30秒)</t>
    <rPh sb="10" eb="11">
      <t>ビョウ</t>
    </rPh>
    <phoneticPr fontId="2"/>
  </si>
  <si>
    <t>リセット終了</t>
    <rPh sb="4" eb="6">
      <t>シュウリョウ</t>
    </rPh>
    <phoneticPr fontId="2"/>
  </si>
  <si>
    <t>SW3以外押下</t>
    <rPh sb="3" eb="5">
      <t>イガイ</t>
    </rPh>
    <rPh sb="5" eb="7">
      <t>オウカ</t>
    </rPh>
    <phoneticPr fontId="2"/>
  </si>
  <si>
    <t>状態遷移図</t>
    <rPh sb="0" eb="2">
      <t>ジョウタイ</t>
    </rPh>
    <rPh sb="2" eb="5">
      <t>センイズ</t>
    </rPh>
    <phoneticPr fontId="2"/>
  </si>
  <si>
    <t>番号</t>
    <rPh sb="0" eb="2">
      <t>バンゴウ</t>
    </rPh>
    <phoneticPr fontId="2"/>
  </si>
  <si>
    <t>変更</t>
    <rPh sb="0" eb="2">
      <t>ヘンコウ</t>
    </rPh>
    <phoneticPr fontId="2"/>
  </si>
  <si>
    <t>機能</t>
    <rPh sb="0" eb="2">
      <t>キノウ</t>
    </rPh>
    <phoneticPr fontId="2"/>
  </si>
  <si>
    <t>SW1&amp;SW2押下</t>
    <rPh sb="7" eb="9">
      <t>オウカ</t>
    </rPh>
    <phoneticPr fontId="2"/>
  </si>
  <si>
    <t>関数名</t>
    <rPh sb="0" eb="3">
      <t>カンスウメイ</t>
    </rPh>
    <phoneticPr fontId="2"/>
  </si>
  <si>
    <t>SW2押下</t>
    <rPh sb="3" eb="5">
      <t>オウカ</t>
    </rPh>
    <phoneticPr fontId="2"/>
  </si>
  <si>
    <t>SW4押下</t>
    <rPh sb="3" eb="5">
      <t>オウカ</t>
    </rPh>
    <phoneticPr fontId="2"/>
  </si>
  <si>
    <t>SW1orSW2orSW4押下</t>
    <rPh sb="13" eb="15">
      <t>オウカ</t>
    </rPh>
    <phoneticPr fontId="2"/>
  </si>
  <si>
    <t>任意のSW押下or30秒経過</t>
    <rPh sb="0" eb="2">
      <t>ニンイ</t>
    </rPh>
    <rPh sb="5" eb="7">
      <t>オウカ</t>
    </rPh>
    <rPh sb="11" eb="14">
      <t>ビョウケイカ</t>
    </rPh>
    <phoneticPr fontId="2"/>
  </si>
  <si>
    <t>SW1&amp;SW4押下</t>
    <rPh sb="7" eb="9">
      <t>オウカ</t>
    </rPh>
    <phoneticPr fontId="2"/>
  </si>
  <si>
    <t>前状態</t>
    <rPh sb="0" eb="1">
      <t>マエ</t>
    </rPh>
    <rPh sb="1" eb="3">
      <t>ジョウタイ</t>
    </rPh>
    <phoneticPr fontId="2"/>
  </si>
  <si>
    <t>○</t>
  </si>
  <si>
    <t>桁下がり</t>
    <rPh sb="0" eb="1">
      <t>ケタ</t>
    </rPh>
    <rPh sb="1" eb="2">
      <t>サ</t>
    </rPh>
    <phoneticPr fontId="2"/>
  </si>
  <si>
    <t>桁上り</t>
    <rPh sb="0" eb="1">
      <t>ケタ</t>
    </rPh>
    <rPh sb="1" eb="2">
      <t>アガ</t>
    </rPh>
    <phoneticPr fontId="2"/>
  </si>
  <si>
    <t>任意のSW押下
30秒経過</t>
    <rPh sb="0" eb="2">
      <t>ニンイ</t>
    </rPh>
    <rPh sb="5" eb="7">
      <t>オウカ</t>
    </rPh>
    <rPh sb="10" eb="11">
      <t>ビョウ</t>
    </rPh>
    <rPh sb="11" eb="13">
      <t>ケイカ</t>
    </rPh>
    <phoneticPr fontId="2"/>
  </si>
  <si>
    <t>アラーム移行</t>
    <rPh sb="4" eb="6">
      <t>イコウ</t>
    </rPh>
    <phoneticPr fontId="2"/>
  </si>
  <si>
    <t>状態</t>
    <rPh sb="0" eb="2">
      <t>ジョウタイ</t>
    </rPh>
    <phoneticPr fontId="2"/>
  </si>
  <si>
    <t>SW1(分)押下</t>
    <rPh sb="4" eb="5">
      <t>フン</t>
    </rPh>
    <rPh sb="6" eb="8">
      <t>オウカ</t>
    </rPh>
    <phoneticPr fontId="2"/>
  </si>
  <si>
    <t>SW2(秒)押下</t>
    <rPh sb="4" eb="5">
      <t>ビョウ</t>
    </rPh>
    <rPh sb="6" eb="8">
      <t>オウカ</t>
    </rPh>
    <phoneticPr fontId="2"/>
  </si>
  <si>
    <t>SW3(スタート/ストップ)押下</t>
    <rPh sb="14" eb="16">
      <t>オウカ</t>
    </rPh>
    <phoneticPr fontId="2"/>
  </si>
  <si>
    <t>SW4(設定切替)押下</t>
    <rPh sb="4" eb="8">
      <t>セッテイキリカエ</t>
    </rPh>
    <rPh sb="9" eb="11">
      <t>オウカ</t>
    </rPh>
    <phoneticPr fontId="2"/>
  </si>
  <si>
    <t>カウントダウン初期化</t>
    <rPh sb="7" eb="10">
      <t>ショキカ</t>
    </rPh>
    <phoneticPr fontId="2"/>
  </si>
  <si>
    <t>SW入力</t>
    <rPh sb="2" eb="4">
      <t>ニュウリョク</t>
    </rPh>
    <phoneticPr fontId="2"/>
  </si>
  <si>
    <t>main</t>
  </si>
  <si>
    <t>CheckSwitch</t>
  </si>
  <si>
    <t>State</t>
  </si>
  <si>
    <t>LCD</t>
  </si>
  <si>
    <t>Settings</t>
  </si>
  <si>
    <t>CntDown</t>
  </si>
  <si>
    <t>Alarm</t>
  </si>
  <si>
    <t>Reset</t>
  </si>
  <si>
    <t>ChangeState</t>
  </si>
  <si>
    <t>CheckSw1</t>
  </si>
  <si>
    <t>CheckSw2</t>
  </si>
  <si>
    <t>CheckSw3</t>
  </si>
  <si>
    <t>CheckSw4</t>
  </si>
  <si>
    <t>ShowCnt</t>
    <phoneticPr fontId="2"/>
  </si>
  <si>
    <t>ShowState</t>
    <phoneticPr fontId="2"/>
  </si>
  <si>
    <t>ShowSetting</t>
    <phoneticPr fontId="2"/>
  </si>
  <si>
    <t>SetMinute</t>
    <phoneticPr fontId="2"/>
  </si>
  <si>
    <t>SetSecond</t>
    <phoneticPr fontId="2"/>
  </si>
  <si>
    <t>ConvertTimeUnit</t>
    <phoneticPr fontId="2"/>
  </si>
  <si>
    <t>OverCnt</t>
    <phoneticPr fontId="2"/>
  </si>
  <si>
    <t>ChangeCnt</t>
    <phoneticPr fontId="2"/>
  </si>
  <si>
    <t>changeOperator</t>
    <phoneticPr fontId="2"/>
  </si>
  <si>
    <t>StartCntDown</t>
    <phoneticPr fontId="2"/>
  </si>
  <si>
    <t>CntDown</t>
    <phoneticPr fontId="2"/>
  </si>
  <si>
    <t>StopCntDown</t>
    <phoneticPr fontId="2"/>
  </si>
  <si>
    <t>SetAlarm</t>
    <phoneticPr fontId="2"/>
  </si>
  <si>
    <t>CntDownAlarm</t>
    <phoneticPr fontId="2"/>
  </si>
  <si>
    <t>SoundAlarm</t>
    <phoneticPr fontId="2"/>
  </si>
  <si>
    <t>StopAlarm</t>
    <phoneticPr fontId="2"/>
  </si>
  <si>
    <t>ResetCnt</t>
    <phoneticPr fontId="2"/>
  </si>
  <si>
    <t>カウント設定時、分設定</t>
    <rPh sb="4" eb="6">
      <t>セッテイ</t>
    </rPh>
    <rPh sb="6" eb="7">
      <t>ジ</t>
    </rPh>
    <rPh sb="8" eb="9">
      <t>フン</t>
    </rPh>
    <rPh sb="9" eb="11">
      <t>セッテイ</t>
    </rPh>
    <phoneticPr fontId="2"/>
  </si>
  <si>
    <t>カウントダウン停止時、カウント設定移行</t>
    <rPh sb="7" eb="9">
      <t>テイシ</t>
    </rPh>
    <rPh sb="9" eb="10">
      <t>ジ</t>
    </rPh>
    <rPh sb="15" eb="17">
      <t>セッテイ</t>
    </rPh>
    <rPh sb="17" eb="19">
      <t>イコウ</t>
    </rPh>
    <phoneticPr fontId="2"/>
  </si>
  <si>
    <t>アラーム鳴動時、アラーム停止</t>
    <rPh sb="4" eb="6">
      <t>メイドウ</t>
    </rPh>
    <rPh sb="6" eb="7">
      <t>ジ</t>
    </rPh>
    <rPh sb="12" eb="14">
      <t>テイシ</t>
    </rPh>
    <phoneticPr fontId="2"/>
  </si>
  <si>
    <t>カウント設定時、秒設定</t>
    <rPh sb="4" eb="6">
      <t>セッテイ</t>
    </rPh>
    <rPh sb="6" eb="7">
      <t>ジ</t>
    </rPh>
    <rPh sb="8" eb="9">
      <t>ビョウ</t>
    </rPh>
    <rPh sb="9" eb="11">
      <t>セッテイ</t>
    </rPh>
    <phoneticPr fontId="2"/>
  </si>
  <si>
    <t>カウント設定時、カウントダウン移行</t>
    <rPh sb="4" eb="6">
      <t>セッテイ</t>
    </rPh>
    <rPh sb="6" eb="7">
      <t>ジ</t>
    </rPh>
    <rPh sb="15" eb="17">
      <t>イコウ</t>
    </rPh>
    <phoneticPr fontId="2"/>
  </si>
  <si>
    <t>カウントダウン時、カウントダウン停止移行</t>
    <rPh sb="7" eb="8">
      <t>ジ</t>
    </rPh>
    <rPh sb="16" eb="18">
      <t>テイシ</t>
    </rPh>
    <rPh sb="18" eb="20">
      <t>イコウ</t>
    </rPh>
    <phoneticPr fontId="2"/>
  </si>
  <si>
    <t>カウントダウン停止時、カウントダウン移行</t>
    <rPh sb="7" eb="9">
      <t>テイシ</t>
    </rPh>
    <rPh sb="9" eb="10">
      <t>ジ</t>
    </rPh>
    <rPh sb="18" eb="20">
      <t>イコウ</t>
    </rPh>
    <phoneticPr fontId="2"/>
  </si>
  <si>
    <t>カウント設定時、加減(＋/－)切替</t>
    <rPh sb="4" eb="6">
      <t>セッテイ</t>
    </rPh>
    <rPh sb="6" eb="7">
      <t>ジ</t>
    </rPh>
    <rPh sb="8" eb="10">
      <t>カゲン</t>
    </rPh>
    <rPh sb="12" eb="17">
      <t>・－）キリカエ</t>
    </rPh>
    <phoneticPr fontId="2"/>
  </si>
  <si>
    <t>秒単位で切替カウントの加減算</t>
    <rPh sb="0" eb="1">
      <t>ビョウ</t>
    </rPh>
    <rPh sb="1" eb="3">
      <t>タンイ</t>
    </rPh>
    <rPh sb="4" eb="6">
      <t>キリカエ</t>
    </rPh>
    <rPh sb="11" eb="14">
      <t>カゲンザン</t>
    </rPh>
    <phoneticPr fontId="2"/>
  </si>
  <si>
    <t>main</t>
    <phoneticPr fontId="2"/>
  </si>
  <si>
    <t>分単位で切替カウントの加減算</t>
    <rPh sb="0" eb="1">
      <t>フン</t>
    </rPh>
    <rPh sb="1" eb="3">
      <t>タンイ</t>
    </rPh>
    <rPh sb="8" eb="11">
      <t>カゲンザン</t>
    </rPh>
    <phoneticPr fontId="2"/>
  </si>
  <si>
    <t>切替設定表示</t>
    <rPh sb="0" eb="2">
      <t>キリカエ</t>
    </rPh>
    <rPh sb="2" eb="4">
      <t>セッテイ</t>
    </rPh>
    <rPh sb="4" eb="6">
      <t>ヒョウジ</t>
    </rPh>
    <phoneticPr fontId="2"/>
  </si>
  <si>
    <t>カウント単位(1/10)切替</t>
    <rPh sb="4" eb="6">
      <t>タンイ</t>
    </rPh>
    <rPh sb="12" eb="14">
      <t>キリカエ</t>
    </rPh>
    <phoneticPr fontId="2"/>
  </si>
  <si>
    <t>フローチャート</t>
    <phoneticPr fontId="2"/>
  </si>
  <si>
    <t>メイン</t>
    <phoneticPr fontId="2"/>
  </si>
  <si>
    <t>ー：無視</t>
    <rPh sb="2" eb="4">
      <t>ムシ</t>
    </rPh>
    <phoneticPr fontId="2"/>
  </si>
  <si>
    <r>
      <rPr>
        <sz val="11"/>
        <color theme="1"/>
        <rFont val="Segoe UI Symbol"/>
        <family val="2"/>
      </rPr>
      <t>✕</t>
    </r>
    <r>
      <rPr>
        <sz val="11"/>
        <color theme="1"/>
        <rFont val="游ゴシック"/>
        <family val="2"/>
        <charset val="128"/>
        <scheme val="minor"/>
      </rPr>
      <t>：不可</t>
    </r>
    <r>
      <rPr>
        <sz val="11"/>
        <color theme="1"/>
        <rFont val="Calibri"/>
        <family val="2"/>
      </rPr>
      <t>(</t>
    </r>
    <r>
      <rPr>
        <sz val="11"/>
        <color theme="1"/>
        <rFont val="游ゴシック"/>
        <family val="2"/>
        <charset val="128"/>
      </rPr>
      <t>起こり得ない</t>
    </r>
    <r>
      <rPr>
        <sz val="11"/>
        <color theme="1"/>
        <rFont val="Calibri"/>
        <family val="2"/>
      </rPr>
      <t>)</t>
    </r>
    <rPh sb="2" eb="4">
      <t>フカ</t>
    </rPh>
    <rPh sb="5" eb="6">
      <t>オ</t>
    </rPh>
    <rPh sb="8" eb="9">
      <t>エ</t>
    </rPh>
    <phoneticPr fontId="2"/>
  </si>
  <si>
    <t>カウント設定時、カウント単位(1/10)切替</t>
    <rPh sb="4" eb="6">
      <t>セッテイ</t>
    </rPh>
    <rPh sb="6" eb="7">
      <t>ジ</t>
    </rPh>
    <rPh sb="12" eb="14">
      <t>タンイ</t>
    </rPh>
    <rPh sb="20" eb="22">
      <t>キリカエ</t>
    </rPh>
    <phoneticPr fontId="2"/>
  </si>
  <si>
    <t>ー：無視(遷移しない)</t>
    <rPh sb="2" eb="4">
      <t>ムシ</t>
    </rPh>
    <rPh sb="5" eb="7">
      <t>センイ</t>
    </rPh>
    <phoneticPr fontId="2"/>
  </si>
  <si>
    <t>カウント00:00(カウントダウン)</t>
    <phoneticPr fontId="2"/>
  </si>
  <si>
    <t>_</t>
    <phoneticPr fontId="2"/>
  </si>
  <si>
    <t>リセット動作完了</t>
    <rPh sb="4" eb="6">
      <t>ドウサ</t>
    </rPh>
    <rPh sb="6" eb="8">
      <t>カンリョウ</t>
    </rPh>
    <phoneticPr fontId="2"/>
  </si>
  <si>
    <t>SW1&amp;SW2(リセット)押下</t>
    <rPh sb="13" eb="15">
      <t>オウカ</t>
    </rPh>
    <phoneticPr fontId="2"/>
  </si>
  <si>
    <t>SW1&amp;SW4(加減切替)押下</t>
    <rPh sb="8" eb="10">
      <t>カゲン</t>
    </rPh>
    <rPh sb="10" eb="12">
      <t>キリカエ</t>
    </rPh>
    <rPh sb="13" eb="15">
      <t>オウカ</t>
    </rPh>
    <phoneticPr fontId="2"/>
  </si>
  <si>
    <t>SetCntDown</t>
    <phoneticPr fontId="2"/>
  </si>
  <si>
    <t>interrupt</t>
    <phoneticPr fontId="2"/>
  </si>
  <si>
    <t>TMR</t>
    <phoneticPr fontId="2"/>
  </si>
  <si>
    <t>CCP(PWM)</t>
    <phoneticPr fontId="2"/>
  </si>
  <si>
    <t>カウントダウン設定</t>
    <rPh sb="7" eb="9">
      <t>セッテイ</t>
    </rPh>
    <phoneticPr fontId="2"/>
  </si>
  <si>
    <t>アラーム設定</t>
    <rPh sb="4" eb="6">
      <t>セッテイ</t>
    </rPh>
    <phoneticPr fontId="2"/>
  </si>
  <si>
    <t>AlarmProcess</t>
    <phoneticPr fontId="2"/>
  </si>
  <si>
    <t>CntStopProcess</t>
    <phoneticPr fontId="2"/>
  </si>
  <si>
    <t>CntDownProcess</t>
    <phoneticPr fontId="2"/>
  </si>
  <si>
    <t>CntSettingProcess</t>
    <phoneticPr fontId="2"/>
  </si>
  <si>
    <t>〇</t>
    <phoneticPr fontId="2"/>
  </si>
  <si>
    <t>SW押下(チャタリング対策)タイミングチャート</t>
    <rPh sb="2" eb="4">
      <t>オウカ</t>
    </rPh>
    <rPh sb="11" eb="13">
      <t>タイサク</t>
    </rPh>
    <phoneticPr fontId="2"/>
  </si>
  <si>
    <t>H</t>
    <phoneticPr fontId="2"/>
  </si>
  <si>
    <t>L</t>
    <phoneticPr fontId="2"/>
  </si>
  <si>
    <t>SW１フラグ</t>
    <phoneticPr fontId="2"/>
  </si>
  <si>
    <t>SW１入力レベル</t>
    <rPh sb="3" eb="5">
      <t>ニュウリョク</t>
    </rPh>
    <phoneticPr fontId="2"/>
  </si>
  <si>
    <t>タイマ割り込み(10ms間隔)</t>
    <rPh sb="3" eb="4">
      <t>ワ</t>
    </rPh>
    <rPh sb="5" eb="6">
      <t>コ</t>
    </rPh>
    <rPh sb="12" eb="14">
      <t>カンカク</t>
    </rPh>
    <phoneticPr fontId="2"/>
  </si>
  <si>
    <t>1以外</t>
    <rPh sb="1" eb="3">
      <t>イガイ</t>
    </rPh>
    <phoneticPr fontId="2"/>
  </si>
  <si>
    <t>例)SW1単押し(アクティブL)</t>
    <rPh sb="0" eb="1">
      <t>レイ</t>
    </rPh>
    <rPh sb="5" eb="6">
      <t>タン</t>
    </rPh>
    <rPh sb="6" eb="7">
      <t>オ</t>
    </rPh>
    <phoneticPr fontId="2"/>
  </si>
  <si>
    <t>…</t>
    <phoneticPr fontId="2"/>
  </si>
  <si>
    <t>N</t>
    <phoneticPr fontId="2"/>
  </si>
  <si>
    <t>N+1</t>
    <phoneticPr fontId="2"/>
  </si>
  <si>
    <t>N+2</t>
    <phoneticPr fontId="2"/>
  </si>
  <si>
    <t>SW入力確定変数</t>
    <rPh sb="2" eb="4">
      <t>ニュウリョク</t>
    </rPh>
    <rPh sb="4" eb="6">
      <t>カクテイ</t>
    </rPh>
    <rPh sb="6" eb="8">
      <t>ヘンスウ</t>
    </rPh>
    <phoneticPr fontId="2"/>
  </si>
  <si>
    <t>単位:回目</t>
    <rPh sb="0" eb="2">
      <t>タンイ</t>
    </rPh>
    <rPh sb="3" eb="5">
      <t>カイメ</t>
    </rPh>
    <phoneticPr fontId="2"/>
  </si>
  <si>
    <t>updateLCD</t>
    <phoneticPr fontId="2"/>
  </si>
  <si>
    <t>UpdateLCD</t>
    <phoneticPr fontId="2"/>
  </si>
  <si>
    <t>チャタカウンタ</t>
    <phoneticPr fontId="2"/>
  </si>
  <si>
    <t>SW１フラグ前回値</t>
    <rPh sb="6" eb="9">
      <t>ゼンカイチ</t>
    </rPh>
    <phoneticPr fontId="2"/>
  </si>
  <si>
    <t>状態処理関数</t>
    <rPh sb="0" eb="2">
      <t>ジョウタイ</t>
    </rPh>
    <rPh sb="2" eb="4">
      <t>ショリ</t>
    </rPh>
    <rPh sb="4" eb="6">
      <t>カンスウ</t>
    </rPh>
    <phoneticPr fontId="2"/>
  </si>
  <si>
    <t>設定関数</t>
    <rPh sb="0" eb="2">
      <t>セッテイ</t>
    </rPh>
    <rPh sb="2" eb="4">
      <t>カンスウ</t>
    </rPh>
    <phoneticPr fontId="2"/>
  </si>
  <si>
    <t>割り込み処理</t>
    <rPh sb="0" eb="1">
      <t>ワ</t>
    </rPh>
    <rPh sb="2" eb="3">
      <t>コ</t>
    </rPh>
    <rPh sb="4" eb="6">
      <t>ショリ</t>
    </rPh>
    <phoneticPr fontId="2"/>
  </si>
  <si>
    <t>SW入力チェック</t>
    <rPh sb="2" eb="4">
      <t>ニュウリョク</t>
    </rPh>
    <phoneticPr fontId="2"/>
  </si>
  <si>
    <t>カウントダウン処理</t>
    <rPh sb="7" eb="9">
      <t>ショリ</t>
    </rPh>
    <phoneticPr fontId="2"/>
  </si>
  <si>
    <t>シーケンス図</t>
    <rPh sb="5" eb="6">
      <t>ズ</t>
    </rPh>
    <phoneticPr fontId="2"/>
  </si>
  <si>
    <t>LCD初期化</t>
    <rPh sb="3" eb="6">
      <t>ショキカ</t>
    </rPh>
    <phoneticPr fontId="2"/>
  </si>
  <si>
    <t>LCD文字列書き込み</t>
    <rPh sb="3" eb="6">
      <t>モジレツ</t>
    </rPh>
    <rPh sb="6" eb="7">
      <t>カ</t>
    </rPh>
    <rPh sb="8" eb="9">
      <t>コ</t>
    </rPh>
    <phoneticPr fontId="2"/>
  </si>
  <si>
    <t>1バイトデータ書き込み</t>
    <rPh sb="7" eb="8">
      <t>カ</t>
    </rPh>
    <rPh sb="9" eb="10">
      <t>コ</t>
    </rPh>
    <phoneticPr fontId="2"/>
  </si>
  <si>
    <t>Nバイトデータ書き込み</t>
    <rPh sb="7" eb="8">
      <t>カ</t>
    </rPh>
    <rPh sb="9" eb="10">
      <t>コ</t>
    </rPh>
    <phoneticPr fontId="2"/>
  </si>
  <si>
    <t>FixPressedSw</t>
    <phoneticPr fontId="2"/>
  </si>
  <si>
    <t>ResetKitchenTimer</t>
    <phoneticPr fontId="2"/>
  </si>
  <si>
    <t>No.</t>
    <phoneticPr fontId="2"/>
  </si>
  <si>
    <t>キッチンタイマリセット</t>
    <phoneticPr fontId="2"/>
  </si>
  <si>
    <t>マイコン：pic16f1827</t>
    <phoneticPr fontId="2"/>
  </si>
  <si>
    <t>基板：キットで遊ぼう電子回路実験用基板</t>
    <rPh sb="0" eb="2">
      <t>キバン</t>
    </rPh>
    <rPh sb="7" eb="8">
      <t>アソ</t>
    </rPh>
    <rPh sb="10" eb="12">
      <t>デンシ</t>
    </rPh>
    <rPh sb="12" eb="14">
      <t>カイロ</t>
    </rPh>
    <rPh sb="14" eb="17">
      <t>ジッケンヨウ</t>
    </rPh>
    <rPh sb="17" eb="19">
      <t>キバン</t>
    </rPh>
    <phoneticPr fontId="2"/>
  </si>
  <si>
    <t>LCD：AQM0802</t>
    <phoneticPr fontId="2"/>
  </si>
  <si>
    <t>カウントの分単位が、カウント単位に応じて変化する</t>
    <rPh sb="5" eb="6">
      <t>フン</t>
    </rPh>
    <rPh sb="6" eb="8">
      <t>タンイ</t>
    </rPh>
    <rPh sb="14" eb="16">
      <t>タンイ</t>
    </rPh>
    <rPh sb="17" eb="18">
      <t>オウ</t>
    </rPh>
    <rPh sb="20" eb="22">
      <t>ヘンカ</t>
    </rPh>
    <phoneticPr fontId="2"/>
  </si>
  <si>
    <t>カウントの秒単位が、カウント単位に応じて変化する</t>
    <rPh sb="5" eb="6">
      <t>ビョウ</t>
    </rPh>
    <rPh sb="6" eb="8">
      <t>タンイ</t>
    </rPh>
    <rPh sb="14" eb="16">
      <t>タンイ</t>
    </rPh>
    <rPh sb="17" eb="18">
      <t>オウ</t>
    </rPh>
    <rPh sb="20" eb="22">
      <t>ヘンカ</t>
    </rPh>
    <phoneticPr fontId="2"/>
  </si>
  <si>
    <t>カウント単位(01/10)が切り替わる</t>
    <rPh sb="4" eb="6">
      <t>タンイ</t>
    </rPh>
    <rPh sb="14" eb="15">
      <t>キ</t>
    </rPh>
    <rPh sb="16" eb="17">
      <t>カ</t>
    </rPh>
    <phoneticPr fontId="2"/>
  </si>
  <si>
    <t>LCDにカウントが表示される。</t>
    <rPh sb="9" eb="11">
      <t>ヒョウジ</t>
    </rPh>
    <phoneticPr fontId="2"/>
  </si>
  <si>
    <t>LCDにカウント切替設定が表示される。</t>
    <rPh sb="8" eb="10">
      <t>キリカエ</t>
    </rPh>
    <rPh sb="10" eb="12">
      <t>セッテイ</t>
    </rPh>
    <rPh sb="13" eb="15">
      <t>ヒョウジ</t>
    </rPh>
    <phoneticPr fontId="2"/>
  </si>
  <si>
    <t>状態"SET"、カウント"00：00"、カウント単位"＋10"となる</t>
    <rPh sb="0" eb="2">
      <t>ジョウタイ</t>
    </rPh>
    <rPh sb="24" eb="26">
      <t>タンイ</t>
    </rPh>
    <phoneticPr fontId="2"/>
  </si>
  <si>
    <t>機能概要</t>
    <rPh sb="0" eb="2">
      <t>キノウ</t>
    </rPh>
    <rPh sb="2" eb="4">
      <t>ガイヨウ</t>
    </rPh>
    <phoneticPr fontId="2"/>
  </si>
  <si>
    <t>カウント単位(＋/－)切替</t>
    <rPh sb="4" eb="6">
      <t>タンイ</t>
    </rPh>
    <rPh sb="11" eb="13">
      <t>キリカエ</t>
    </rPh>
    <phoneticPr fontId="2"/>
  </si>
  <si>
    <t>カウント単位(＋/－)が切り替わる</t>
    <rPh sb="4" eb="6">
      <t>タンイ</t>
    </rPh>
    <rPh sb="12" eb="13">
      <t>キ</t>
    </rPh>
    <rPh sb="14" eb="15">
      <t>カ</t>
    </rPh>
    <phoneticPr fontId="2"/>
  </si>
  <si>
    <t>カウントダウンを停止する</t>
    <rPh sb="8" eb="10">
      <t>テイシ</t>
    </rPh>
    <phoneticPr fontId="2"/>
  </si>
  <si>
    <t>1秒に1ずつカウントが減少する</t>
    <rPh sb="1" eb="2">
      <t>ビョウ</t>
    </rPh>
    <rPh sb="11" eb="13">
      <t>ゲンショウ</t>
    </rPh>
    <phoneticPr fontId="2"/>
  </si>
  <si>
    <t>アラーム音が鳴る。</t>
    <rPh sb="4" eb="5">
      <t>オン</t>
    </rPh>
    <rPh sb="6" eb="7">
      <t>ナ</t>
    </rPh>
    <phoneticPr fontId="2"/>
  </si>
  <si>
    <t>LCDに状態が表示される。</t>
    <phoneticPr fontId="2"/>
  </si>
  <si>
    <t>アラーム音が止まる</t>
    <rPh sb="4" eb="5">
      <t>オン</t>
    </rPh>
    <rPh sb="6" eb="7">
      <t>ト</t>
    </rPh>
    <phoneticPr fontId="2"/>
  </si>
  <si>
    <t>LCD上段左側5~8マスに、状態の文字列が表示される</t>
    <rPh sb="3" eb="5">
      <t>ジョウダン</t>
    </rPh>
    <rPh sb="5" eb="7">
      <t>ヒダリガワ</t>
    </rPh>
    <rPh sb="14" eb="16">
      <t>ジョウタイ</t>
    </rPh>
    <rPh sb="17" eb="20">
      <t>モジレツ</t>
    </rPh>
    <rPh sb="21" eb="23">
      <t>ヒョウジ</t>
    </rPh>
    <phoneticPr fontId="2"/>
  </si>
  <si>
    <t>LCD下段右側5マスに、カウントの文字列が表示される</t>
    <rPh sb="3" eb="5">
      <t>ゲダン</t>
    </rPh>
    <rPh sb="5" eb="7">
      <t>ミギガワ</t>
    </rPh>
    <rPh sb="6" eb="7">
      <t>ガワ</t>
    </rPh>
    <rPh sb="17" eb="20">
      <t>モジレツ</t>
    </rPh>
    <rPh sb="21" eb="23">
      <t>ヒョウジ</t>
    </rPh>
    <phoneticPr fontId="2"/>
  </si>
  <si>
    <t>LCD上段右側3マスに、カウント単位の文字列が表示される</t>
    <rPh sb="3" eb="5">
      <t>ジョウダン</t>
    </rPh>
    <rPh sb="5" eb="7">
      <t>ミギガワ</t>
    </rPh>
    <rPh sb="16" eb="18">
      <t>タンイ</t>
    </rPh>
    <rPh sb="19" eb="22">
      <t>モジレツ</t>
    </rPh>
    <rPh sb="23" eb="25">
      <t>ヒョウジ</t>
    </rPh>
    <phoneticPr fontId="2"/>
  </si>
  <si>
    <t>キッチンタイマをリセットする</t>
    <phoneticPr fontId="2"/>
  </si>
  <si>
    <t>実施日</t>
    <rPh sb="0" eb="3">
      <t>ジッシビ</t>
    </rPh>
    <phoneticPr fontId="2"/>
  </si>
  <si>
    <t>テスト結果</t>
    <rPh sb="3" eb="5">
      <t>ケッカ</t>
    </rPh>
    <phoneticPr fontId="2"/>
  </si>
  <si>
    <t>期待値</t>
    <rPh sb="0" eb="2">
      <t>キタイ</t>
    </rPh>
    <rPh sb="2" eb="3">
      <t>チ</t>
    </rPh>
    <phoneticPr fontId="2"/>
  </si>
  <si>
    <t>キッチンタイマ機能テスト</t>
    <rPh sb="7" eb="9">
      <t>キノウ</t>
    </rPh>
    <phoneticPr fontId="2"/>
  </si>
  <si>
    <t>手順</t>
    <rPh sb="0" eb="2">
      <t>テジュン</t>
    </rPh>
    <phoneticPr fontId="2"/>
  </si>
  <si>
    <t>1．電源を投入する(以降の手順では電源の投入を省略する)</t>
    <rPh sb="2" eb="4">
      <t>デンゲン</t>
    </rPh>
    <rPh sb="5" eb="7">
      <t>トウニュウ</t>
    </rPh>
    <rPh sb="10" eb="12">
      <t>イコウ</t>
    </rPh>
    <rPh sb="13" eb="15">
      <t>テジュン</t>
    </rPh>
    <rPh sb="17" eb="19">
      <t>デンゲン</t>
    </rPh>
    <rPh sb="20" eb="22">
      <t>トウニュウ</t>
    </rPh>
    <rPh sb="23" eb="25">
      <t>ショウリャク</t>
    </rPh>
    <phoneticPr fontId="2"/>
  </si>
  <si>
    <t>1．SW1(分スイッチ)を押下して、カウントを”01:00”にする
2．SW1とSW2(秒スイッチ)を同時に押下する</t>
    <rPh sb="6" eb="7">
      <t>フン</t>
    </rPh>
    <rPh sb="13" eb="15">
      <t>オウカ</t>
    </rPh>
    <rPh sb="44" eb="45">
      <t>ビョウ</t>
    </rPh>
    <rPh sb="51" eb="53">
      <t>ドウジ</t>
    </rPh>
    <rPh sb="54" eb="56">
      <t>オウカ</t>
    </rPh>
    <phoneticPr fontId="2"/>
  </si>
  <si>
    <t>1．SW1を1回押下する</t>
    <rPh sb="7" eb="8">
      <t>カイ</t>
    </rPh>
    <rPh sb="8" eb="10">
      <t>オウカ</t>
    </rPh>
    <phoneticPr fontId="2"/>
  </si>
  <si>
    <t>1．SW4(カウント単位切替スイッチ)を押下する</t>
    <rPh sb="10" eb="12">
      <t>タンイ</t>
    </rPh>
    <rPh sb="12" eb="14">
      <t>キリカエ</t>
    </rPh>
    <rPh sb="20" eb="22">
      <t>オウカ</t>
    </rPh>
    <phoneticPr fontId="2"/>
  </si>
  <si>
    <t>1．SW1とSW4を同時に押下する</t>
    <rPh sb="10" eb="12">
      <t>ドウジ</t>
    </rPh>
    <rPh sb="13" eb="15">
      <t>オウカ</t>
    </rPh>
    <phoneticPr fontId="2"/>
  </si>
  <si>
    <t>1．SW1(分スイッチ)を押下して、カウントを”01:00”にする
2．SW3(スタート/ストップスイッチ)を押下する</t>
    <rPh sb="6" eb="7">
      <t>フン</t>
    </rPh>
    <rPh sb="13" eb="15">
      <t>オウカ</t>
    </rPh>
    <rPh sb="55" eb="57">
      <t>オウカ</t>
    </rPh>
    <phoneticPr fontId="2"/>
  </si>
  <si>
    <t>1．SW4を押下し、カウント単位を”+10”にする
2．SW1とSW4を同時に押下する</t>
    <rPh sb="6" eb="8">
      <t>オウカ</t>
    </rPh>
    <rPh sb="14" eb="16">
      <t>タンイ</t>
    </rPh>
    <rPh sb="36" eb="38">
      <t>ドウジ</t>
    </rPh>
    <rPh sb="39" eb="41">
      <t>オウカ</t>
    </rPh>
    <phoneticPr fontId="2"/>
  </si>
  <si>
    <t>1．カウントを”00:00”、カウント単位を"+10"にする
2．SW1を1回押下する</t>
    <rPh sb="19" eb="21">
      <t>タンイ</t>
    </rPh>
    <rPh sb="38" eb="39">
      <t>カイ</t>
    </rPh>
    <rPh sb="39" eb="41">
      <t>オウカ</t>
    </rPh>
    <phoneticPr fontId="2"/>
  </si>
  <si>
    <t>1．カウントを”00:00”、カウント単位を"-01"にする
2．SW1を1回押下する</t>
    <phoneticPr fontId="2"/>
  </si>
  <si>
    <t>1．カウントを”99:00”、カウント単位を”-10”にする
2．SW1を1回押下する</t>
    <rPh sb="19" eb="21">
      <t>タンイ</t>
    </rPh>
    <rPh sb="38" eb="39">
      <t>カイ</t>
    </rPh>
    <rPh sb="39" eb="41">
      <t>オウカ</t>
    </rPh>
    <phoneticPr fontId="2"/>
  </si>
  <si>
    <t>1．カウントを”00:00”、カウント単位を"+01"にする
2．SW2を押下する</t>
    <rPh sb="37" eb="39">
      <t>オウカ</t>
    </rPh>
    <phoneticPr fontId="2"/>
  </si>
  <si>
    <t>1．カウントを”00:59”、カウント単位を"+01"にする
2．SW2を押下する</t>
    <rPh sb="37" eb="39">
      <t>オウカ</t>
    </rPh>
    <phoneticPr fontId="2"/>
  </si>
  <si>
    <t>1．カウントを”09:59”、カウント単位を"+01"にする
2．SW2を押下する</t>
    <rPh sb="37" eb="39">
      <t>オウカ</t>
    </rPh>
    <phoneticPr fontId="2"/>
  </si>
  <si>
    <t>1．カウントを”99:59”、カウント単位を"+01"にする
2．SW2を押下する</t>
    <rPh sb="37" eb="39">
      <t>オウカ</t>
    </rPh>
    <phoneticPr fontId="2"/>
  </si>
  <si>
    <t>1．カウントを”00:00”、カウント単位を"+10"にする
2．SW2を押下する</t>
    <rPh sb="37" eb="39">
      <t>オウカ</t>
    </rPh>
    <phoneticPr fontId="2"/>
  </si>
  <si>
    <t>1．カウントを”00:50”、カウント単位を"+10"にする
2．SW2を押下する</t>
    <rPh sb="37" eb="39">
      <t>オウカ</t>
    </rPh>
    <phoneticPr fontId="2"/>
  </si>
  <si>
    <t>1．カウントを”09:59”、カウント単位を"+10"にする
2．SW2を押下する</t>
    <rPh sb="37" eb="39">
      <t>オウカ</t>
    </rPh>
    <phoneticPr fontId="2"/>
  </si>
  <si>
    <t>1．カウントを”99:59”、カウント単位を"+10"にする
2．SW2を押下する</t>
    <rPh sb="37" eb="39">
      <t>オウカ</t>
    </rPh>
    <phoneticPr fontId="2"/>
  </si>
  <si>
    <t>1．カウントを”00:00”、カウント単位を"-01"にする
2．SW2を押下する</t>
    <rPh sb="37" eb="39">
      <t>オウカ</t>
    </rPh>
    <phoneticPr fontId="2"/>
  </si>
  <si>
    <t>1．カウントを”01:00”、カウント単位を"-01"にする
2．SW2を押下する</t>
    <rPh sb="37" eb="39">
      <t>オウカ</t>
    </rPh>
    <phoneticPr fontId="2"/>
  </si>
  <si>
    <t>1．カウントを”10:00”、カウント単位を"-01"にする
2．SW2を押下する</t>
    <rPh sb="37" eb="39">
      <t>オウカ</t>
    </rPh>
    <phoneticPr fontId="2"/>
  </si>
  <si>
    <t>1．カウントを”99:59”、カウント単位を"-01"にする
2．SW2を押下する</t>
    <rPh sb="37" eb="39">
      <t>オウカ</t>
    </rPh>
    <phoneticPr fontId="2"/>
  </si>
  <si>
    <t>1．カウントを”00:00”、カウント単位を"-10"にする
2．SW2を押下する</t>
    <rPh sb="37" eb="39">
      <t>オウカ</t>
    </rPh>
    <phoneticPr fontId="2"/>
  </si>
  <si>
    <t>1．カウントを”01:00”、カウント単位を"-10"にする
2．SW2を押下する</t>
    <rPh sb="37" eb="39">
      <t>オウカ</t>
    </rPh>
    <phoneticPr fontId="2"/>
  </si>
  <si>
    <t>1．カウントを”10:00”、カウント単位を"-10"にする
2．SW2を押下する</t>
    <rPh sb="37" eb="39">
      <t>オウカ</t>
    </rPh>
    <phoneticPr fontId="2"/>
  </si>
  <si>
    <t>1．カウントを”99:59”、カウント単位を"-10"にする
2．SW2を押下する</t>
    <rPh sb="37" eb="39">
      <t>オウカ</t>
    </rPh>
    <phoneticPr fontId="2"/>
  </si>
  <si>
    <t>1．No.6の手順を行い、カウントダウン状態に移行する
2．カウントが”00:30”のとき、SW3を押下する</t>
    <rPh sb="7" eb="9">
      <t>テジュン</t>
    </rPh>
    <rPh sb="10" eb="11">
      <t>オコナ</t>
    </rPh>
    <rPh sb="20" eb="22">
      <t>ジョウタイ</t>
    </rPh>
    <rPh sb="23" eb="25">
      <t>イコウ</t>
    </rPh>
    <rPh sb="50" eb="52">
      <t>オウカ</t>
    </rPh>
    <phoneticPr fontId="2"/>
  </si>
  <si>
    <t>1．No.6の手順を行い、カウントダウン状態に移行する
2．SW1、SW2、SW4(カウント単位切替スイッチ)のいずれかを押下する</t>
    <rPh sb="7" eb="9">
      <t>テジュン</t>
    </rPh>
    <rPh sb="10" eb="11">
      <t>オコナ</t>
    </rPh>
    <rPh sb="20" eb="22">
      <t>ジョウタイ</t>
    </rPh>
    <rPh sb="23" eb="25">
      <t>イコウ</t>
    </rPh>
    <rPh sb="46" eb="48">
      <t>タンイ</t>
    </rPh>
    <rPh sb="48" eb="50">
      <t>キリカエ</t>
    </rPh>
    <rPh sb="61" eb="63">
      <t>オウカ</t>
    </rPh>
    <phoneticPr fontId="2"/>
  </si>
  <si>
    <t>1．No.6の手順を行い、カウントダウン状態に移行する
2．SW1とSW4を同時に押下する</t>
    <rPh sb="38" eb="40">
      <t>ドウジ</t>
    </rPh>
    <rPh sb="41" eb="43">
      <t>オウカ</t>
    </rPh>
    <phoneticPr fontId="2"/>
  </si>
  <si>
    <t>1．No.6の手順を行い、カウントダウン状態に移行する
2．SW2とSW4を同時に押下する</t>
    <rPh sb="38" eb="40">
      <t>ドウジ</t>
    </rPh>
    <rPh sb="41" eb="43">
      <t>オウカ</t>
    </rPh>
    <phoneticPr fontId="2"/>
  </si>
  <si>
    <t>1．No.6の手順を行い、カウントダウン状態に移行する
2．カウントが”00:00”になるまで待つ</t>
    <rPh sb="47" eb="48">
      <t>マ</t>
    </rPh>
    <phoneticPr fontId="2"/>
  </si>
  <si>
    <t>状態"SET"、カウント”00:30”、カウント単位"＋01"になる</t>
    <rPh sb="0" eb="2">
      <t>ジョウタイ</t>
    </rPh>
    <rPh sb="24" eb="26">
      <t>タンイ</t>
    </rPh>
    <phoneticPr fontId="2"/>
  </si>
  <si>
    <t>状態"SET"、カウント"00：00"、カウント単位"＋01"となる</t>
    <rPh sb="0" eb="2">
      <t>ジョウタイ</t>
    </rPh>
    <rPh sb="24" eb="26">
      <t>タンイ</t>
    </rPh>
    <phoneticPr fontId="2"/>
  </si>
  <si>
    <t>状態"SET"、カウント"00：00"、カウント単位"-10”となる</t>
    <rPh sb="0" eb="2">
      <t>ジョウタイ</t>
    </rPh>
    <rPh sb="24" eb="26">
      <t>タンイ</t>
    </rPh>
    <phoneticPr fontId="2"/>
  </si>
  <si>
    <t>1．SW1とSW4を同時に押下し、カウント単位を”-01”にする
2．SW4を押下する</t>
    <rPh sb="10" eb="12">
      <t>ドウジ</t>
    </rPh>
    <rPh sb="13" eb="15">
      <t>オウカ</t>
    </rPh>
    <rPh sb="21" eb="23">
      <t>タンイ</t>
    </rPh>
    <rPh sb="39" eb="41">
      <t>オウカ</t>
    </rPh>
    <phoneticPr fontId="2"/>
  </si>
  <si>
    <t>状態"SET"、カウント"00：00"、カウント単位"-01”となる</t>
    <rPh sb="0" eb="2">
      <t>ジョウタイ</t>
    </rPh>
    <rPh sb="24" eb="26">
      <t>タンイ</t>
    </rPh>
    <phoneticPr fontId="2"/>
  </si>
  <si>
    <t>状態"SET"、カウント"00：00"、カウント単位"-01"となる</t>
    <rPh sb="0" eb="2">
      <t>ジョウタイ</t>
    </rPh>
    <rPh sb="24" eb="26">
      <t>タンイ</t>
    </rPh>
    <phoneticPr fontId="2"/>
  </si>
  <si>
    <t>状態"SET"、カウント"00：00"、カウント単位"-10"となる</t>
    <rPh sb="0" eb="2">
      <t>ジョウタイ</t>
    </rPh>
    <rPh sb="24" eb="26">
      <t>タンイ</t>
    </rPh>
    <phoneticPr fontId="2"/>
  </si>
  <si>
    <t>状態"SET"、カウント"00：00"、カウント単位"+01”となる</t>
    <rPh sb="0" eb="2">
      <t>ジョウタイ</t>
    </rPh>
    <rPh sb="24" eb="26">
      <t>タンイ</t>
    </rPh>
    <phoneticPr fontId="2"/>
  </si>
  <si>
    <t>状態"SET"、カウント"00：00"、カウント単位"+10”となる</t>
    <rPh sb="0" eb="2">
      <t>ジョウタイ</t>
    </rPh>
    <rPh sb="24" eb="26">
      <t>タンイ</t>
    </rPh>
    <phoneticPr fontId="2"/>
  </si>
  <si>
    <t>状態"SET"、カウント"01：00"、カウント単位"+01"となる</t>
    <rPh sb="0" eb="2">
      <t>ジョウタイ</t>
    </rPh>
    <rPh sb="24" eb="26">
      <t>タンイ</t>
    </rPh>
    <phoneticPr fontId="2"/>
  </si>
  <si>
    <t>分の1桁目が桁上りし、
状態"SET"、カウント"10：00"、カウント単位"+01"となる</t>
    <rPh sb="0" eb="1">
      <t>フン</t>
    </rPh>
    <rPh sb="3" eb="4">
      <t>ケタ</t>
    </rPh>
    <rPh sb="4" eb="5">
      <t>メ</t>
    </rPh>
    <rPh sb="6" eb="7">
      <t>ケタ</t>
    </rPh>
    <rPh sb="7" eb="8">
      <t>アガ</t>
    </rPh>
    <phoneticPr fontId="2"/>
  </si>
  <si>
    <t>分の1桁目と2桁目が桁上りし、
状態"SET"、カウント"00：00"、カウント単位"+01"となる</t>
    <rPh sb="0" eb="1">
      <t>フン</t>
    </rPh>
    <rPh sb="3" eb="4">
      <t>ケタ</t>
    </rPh>
    <rPh sb="4" eb="5">
      <t>メ</t>
    </rPh>
    <rPh sb="7" eb="8">
      <t>ケタ</t>
    </rPh>
    <rPh sb="8" eb="9">
      <t>メ</t>
    </rPh>
    <rPh sb="10" eb="11">
      <t>ケタ</t>
    </rPh>
    <rPh sb="11" eb="12">
      <t>アガ</t>
    </rPh>
    <phoneticPr fontId="2"/>
  </si>
  <si>
    <t>分の1桁目と2桁目が桁上りし、
状態"SET"、カウント"00：59"、カウント単位"+01"となる</t>
    <rPh sb="0" eb="1">
      <t>フン</t>
    </rPh>
    <rPh sb="3" eb="4">
      <t>ケタ</t>
    </rPh>
    <rPh sb="4" eb="5">
      <t>メ</t>
    </rPh>
    <rPh sb="7" eb="8">
      <t>ケタ</t>
    </rPh>
    <rPh sb="8" eb="9">
      <t>メ</t>
    </rPh>
    <rPh sb="10" eb="11">
      <t>ケタ</t>
    </rPh>
    <rPh sb="11" eb="12">
      <t>アガ</t>
    </rPh>
    <phoneticPr fontId="2"/>
  </si>
  <si>
    <t>状態"SET"、カウント"10：00"、カウント単位"+10"となる</t>
    <rPh sb="0" eb="2">
      <t>ジョウタイ</t>
    </rPh>
    <rPh sb="24" eb="26">
      <t>タンイ</t>
    </rPh>
    <phoneticPr fontId="2"/>
  </si>
  <si>
    <t>分の2桁目が桁上りし、
状態"SET"、カウント"09：00"、カウント単位"+10"となる</t>
    <rPh sb="0" eb="1">
      <t>フン</t>
    </rPh>
    <rPh sb="3" eb="4">
      <t>ケタ</t>
    </rPh>
    <rPh sb="4" eb="5">
      <t>メ</t>
    </rPh>
    <rPh sb="6" eb="7">
      <t>ケタ</t>
    </rPh>
    <rPh sb="7" eb="8">
      <t>アガ</t>
    </rPh>
    <phoneticPr fontId="2"/>
  </si>
  <si>
    <t>分の2桁目が桁上りし、
状態"SET"、カウント"09：59"、カウント単位"+10"となる</t>
    <rPh sb="0" eb="1">
      <t>フン</t>
    </rPh>
    <rPh sb="3" eb="4">
      <t>ケタ</t>
    </rPh>
    <rPh sb="4" eb="5">
      <t>メ</t>
    </rPh>
    <rPh sb="6" eb="7">
      <t>ケタ</t>
    </rPh>
    <rPh sb="7" eb="8">
      <t>アガ</t>
    </rPh>
    <phoneticPr fontId="2"/>
  </si>
  <si>
    <t>分の1桁目が桁下がりし、
状態"SET"、カウント"99：00"、カウント単位"-01"となる</t>
    <rPh sb="0" eb="1">
      <t>フン</t>
    </rPh>
    <rPh sb="3" eb="4">
      <t>ケタ</t>
    </rPh>
    <rPh sb="4" eb="5">
      <t>メ</t>
    </rPh>
    <rPh sb="6" eb="7">
      <t>ケタ</t>
    </rPh>
    <rPh sb="7" eb="8">
      <t>サ</t>
    </rPh>
    <phoneticPr fontId="2"/>
  </si>
  <si>
    <t>分の2桁目が桁下がりし、
状態"SET"、カウント"09：00"、カウント単位"-01"となる</t>
    <rPh sb="0" eb="1">
      <t>フン</t>
    </rPh>
    <rPh sb="3" eb="4">
      <t>ケタ</t>
    </rPh>
    <rPh sb="4" eb="5">
      <t>メ</t>
    </rPh>
    <rPh sb="6" eb="7">
      <t>ケタ</t>
    </rPh>
    <rPh sb="7" eb="8">
      <t>サ</t>
    </rPh>
    <phoneticPr fontId="2"/>
  </si>
  <si>
    <t>状態"SET"、カウント"98：59"、カウント単位"-01"となる</t>
    <rPh sb="0" eb="2">
      <t>ジョウタイ</t>
    </rPh>
    <rPh sb="24" eb="26">
      <t>タンイ</t>
    </rPh>
    <phoneticPr fontId="2"/>
  </si>
  <si>
    <t>分の2桁目が桁下がりし、
状態"SET"、カウント"90：00"、カウント単位"-10"となる</t>
    <rPh sb="0" eb="1">
      <t>フン</t>
    </rPh>
    <rPh sb="3" eb="4">
      <t>ケタ</t>
    </rPh>
    <rPh sb="4" eb="5">
      <t>メ</t>
    </rPh>
    <rPh sb="6" eb="7">
      <t>ケタ</t>
    </rPh>
    <rPh sb="7" eb="8">
      <t>サ</t>
    </rPh>
    <phoneticPr fontId="2"/>
  </si>
  <si>
    <t>分の2桁目が桁下がりし、
状態"SET"、カウント"99：00"、カウント単位"-10"となる</t>
    <rPh sb="0" eb="1">
      <t>フン</t>
    </rPh>
    <rPh sb="3" eb="4">
      <t>ケタ</t>
    </rPh>
    <rPh sb="4" eb="5">
      <t>メ</t>
    </rPh>
    <rPh sb="6" eb="7">
      <t>ケタ</t>
    </rPh>
    <rPh sb="7" eb="8">
      <t>サ</t>
    </rPh>
    <phoneticPr fontId="2"/>
  </si>
  <si>
    <t>状態"SET"、カウント"89：00"、カウント単位"-10"となる</t>
    <phoneticPr fontId="2"/>
  </si>
  <si>
    <t>状態"SET"、カウント"89：59"、カウント単位"-10"となる</t>
    <phoneticPr fontId="2"/>
  </si>
  <si>
    <t>状態"SET"、カウント"00：01"、カウント単位"+01"となる</t>
    <rPh sb="0" eb="2">
      <t>ジョウタイ</t>
    </rPh>
    <rPh sb="24" eb="26">
      <t>タンイ</t>
    </rPh>
    <phoneticPr fontId="2"/>
  </si>
  <si>
    <t>秒の1桁目と2桁目が桁上りし、
状態"SET"、カウント"01：00"、カウント単位"+01"となる</t>
    <rPh sb="0" eb="1">
      <t>ビョウ</t>
    </rPh>
    <rPh sb="3" eb="4">
      <t>ケタ</t>
    </rPh>
    <rPh sb="4" eb="5">
      <t>メ</t>
    </rPh>
    <rPh sb="7" eb="8">
      <t>ケタ</t>
    </rPh>
    <rPh sb="8" eb="9">
      <t>メ</t>
    </rPh>
    <rPh sb="10" eb="11">
      <t>ケタ</t>
    </rPh>
    <rPh sb="11" eb="12">
      <t>アガ</t>
    </rPh>
    <rPh sb="16" eb="18">
      <t>ジョウタイ</t>
    </rPh>
    <rPh sb="40" eb="42">
      <t>タンイ</t>
    </rPh>
    <phoneticPr fontId="2"/>
  </si>
  <si>
    <t>秒の1桁目と2桁目、分の1桁目が桁上りし、
状態"SET"、カウント"10：00"、カウント単位"+01"となる</t>
    <rPh sb="0" eb="1">
      <t>ビョウ</t>
    </rPh>
    <rPh sb="3" eb="4">
      <t>ケタ</t>
    </rPh>
    <rPh sb="4" eb="5">
      <t>メ</t>
    </rPh>
    <rPh sb="7" eb="8">
      <t>ケタ</t>
    </rPh>
    <rPh sb="8" eb="9">
      <t>メ</t>
    </rPh>
    <rPh sb="10" eb="11">
      <t>フン</t>
    </rPh>
    <rPh sb="13" eb="14">
      <t>ケタ</t>
    </rPh>
    <rPh sb="14" eb="15">
      <t>メ</t>
    </rPh>
    <rPh sb="16" eb="17">
      <t>ケタ</t>
    </rPh>
    <rPh sb="17" eb="18">
      <t>アガ</t>
    </rPh>
    <rPh sb="22" eb="24">
      <t>ジョウタイ</t>
    </rPh>
    <rPh sb="46" eb="48">
      <t>タンイ</t>
    </rPh>
    <phoneticPr fontId="2"/>
  </si>
  <si>
    <t>秒の1桁目と2桁目、分の1桁目と2桁目が桁上りし、
状態"SET"、カウント"00：00"、カウント単位"+01"となる</t>
    <rPh sb="0" eb="1">
      <t>ビョウ</t>
    </rPh>
    <rPh sb="3" eb="4">
      <t>ケタ</t>
    </rPh>
    <rPh sb="4" eb="5">
      <t>メ</t>
    </rPh>
    <rPh sb="7" eb="8">
      <t>ケタ</t>
    </rPh>
    <rPh sb="8" eb="9">
      <t>メ</t>
    </rPh>
    <rPh sb="10" eb="11">
      <t>フン</t>
    </rPh>
    <rPh sb="13" eb="14">
      <t>ケタ</t>
    </rPh>
    <rPh sb="14" eb="15">
      <t>メ</t>
    </rPh>
    <rPh sb="17" eb="18">
      <t>ケタ</t>
    </rPh>
    <rPh sb="18" eb="19">
      <t>メ</t>
    </rPh>
    <rPh sb="20" eb="21">
      <t>ケタ</t>
    </rPh>
    <rPh sb="21" eb="22">
      <t>アガ</t>
    </rPh>
    <rPh sb="26" eb="28">
      <t>ジョウタイ</t>
    </rPh>
    <rPh sb="50" eb="52">
      <t>タンイ</t>
    </rPh>
    <phoneticPr fontId="2"/>
  </si>
  <si>
    <t>状態"SET"、カウント"00：10"、カウント単位"+10"となる</t>
    <phoneticPr fontId="2"/>
  </si>
  <si>
    <t>秒の2桁目、分の1桁目が桁上りし、
状態"SET"、カウント"10：09"、カウント単位"+10"となる</t>
    <rPh sb="0" eb="1">
      <t>ビョウ</t>
    </rPh>
    <rPh sb="3" eb="4">
      <t>ケタ</t>
    </rPh>
    <rPh sb="4" eb="5">
      <t>メ</t>
    </rPh>
    <rPh sb="6" eb="7">
      <t>フン</t>
    </rPh>
    <rPh sb="9" eb="10">
      <t>ケタ</t>
    </rPh>
    <rPh sb="10" eb="11">
      <t>メ</t>
    </rPh>
    <rPh sb="12" eb="13">
      <t>ケタ</t>
    </rPh>
    <rPh sb="13" eb="14">
      <t>アガ</t>
    </rPh>
    <rPh sb="18" eb="20">
      <t>ジョウタイ</t>
    </rPh>
    <rPh sb="42" eb="44">
      <t>タンイ</t>
    </rPh>
    <phoneticPr fontId="2"/>
  </si>
  <si>
    <t>秒の2桁目が桁上りし、
状態"SET"、カウント"01：00"、カウント単位"+10"となる</t>
    <rPh sb="0" eb="1">
      <t>ビョウ</t>
    </rPh>
    <rPh sb="3" eb="4">
      <t>ケタ</t>
    </rPh>
    <rPh sb="4" eb="5">
      <t>メ</t>
    </rPh>
    <rPh sb="6" eb="7">
      <t>ケタ</t>
    </rPh>
    <rPh sb="7" eb="8">
      <t>アガ</t>
    </rPh>
    <rPh sb="12" eb="14">
      <t>ジョウタイ</t>
    </rPh>
    <rPh sb="36" eb="38">
      <t>タンイ</t>
    </rPh>
    <phoneticPr fontId="2"/>
  </si>
  <si>
    <t>秒の2桁目、分の1桁目と2桁目が桁上りし、
状態"SET"、カウント"00：09"、カウント単位"+10"となる</t>
    <rPh sb="0" eb="1">
      <t>ビョウ</t>
    </rPh>
    <rPh sb="3" eb="4">
      <t>ケタ</t>
    </rPh>
    <rPh sb="4" eb="5">
      <t>メ</t>
    </rPh>
    <rPh sb="6" eb="7">
      <t>フン</t>
    </rPh>
    <rPh sb="9" eb="10">
      <t>ケタ</t>
    </rPh>
    <rPh sb="10" eb="11">
      <t>メ</t>
    </rPh>
    <rPh sb="13" eb="14">
      <t>ケタ</t>
    </rPh>
    <rPh sb="14" eb="15">
      <t>メ</t>
    </rPh>
    <rPh sb="16" eb="17">
      <t>ケタ</t>
    </rPh>
    <rPh sb="17" eb="18">
      <t>アガ</t>
    </rPh>
    <rPh sb="22" eb="24">
      <t>ジョウタイ</t>
    </rPh>
    <rPh sb="46" eb="48">
      <t>タンイ</t>
    </rPh>
    <phoneticPr fontId="2"/>
  </si>
  <si>
    <t>秒の1桁目と2桁目、分の1桁目と2桁目が桁下がりし、
状態"SET"、カウント"99：59"、カウント単位"-01"となる</t>
    <rPh sb="0" eb="1">
      <t>ビョウ</t>
    </rPh>
    <rPh sb="3" eb="4">
      <t>ケタ</t>
    </rPh>
    <rPh sb="4" eb="5">
      <t>メ</t>
    </rPh>
    <rPh sb="7" eb="8">
      <t>ケタ</t>
    </rPh>
    <rPh sb="8" eb="9">
      <t>メ</t>
    </rPh>
    <rPh sb="10" eb="11">
      <t>フン</t>
    </rPh>
    <rPh sb="13" eb="14">
      <t>ケタ</t>
    </rPh>
    <rPh sb="14" eb="15">
      <t>メ</t>
    </rPh>
    <rPh sb="17" eb="18">
      <t>ケタ</t>
    </rPh>
    <rPh sb="18" eb="19">
      <t>メ</t>
    </rPh>
    <rPh sb="20" eb="21">
      <t>ケタ</t>
    </rPh>
    <rPh sb="21" eb="22">
      <t>サ</t>
    </rPh>
    <rPh sb="27" eb="29">
      <t>ジョウタイ</t>
    </rPh>
    <rPh sb="51" eb="53">
      <t>タンイ</t>
    </rPh>
    <phoneticPr fontId="2"/>
  </si>
  <si>
    <t>秒の1桁目と2桁目が桁下がりし、
状態"SET"、カウント"00：59"、カウント単位"-01"となる</t>
    <rPh sb="0" eb="1">
      <t>ビョウ</t>
    </rPh>
    <rPh sb="3" eb="4">
      <t>ケタ</t>
    </rPh>
    <rPh sb="4" eb="5">
      <t>メ</t>
    </rPh>
    <rPh sb="7" eb="8">
      <t>ケタ</t>
    </rPh>
    <rPh sb="8" eb="9">
      <t>メ</t>
    </rPh>
    <rPh sb="10" eb="11">
      <t>ケタ</t>
    </rPh>
    <rPh sb="11" eb="12">
      <t>サ</t>
    </rPh>
    <rPh sb="17" eb="19">
      <t>ジョウタイ</t>
    </rPh>
    <rPh sb="41" eb="43">
      <t>タンイ</t>
    </rPh>
    <phoneticPr fontId="2"/>
  </si>
  <si>
    <t>秒の1桁目と2桁目、分の1桁目が桁下がりし、
状態"SET"、カウント"09：59"、カウント単位"-01"となる</t>
    <rPh sb="0" eb="1">
      <t>ビョウ</t>
    </rPh>
    <rPh sb="3" eb="4">
      <t>ケタ</t>
    </rPh>
    <rPh sb="4" eb="5">
      <t>メ</t>
    </rPh>
    <rPh sb="7" eb="8">
      <t>ケタ</t>
    </rPh>
    <rPh sb="8" eb="9">
      <t>メ</t>
    </rPh>
    <rPh sb="10" eb="11">
      <t>フン</t>
    </rPh>
    <rPh sb="13" eb="14">
      <t>ケタ</t>
    </rPh>
    <rPh sb="14" eb="15">
      <t>メ</t>
    </rPh>
    <rPh sb="16" eb="17">
      <t>ケタ</t>
    </rPh>
    <rPh sb="17" eb="18">
      <t>サ</t>
    </rPh>
    <rPh sb="23" eb="25">
      <t>ジョウタイ</t>
    </rPh>
    <rPh sb="47" eb="49">
      <t>タンイ</t>
    </rPh>
    <phoneticPr fontId="2"/>
  </si>
  <si>
    <t>状態"SET"、カウント"99：58"、カウント単位"-01"となる</t>
    <rPh sb="0" eb="2">
      <t>ジョウタイ</t>
    </rPh>
    <rPh sb="24" eb="26">
      <t>タンイ</t>
    </rPh>
    <phoneticPr fontId="2"/>
  </si>
  <si>
    <t>秒の2桁目、分の1桁目と2桁目が桁下がりし、
状態"SET"、カウント"99：50"、カウント単位"-10"となる</t>
    <rPh sb="0" eb="1">
      <t>ビョウ</t>
    </rPh>
    <rPh sb="3" eb="4">
      <t>ケタ</t>
    </rPh>
    <rPh sb="4" eb="5">
      <t>メ</t>
    </rPh>
    <rPh sb="6" eb="7">
      <t>フン</t>
    </rPh>
    <rPh sb="9" eb="10">
      <t>ケタ</t>
    </rPh>
    <rPh sb="10" eb="11">
      <t>メ</t>
    </rPh>
    <rPh sb="13" eb="14">
      <t>ケタ</t>
    </rPh>
    <rPh sb="14" eb="15">
      <t>メ</t>
    </rPh>
    <rPh sb="16" eb="17">
      <t>ケタ</t>
    </rPh>
    <rPh sb="17" eb="18">
      <t>サ</t>
    </rPh>
    <rPh sb="23" eb="25">
      <t>ジョウタイ</t>
    </rPh>
    <rPh sb="47" eb="49">
      <t>タンイ</t>
    </rPh>
    <phoneticPr fontId="2"/>
  </si>
  <si>
    <t>秒の2桁目が桁下がりし、
状態"SET"、カウント"00：50"、カウント単位"-10"となる</t>
    <rPh sb="0" eb="1">
      <t>ビョウ</t>
    </rPh>
    <rPh sb="3" eb="4">
      <t>ケタ</t>
    </rPh>
    <rPh sb="4" eb="5">
      <t>メ</t>
    </rPh>
    <rPh sb="6" eb="7">
      <t>ケタ</t>
    </rPh>
    <rPh sb="7" eb="8">
      <t>サ</t>
    </rPh>
    <rPh sb="13" eb="15">
      <t>ジョウタイ</t>
    </rPh>
    <rPh sb="37" eb="39">
      <t>タンイ</t>
    </rPh>
    <phoneticPr fontId="2"/>
  </si>
  <si>
    <t>状態"SET"、カウント"99：49"、カウント単位"-10"となる</t>
    <rPh sb="0" eb="2">
      <t>ジョウタイ</t>
    </rPh>
    <rPh sb="24" eb="26">
      <t>タンイ</t>
    </rPh>
    <phoneticPr fontId="2"/>
  </si>
  <si>
    <t>1．No.6の手順を行い、カウントダウン状態に移行する</t>
    <rPh sb="7" eb="9">
      <t>テジュン</t>
    </rPh>
    <rPh sb="10" eb="11">
      <t>オコナ</t>
    </rPh>
    <rPh sb="20" eb="22">
      <t>ジョウタイ</t>
    </rPh>
    <rPh sb="23" eb="25">
      <t>イコウ</t>
    </rPh>
    <phoneticPr fontId="2"/>
  </si>
  <si>
    <t>1．No.4の手順を行い、キッチンタイマリセットをする</t>
    <rPh sb="7" eb="9">
      <t>テジュン</t>
    </rPh>
    <rPh sb="10" eb="11">
      <t>オコナ</t>
    </rPh>
    <phoneticPr fontId="2"/>
  </si>
  <si>
    <t>カウントダウンが停止され、
状態"CNT_STOP"、カウント”00:30”になる</t>
    <rPh sb="8" eb="10">
      <t>テイシ</t>
    </rPh>
    <phoneticPr fontId="2"/>
  </si>
  <si>
    <t>カウントダウンが停止され、
状態"SET"、カウント"00：00"、カウント単位"＋01"となる</t>
    <rPh sb="8" eb="10">
      <t>テイシ</t>
    </rPh>
    <phoneticPr fontId="2"/>
  </si>
  <si>
    <t>アラーム鳴動が停止され、
状態”SET”、カウント”00:00”、カウント単位”+01”となる</t>
    <rPh sb="4" eb="6">
      <t>メイドウ</t>
    </rPh>
    <rPh sb="7" eb="9">
      <t>テイシ</t>
    </rPh>
    <rPh sb="13" eb="15">
      <t>ジョウタイ</t>
    </rPh>
    <rPh sb="37" eb="39">
      <t>タンイ</t>
    </rPh>
    <phoneticPr fontId="2"/>
  </si>
  <si>
    <t>状態”ALARM”、カウントが”00:30”*¹になり、
アラーム音の鳴動とカウントダウンが開始される</t>
    <rPh sb="0" eb="2">
      <t>ジョウタイ</t>
    </rPh>
    <rPh sb="33" eb="34">
      <t>オン</t>
    </rPh>
    <rPh sb="35" eb="37">
      <t>メイドウ</t>
    </rPh>
    <rPh sb="46" eb="48">
      <t>カイシ</t>
    </rPh>
    <phoneticPr fontId="2"/>
  </si>
  <si>
    <t>状態"ALARM"、カウント”00:00(00:30)”になる</t>
    <rPh sb="0" eb="2">
      <t>ジョウタイ</t>
    </rPh>
    <phoneticPr fontId="2"/>
  </si>
  <si>
    <t>キッチンタイマ時間計測テスト</t>
    <rPh sb="7" eb="9">
      <t>ジカン</t>
    </rPh>
    <rPh sb="9" eb="11">
      <t>ケイソク</t>
    </rPh>
    <phoneticPr fontId="2"/>
  </si>
  <si>
    <t>1分計測</t>
    <rPh sb="1" eb="2">
      <t>プン</t>
    </rPh>
    <rPh sb="2" eb="4">
      <t>ケイソク</t>
    </rPh>
    <phoneticPr fontId="2"/>
  </si>
  <si>
    <t>誤差</t>
    <rPh sb="0" eb="2">
      <t>ゴサ</t>
    </rPh>
    <phoneticPr fontId="2"/>
  </si>
  <si>
    <t>3分計測</t>
    <rPh sb="1" eb="2">
      <t>プン</t>
    </rPh>
    <rPh sb="2" eb="4">
      <t>ケイソク</t>
    </rPh>
    <phoneticPr fontId="2"/>
  </si>
  <si>
    <t>5分計測</t>
    <rPh sb="1" eb="2">
      <t>プン</t>
    </rPh>
    <rPh sb="2" eb="4">
      <t>ケイソク</t>
    </rPh>
    <phoneticPr fontId="2"/>
  </si>
  <si>
    <t>1回目</t>
    <rPh sb="1" eb="3">
      <t>カイメ</t>
    </rPh>
    <phoneticPr fontId="2"/>
  </si>
  <si>
    <t>2回目</t>
    <rPh sb="1" eb="3">
      <t>カイメ</t>
    </rPh>
    <phoneticPr fontId="2"/>
  </si>
  <si>
    <t>3回目</t>
    <rPh sb="1" eb="3">
      <t>カイメ</t>
    </rPh>
    <phoneticPr fontId="2"/>
  </si>
  <si>
    <t>4回目</t>
    <rPh sb="1" eb="3">
      <t>カイメ</t>
    </rPh>
    <phoneticPr fontId="2"/>
  </si>
  <si>
    <t>5回目</t>
    <rPh sb="1" eb="3">
      <t>カイメ</t>
    </rPh>
    <phoneticPr fontId="2"/>
  </si>
  <si>
    <t>6回目</t>
    <rPh sb="1" eb="3">
      <t>カイメ</t>
    </rPh>
    <phoneticPr fontId="2"/>
  </si>
  <si>
    <t>7回目</t>
    <rPh sb="1" eb="3">
      <t>カイメ</t>
    </rPh>
    <phoneticPr fontId="2"/>
  </si>
  <si>
    <t>8回目</t>
    <rPh sb="1" eb="3">
      <t>カイメ</t>
    </rPh>
    <phoneticPr fontId="2"/>
  </si>
  <si>
    <t>9回目</t>
    <rPh sb="1" eb="3">
      <t>カイメ</t>
    </rPh>
    <phoneticPr fontId="2"/>
  </si>
  <si>
    <t>10回目</t>
    <rPh sb="2" eb="4">
      <t>カイメ</t>
    </rPh>
    <phoneticPr fontId="2"/>
  </si>
  <si>
    <t>10分計測</t>
    <rPh sb="2" eb="3">
      <t>プン</t>
    </rPh>
    <rPh sb="3" eb="5">
      <t>ケイソク</t>
    </rPh>
    <phoneticPr fontId="2"/>
  </si>
  <si>
    <t>修正後測定結果</t>
    <rPh sb="0" eb="2">
      <t>シュウセイ</t>
    </rPh>
    <rPh sb="2" eb="3">
      <t>ゴ</t>
    </rPh>
    <rPh sb="3" eb="5">
      <t>ソクテイ</t>
    </rPh>
    <rPh sb="5" eb="7">
      <t>ケッカ</t>
    </rPh>
    <phoneticPr fontId="2"/>
  </si>
  <si>
    <t>30分計測</t>
    <rPh sb="2" eb="3">
      <t>プン</t>
    </rPh>
    <rPh sb="3" eb="5">
      <t>ケイソク</t>
    </rPh>
    <phoneticPr fontId="2"/>
  </si>
  <si>
    <t>キッチンタイマ入力テスト</t>
    <rPh sb="7" eb="9">
      <t>ニュウリョク</t>
    </rPh>
    <phoneticPr fontId="2"/>
  </si>
  <si>
    <t>入力</t>
    <rPh sb="0" eb="2">
      <t>ニュウリョク</t>
    </rPh>
    <phoneticPr fontId="2"/>
  </si>
  <si>
    <t>SW1(分)</t>
    <rPh sb="4" eb="5">
      <t>フン</t>
    </rPh>
    <phoneticPr fontId="2"/>
  </si>
  <si>
    <t>SW2(秒)</t>
    <rPh sb="4" eb="5">
      <t>ビョウ</t>
    </rPh>
    <phoneticPr fontId="2"/>
  </si>
  <si>
    <t>SW3(スタート/ストップ)</t>
    <phoneticPr fontId="2"/>
  </si>
  <si>
    <t>SW4(カウント単位切替)</t>
    <rPh sb="8" eb="10">
      <t>タンイ</t>
    </rPh>
    <rPh sb="10" eb="12">
      <t>キリカエ</t>
    </rPh>
    <phoneticPr fontId="2"/>
  </si>
  <si>
    <t>カウント設定(SET)</t>
    <rPh sb="4" eb="6">
      <t>セッテイ</t>
    </rPh>
    <phoneticPr fontId="2"/>
  </si>
  <si>
    <t>カウントダウン(CNT_DOWM)</t>
    <phoneticPr fontId="2"/>
  </si>
  <si>
    <t>カウントダウン停止(CNT_STOP)</t>
    <rPh sb="7" eb="9">
      <t>テイシ</t>
    </rPh>
    <phoneticPr fontId="2"/>
  </si>
  <si>
    <t>アラーム鳴動(ALARM)</t>
    <rPh sb="4" eb="6">
      <t>メイドウ</t>
    </rPh>
    <phoneticPr fontId="2"/>
  </si>
  <si>
    <t>〇</t>
  </si>
  <si>
    <t>カウントダウン状態移行</t>
    <rPh sb="7" eb="9">
      <t>ジョウタイ</t>
    </rPh>
    <rPh sb="9" eb="11">
      <t>イコウ</t>
    </rPh>
    <phoneticPr fontId="2"/>
  </si>
  <si>
    <t>カウントダウン停止状態移行</t>
    <rPh sb="7" eb="9">
      <t>テイシ</t>
    </rPh>
    <rPh sb="9" eb="11">
      <t>ジョウタイ</t>
    </rPh>
    <rPh sb="11" eb="13">
      <t>イコウ</t>
    </rPh>
    <phoneticPr fontId="2"/>
  </si>
  <si>
    <t>カウント設定状態移行</t>
    <rPh sb="4" eb="6">
      <t>セッテイ</t>
    </rPh>
    <rPh sb="6" eb="8">
      <t>ジョウタイ</t>
    </rPh>
    <rPh sb="8" eb="10">
      <t>イコウ</t>
    </rPh>
    <phoneticPr fontId="2"/>
  </si>
  <si>
    <t>アラーム鳴動状態移行</t>
    <rPh sb="4" eb="6">
      <t>メイドウ</t>
    </rPh>
    <rPh sb="6" eb="8">
      <t>ジョウタイ</t>
    </rPh>
    <rPh sb="8" eb="10">
      <t>イコウ</t>
    </rPh>
    <phoneticPr fontId="2"/>
  </si>
  <si>
    <t>アラーム停止&amp;
キッチンタイマリセット</t>
    <rPh sb="4" eb="6">
      <t>テイシ</t>
    </rPh>
    <phoneticPr fontId="2"/>
  </si>
  <si>
    <t>カウントダウン停止&amp;
キッチンタイマリセット</t>
    <rPh sb="7" eb="9">
      <t>テイシ</t>
    </rPh>
    <phoneticPr fontId="2"/>
  </si>
  <si>
    <t>カウントダウン設定&amp;
カウントダウン状態移行</t>
    <rPh sb="7" eb="9">
      <t>セッテイ</t>
    </rPh>
    <rPh sb="18" eb="20">
      <t>ジョウタイ</t>
    </rPh>
    <rPh sb="20" eb="22">
      <t>イコウ</t>
    </rPh>
    <phoneticPr fontId="2"/>
  </si>
  <si>
    <t>カウントダウン停止&amp;
カウントダウン停止状態移行</t>
    <rPh sb="7" eb="9">
      <t>テイシ</t>
    </rPh>
    <rPh sb="18" eb="20">
      <t>テイシ</t>
    </rPh>
    <rPh sb="20" eb="22">
      <t>ジョウタイ</t>
    </rPh>
    <rPh sb="22" eb="24">
      <t>イコウ</t>
    </rPh>
    <phoneticPr fontId="2"/>
  </si>
  <si>
    <t>カウント単位(01/10)切替</t>
    <rPh sb="4" eb="6">
      <t>タンイ</t>
    </rPh>
    <rPh sb="13" eb="15">
      <t>キリカエ</t>
    </rPh>
    <phoneticPr fontId="2"/>
  </si>
  <si>
    <t>カウント単位(01/10)設定</t>
    <rPh sb="4" eb="6">
      <t>タンイ</t>
    </rPh>
    <rPh sb="13" eb="15">
      <t>セッテイ</t>
    </rPh>
    <phoneticPr fontId="2"/>
  </si>
  <si>
    <t>キッチンタイマの時間計測誤差は、0.5%以内(10分で±3秒の誤差)とする</t>
    <rPh sb="8" eb="10">
      <t>ジカン</t>
    </rPh>
    <rPh sb="10" eb="12">
      <t>ケイソク</t>
    </rPh>
    <rPh sb="12" eb="14">
      <t>ゴサ</t>
    </rPh>
    <rPh sb="20" eb="22">
      <t>イナイ</t>
    </rPh>
    <rPh sb="25" eb="26">
      <t>プン</t>
    </rPh>
    <rPh sb="29" eb="30">
      <t>ビョウ</t>
    </rPh>
    <rPh sb="31" eb="33">
      <t>ゴサ</t>
    </rPh>
    <phoneticPr fontId="2"/>
  </si>
  <si>
    <t>オシロスコープで計測したところ、10msタイマの周期は10.20msだった</t>
    <rPh sb="8" eb="10">
      <t>ケイソク</t>
    </rPh>
    <rPh sb="24" eb="26">
      <t>シュウキ</t>
    </rPh>
    <phoneticPr fontId="2"/>
  </si>
  <si>
    <t>ー：機能なし</t>
    <rPh sb="2" eb="4">
      <t>キノウ</t>
    </rPh>
    <phoneticPr fontId="2"/>
  </si>
  <si>
    <t>99分59秒(1:39:59)計測</t>
    <rPh sb="2" eb="3">
      <t>プン</t>
    </rPh>
    <rPh sb="5" eb="6">
      <t>ビョウ</t>
    </rPh>
    <rPh sb="15" eb="17">
      <t>ケイソク</t>
    </rPh>
    <phoneticPr fontId="2"/>
  </si>
  <si>
    <t>カウントダウン状態(CNT_DOWN)に移行する</t>
    <rPh sb="7" eb="9">
      <t>ジョウタイ</t>
    </rPh>
    <rPh sb="20" eb="22">
      <t>イコウ</t>
    </rPh>
    <phoneticPr fontId="2"/>
  </si>
  <si>
    <t>カウントダウン停止状態(CNT_STOP)に移行する</t>
    <rPh sb="7" eb="9">
      <t>テイシ</t>
    </rPh>
    <rPh sb="9" eb="11">
      <t>ジョウタイ</t>
    </rPh>
    <rPh sb="22" eb="24">
      <t>イコウ</t>
    </rPh>
    <phoneticPr fontId="2"/>
  </si>
  <si>
    <t>カウント設定状態(SET)に移行する</t>
    <rPh sb="4" eb="6">
      <t>セッテイ</t>
    </rPh>
    <rPh sb="6" eb="8">
      <t>ジョウタイ</t>
    </rPh>
    <rPh sb="14" eb="16">
      <t>イコウ</t>
    </rPh>
    <phoneticPr fontId="2"/>
  </si>
  <si>
    <t>アラーム鳴動状態(ALARM)に移行する</t>
    <rPh sb="6" eb="8">
      <t>ジョウタイ</t>
    </rPh>
    <rPh sb="16" eb="18">
      <t>イコウ</t>
    </rPh>
    <phoneticPr fontId="2"/>
  </si>
  <si>
    <t>＊カウントダウンの精度について　時間計測テストシート参照</t>
    <rPh sb="9" eb="11">
      <t>セイド</t>
    </rPh>
    <phoneticPr fontId="2"/>
  </si>
  <si>
    <t>1．カウントを”99:00”、カウント単位を”+10”にする
2．SW1を1回押下する</t>
    <rPh sb="19" eb="21">
      <t>タンイ</t>
    </rPh>
    <rPh sb="38" eb="41">
      <t>カイオウカ</t>
    </rPh>
    <phoneticPr fontId="2"/>
  </si>
  <si>
    <t>1．カウントを”99:59”、カウント単位を”+10”にする
2．SW1を1回押下する</t>
    <rPh sb="19" eb="21">
      <t>タンイ</t>
    </rPh>
    <rPh sb="38" eb="41">
      <t>カイオウカ</t>
    </rPh>
    <phoneticPr fontId="2"/>
  </si>
  <si>
    <t>1．カウントを”10:00”、カウント単位を”-01”にする
2．SW1を1回押下する</t>
    <rPh sb="19" eb="21">
      <t>タンイ</t>
    </rPh>
    <rPh sb="38" eb="41">
      <t>カイオウカ</t>
    </rPh>
    <phoneticPr fontId="2"/>
  </si>
  <si>
    <t>1．カウントを”99:59”、カウント単位を”-01”にする
2．SW1を1回押下する</t>
    <rPh sb="19" eb="21">
      <t>タンイ</t>
    </rPh>
    <rPh sb="38" eb="41">
      <t>カイオウカ</t>
    </rPh>
    <phoneticPr fontId="2"/>
  </si>
  <si>
    <t>1．カウントを”00:00”、カウント単位を”-10”にする
2．SW1を1回押下する</t>
    <rPh sb="19" eb="21">
      <t>タンイ</t>
    </rPh>
    <rPh sb="38" eb="41">
      <t>カイオウカ</t>
    </rPh>
    <phoneticPr fontId="2"/>
  </si>
  <si>
    <t>1．カウントを”09:00”、カウント単位を”-10”にする
2．SW1を1回押下する</t>
    <rPh sb="19" eb="21">
      <t>タンイ</t>
    </rPh>
    <rPh sb="38" eb="39">
      <t>カイ</t>
    </rPh>
    <rPh sb="39" eb="41">
      <t>オウカ</t>
    </rPh>
    <phoneticPr fontId="2"/>
  </si>
  <si>
    <t>1．カウントを”99:59”、カウント単位を"-10"にする
2．SW1を押下する</t>
    <rPh sb="19" eb="21">
      <t>タンイ</t>
    </rPh>
    <rPh sb="37" eb="39">
      <t>オウカ</t>
    </rPh>
    <phoneticPr fontId="2"/>
  </si>
  <si>
    <t>1．No.6の手順を行い、カウントダウン状態(CNT_DOWN)に移行する
2．カウントが”00:30”のとき、SW1とSW2を同時に押下する</t>
    <rPh sb="7" eb="9">
      <t>テジュン</t>
    </rPh>
    <rPh sb="10" eb="11">
      <t>オコナ</t>
    </rPh>
    <rPh sb="20" eb="22">
      <t>ジョウタイ</t>
    </rPh>
    <rPh sb="33" eb="35">
      <t>イコウ</t>
    </rPh>
    <rPh sb="64" eb="66">
      <t>ドウジ</t>
    </rPh>
    <rPh sb="67" eb="69">
      <t>オウカ</t>
    </rPh>
    <phoneticPr fontId="2"/>
  </si>
  <si>
    <t>状態"CNT_DOWN"になり、カウント”01:00”からカウントダウンが開始される</t>
    <rPh sb="0" eb="2">
      <t>ジョウタイ</t>
    </rPh>
    <rPh sb="37" eb="39">
      <t>カイシ</t>
    </rPh>
    <phoneticPr fontId="2"/>
  </si>
  <si>
    <t>状態"CNT_DOWN"になり、カウント”00:30”からカウントダウンが再開される</t>
    <rPh sb="0" eb="2">
      <t>ジョウタイ</t>
    </rPh>
    <rPh sb="37" eb="39">
      <t>サイカイ</t>
    </rPh>
    <phoneticPr fontId="2"/>
  </si>
  <si>
    <t>状態"CNT_STOP"になり、カウント”00:30”でカウントダウンが停止される</t>
    <rPh sb="0" eb="2">
      <t>ジョウタイ</t>
    </rPh>
    <rPh sb="36" eb="38">
      <t>テイシ</t>
    </rPh>
    <phoneticPr fontId="2"/>
  </si>
  <si>
    <t>秒の2桁目、分の1桁目が桁下がりし、
状態"SET"、カウント"09：50"、カウント単位"-10"となる</t>
    <rPh sb="0" eb="1">
      <t>ビョウ</t>
    </rPh>
    <rPh sb="3" eb="4">
      <t>ケタ</t>
    </rPh>
    <rPh sb="4" eb="5">
      <t>メ</t>
    </rPh>
    <rPh sb="6" eb="7">
      <t>フン</t>
    </rPh>
    <rPh sb="9" eb="10">
      <t>ケタ</t>
    </rPh>
    <rPh sb="10" eb="11">
      <t>メ</t>
    </rPh>
    <rPh sb="12" eb="13">
      <t>ケタ</t>
    </rPh>
    <rPh sb="13" eb="14">
      <t>サ</t>
    </rPh>
    <rPh sb="19" eb="21">
      <t>ジョウタイ</t>
    </rPh>
    <rPh sb="43" eb="45">
      <t>タンイ</t>
    </rPh>
    <phoneticPr fontId="2"/>
  </si>
  <si>
    <t>測定日</t>
    <rPh sb="0" eb="2">
      <t>ソクテイ</t>
    </rPh>
    <rPh sb="2" eb="3">
      <t>ビ</t>
    </rPh>
    <phoneticPr fontId="2"/>
  </si>
  <si>
    <t>誤差許容範囲</t>
    <rPh sb="0" eb="2">
      <t>ゴサ</t>
    </rPh>
    <rPh sb="2" eb="6">
      <t>キョヨウハンイ</t>
    </rPh>
    <phoneticPr fontId="2"/>
  </si>
  <si>
    <t>修正前</t>
    <rPh sb="0" eb="2">
      <t>シュウセイ</t>
    </rPh>
    <rPh sb="2" eb="3">
      <t>マエ</t>
    </rPh>
    <phoneticPr fontId="2"/>
  </si>
  <si>
    <t>修正後</t>
    <rPh sb="0" eb="2">
      <t>シュウセイ</t>
    </rPh>
    <rPh sb="2" eb="3">
      <t>ゴ</t>
    </rPh>
    <phoneticPr fontId="2"/>
  </si>
  <si>
    <t>増加分も含めてタイマの周期が10msになるよう、タイマの周期を9.744msに調整した。</t>
    <rPh sb="0" eb="2">
      <t>ゾウカ</t>
    </rPh>
    <rPh sb="2" eb="3">
      <t>ブン</t>
    </rPh>
    <rPh sb="4" eb="5">
      <t>フク</t>
    </rPh>
    <rPh sb="11" eb="13">
      <t>シュウキ</t>
    </rPh>
    <rPh sb="28" eb="30">
      <t>シュウキ</t>
    </rPh>
    <rPh sb="39" eb="41">
      <t>チョウセイ</t>
    </rPh>
    <phoneticPr fontId="2"/>
  </si>
  <si>
    <t>修正前はタイマの周期10msで計測。誤差は最大5.1%だった</t>
    <rPh sb="0" eb="2">
      <t>シュウセイ</t>
    </rPh>
    <rPh sb="2" eb="3">
      <t>マエ</t>
    </rPh>
    <rPh sb="8" eb="10">
      <t>シュウキ</t>
    </rPh>
    <rPh sb="15" eb="17">
      <t>ケイソク</t>
    </rPh>
    <rPh sb="18" eb="20">
      <t>ゴサ</t>
    </rPh>
    <rPh sb="21" eb="23">
      <t>サイダイ</t>
    </rPh>
    <phoneticPr fontId="2"/>
  </si>
  <si>
    <t>平均</t>
    <rPh sb="0" eb="2">
      <t>ヘイキン</t>
    </rPh>
    <phoneticPr fontId="2"/>
  </si>
  <si>
    <t>最小</t>
    <rPh sb="0" eb="2">
      <t>サイショウ</t>
    </rPh>
    <phoneticPr fontId="2"/>
  </si>
  <si>
    <t>最大</t>
    <rPh sb="0" eb="2">
      <t>サイダイ</t>
    </rPh>
    <phoneticPr fontId="2"/>
  </si>
  <si>
    <t>中央値</t>
    <rPh sb="0" eb="2">
      <t>チュウオウ</t>
    </rPh>
    <rPh sb="2" eb="3">
      <t>チ</t>
    </rPh>
    <phoneticPr fontId="2"/>
  </si>
  <si>
    <r>
      <rPr>
        <b/>
        <sz val="11"/>
        <color theme="1"/>
        <rFont val="游ゴシック"/>
        <family val="3"/>
        <charset val="128"/>
        <scheme val="minor"/>
      </rPr>
      <t>タイマ割込み周期</t>
    </r>
    <r>
      <rPr>
        <sz val="11"/>
        <color theme="1"/>
        <rFont val="游ゴシック"/>
        <family val="2"/>
        <charset val="128"/>
        <scheme val="minor"/>
      </rPr>
      <t>　修正前：10ms　修正後：9.744ms</t>
    </r>
    <rPh sb="3" eb="5">
      <t>ワリコ</t>
    </rPh>
    <rPh sb="6" eb="8">
      <t>シュウキ</t>
    </rPh>
    <rPh sb="9" eb="11">
      <t>シュウセイ</t>
    </rPh>
    <rPh sb="11" eb="12">
      <t>マエ</t>
    </rPh>
    <rPh sb="18" eb="20">
      <t>シュウセイ</t>
    </rPh>
    <rPh sb="20" eb="21">
      <t>ゴ</t>
    </rPh>
    <phoneticPr fontId="2"/>
  </si>
  <si>
    <t>全体誤差(修正後)</t>
    <rPh sb="0" eb="2">
      <t>ゼンタイ</t>
    </rPh>
    <rPh sb="2" eb="4">
      <t>ゴサ</t>
    </rPh>
    <rPh sb="5" eb="7">
      <t>シュウセイ</t>
    </rPh>
    <rPh sb="7" eb="8">
      <t>ゴ</t>
    </rPh>
    <phoneticPr fontId="2"/>
  </si>
  <si>
    <t>✖</t>
    <phoneticPr fontId="2"/>
  </si>
  <si>
    <t>カウントダウン状態に移行しない。
状態”SET”、カウント”00:00”、カウント単位”+01”となる</t>
    <rPh sb="7" eb="9">
      <t>ジョウタイ</t>
    </rPh>
    <rPh sb="10" eb="12">
      <t>イコウ</t>
    </rPh>
    <rPh sb="17" eb="19">
      <t>ジョウタイ</t>
    </rPh>
    <rPh sb="41" eb="43">
      <t>タンイ</t>
    </rPh>
    <phoneticPr fontId="2"/>
  </si>
  <si>
    <t>1．状態”SET”、カウント”00:00”のままSW3を押下する</t>
    <rPh sb="2" eb="4">
      <t>ジョウタイ</t>
    </rPh>
    <rPh sb="28" eb="30">
      <t>オウカ</t>
    </rPh>
    <phoneticPr fontId="2"/>
  </si>
  <si>
    <t>備考</t>
    <rPh sb="0" eb="2">
      <t>ビコウ</t>
    </rPh>
    <phoneticPr fontId="2"/>
  </si>
  <si>
    <t>割り込みが入る度に、タイマの周期を入れ直す処理が必要で、
その処理の時間分実際のタイマ周期が増加していた。(10.2~10.4ms)</t>
    <rPh sb="0" eb="1">
      <t>ワ</t>
    </rPh>
    <rPh sb="2" eb="3">
      <t>コ</t>
    </rPh>
    <rPh sb="5" eb="6">
      <t>ハイ</t>
    </rPh>
    <rPh sb="7" eb="8">
      <t>タビ</t>
    </rPh>
    <rPh sb="14" eb="16">
      <t>シュウキ</t>
    </rPh>
    <rPh sb="17" eb="18">
      <t>イ</t>
    </rPh>
    <rPh sb="19" eb="20">
      <t>ナオ</t>
    </rPh>
    <rPh sb="21" eb="23">
      <t>ショリ</t>
    </rPh>
    <rPh sb="24" eb="26">
      <t>ヒツヨウ</t>
    </rPh>
    <rPh sb="31" eb="33">
      <t>ショリ</t>
    </rPh>
    <rPh sb="34" eb="36">
      <t>ジカン</t>
    </rPh>
    <rPh sb="36" eb="37">
      <t>ブン</t>
    </rPh>
    <rPh sb="37" eb="39">
      <t>ジッサイ</t>
    </rPh>
    <rPh sb="43" eb="45">
      <t>シュウキ</t>
    </rPh>
    <rPh sb="46" eb="48">
      <t>ゾウカ</t>
    </rPh>
    <phoneticPr fontId="2"/>
  </si>
  <si>
    <r>
      <rPr>
        <b/>
        <sz val="11"/>
        <color theme="1"/>
        <rFont val="游ゴシック"/>
        <family val="3"/>
        <charset val="128"/>
        <scheme val="minor"/>
      </rPr>
      <t>計測方法　</t>
    </r>
    <r>
      <rPr>
        <sz val="11"/>
        <color theme="1"/>
        <rFont val="游ゴシック"/>
        <family val="3"/>
        <charset val="128"/>
        <scheme val="minor"/>
      </rPr>
      <t>Windowsアプリ「アラーム&amp;クロック」のストップウォッチ機能で計測。</t>
    </r>
    <rPh sb="0" eb="2">
      <t>ケイソク</t>
    </rPh>
    <rPh sb="2" eb="4">
      <t>ホウホウ</t>
    </rPh>
    <rPh sb="35" eb="37">
      <t>キノウ</t>
    </rPh>
    <rPh sb="38" eb="40">
      <t>ケイソク</t>
    </rPh>
    <phoneticPr fontId="2"/>
  </si>
  <si>
    <t>状態"SET"、カウント"00：00"、カウント単位"＋01"</t>
    <rPh sb="0" eb="2">
      <t>ジョウタイ</t>
    </rPh>
    <rPh sb="24" eb="26">
      <t>タンイ</t>
    </rPh>
    <phoneticPr fontId="2"/>
  </si>
  <si>
    <t>状態”SET”、カウント”00:00”、カウント単位”+01”</t>
    <rPh sb="0" eb="2">
      <t>ジョウタイ</t>
    </rPh>
    <rPh sb="24" eb="26">
      <t>タンイ</t>
    </rPh>
    <phoneticPr fontId="2"/>
  </si>
  <si>
    <t>状態"SET"、カウント”00:30”、カウント単位"＋01"</t>
    <rPh sb="0" eb="2">
      <t>ジョウタイ</t>
    </rPh>
    <rPh sb="24" eb="26">
      <t>タンイ</t>
    </rPh>
    <phoneticPr fontId="2"/>
  </si>
  <si>
    <t>状態"ALARM"、カウント”00:00(00:30)”</t>
    <rPh sb="0" eb="2">
      <t>ジョウタイ</t>
    </rPh>
    <phoneticPr fontId="2"/>
  </si>
  <si>
    <t>状態"SET"、カウント"00：00"、カウント単位"＋10"</t>
    <rPh sb="0" eb="2">
      <t>ジョウタイ</t>
    </rPh>
    <rPh sb="24" eb="26">
      <t>タンイ</t>
    </rPh>
    <phoneticPr fontId="2"/>
  </si>
  <si>
    <t>状態"SET"、カウント"00：00"、カウント単位"-10”</t>
    <rPh sb="0" eb="2">
      <t>ジョウタイ</t>
    </rPh>
    <rPh sb="24" eb="26">
      <t>タンイ</t>
    </rPh>
    <phoneticPr fontId="2"/>
  </si>
  <si>
    <t>状態"SET"、カウント"00：00"、カウント単位"-01”</t>
    <rPh sb="0" eb="2">
      <t>ジョウタイ</t>
    </rPh>
    <rPh sb="24" eb="26">
      <t>タンイ</t>
    </rPh>
    <phoneticPr fontId="2"/>
  </si>
  <si>
    <t>状態"SET"、カウント"00：00"、カウント単位"-01"</t>
    <rPh sb="0" eb="2">
      <t>ジョウタイ</t>
    </rPh>
    <rPh sb="24" eb="26">
      <t>タンイ</t>
    </rPh>
    <phoneticPr fontId="2"/>
  </si>
  <si>
    <t>状態"SET"、カウント"00：00"、カウント単位"-10"</t>
    <rPh sb="0" eb="2">
      <t>ジョウタイ</t>
    </rPh>
    <rPh sb="24" eb="26">
      <t>タンイ</t>
    </rPh>
    <phoneticPr fontId="2"/>
  </si>
  <si>
    <t>状態"SET"、カウント"00：00"、カウント単位"+01”</t>
    <rPh sb="0" eb="2">
      <t>ジョウタイ</t>
    </rPh>
    <rPh sb="24" eb="26">
      <t>タンイ</t>
    </rPh>
    <phoneticPr fontId="2"/>
  </si>
  <si>
    <t>状態"SET"、カウント"00：00"、カウント単位"+10”</t>
    <rPh sb="0" eb="2">
      <t>ジョウタイ</t>
    </rPh>
    <rPh sb="24" eb="26">
      <t>タンイ</t>
    </rPh>
    <phoneticPr fontId="2"/>
  </si>
  <si>
    <t>状態"SET"、カウント"01：00"、カウント単位"+01"</t>
    <rPh sb="0" eb="2">
      <t>ジョウタイ</t>
    </rPh>
    <rPh sb="24" eb="26">
      <t>タンイ</t>
    </rPh>
    <phoneticPr fontId="2"/>
  </si>
  <si>
    <t>状態"SET"、カウント"10：00"、カウント単位"+10"</t>
    <rPh sb="0" eb="2">
      <t>ジョウタイ</t>
    </rPh>
    <rPh sb="24" eb="26">
      <t>タンイ</t>
    </rPh>
    <phoneticPr fontId="2"/>
  </si>
  <si>
    <t>状態"SET"、カウント"98：59"、カウント単位"-01"</t>
    <rPh sb="0" eb="2">
      <t>ジョウタイ</t>
    </rPh>
    <rPh sb="24" eb="26">
      <t>タンイ</t>
    </rPh>
    <phoneticPr fontId="2"/>
  </si>
  <si>
    <t>状態"SET"、カウント"89：00"、カウント単位"-10"</t>
    <phoneticPr fontId="2"/>
  </si>
  <si>
    <t>状態"SET"、カウント"89：59"、カウント単位"-10"</t>
    <phoneticPr fontId="2"/>
  </si>
  <si>
    <t>状態"SET"、カウント"00：01"、カウント単位"+01"</t>
    <rPh sb="0" eb="2">
      <t>ジョウタイ</t>
    </rPh>
    <rPh sb="24" eb="26">
      <t>タンイ</t>
    </rPh>
    <phoneticPr fontId="2"/>
  </si>
  <si>
    <t>状態"SET"、カウント"00：10"、カウント単位"+10"</t>
    <phoneticPr fontId="2"/>
  </si>
  <si>
    <t>状態"SET"、カウント"99：58"、カウント単位"-01"</t>
    <rPh sb="0" eb="2">
      <t>ジョウタイ</t>
    </rPh>
    <rPh sb="24" eb="26">
      <t>タンイ</t>
    </rPh>
    <phoneticPr fontId="2"/>
  </si>
  <si>
    <t>状態"SET"、カウント"99：49"、カウント単位"-10"</t>
    <rPh sb="0" eb="2">
      <t>ジョウタイ</t>
    </rPh>
    <rPh sb="24" eb="26">
      <t>タンイ</t>
    </rPh>
    <phoneticPr fontId="2"/>
  </si>
  <si>
    <t>カウントダウンが停止、
状態"CNT_STOP"、カウント”00:30”</t>
    <rPh sb="8" eb="10">
      <t>テイシ</t>
    </rPh>
    <phoneticPr fontId="2"/>
  </si>
  <si>
    <t>カウントダウンが停止、
状態"SET"、カウント"00：00"、カウント単位"＋01"</t>
    <rPh sb="8" eb="10">
      <t>テイシ</t>
    </rPh>
    <phoneticPr fontId="2"/>
  </si>
  <si>
    <t>分の1桁目が桁上り、
状態"SET"、カウント"10：00"、カウント単位"+01"</t>
    <rPh sb="0" eb="1">
      <t>フン</t>
    </rPh>
    <rPh sb="3" eb="4">
      <t>ケタ</t>
    </rPh>
    <rPh sb="4" eb="5">
      <t>メ</t>
    </rPh>
    <rPh sb="6" eb="7">
      <t>ケタ</t>
    </rPh>
    <rPh sb="7" eb="8">
      <t>アガ</t>
    </rPh>
    <phoneticPr fontId="2"/>
  </si>
  <si>
    <t>分の1桁目と2桁目が桁上り、
状態"SET"、カウント"00：00"、カウント単位"+01"</t>
    <rPh sb="0" eb="1">
      <t>フン</t>
    </rPh>
    <rPh sb="3" eb="4">
      <t>ケタ</t>
    </rPh>
    <rPh sb="4" eb="5">
      <t>メ</t>
    </rPh>
    <rPh sb="7" eb="8">
      <t>ケタ</t>
    </rPh>
    <rPh sb="8" eb="9">
      <t>メ</t>
    </rPh>
    <rPh sb="10" eb="11">
      <t>ケタ</t>
    </rPh>
    <rPh sb="11" eb="12">
      <t>アガ</t>
    </rPh>
    <phoneticPr fontId="2"/>
  </si>
  <si>
    <t>分の1桁目と2桁目が桁上り、
状態"SET"、カウント"00：59"、カウント単位"+01"</t>
    <rPh sb="0" eb="1">
      <t>フン</t>
    </rPh>
    <rPh sb="3" eb="4">
      <t>ケタ</t>
    </rPh>
    <rPh sb="4" eb="5">
      <t>メ</t>
    </rPh>
    <rPh sb="7" eb="8">
      <t>ケタ</t>
    </rPh>
    <rPh sb="8" eb="9">
      <t>メ</t>
    </rPh>
    <rPh sb="10" eb="11">
      <t>ケタ</t>
    </rPh>
    <rPh sb="11" eb="12">
      <t>アガ</t>
    </rPh>
    <phoneticPr fontId="2"/>
  </si>
  <si>
    <t>分の2桁目が桁上り、
状態"SET"、カウント"09：00"、カウント単位"+10"</t>
    <rPh sb="0" eb="1">
      <t>フン</t>
    </rPh>
    <rPh sb="3" eb="4">
      <t>ケタ</t>
    </rPh>
    <rPh sb="4" eb="5">
      <t>メ</t>
    </rPh>
    <rPh sb="6" eb="7">
      <t>ケタ</t>
    </rPh>
    <rPh sb="7" eb="8">
      <t>アガ</t>
    </rPh>
    <phoneticPr fontId="2"/>
  </si>
  <si>
    <t>分の2桁目が桁上り、
状態"SET"、カウント"09：59"、カウント単位"+10"</t>
    <rPh sb="0" eb="1">
      <t>フン</t>
    </rPh>
    <rPh sb="3" eb="4">
      <t>ケタ</t>
    </rPh>
    <rPh sb="4" eb="5">
      <t>メ</t>
    </rPh>
    <rPh sb="6" eb="7">
      <t>ケタ</t>
    </rPh>
    <rPh sb="7" eb="8">
      <t>アガ</t>
    </rPh>
    <phoneticPr fontId="2"/>
  </si>
  <si>
    <t>分の1桁目が桁下がり、
状態"SET"、カウント"99：00"、カウント単位"-01"となる</t>
    <rPh sb="0" eb="1">
      <t>フン</t>
    </rPh>
    <rPh sb="3" eb="4">
      <t>ケタ</t>
    </rPh>
    <rPh sb="4" eb="5">
      <t>メ</t>
    </rPh>
    <rPh sb="6" eb="7">
      <t>ケタ</t>
    </rPh>
    <rPh sb="7" eb="8">
      <t>サ</t>
    </rPh>
    <phoneticPr fontId="2"/>
  </si>
  <si>
    <t>分の2桁目が桁下がり、
状態"SET"、カウント"09：00"、カウント単位"-01"</t>
    <rPh sb="0" eb="1">
      <t>フン</t>
    </rPh>
    <rPh sb="3" eb="4">
      <t>ケタ</t>
    </rPh>
    <rPh sb="4" eb="5">
      <t>メ</t>
    </rPh>
    <rPh sb="6" eb="7">
      <t>ケタ</t>
    </rPh>
    <rPh sb="7" eb="8">
      <t>サ</t>
    </rPh>
    <phoneticPr fontId="2"/>
  </si>
  <si>
    <t>分の2桁目が桁下がり、
状態"SET"、カウント"90：00"、カウント単位"-10"</t>
    <rPh sb="0" eb="1">
      <t>フン</t>
    </rPh>
    <rPh sb="3" eb="4">
      <t>ケタ</t>
    </rPh>
    <rPh sb="4" eb="5">
      <t>メ</t>
    </rPh>
    <rPh sb="6" eb="7">
      <t>ケタ</t>
    </rPh>
    <rPh sb="7" eb="8">
      <t>サ</t>
    </rPh>
    <phoneticPr fontId="2"/>
  </si>
  <si>
    <t>分の2桁目が桁下がり、
状態"SET"、カウント"99：00"、カウント単位"-10"</t>
    <rPh sb="0" eb="1">
      <t>フン</t>
    </rPh>
    <rPh sb="3" eb="4">
      <t>ケタ</t>
    </rPh>
    <rPh sb="4" eb="5">
      <t>メ</t>
    </rPh>
    <rPh sb="6" eb="7">
      <t>ケタ</t>
    </rPh>
    <rPh sb="7" eb="8">
      <t>サ</t>
    </rPh>
    <phoneticPr fontId="2"/>
  </si>
  <si>
    <t>秒の1桁目と2桁目が桁上り、
状態"SET"、カウント"01：00"、カウント単位"+01"</t>
    <rPh sb="0" eb="1">
      <t>ビョウ</t>
    </rPh>
    <rPh sb="3" eb="4">
      <t>ケタ</t>
    </rPh>
    <rPh sb="4" eb="5">
      <t>メ</t>
    </rPh>
    <rPh sb="7" eb="8">
      <t>ケタ</t>
    </rPh>
    <rPh sb="8" eb="9">
      <t>メ</t>
    </rPh>
    <rPh sb="10" eb="11">
      <t>ケタ</t>
    </rPh>
    <rPh sb="11" eb="12">
      <t>アガ</t>
    </rPh>
    <rPh sb="15" eb="17">
      <t>ジョウタイ</t>
    </rPh>
    <rPh sb="39" eb="41">
      <t>タンイ</t>
    </rPh>
    <phoneticPr fontId="2"/>
  </si>
  <si>
    <t>秒の1桁目と2桁目、分の1桁目が桁上り、
状態"SET"、カウント"10：00"、カウント単位"+01"</t>
    <rPh sb="0" eb="1">
      <t>ビョウ</t>
    </rPh>
    <rPh sb="3" eb="4">
      <t>ケタ</t>
    </rPh>
    <rPh sb="4" eb="5">
      <t>メ</t>
    </rPh>
    <rPh sb="7" eb="8">
      <t>ケタ</t>
    </rPh>
    <rPh sb="8" eb="9">
      <t>メ</t>
    </rPh>
    <rPh sb="10" eb="11">
      <t>フン</t>
    </rPh>
    <rPh sb="13" eb="14">
      <t>ケタ</t>
    </rPh>
    <rPh sb="14" eb="15">
      <t>メ</t>
    </rPh>
    <rPh sb="16" eb="17">
      <t>ケタ</t>
    </rPh>
    <rPh sb="17" eb="18">
      <t>アガ</t>
    </rPh>
    <rPh sb="21" eb="23">
      <t>ジョウタイ</t>
    </rPh>
    <rPh sb="45" eb="47">
      <t>タンイ</t>
    </rPh>
    <phoneticPr fontId="2"/>
  </si>
  <si>
    <t>秒の1桁目と2桁目、分の1桁目と2桁目が桁上り、
状態"SET"、カウント"00：00"、カウント単位"+01"</t>
    <rPh sb="0" eb="1">
      <t>ビョウ</t>
    </rPh>
    <rPh sb="3" eb="4">
      <t>ケタ</t>
    </rPh>
    <rPh sb="4" eb="5">
      <t>メ</t>
    </rPh>
    <rPh sb="7" eb="8">
      <t>ケタ</t>
    </rPh>
    <rPh sb="8" eb="9">
      <t>メ</t>
    </rPh>
    <rPh sb="10" eb="11">
      <t>フン</t>
    </rPh>
    <rPh sb="13" eb="14">
      <t>ケタ</t>
    </rPh>
    <rPh sb="14" eb="15">
      <t>メ</t>
    </rPh>
    <rPh sb="17" eb="18">
      <t>ケタ</t>
    </rPh>
    <rPh sb="18" eb="19">
      <t>メ</t>
    </rPh>
    <rPh sb="20" eb="21">
      <t>ケタ</t>
    </rPh>
    <rPh sb="21" eb="22">
      <t>アガ</t>
    </rPh>
    <rPh sb="25" eb="27">
      <t>ジョウタイ</t>
    </rPh>
    <rPh sb="49" eb="51">
      <t>タンイ</t>
    </rPh>
    <phoneticPr fontId="2"/>
  </si>
  <si>
    <t>秒の2桁目が桁上り、
状態"SET"、カウント"01：00"、カウント単位"+10"</t>
    <rPh sb="0" eb="1">
      <t>ビョウ</t>
    </rPh>
    <rPh sb="3" eb="4">
      <t>ケタ</t>
    </rPh>
    <rPh sb="4" eb="5">
      <t>メ</t>
    </rPh>
    <rPh sb="6" eb="7">
      <t>ケタ</t>
    </rPh>
    <rPh sb="7" eb="8">
      <t>アガ</t>
    </rPh>
    <rPh sb="11" eb="13">
      <t>ジョウタイ</t>
    </rPh>
    <rPh sb="35" eb="37">
      <t>タンイ</t>
    </rPh>
    <phoneticPr fontId="2"/>
  </si>
  <si>
    <t>秒の2桁目、分の1桁目が桁上り、
状態"SET"、カウント"10：09"、カウント単位"+10"</t>
    <rPh sb="0" eb="1">
      <t>ビョウ</t>
    </rPh>
    <rPh sb="3" eb="4">
      <t>ケタ</t>
    </rPh>
    <rPh sb="4" eb="5">
      <t>メ</t>
    </rPh>
    <rPh sb="6" eb="7">
      <t>フン</t>
    </rPh>
    <rPh sb="9" eb="10">
      <t>ケタ</t>
    </rPh>
    <rPh sb="10" eb="11">
      <t>メ</t>
    </rPh>
    <rPh sb="12" eb="13">
      <t>ケタ</t>
    </rPh>
    <rPh sb="13" eb="14">
      <t>アガ</t>
    </rPh>
    <rPh sb="17" eb="19">
      <t>ジョウタイ</t>
    </rPh>
    <rPh sb="41" eb="43">
      <t>タンイ</t>
    </rPh>
    <phoneticPr fontId="2"/>
  </si>
  <si>
    <t>秒の2桁目、分の1桁目と2桁目が桁上り、
状態"SET"、カウント"00：09"、カウント単位"+10"</t>
    <rPh sb="0" eb="1">
      <t>ビョウ</t>
    </rPh>
    <rPh sb="3" eb="4">
      <t>ケタ</t>
    </rPh>
    <rPh sb="4" eb="5">
      <t>メ</t>
    </rPh>
    <rPh sb="6" eb="7">
      <t>フン</t>
    </rPh>
    <rPh sb="9" eb="10">
      <t>ケタ</t>
    </rPh>
    <rPh sb="10" eb="11">
      <t>メ</t>
    </rPh>
    <rPh sb="13" eb="14">
      <t>ケタ</t>
    </rPh>
    <rPh sb="14" eb="15">
      <t>メ</t>
    </rPh>
    <rPh sb="16" eb="17">
      <t>ケタ</t>
    </rPh>
    <rPh sb="17" eb="18">
      <t>アガ</t>
    </rPh>
    <rPh sb="21" eb="23">
      <t>ジョウタイ</t>
    </rPh>
    <rPh sb="45" eb="47">
      <t>タンイ</t>
    </rPh>
    <phoneticPr fontId="2"/>
  </si>
  <si>
    <t>秒の1桁目と2桁目、分の1桁目と2桁目が桁下がり、
状態"SET"、カウント"99：59"、カウント単位"-01”</t>
    <rPh sb="0" eb="1">
      <t>ビョウ</t>
    </rPh>
    <rPh sb="3" eb="4">
      <t>ケタ</t>
    </rPh>
    <rPh sb="4" eb="5">
      <t>メ</t>
    </rPh>
    <rPh sb="7" eb="8">
      <t>ケタ</t>
    </rPh>
    <rPh sb="8" eb="9">
      <t>メ</t>
    </rPh>
    <rPh sb="10" eb="11">
      <t>フン</t>
    </rPh>
    <rPh sb="13" eb="14">
      <t>ケタ</t>
    </rPh>
    <rPh sb="14" eb="15">
      <t>メ</t>
    </rPh>
    <rPh sb="17" eb="18">
      <t>ケタ</t>
    </rPh>
    <rPh sb="18" eb="19">
      <t>メ</t>
    </rPh>
    <rPh sb="20" eb="21">
      <t>ケタ</t>
    </rPh>
    <rPh sb="21" eb="22">
      <t>サ</t>
    </rPh>
    <rPh sb="26" eb="28">
      <t>ジョウタイ</t>
    </rPh>
    <rPh sb="50" eb="52">
      <t>タンイ</t>
    </rPh>
    <phoneticPr fontId="2"/>
  </si>
  <si>
    <t>秒の1桁目と2桁目が桁下がり、
状態"SET"、カウント"00：59"、カウント単位"-01"</t>
    <rPh sb="0" eb="1">
      <t>ビョウ</t>
    </rPh>
    <rPh sb="3" eb="4">
      <t>ケタ</t>
    </rPh>
    <rPh sb="4" eb="5">
      <t>メ</t>
    </rPh>
    <rPh sb="7" eb="8">
      <t>ケタ</t>
    </rPh>
    <rPh sb="8" eb="9">
      <t>メ</t>
    </rPh>
    <rPh sb="10" eb="11">
      <t>ケタ</t>
    </rPh>
    <rPh sb="11" eb="12">
      <t>サ</t>
    </rPh>
    <rPh sb="16" eb="18">
      <t>ジョウタイ</t>
    </rPh>
    <rPh sb="40" eb="42">
      <t>タンイ</t>
    </rPh>
    <phoneticPr fontId="2"/>
  </si>
  <si>
    <t>秒の1桁目と2桁目、分の1桁目が桁下がり、
状態"SET"、カウント"09：59"、カウント単位"-01"</t>
    <rPh sb="0" eb="1">
      <t>ビョウ</t>
    </rPh>
    <rPh sb="3" eb="4">
      <t>ケタ</t>
    </rPh>
    <rPh sb="4" eb="5">
      <t>メ</t>
    </rPh>
    <rPh sb="7" eb="8">
      <t>ケタ</t>
    </rPh>
    <rPh sb="8" eb="9">
      <t>メ</t>
    </rPh>
    <rPh sb="10" eb="11">
      <t>フン</t>
    </rPh>
    <rPh sb="13" eb="14">
      <t>ケタ</t>
    </rPh>
    <rPh sb="14" eb="15">
      <t>メ</t>
    </rPh>
    <rPh sb="16" eb="17">
      <t>ケタ</t>
    </rPh>
    <rPh sb="17" eb="18">
      <t>サ</t>
    </rPh>
    <rPh sb="22" eb="24">
      <t>ジョウタイ</t>
    </rPh>
    <rPh sb="46" eb="48">
      <t>タンイ</t>
    </rPh>
    <phoneticPr fontId="2"/>
  </si>
  <si>
    <t>秒の2桁目、分の1桁目と2桁目が桁下がり、
状態"SET"、カウント"99：50"、カウント単位"-10"</t>
    <rPh sb="0" eb="1">
      <t>ビョウ</t>
    </rPh>
    <rPh sb="3" eb="4">
      <t>ケタ</t>
    </rPh>
    <rPh sb="4" eb="5">
      <t>メ</t>
    </rPh>
    <rPh sb="6" eb="7">
      <t>フン</t>
    </rPh>
    <rPh sb="9" eb="10">
      <t>ケタ</t>
    </rPh>
    <rPh sb="10" eb="11">
      <t>メ</t>
    </rPh>
    <rPh sb="13" eb="14">
      <t>ケタ</t>
    </rPh>
    <rPh sb="14" eb="15">
      <t>メ</t>
    </rPh>
    <rPh sb="16" eb="17">
      <t>ケタ</t>
    </rPh>
    <rPh sb="17" eb="18">
      <t>サ</t>
    </rPh>
    <rPh sb="22" eb="24">
      <t>ジョウタイ</t>
    </rPh>
    <rPh sb="46" eb="48">
      <t>タンイ</t>
    </rPh>
    <phoneticPr fontId="2"/>
  </si>
  <si>
    <t>秒の2桁目が桁下がり、
状態"SET"、カウント"00：50"、カウント単位"-10"</t>
    <rPh sb="0" eb="1">
      <t>ビョウ</t>
    </rPh>
    <rPh sb="3" eb="4">
      <t>ケタ</t>
    </rPh>
    <rPh sb="4" eb="5">
      <t>メ</t>
    </rPh>
    <rPh sb="6" eb="7">
      <t>ケタ</t>
    </rPh>
    <rPh sb="7" eb="8">
      <t>サ</t>
    </rPh>
    <rPh sb="12" eb="14">
      <t>ジョウタイ</t>
    </rPh>
    <rPh sb="36" eb="38">
      <t>タンイ</t>
    </rPh>
    <phoneticPr fontId="2"/>
  </si>
  <si>
    <t>秒の2桁目、分の1桁目が桁下がり、
状態"SET"、カウント"09：50"、カウント単位"-10"</t>
    <rPh sb="0" eb="1">
      <t>ビョウ</t>
    </rPh>
    <rPh sb="3" eb="4">
      <t>ケタ</t>
    </rPh>
    <rPh sb="4" eb="5">
      <t>メ</t>
    </rPh>
    <rPh sb="6" eb="7">
      <t>フン</t>
    </rPh>
    <rPh sb="9" eb="10">
      <t>ケタ</t>
    </rPh>
    <rPh sb="10" eb="11">
      <t>メ</t>
    </rPh>
    <rPh sb="12" eb="13">
      <t>ケタ</t>
    </rPh>
    <rPh sb="13" eb="14">
      <t>サ</t>
    </rPh>
    <rPh sb="18" eb="20">
      <t>ジョウタイ</t>
    </rPh>
    <rPh sb="42" eb="44">
      <t>タンイ</t>
    </rPh>
    <phoneticPr fontId="2"/>
  </si>
  <si>
    <t>テスト項目数</t>
    <rPh sb="3" eb="5">
      <t>コウモク</t>
    </rPh>
    <rPh sb="5" eb="6">
      <t>スウ</t>
    </rPh>
    <phoneticPr fontId="2"/>
  </si>
  <si>
    <t>押下されたSWの数だけ(2回)実行され、カウント単位が元に戻る。</t>
    <rPh sb="0" eb="2">
      <t>オウカ</t>
    </rPh>
    <rPh sb="8" eb="9">
      <t>カズ</t>
    </rPh>
    <rPh sb="13" eb="14">
      <t>カイ</t>
    </rPh>
    <rPh sb="15" eb="17">
      <t>ジッコウ</t>
    </rPh>
    <rPh sb="24" eb="26">
      <t>タンイ</t>
    </rPh>
    <rPh sb="27" eb="28">
      <t>モト</t>
    </rPh>
    <rPh sb="29" eb="30">
      <t>モド</t>
    </rPh>
    <phoneticPr fontId="2"/>
  </si>
  <si>
    <t>No.17と同様</t>
    <rPh sb="6" eb="8">
      <t>ドウヨウ</t>
    </rPh>
    <phoneticPr fontId="2"/>
  </si>
  <si>
    <t>テスト結果値(1回目)</t>
    <rPh sb="3" eb="5">
      <t>ケッカ</t>
    </rPh>
    <rPh sb="5" eb="6">
      <t>チ</t>
    </rPh>
    <rPh sb="8" eb="10">
      <t>カイメ</t>
    </rPh>
    <phoneticPr fontId="2"/>
  </si>
  <si>
    <t>テスト結果値(2回目)</t>
    <rPh sb="3" eb="5">
      <t>ケッカ</t>
    </rPh>
    <rPh sb="5" eb="6">
      <t>チ</t>
    </rPh>
    <rPh sb="8" eb="10">
      <t>カイメ</t>
    </rPh>
    <phoneticPr fontId="2"/>
  </si>
  <si>
    <t>SW入力の変更による影響がないため、実施しない</t>
    <rPh sb="2" eb="4">
      <t>ニュウリョク</t>
    </rPh>
    <rPh sb="5" eb="7">
      <t>ヘンコウ</t>
    </rPh>
    <rPh sb="10" eb="12">
      <t>エイキョウ</t>
    </rPh>
    <rPh sb="18" eb="20">
      <t>ジッシ</t>
    </rPh>
    <phoneticPr fontId="2"/>
  </si>
  <si>
    <t>誤差±0.5%以内でカウントダウンされる</t>
    <rPh sb="0" eb="2">
      <t>ゴサ</t>
    </rPh>
    <rPh sb="7" eb="9">
      <t>イナイ</t>
    </rPh>
    <phoneticPr fontId="2"/>
  </si>
  <si>
    <t>誤差0.22%</t>
    <rPh sb="0" eb="2">
      <t>ゴサ</t>
    </rPh>
    <phoneticPr fontId="2"/>
  </si>
  <si>
    <t>誤差0.22%＊</t>
    <rPh sb="0" eb="2">
      <t>ゴサ</t>
    </rPh>
    <phoneticPr fontId="2"/>
  </si>
  <si>
    <t>カウントダウンが開始され、誤差±0.5%以内でカウントダウンされる</t>
    <rPh sb="8" eb="10">
      <t>カイシ</t>
    </rPh>
    <rPh sb="13" eb="15">
      <t>ゴサ</t>
    </rPh>
    <rPh sb="20" eb="22">
      <t>イナイ</t>
    </rPh>
    <phoneticPr fontId="2"/>
  </si>
  <si>
    <t>誤差0.26%</t>
    <rPh sb="0" eb="2">
      <t>ゴサ</t>
    </rPh>
    <phoneticPr fontId="2"/>
  </si>
  <si>
    <t>1．No.9の手順を行い、カウントダウン停止状態(CNT_STOP)に移行する
2．SW1とSW2を同時に押下する</t>
    <rPh sb="7" eb="9">
      <t>テジュン</t>
    </rPh>
    <rPh sb="10" eb="11">
      <t>オコナ</t>
    </rPh>
    <rPh sb="20" eb="22">
      <t>テイシ</t>
    </rPh>
    <rPh sb="22" eb="24">
      <t>ジョウタイ</t>
    </rPh>
    <rPh sb="35" eb="37">
      <t>イコウ</t>
    </rPh>
    <rPh sb="50" eb="52">
      <t>ドウジ</t>
    </rPh>
    <rPh sb="53" eb="55">
      <t>オウカ</t>
    </rPh>
    <phoneticPr fontId="2"/>
  </si>
  <si>
    <t>1．No.13の手順を行い、アラーム鳴動状(ALARM)態へ移行する
2．カウントが”00:15”のとき、任意のSWを押下する</t>
    <rPh sb="8" eb="10">
      <t>テジュン</t>
    </rPh>
    <rPh sb="11" eb="12">
      <t>オコナ</t>
    </rPh>
    <rPh sb="18" eb="20">
      <t>メイドウ</t>
    </rPh>
    <rPh sb="20" eb="21">
      <t>ジョウ</t>
    </rPh>
    <rPh sb="28" eb="29">
      <t>タイ</t>
    </rPh>
    <rPh sb="30" eb="32">
      <t>イコウ</t>
    </rPh>
    <rPh sb="53" eb="55">
      <t>ニンイ</t>
    </rPh>
    <rPh sb="59" eb="61">
      <t>オウカ</t>
    </rPh>
    <phoneticPr fontId="2"/>
  </si>
  <si>
    <t>1．No.9の手順を行い、カウントダウン停止状態に移行する
2．SW3を押下する</t>
    <rPh sb="7" eb="9">
      <t>テジュン</t>
    </rPh>
    <rPh sb="10" eb="11">
      <t>オコナ</t>
    </rPh>
    <rPh sb="20" eb="22">
      <t>テイシ</t>
    </rPh>
    <rPh sb="22" eb="24">
      <t>ジョウタイ</t>
    </rPh>
    <rPh sb="25" eb="27">
      <t>イコウ</t>
    </rPh>
    <rPh sb="36" eb="38">
      <t>オウカ</t>
    </rPh>
    <phoneticPr fontId="2"/>
  </si>
  <si>
    <t>1．No.14の手順を行い、カウント単位を"+10"にする
2、SW4を押下する</t>
    <rPh sb="8" eb="10">
      <t>テジュン</t>
    </rPh>
    <rPh sb="11" eb="12">
      <t>オコナ</t>
    </rPh>
    <rPh sb="18" eb="20">
      <t>タンイ</t>
    </rPh>
    <rPh sb="36" eb="38">
      <t>オウカ</t>
    </rPh>
    <phoneticPr fontId="2"/>
  </si>
  <si>
    <t>1．No.16の手順を行い、カウント単位を”-10”にする
2、SW4を押下する</t>
    <rPh sb="8" eb="10">
      <t>テジュン</t>
    </rPh>
    <rPh sb="11" eb="12">
      <t>オコナ</t>
    </rPh>
    <rPh sb="18" eb="20">
      <t>タンイ</t>
    </rPh>
    <rPh sb="36" eb="38">
      <t>オウカ</t>
    </rPh>
    <phoneticPr fontId="2"/>
  </si>
  <si>
    <t>1．No.18の手順を行い、カウント単位を”-01”にする
2．SW1とSW4 を同時に押下する</t>
    <rPh sb="8" eb="10">
      <t>テジュン</t>
    </rPh>
    <rPh sb="11" eb="12">
      <t>オコナ</t>
    </rPh>
    <rPh sb="18" eb="20">
      <t>タンイ</t>
    </rPh>
    <rPh sb="41" eb="43">
      <t>ドウジ</t>
    </rPh>
    <rPh sb="44" eb="46">
      <t>オウカ</t>
    </rPh>
    <phoneticPr fontId="2"/>
  </si>
  <si>
    <t>1．No.19の手順を行い、カウント単位を”-10”にする
2．SW1とSW4 を同時に押下する</t>
    <rPh sb="8" eb="10">
      <t>テジュン</t>
    </rPh>
    <rPh sb="11" eb="12">
      <t>オコナ</t>
    </rPh>
    <rPh sb="18" eb="20">
      <t>タンイ</t>
    </rPh>
    <rPh sb="41" eb="43">
      <t>ドウジ</t>
    </rPh>
    <rPh sb="44" eb="46">
      <t>オウカ</t>
    </rPh>
    <phoneticPr fontId="2"/>
  </si>
  <si>
    <t>1．No.22の手順を繰り返して、カウントを”09:00”にする
2．SW1を1回押下する</t>
    <rPh sb="8" eb="10">
      <t>テジュン</t>
    </rPh>
    <rPh sb="11" eb="12">
      <t>ク</t>
    </rPh>
    <rPh sb="13" eb="14">
      <t>カエ</t>
    </rPh>
    <rPh sb="40" eb="41">
      <t>カイ</t>
    </rPh>
    <rPh sb="41" eb="43">
      <t>オウカ</t>
    </rPh>
    <phoneticPr fontId="2"/>
  </si>
  <si>
    <t>1．No.18の手順を行い、カウント単位を"-01"にする
2．SW1を1回押下し、カウントを”99:00”にする
3．No.20の手順を行い、カウント単位を"+01"にする
4．SW1を1回押下する</t>
    <rPh sb="8" eb="10">
      <t>テジュン</t>
    </rPh>
    <rPh sb="11" eb="12">
      <t>オコナ</t>
    </rPh>
    <rPh sb="18" eb="20">
      <t>タンイ</t>
    </rPh>
    <rPh sb="37" eb="38">
      <t>カイ</t>
    </rPh>
    <rPh sb="38" eb="40">
      <t>オウカ</t>
    </rPh>
    <rPh sb="66" eb="68">
      <t>テジュン</t>
    </rPh>
    <rPh sb="69" eb="70">
      <t>オコナ</t>
    </rPh>
    <rPh sb="76" eb="78">
      <t>タンイ</t>
    </rPh>
    <rPh sb="95" eb="96">
      <t>カイ</t>
    </rPh>
    <rPh sb="96" eb="98">
      <t>オウカ</t>
    </rPh>
    <phoneticPr fontId="2"/>
  </si>
  <si>
    <t>1．No.18の手順を行い、カウント単位を"-01"にする
2．SW2を1回押下し、カウントを”99:59”にする
3．No.20の手順を行い、カウント単位を"+01"にする
4．SW1を1回押下する</t>
    <rPh sb="8" eb="10">
      <t>テジュン</t>
    </rPh>
    <rPh sb="11" eb="12">
      <t>オコナ</t>
    </rPh>
    <rPh sb="18" eb="20">
      <t>タンイ</t>
    </rPh>
    <rPh sb="37" eb="38">
      <t>カイ</t>
    </rPh>
    <rPh sb="38" eb="40">
      <t>オウカ</t>
    </rPh>
    <rPh sb="66" eb="68">
      <t>テジュン</t>
    </rPh>
    <rPh sb="69" eb="70">
      <t>オコナ</t>
    </rPh>
    <rPh sb="76" eb="78">
      <t>タンイ</t>
    </rPh>
    <rPh sb="95" eb="96">
      <t>カイ</t>
    </rPh>
    <rPh sb="96" eb="98">
      <t>オウカ</t>
    </rPh>
    <phoneticPr fontId="2"/>
  </si>
  <si>
    <t>1．No52の手順を行い、カウントダウンを開始する。
2．カウントダウン中、SW1、SW2、SW4のいずれか1つの押下を繰り返す。</t>
    <rPh sb="7" eb="9">
      <t>テジュン</t>
    </rPh>
    <rPh sb="10" eb="11">
      <t>オコナ</t>
    </rPh>
    <rPh sb="21" eb="23">
      <t>カイシ</t>
    </rPh>
    <rPh sb="36" eb="37">
      <t>チュウ</t>
    </rPh>
    <rPh sb="57" eb="59">
      <t>オウカ</t>
    </rPh>
    <rPh sb="60" eb="61">
      <t>ク</t>
    </rPh>
    <rPh sb="62" eb="63">
      <t>カエ</t>
    </rPh>
    <phoneticPr fontId="2"/>
  </si>
  <si>
    <t>1．No.9の手順を行い、カウント停止状態に移行する</t>
    <rPh sb="7" eb="9">
      <t>テジュン</t>
    </rPh>
    <rPh sb="10" eb="11">
      <t>オコナ</t>
    </rPh>
    <rPh sb="17" eb="19">
      <t>テイシ</t>
    </rPh>
    <rPh sb="19" eb="21">
      <t>ジョウタイ</t>
    </rPh>
    <rPh sb="22" eb="24">
      <t>イコウ</t>
    </rPh>
    <phoneticPr fontId="2"/>
  </si>
  <si>
    <t>1．No.13の動作を行い、アラーム鳴動状態に移行する</t>
    <rPh sb="8" eb="10">
      <t>ドウサ</t>
    </rPh>
    <rPh sb="11" eb="12">
      <t>オコナ</t>
    </rPh>
    <rPh sb="18" eb="20">
      <t>メイドウ</t>
    </rPh>
    <rPh sb="20" eb="22">
      <t>ジョウタイ</t>
    </rPh>
    <rPh sb="23" eb="25">
      <t>イコウ</t>
    </rPh>
    <phoneticPr fontId="2"/>
  </si>
  <si>
    <t>1．No.13の動作を行い、アラーム鳴動状態に移行する
2．カウントが”00:00”になるまで待つ</t>
    <rPh sb="8" eb="10">
      <t>ドウサ</t>
    </rPh>
    <rPh sb="11" eb="12">
      <t>オコナ</t>
    </rPh>
    <rPh sb="18" eb="20">
      <t>メイドウ</t>
    </rPh>
    <rPh sb="20" eb="22">
      <t>ジョウタイ</t>
    </rPh>
    <rPh sb="23" eb="25">
      <t>イコウ</t>
    </rPh>
    <rPh sb="47" eb="48">
      <t>マ</t>
    </rPh>
    <phoneticPr fontId="2"/>
  </si>
  <si>
    <t>1．No.11の動作を行い、アラーム鳴動状態に移行する
2．任意のSWを押下する</t>
    <rPh sb="8" eb="10">
      <t>ドウサ</t>
    </rPh>
    <rPh sb="11" eb="12">
      <t>オコナ</t>
    </rPh>
    <rPh sb="18" eb="20">
      <t>メイドウ</t>
    </rPh>
    <rPh sb="20" eb="22">
      <t>ジョウタイ</t>
    </rPh>
    <rPh sb="23" eb="25">
      <t>イコウ</t>
    </rPh>
    <rPh sb="30" eb="32">
      <t>ニンイ</t>
    </rPh>
    <rPh sb="36" eb="38">
      <t>オウカ</t>
    </rPh>
    <phoneticPr fontId="2"/>
  </si>
  <si>
    <t>1．No.1～No.13までの動作を行う</t>
    <rPh sb="15" eb="17">
      <t>ドウサ</t>
    </rPh>
    <rPh sb="18" eb="19">
      <t>オコナ</t>
    </rPh>
    <phoneticPr fontId="2"/>
  </si>
  <si>
    <t>2．No.22～No.51、No.52、No.53の動作を行う</t>
    <rPh sb="26" eb="28">
      <t>ドウサ</t>
    </rPh>
    <rPh sb="29" eb="30">
      <t>オコナ</t>
    </rPh>
    <phoneticPr fontId="2"/>
  </si>
  <si>
    <t>3．No.13～No.21の動作を行う</t>
    <rPh sb="14" eb="16">
      <t>ドウサ</t>
    </rPh>
    <rPh sb="17" eb="18">
      <t>オコナ</t>
    </rPh>
    <phoneticPr fontId="2"/>
  </si>
  <si>
    <t>故障率</t>
    <rPh sb="0" eb="2">
      <t>コショウ</t>
    </rPh>
    <rPh sb="2" eb="3">
      <t>リツ</t>
    </rPh>
    <phoneticPr fontId="2"/>
  </si>
  <si>
    <t>LCD上段左側5~8マスに状態の文字列表示</t>
    <rPh sb="3" eb="5">
      <t>ジョウダン</t>
    </rPh>
    <rPh sb="5" eb="7">
      <t>ヒダリガワ</t>
    </rPh>
    <rPh sb="13" eb="15">
      <t>ジョウタイ</t>
    </rPh>
    <rPh sb="16" eb="19">
      <t>モジレツ</t>
    </rPh>
    <rPh sb="19" eb="21">
      <t>ヒョウジ</t>
    </rPh>
    <phoneticPr fontId="2"/>
  </si>
  <si>
    <t>LCD下段右側5マスにカウントの文字列表示</t>
    <rPh sb="3" eb="5">
      <t>ゲダン</t>
    </rPh>
    <rPh sb="5" eb="7">
      <t>ミギガワ</t>
    </rPh>
    <rPh sb="6" eb="7">
      <t>ガワ</t>
    </rPh>
    <rPh sb="16" eb="19">
      <t>モジレツ</t>
    </rPh>
    <rPh sb="19" eb="21">
      <t>ヒョウジ</t>
    </rPh>
    <phoneticPr fontId="2"/>
  </si>
  <si>
    <t>LCD上段右側3マスにカウント単位の文字列表示</t>
    <rPh sb="3" eb="5">
      <t>ジョウダン</t>
    </rPh>
    <rPh sb="5" eb="7">
      <t>ミギガワ</t>
    </rPh>
    <rPh sb="15" eb="17">
      <t>タンイ</t>
    </rPh>
    <rPh sb="18" eb="21">
      <t>モジレツ</t>
    </rPh>
    <rPh sb="21" eb="23">
      <t>ヒョウジ</t>
    </rPh>
    <phoneticPr fontId="2"/>
  </si>
  <si>
    <t>アラーム鳴動停止、
状態”SET”、カウント”00:00”、カウント単位”+01”</t>
    <rPh sb="4" eb="6">
      <t>メイドウ</t>
    </rPh>
    <rPh sb="6" eb="8">
      <t>テイシ</t>
    </rPh>
    <rPh sb="10" eb="12">
      <t>ジョウタイ</t>
    </rPh>
    <rPh sb="34" eb="36">
      <t>タンイ</t>
    </rPh>
    <phoneticPr fontId="2"/>
  </si>
  <si>
    <t>状態”ALARM”、カウントが”00:30”、
アラーム音の鳴動とカウントダウン開始</t>
    <rPh sb="0" eb="2">
      <t>ジョウタイ</t>
    </rPh>
    <rPh sb="28" eb="29">
      <t>オン</t>
    </rPh>
    <rPh sb="30" eb="32">
      <t>メイドウ</t>
    </rPh>
    <rPh sb="40" eb="42">
      <t>カイシ</t>
    </rPh>
    <phoneticPr fontId="2"/>
  </si>
  <si>
    <t>状態"CNT_DOWN"、
カウント”01:00”からカウントダウン開始</t>
    <rPh sb="0" eb="2">
      <t>ジョウタイ</t>
    </rPh>
    <rPh sb="34" eb="36">
      <t>カイシ</t>
    </rPh>
    <phoneticPr fontId="2"/>
  </si>
  <si>
    <t>状態"CNT_DOWN"、
カウント”00:30”からカウントダウン再開</t>
    <rPh sb="0" eb="2">
      <t>ジョウタイ</t>
    </rPh>
    <rPh sb="34" eb="36">
      <t>サイカイ</t>
    </rPh>
    <phoneticPr fontId="2"/>
  </si>
  <si>
    <t>状態"CNT_STOP"、
カウント”00:30”でカウントダウン停止</t>
    <rPh sb="0" eb="2">
      <t>ジョウタイ</t>
    </rPh>
    <rPh sb="33" eb="35">
      <t>テイシ</t>
    </rPh>
    <phoneticPr fontId="2"/>
  </si>
  <si>
    <t>カウントダウン停止、
状態"CNT_STOP"、カウント”00:30”</t>
    <rPh sb="7" eb="9">
      <t>テイシ</t>
    </rPh>
    <phoneticPr fontId="2"/>
  </si>
  <si>
    <t>カウントダウン停止、
状態"SET"、カウント"00：00"、カウント単位"＋01"</t>
    <rPh sb="7" eb="9">
      <t>テイシ</t>
    </rPh>
    <phoneticPr fontId="2"/>
  </si>
  <si>
    <t>〇：SW押下、複数で同時押下</t>
    <rPh sb="4" eb="6">
      <t>オウカ</t>
    </rPh>
    <rPh sb="7" eb="9">
      <t>フクスウ</t>
    </rPh>
    <rPh sb="10" eb="12">
      <t>ドウジ</t>
    </rPh>
    <rPh sb="12" eb="14">
      <t>オウカ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</si>
</sst>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000"/>
    <numFmt numFmtId="177" formatCode="mm:ss.00"/>
    <numFmt numFmtId="178" formatCode="hh:mm:ss.00"/>
    <numFmt numFmtId="179" formatCode="0.0%"/>
  </numFmts>
  <fonts count="17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</font>
    <font>
      <sz val="6"/>
      <name val="游ゴシック"/>
      <family val="2"/>
      <charset val="128"/>
      <scheme val="minor"/>
    </font>
    <font>
      <sz val="11"/>
      <color theme="1"/>
      <name val="Segoe UI Symbol"/>
      <family val="2"/>
    </font>
    <font>
      <sz val="11"/>
      <color theme="1"/>
      <name val="Calibri"/>
      <family val="2"/>
    </font>
    <font>
      <b/>
      <sz val="14"/>
      <color theme="1"/>
      <name val="游ゴシック"/>
      <family val="3"/>
      <charset val="128"/>
      <scheme val="minor"/>
    </font>
    <font>
      <b/>
      <sz val="16"/>
      <color theme="1"/>
      <name val="游ゴシック"/>
      <family val="3"/>
      <charset val="128"/>
      <scheme val="minor"/>
    </font>
    <font>
      <b/>
      <sz val="18"/>
      <color theme="1"/>
      <name val="游ゴシック"/>
      <family val="3"/>
      <charset val="128"/>
      <scheme val="minor"/>
    </font>
    <font>
      <b/>
      <sz val="26"/>
      <color theme="1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11"/>
      <name val="游ゴシック"/>
      <family val="3"/>
      <charset val="128"/>
      <scheme val="minor"/>
    </font>
    <font>
      <sz val="12"/>
      <color theme="1"/>
      <name val="游ゴシック"/>
      <family val="3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3"/>
      <charset val="128"/>
      <scheme val="minor"/>
    </font>
    <font>
      <sz val="11"/>
      <name val="游ゴシック"/>
      <family val="2"/>
      <charset val="128"/>
      <scheme val="minor"/>
    </font>
    <font>
      <sz val="11"/>
      <color theme="1"/>
      <name val="游ゴシック"/>
      <family val="3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6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dashed">
        <color theme="5"/>
      </left>
      <right/>
      <top/>
      <bottom/>
      <diagonal/>
    </border>
    <border>
      <left style="dashed">
        <color theme="5"/>
      </left>
      <right/>
      <top style="medium">
        <color indexed="64"/>
      </top>
      <bottom/>
      <diagonal/>
    </border>
    <border>
      <left style="dashed">
        <color theme="5"/>
      </left>
      <right/>
      <top/>
      <bottom style="medium">
        <color indexed="64"/>
      </bottom>
      <diagonal/>
    </border>
    <border>
      <left style="medium">
        <color indexed="64"/>
      </left>
      <right style="dashed">
        <color theme="5"/>
      </right>
      <top style="medium">
        <color indexed="64"/>
      </top>
      <bottom/>
      <diagonal/>
    </border>
    <border>
      <left style="medium">
        <color theme="1"/>
      </left>
      <right/>
      <top style="medium">
        <color indexed="64"/>
      </top>
      <bottom/>
      <diagonal/>
    </border>
    <border>
      <left style="medium">
        <color theme="1"/>
      </left>
      <right style="medium">
        <color auto="1"/>
      </right>
      <top style="medium">
        <color indexed="64"/>
      </top>
      <bottom/>
      <diagonal/>
    </border>
    <border>
      <left/>
      <right/>
      <top/>
      <bottom style="medium">
        <color theme="1"/>
      </bottom>
      <diagonal/>
    </border>
    <border>
      <left style="dashed">
        <color theme="5"/>
      </left>
      <right/>
      <top/>
      <bottom style="medium">
        <color theme="1"/>
      </bottom>
      <diagonal/>
    </border>
    <border>
      <left/>
      <right style="dashed">
        <color theme="5"/>
      </right>
      <top style="medium">
        <color auto="1"/>
      </top>
      <bottom/>
      <diagonal/>
    </border>
    <border>
      <left/>
      <right style="dashed">
        <color theme="5"/>
      </right>
      <top/>
      <bottom style="medium">
        <color auto="1"/>
      </bottom>
      <diagonal/>
    </border>
    <border>
      <left style="medium">
        <color theme="1"/>
      </left>
      <right style="dashed">
        <color theme="5"/>
      </right>
      <top/>
      <bottom style="medium">
        <color theme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9" fontId="13" fillId="0" borderId="0" applyFont="0" applyFill="0" applyBorder="0" applyAlignment="0" applyProtection="0">
      <alignment vertical="center"/>
    </xf>
  </cellStyleXfs>
  <cellXfs count="310">
    <xf numFmtId="0" fontId="0" fillId="0" borderId="0" xfId="0">
      <alignment vertical="center"/>
    </xf>
    <xf numFmtId="0" fontId="0" fillId="0" borderId="3" xfId="0" applyBorder="1">
      <alignment vertical="center"/>
    </xf>
    <xf numFmtId="0" fontId="0" fillId="0" borderId="5" xfId="0" applyBorder="1">
      <alignment vertical="center"/>
    </xf>
    <xf numFmtId="0" fontId="0" fillId="0" borderId="0" xfId="0" applyFill="1" applyBorder="1">
      <alignment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>
      <alignment vertical="center"/>
    </xf>
    <xf numFmtId="0" fontId="0" fillId="3" borderId="1" xfId="0" applyFill="1" applyBorder="1">
      <alignment vertical="center"/>
    </xf>
    <xf numFmtId="0" fontId="0" fillId="3" borderId="1" xfId="0" applyFill="1" applyBorder="1" applyAlignment="1">
      <alignment vertical="center" shrinkToFit="1"/>
    </xf>
    <xf numFmtId="0" fontId="0" fillId="4" borderId="1" xfId="0" applyFill="1" applyBorder="1">
      <alignment vertical="center"/>
    </xf>
    <xf numFmtId="0" fontId="0" fillId="4" borderId="1" xfId="0" applyFill="1" applyBorder="1" applyAlignment="1">
      <alignment vertical="center" shrinkToFit="1"/>
    </xf>
    <xf numFmtId="0" fontId="0" fillId="0" borderId="0" xfId="0" applyAlignment="1">
      <alignment horizontal="left" vertical="top" textRotation="180"/>
    </xf>
    <xf numFmtId="20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 shrinkToFit="1"/>
    </xf>
    <xf numFmtId="0" fontId="0" fillId="0" borderId="2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8" xfId="0" applyFill="1" applyBorder="1">
      <alignment vertical="center"/>
    </xf>
    <xf numFmtId="0" fontId="0" fillId="0" borderId="0" xfId="0" applyBorder="1">
      <alignment vertical="center"/>
    </xf>
    <xf numFmtId="0" fontId="0" fillId="0" borderId="1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176" fontId="0" fillId="0" borderId="1" xfId="0" applyNumberFormat="1" applyBorder="1" applyAlignment="1">
      <alignment vertical="center"/>
    </xf>
    <xf numFmtId="176" fontId="5" fillId="0" borderId="0" xfId="0" applyNumberFormat="1" applyFont="1">
      <alignment vertical="center"/>
    </xf>
    <xf numFmtId="176" fontId="0" fillId="0" borderId="1" xfId="0" applyNumberFormat="1" applyBorder="1">
      <alignment vertical="center"/>
    </xf>
    <xf numFmtId="176" fontId="0" fillId="0" borderId="6" xfId="0" applyNumberFormat="1" applyFill="1" applyBorder="1">
      <alignment vertical="center"/>
    </xf>
    <xf numFmtId="176" fontId="0" fillId="0" borderId="0" xfId="0" applyNumberFormat="1">
      <alignment vertical="center"/>
    </xf>
    <xf numFmtId="0" fontId="0" fillId="0" borderId="8" xfId="0" applyBorder="1" applyAlignment="1">
      <alignment horizontal="center" vertical="center"/>
    </xf>
    <xf numFmtId="0" fontId="0" fillId="0" borderId="5" xfId="0" applyBorder="1" applyAlignment="1">
      <alignment horizontal="left" vertical="top" textRotation="180"/>
    </xf>
    <xf numFmtId="0" fontId="0" fillId="0" borderId="0" xfId="0" applyBorder="1" applyAlignment="1">
      <alignment horizontal="left" vertical="top" textRotation="180"/>
    </xf>
    <xf numFmtId="0" fontId="0" fillId="0" borderId="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9" xfId="0" applyFill="1" applyBorder="1">
      <alignment vertical="center"/>
    </xf>
    <xf numFmtId="0" fontId="0" fillId="0" borderId="8" xfId="0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6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>
      <alignment vertical="center"/>
    </xf>
    <xf numFmtId="0" fontId="0" fillId="0" borderId="3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 shrinkToFit="1"/>
    </xf>
    <xf numFmtId="0" fontId="3" fillId="0" borderId="1" xfId="0" applyFont="1" applyFill="1" applyBorder="1" applyAlignment="1">
      <alignment horizontal="center" vertical="center" shrinkToFit="1"/>
    </xf>
    <xf numFmtId="0" fontId="0" fillId="0" borderId="0" xfId="0" applyFill="1" applyBorder="1" applyAlignment="1">
      <alignment vertical="center" shrinkToFit="1"/>
    </xf>
    <xf numFmtId="0" fontId="0" fillId="0" borderId="0" xfId="0" applyFill="1">
      <alignment vertical="center"/>
    </xf>
    <xf numFmtId="0" fontId="0" fillId="0" borderId="10" xfId="0" applyFill="1" applyBorder="1">
      <alignment vertical="center"/>
    </xf>
    <xf numFmtId="0" fontId="0" fillId="0" borderId="0" xfId="0" applyFill="1" applyAlignment="1">
      <alignment horizontal="left" vertical="top" textRotation="180"/>
    </xf>
    <xf numFmtId="0" fontId="0" fillId="0" borderId="9" xfId="0" applyFill="1" applyBorder="1" applyAlignment="1">
      <alignment vertical="center" textRotation="180"/>
    </xf>
    <xf numFmtId="0" fontId="0" fillId="0" borderId="12" xfId="0" applyFill="1" applyBorder="1" applyAlignment="1">
      <alignment vertical="center" textRotation="180"/>
    </xf>
    <xf numFmtId="0" fontId="0" fillId="0" borderId="3" xfId="0" applyFill="1" applyBorder="1" applyAlignment="1">
      <alignment vertical="center" textRotation="180"/>
    </xf>
    <xf numFmtId="0" fontId="0" fillId="0" borderId="10" xfId="0" applyFill="1" applyBorder="1" applyAlignment="1">
      <alignment vertical="center" textRotation="180"/>
    </xf>
    <xf numFmtId="0" fontId="0" fillId="3" borderId="11" xfId="0" applyFill="1" applyBorder="1">
      <alignment vertical="center"/>
    </xf>
    <xf numFmtId="0" fontId="0" fillId="3" borderId="8" xfId="0" applyFill="1" applyBorder="1">
      <alignment vertical="center"/>
    </xf>
    <xf numFmtId="0" fontId="0" fillId="0" borderId="8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3" xfId="0" applyBorder="1">
      <alignment vertical="center"/>
    </xf>
    <xf numFmtId="176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2" xfId="0" applyFill="1" applyBorder="1" applyAlignment="1">
      <alignment horizontal="left" vertical="top" textRotation="180"/>
    </xf>
    <xf numFmtId="0" fontId="0" fillId="0" borderId="11" xfId="0" applyFill="1" applyBorder="1" applyAlignment="1">
      <alignment horizontal="left" vertical="top" textRotation="180"/>
    </xf>
    <xf numFmtId="0" fontId="0" fillId="0" borderId="12" xfId="0" applyFill="1" applyBorder="1" applyAlignment="1">
      <alignment horizontal="left" vertical="top" textRotation="180"/>
    </xf>
    <xf numFmtId="0" fontId="0" fillId="0" borderId="1" xfId="0" applyFill="1" applyBorder="1">
      <alignment vertical="center"/>
    </xf>
    <xf numFmtId="0" fontId="0" fillId="0" borderId="8" xfId="0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horizontal="center" vertical="center" shrinkToFit="1"/>
    </xf>
    <xf numFmtId="0" fontId="8" fillId="0" borderId="0" xfId="0" applyFont="1">
      <alignment vertical="center"/>
    </xf>
    <xf numFmtId="176" fontId="7" fillId="0" borderId="0" xfId="0" applyNumberFormat="1" applyFont="1">
      <alignment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Fill="1" applyBorder="1" applyAlignment="1">
      <alignment horizontal="center" vertical="center" shrinkToFit="1"/>
    </xf>
    <xf numFmtId="0" fontId="0" fillId="0" borderId="0" xfId="0" applyFill="1" applyBorder="1" applyAlignment="1">
      <alignment vertical="center" wrapText="1"/>
    </xf>
    <xf numFmtId="0" fontId="0" fillId="0" borderId="8" xfId="0" applyBorder="1" applyAlignment="1">
      <alignment horizontal="center" vertical="center"/>
    </xf>
    <xf numFmtId="0" fontId="0" fillId="0" borderId="11" xfId="0" applyFill="1" applyBorder="1" applyAlignment="1">
      <alignment horizontal="left" vertical="top" textRotation="180"/>
    </xf>
    <xf numFmtId="0" fontId="0" fillId="0" borderId="11" xfId="0" applyFill="1" applyBorder="1" applyAlignment="1">
      <alignment horizontal="left" vertical="top" textRotation="180"/>
    </xf>
    <xf numFmtId="0" fontId="0" fillId="0" borderId="8" xfId="0" applyBorder="1" applyAlignment="1">
      <alignment horizontal="center" vertical="center"/>
    </xf>
    <xf numFmtId="0" fontId="0" fillId="4" borderId="9" xfId="0" applyFill="1" applyBorder="1">
      <alignment vertical="center"/>
    </xf>
    <xf numFmtId="0" fontId="0" fillId="4" borderId="10" xfId="0" applyFill="1" applyBorder="1">
      <alignment vertical="center"/>
    </xf>
    <xf numFmtId="0" fontId="0" fillId="2" borderId="3" xfId="0" applyFill="1" applyBorder="1" applyAlignment="1">
      <alignment vertical="center" textRotation="180"/>
    </xf>
    <xf numFmtId="0" fontId="0" fillId="3" borderId="10" xfId="0" applyFill="1" applyBorder="1">
      <alignment vertical="center"/>
    </xf>
    <xf numFmtId="0" fontId="0" fillId="0" borderId="1" xfId="0" applyFill="1" applyBorder="1" applyAlignment="1">
      <alignment horizontal="left" vertical="top" textRotation="180"/>
    </xf>
    <xf numFmtId="0" fontId="0" fillId="3" borderId="10" xfId="0" applyFill="1" applyBorder="1" applyAlignment="1">
      <alignment horizontal="center" vertical="center" textRotation="180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21" xfId="0" applyBorder="1">
      <alignment vertical="center"/>
    </xf>
    <xf numFmtId="0" fontId="0" fillId="0" borderId="22" xfId="0" applyBorder="1">
      <alignment vertical="center"/>
    </xf>
    <xf numFmtId="0" fontId="0" fillId="0" borderId="19" xfId="0" applyBorder="1" applyAlignment="1">
      <alignment horizontal="left" vertical="center"/>
    </xf>
    <xf numFmtId="0" fontId="0" fillId="0" borderId="23" xfId="0" applyBorder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right" vertical="center"/>
    </xf>
    <xf numFmtId="0" fontId="0" fillId="0" borderId="24" xfId="0" applyBorder="1">
      <alignment vertical="center"/>
    </xf>
    <xf numFmtId="0" fontId="0" fillId="0" borderId="25" xfId="0" applyBorder="1">
      <alignment vertical="center"/>
    </xf>
    <xf numFmtId="0" fontId="0" fillId="0" borderId="26" xfId="0" applyBorder="1">
      <alignment vertical="center"/>
    </xf>
    <xf numFmtId="0" fontId="0" fillId="0" borderId="27" xfId="0" applyBorder="1">
      <alignment vertical="center"/>
    </xf>
    <xf numFmtId="0" fontId="0" fillId="0" borderId="28" xfId="0" applyBorder="1">
      <alignment vertical="center"/>
    </xf>
    <xf numFmtId="0" fontId="0" fillId="0" borderId="29" xfId="0" applyBorder="1">
      <alignment vertical="center"/>
    </xf>
    <xf numFmtId="0" fontId="9" fillId="0" borderId="0" xfId="0" applyFont="1">
      <alignment vertical="center"/>
    </xf>
    <xf numFmtId="0" fontId="0" fillId="0" borderId="8" xfId="0" applyBorder="1" applyAlignment="1">
      <alignment horizontal="center" vertical="center"/>
    </xf>
    <xf numFmtId="0" fontId="5" fillId="0" borderId="0" xfId="0" applyFont="1">
      <alignment vertical="center"/>
    </xf>
    <xf numFmtId="0" fontId="7" fillId="0" borderId="0" xfId="0" applyFont="1">
      <alignment vertical="center"/>
    </xf>
    <xf numFmtId="0" fontId="0" fillId="0" borderId="9" xfId="0" applyBorder="1" applyAlignment="1">
      <alignment horizontal="center" vertical="center"/>
    </xf>
    <xf numFmtId="0" fontId="0" fillId="0" borderId="34" xfId="0" applyBorder="1" applyAlignment="1">
      <alignment vertical="center" wrapText="1"/>
    </xf>
    <xf numFmtId="0" fontId="0" fillId="0" borderId="35" xfId="0" applyBorder="1" applyAlignment="1">
      <alignment vertical="center" wrapText="1"/>
    </xf>
    <xf numFmtId="0" fontId="0" fillId="0" borderId="36" xfId="0" applyFill="1" applyBorder="1" applyAlignment="1">
      <alignment vertical="center" wrapText="1"/>
    </xf>
    <xf numFmtId="0" fontId="0" fillId="0" borderId="35" xfId="0" applyFill="1" applyBorder="1" applyAlignment="1">
      <alignment vertical="center" wrapText="1"/>
    </xf>
    <xf numFmtId="0" fontId="0" fillId="0" borderId="34" xfId="0" applyFill="1" applyBorder="1" applyAlignment="1">
      <alignment vertical="center" wrapText="1"/>
    </xf>
    <xf numFmtId="0" fontId="0" fillId="0" borderId="37" xfId="0" applyBorder="1" applyAlignment="1">
      <alignment vertical="center" wrapText="1"/>
    </xf>
    <xf numFmtId="0" fontId="0" fillId="0" borderId="38" xfId="0" applyFill="1" applyBorder="1" applyAlignment="1">
      <alignment vertical="center" wrapText="1"/>
    </xf>
    <xf numFmtId="0" fontId="0" fillId="0" borderId="37" xfId="0" applyFill="1" applyBorder="1" applyAlignment="1">
      <alignment vertical="center" wrapText="1"/>
    </xf>
    <xf numFmtId="0" fontId="0" fillId="0" borderId="30" xfId="0" applyFill="1" applyBorder="1" applyAlignment="1">
      <alignment vertical="center" wrapText="1"/>
    </xf>
    <xf numFmtId="0" fontId="0" fillId="0" borderId="33" xfId="0" applyFill="1" applyBorder="1" applyAlignment="1">
      <alignment vertical="center" wrapText="1"/>
    </xf>
    <xf numFmtId="0" fontId="0" fillId="4" borderId="30" xfId="0" applyFill="1" applyBorder="1" applyAlignment="1">
      <alignment horizontal="center" vertical="center" wrapText="1"/>
    </xf>
    <xf numFmtId="0" fontId="0" fillId="0" borderId="31" xfId="0" applyBorder="1" applyAlignment="1">
      <alignment vertical="center" wrapText="1"/>
    </xf>
    <xf numFmtId="0" fontId="0" fillId="0" borderId="32" xfId="0" applyBorder="1" applyAlignment="1">
      <alignment vertical="center" wrapText="1"/>
    </xf>
    <xf numFmtId="0" fontId="0" fillId="0" borderId="33" xfId="0" applyBorder="1" applyAlignment="1">
      <alignment vertical="center" wrapText="1"/>
    </xf>
    <xf numFmtId="0" fontId="0" fillId="0" borderId="17" xfId="0" applyBorder="1" applyAlignment="1">
      <alignment vertical="center" wrapText="1"/>
    </xf>
    <xf numFmtId="0" fontId="0" fillId="0" borderId="38" xfId="0" applyBorder="1" applyAlignment="1">
      <alignment vertical="center" wrapText="1"/>
    </xf>
    <xf numFmtId="0" fontId="0" fillId="0" borderId="30" xfId="0" applyBorder="1" applyAlignment="1">
      <alignment vertical="center" wrapText="1"/>
    </xf>
    <xf numFmtId="0" fontId="0" fillId="0" borderId="36" xfId="0" applyBorder="1" applyAlignment="1">
      <alignment vertical="center" wrapText="1"/>
    </xf>
    <xf numFmtId="0" fontId="5" fillId="0" borderId="0" xfId="0" applyFont="1" applyFill="1" applyBorder="1" applyAlignment="1">
      <alignment vertical="center"/>
    </xf>
    <xf numFmtId="0" fontId="0" fillId="0" borderId="44" xfId="0" applyBorder="1">
      <alignment vertical="center"/>
    </xf>
    <xf numFmtId="0" fontId="0" fillId="0" borderId="45" xfId="0" applyBorder="1">
      <alignment vertical="center"/>
    </xf>
    <xf numFmtId="0" fontId="0" fillId="0" borderId="46" xfId="0" applyBorder="1">
      <alignment vertical="center"/>
    </xf>
    <xf numFmtId="0" fontId="0" fillId="0" borderId="48" xfId="0" applyBorder="1">
      <alignment vertical="center"/>
    </xf>
    <xf numFmtId="0" fontId="0" fillId="0" borderId="49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Fill="1" applyBorder="1" applyAlignment="1">
      <alignment horizontal="center" vertical="center"/>
    </xf>
    <xf numFmtId="0" fontId="0" fillId="0" borderId="49" xfId="0" applyBorder="1">
      <alignment vertical="center"/>
    </xf>
    <xf numFmtId="0" fontId="0" fillId="0" borderId="45" xfId="0" applyBorder="1" applyAlignment="1">
      <alignment horizontal="center" vertical="center"/>
    </xf>
    <xf numFmtId="0" fontId="11" fillId="0" borderId="0" xfId="0" applyFont="1" applyAlignment="1">
      <alignment horizontal="left" vertical="center"/>
    </xf>
    <xf numFmtId="0" fontId="10" fillId="0" borderId="32" xfId="0" applyFont="1" applyBorder="1" applyAlignment="1">
      <alignment vertical="center" wrapText="1"/>
    </xf>
    <xf numFmtId="0" fontId="12" fillId="0" borderId="33" xfId="0" applyFont="1" applyBorder="1" applyAlignment="1">
      <alignment vertical="center" wrapText="1"/>
    </xf>
    <xf numFmtId="0" fontId="12" fillId="0" borderId="17" xfId="0" applyFont="1" applyBorder="1" applyAlignment="1">
      <alignment vertical="center" wrapText="1"/>
    </xf>
    <xf numFmtId="0" fontId="12" fillId="0" borderId="34" xfId="0" applyFont="1" applyBorder="1" applyAlignment="1">
      <alignment vertical="center" wrapText="1"/>
    </xf>
    <xf numFmtId="0" fontId="12" fillId="0" borderId="35" xfId="0" applyFont="1" applyBorder="1" applyAlignment="1">
      <alignment vertical="center" wrapText="1"/>
    </xf>
    <xf numFmtId="0" fontId="12" fillId="0" borderId="36" xfId="0" applyFont="1" applyBorder="1" applyAlignment="1">
      <alignment vertical="center" wrapText="1"/>
    </xf>
    <xf numFmtId="0" fontId="12" fillId="0" borderId="30" xfId="0" applyFont="1" applyBorder="1" applyAlignment="1">
      <alignment vertical="center" wrapText="1"/>
    </xf>
    <xf numFmtId="0" fontId="5" fillId="0" borderId="0" xfId="0" applyFont="1" applyFill="1" applyBorder="1" applyAlignment="1">
      <alignment vertical="center" wrapText="1"/>
    </xf>
    <xf numFmtId="0" fontId="0" fillId="0" borderId="47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0" fillId="0" borderId="53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54" xfId="0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40" xfId="0" applyFill="1" applyBorder="1" applyAlignment="1">
      <alignment horizontal="center" vertical="center"/>
    </xf>
    <xf numFmtId="0" fontId="0" fillId="0" borderId="41" xfId="0" applyFill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9" xfId="0" applyBorder="1" applyAlignment="1">
      <alignment horizontal="center" vertical="center" wrapText="1"/>
    </xf>
    <xf numFmtId="0" fontId="0" fillId="0" borderId="61" xfId="0" applyBorder="1" applyAlignment="1">
      <alignment horizontal="center" vertical="center"/>
    </xf>
    <xf numFmtId="0" fontId="0" fillId="0" borderId="56" xfId="0" applyFill="1" applyBorder="1" applyAlignment="1">
      <alignment horizontal="center" vertical="center"/>
    </xf>
    <xf numFmtId="0" fontId="0" fillId="0" borderId="62" xfId="0" applyBorder="1" applyAlignment="1">
      <alignment horizontal="center" vertical="center"/>
    </xf>
    <xf numFmtId="0" fontId="0" fillId="0" borderId="63" xfId="0" applyBorder="1" applyAlignment="1">
      <alignment horizontal="center" vertical="center" wrapText="1"/>
    </xf>
    <xf numFmtId="0" fontId="0" fillId="0" borderId="64" xfId="0" applyBorder="1" applyAlignment="1">
      <alignment horizontal="center" vertical="center"/>
    </xf>
    <xf numFmtId="0" fontId="0" fillId="0" borderId="64" xfId="0" applyBorder="1" applyAlignment="1">
      <alignment horizontal="center" vertical="center" wrapText="1"/>
    </xf>
    <xf numFmtId="0" fontId="0" fillId="0" borderId="52" xfId="0" applyBorder="1">
      <alignment vertical="center"/>
    </xf>
    <xf numFmtId="0" fontId="0" fillId="0" borderId="35" xfId="0" applyBorder="1" applyAlignment="1">
      <alignment horizontal="right" vertical="center"/>
    </xf>
    <xf numFmtId="0" fontId="0" fillId="0" borderId="38" xfId="0" applyBorder="1" applyAlignment="1">
      <alignment horizontal="right" vertical="center"/>
    </xf>
    <xf numFmtId="0" fontId="0" fillId="0" borderId="34" xfId="0" applyBorder="1" applyAlignment="1">
      <alignment horizontal="right" vertical="center"/>
    </xf>
    <xf numFmtId="0" fontId="0" fillId="0" borderId="30" xfId="0" applyBorder="1" applyAlignment="1">
      <alignment horizontal="right" vertical="center"/>
    </xf>
    <xf numFmtId="0" fontId="0" fillId="0" borderId="58" xfId="0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14" fontId="0" fillId="0" borderId="37" xfId="0" applyNumberFormat="1" applyBorder="1" applyAlignment="1">
      <alignment vertical="center" wrapText="1"/>
    </xf>
    <xf numFmtId="0" fontId="0" fillId="0" borderId="37" xfId="0" applyFill="1" applyBorder="1" applyAlignment="1">
      <alignment horizontal="center" vertical="center" wrapText="1"/>
    </xf>
    <xf numFmtId="14" fontId="0" fillId="0" borderId="53" xfId="0" applyNumberFormat="1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14" fontId="0" fillId="0" borderId="46" xfId="0" applyNumberFormat="1" applyBorder="1" applyAlignment="1">
      <alignment horizontal="center" vertical="center"/>
    </xf>
    <xf numFmtId="177" fontId="0" fillId="0" borderId="55" xfId="0" applyNumberFormat="1" applyBorder="1">
      <alignment vertical="center"/>
    </xf>
    <xf numFmtId="10" fontId="0" fillId="0" borderId="54" xfId="0" applyNumberFormat="1" applyBorder="1">
      <alignment vertical="center"/>
    </xf>
    <xf numFmtId="10" fontId="0" fillId="0" borderId="45" xfId="0" applyNumberFormat="1" applyBorder="1">
      <alignment vertical="center"/>
    </xf>
    <xf numFmtId="0" fontId="0" fillId="0" borderId="4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1" xfId="0" applyFill="1" applyBorder="1" applyAlignment="1">
      <alignment horizontal="center" vertical="top" textRotation="180"/>
    </xf>
    <xf numFmtId="0" fontId="0" fillId="0" borderId="7" xfId="0" applyFill="1" applyBorder="1" applyAlignment="1">
      <alignment horizontal="center" vertical="top" textRotation="180"/>
    </xf>
    <xf numFmtId="0" fontId="0" fillId="0" borderId="3" xfId="0" applyFill="1" applyBorder="1" applyAlignment="1">
      <alignment horizontal="center" vertical="top" textRotation="180"/>
    </xf>
    <xf numFmtId="0" fontId="0" fillId="0" borderId="13" xfId="0" applyFill="1" applyBorder="1" applyAlignment="1">
      <alignment horizontal="center" vertical="top" textRotation="180"/>
    </xf>
    <xf numFmtId="0" fontId="0" fillId="0" borderId="11" xfId="0" applyFill="1" applyBorder="1" applyAlignment="1">
      <alignment horizontal="left" vertical="top" textRotation="180"/>
    </xf>
    <xf numFmtId="0" fontId="0" fillId="0" borderId="13" xfId="0" applyFill="1" applyBorder="1" applyAlignment="1">
      <alignment horizontal="left" vertical="top" textRotation="180"/>
    </xf>
    <xf numFmtId="0" fontId="0" fillId="0" borderId="7" xfId="0" applyFill="1" applyBorder="1" applyAlignment="1">
      <alignment horizontal="left" vertical="top" textRotation="180"/>
    </xf>
    <xf numFmtId="0" fontId="0" fillId="0" borderId="5" xfId="0" applyFill="1" applyBorder="1" applyAlignment="1">
      <alignment horizontal="left" vertical="top" textRotation="180"/>
    </xf>
    <xf numFmtId="0" fontId="0" fillId="0" borderId="8" xfId="0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0" fillId="3" borderId="2" xfId="0" applyFill="1" applyBorder="1" applyAlignment="1">
      <alignment horizontal="center" vertical="top" textRotation="180"/>
    </xf>
    <xf numFmtId="0" fontId="0" fillId="3" borderId="6" xfId="0" applyFill="1" applyBorder="1" applyAlignment="1">
      <alignment horizontal="center" vertical="top" textRotation="180"/>
    </xf>
    <xf numFmtId="0" fontId="0" fillId="3" borderId="7" xfId="0" applyFill="1" applyBorder="1" applyAlignment="1">
      <alignment horizontal="center" vertical="top" textRotation="180"/>
    </xf>
    <xf numFmtId="0" fontId="0" fillId="3" borderId="8" xfId="0" applyFill="1" applyBorder="1" applyAlignment="1">
      <alignment horizontal="center" vertical="top" textRotation="180"/>
    </xf>
    <xf numFmtId="0" fontId="0" fillId="3" borderId="1" xfId="0" applyFill="1" applyBorder="1" applyAlignment="1">
      <alignment horizontal="center" vertical="top" textRotation="180"/>
    </xf>
    <xf numFmtId="0" fontId="0" fillId="2" borderId="11" xfId="0" applyFill="1" applyBorder="1" applyAlignment="1">
      <alignment horizontal="center" vertical="top" textRotation="180"/>
    </xf>
    <xf numFmtId="0" fontId="0" fillId="2" borderId="13" xfId="0" applyFill="1" applyBorder="1" applyAlignment="1">
      <alignment horizontal="center" vertical="top" textRotation="180"/>
    </xf>
    <xf numFmtId="0" fontId="0" fillId="2" borderId="7" xfId="0" applyFill="1" applyBorder="1" applyAlignment="1">
      <alignment horizontal="center" vertical="top" textRotation="180"/>
    </xf>
    <xf numFmtId="0" fontId="0" fillId="3" borderId="11" xfId="0" applyFill="1" applyBorder="1" applyAlignment="1">
      <alignment horizontal="center" vertical="top" textRotation="180"/>
    </xf>
    <xf numFmtId="0" fontId="0" fillId="3" borderId="5" xfId="0" applyFill="1" applyBorder="1" applyAlignment="1">
      <alignment horizontal="center" vertical="top" textRotation="180"/>
    </xf>
    <xf numFmtId="0" fontId="0" fillId="3" borderId="13" xfId="0" applyFill="1" applyBorder="1" applyAlignment="1">
      <alignment horizontal="center" vertical="top" textRotation="180"/>
    </xf>
    <xf numFmtId="0" fontId="0" fillId="2" borderId="9" xfId="0" applyFill="1" applyBorder="1" applyAlignment="1">
      <alignment horizontal="center" vertical="top" textRotation="180"/>
    </xf>
    <xf numFmtId="0" fontId="0" fillId="4" borderId="11" xfId="0" applyFill="1" applyBorder="1" applyAlignment="1">
      <alignment horizontal="center" vertical="top" textRotation="180"/>
    </xf>
    <xf numFmtId="0" fontId="0" fillId="4" borderId="5" xfId="0" applyFill="1" applyBorder="1" applyAlignment="1">
      <alignment horizontal="center" vertical="top" textRotation="180"/>
    </xf>
    <xf numFmtId="0" fontId="0" fillId="4" borderId="13" xfId="0" applyFill="1" applyBorder="1" applyAlignment="1">
      <alignment horizontal="center" vertical="top" textRotation="180"/>
    </xf>
    <xf numFmtId="0" fontId="0" fillId="2" borderId="8" xfId="0" applyFill="1" applyBorder="1" applyAlignment="1">
      <alignment horizontal="center" vertical="top" textRotation="180"/>
    </xf>
    <xf numFmtId="0" fontId="0" fillId="2" borderId="1" xfId="0" applyFill="1" applyBorder="1" applyAlignment="1">
      <alignment horizontal="center" vertical="top" textRotation="180"/>
    </xf>
    <xf numFmtId="0" fontId="0" fillId="0" borderId="1" xfId="0" applyFill="1" applyBorder="1" applyAlignment="1">
      <alignment horizontal="center" vertical="top" textRotation="180"/>
    </xf>
    <xf numFmtId="0" fontId="0" fillId="0" borderId="1" xfId="0" applyBorder="1" applyAlignment="1">
      <alignment horizontal="center" vertical="top" textRotation="180"/>
    </xf>
    <xf numFmtId="0" fontId="0" fillId="2" borderId="9" xfId="0" applyFill="1" applyBorder="1" applyAlignment="1">
      <alignment horizontal="center" vertical="center" textRotation="180"/>
    </xf>
    <xf numFmtId="0" fontId="0" fillId="2" borderId="10" xfId="0" applyFill="1" applyBorder="1" applyAlignment="1">
      <alignment horizontal="center" vertical="center" textRotation="180"/>
    </xf>
    <xf numFmtId="0" fontId="0" fillId="3" borderId="10" xfId="0" applyFill="1" applyBorder="1" applyAlignment="1">
      <alignment horizontal="center" vertical="center" textRotation="180"/>
    </xf>
    <xf numFmtId="0" fontId="0" fillId="3" borderId="1" xfId="0" applyFill="1" applyBorder="1" applyAlignment="1">
      <alignment horizontal="center" vertical="center" textRotation="180"/>
    </xf>
    <xf numFmtId="0" fontId="0" fillId="0" borderId="39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3" borderId="32" xfId="0" applyFill="1" applyBorder="1" applyAlignment="1">
      <alignment horizontal="center" vertical="center" wrapText="1"/>
    </xf>
    <xf numFmtId="0" fontId="0" fillId="3" borderId="33" xfId="0" applyFill="1" applyBorder="1" applyAlignment="1">
      <alignment horizontal="center" vertical="center" wrapText="1"/>
    </xf>
    <xf numFmtId="0" fontId="0" fillId="3" borderId="17" xfId="0" applyFill="1" applyBorder="1" applyAlignment="1">
      <alignment horizontal="center" vertical="center" wrapText="1"/>
    </xf>
    <xf numFmtId="0" fontId="0" fillId="2" borderId="39" xfId="0" applyFill="1" applyBorder="1" applyAlignment="1">
      <alignment horizontal="center" vertical="center"/>
    </xf>
    <xf numFmtId="0" fontId="0" fillId="2" borderId="40" xfId="0" applyFill="1" applyBorder="1" applyAlignment="1">
      <alignment horizontal="center" vertical="center"/>
    </xf>
    <xf numFmtId="0" fontId="0" fillId="2" borderId="41" xfId="0" applyFill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0" fillId="0" borderId="39" xfId="0" applyFill="1" applyBorder="1" applyAlignment="1">
      <alignment horizontal="center" vertical="center"/>
    </xf>
    <xf numFmtId="0" fontId="0" fillId="0" borderId="40" xfId="0" applyFill="1" applyBorder="1" applyAlignment="1">
      <alignment horizontal="center" vertical="center"/>
    </xf>
    <xf numFmtId="0" fontId="0" fillId="0" borderId="41" xfId="0" applyFill="1" applyBorder="1" applyAlignment="1">
      <alignment horizontal="center" vertical="center"/>
    </xf>
    <xf numFmtId="0" fontId="0" fillId="0" borderId="34" xfId="0" applyBorder="1">
      <alignment vertical="center"/>
    </xf>
    <xf numFmtId="0" fontId="0" fillId="0" borderId="38" xfId="0" applyBorder="1">
      <alignment vertical="center"/>
    </xf>
    <xf numFmtId="0" fontId="0" fillId="0" borderId="67" xfId="0" applyBorder="1">
      <alignment vertical="center"/>
    </xf>
    <xf numFmtId="0" fontId="0" fillId="0" borderId="66" xfId="0" applyBorder="1">
      <alignment vertical="center"/>
    </xf>
    <xf numFmtId="177" fontId="0" fillId="0" borderId="7" xfId="0" applyNumberFormat="1" applyBorder="1">
      <alignment vertical="center"/>
    </xf>
    <xf numFmtId="177" fontId="0" fillId="0" borderId="47" xfId="0" applyNumberFormat="1" applyBorder="1">
      <alignment vertical="center"/>
    </xf>
    <xf numFmtId="14" fontId="0" fillId="0" borderId="67" xfId="0" applyNumberFormat="1" applyBorder="1">
      <alignment vertical="center"/>
    </xf>
    <xf numFmtId="177" fontId="0" fillId="0" borderId="52" xfId="0" applyNumberFormat="1" applyBorder="1">
      <alignment vertical="center"/>
    </xf>
    <xf numFmtId="14" fontId="0" fillId="0" borderId="46" xfId="0" applyNumberFormat="1" applyBorder="1">
      <alignment vertical="center"/>
    </xf>
    <xf numFmtId="178" fontId="0" fillId="0" borderId="55" xfId="0" applyNumberFormat="1" applyBorder="1">
      <alignment vertical="center"/>
    </xf>
    <xf numFmtId="14" fontId="0" fillId="0" borderId="53" xfId="0" applyNumberFormat="1" applyBorder="1">
      <alignment vertical="center"/>
    </xf>
    <xf numFmtId="14" fontId="0" fillId="0" borderId="44" xfId="0" applyNumberFormat="1" applyBorder="1">
      <alignment vertical="center"/>
    </xf>
    <xf numFmtId="0" fontId="9" fillId="0" borderId="0" xfId="0" applyFont="1" applyAlignment="1">
      <alignment horizontal="right" vertical="center"/>
    </xf>
    <xf numFmtId="0" fontId="14" fillId="0" borderId="0" xfId="0" applyFont="1" applyAlignment="1">
      <alignment horizontal="left" vertical="center"/>
    </xf>
    <xf numFmtId="0" fontId="11" fillId="0" borderId="0" xfId="0" applyFont="1" applyAlignment="1">
      <alignment horizontal="left" vertical="center" wrapText="1"/>
    </xf>
    <xf numFmtId="10" fontId="0" fillId="0" borderId="48" xfId="0" applyNumberFormat="1" applyBorder="1">
      <alignment vertical="center"/>
    </xf>
    <xf numFmtId="10" fontId="0" fillId="0" borderId="13" xfId="0" applyNumberFormat="1" applyBorder="1">
      <alignment vertical="center"/>
    </xf>
    <xf numFmtId="10" fontId="0" fillId="0" borderId="8" xfId="0" applyNumberFormat="1" applyBorder="1">
      <alignment vertical="center"/>
    </xf>
    <xf numFmtId="10" fontId="0" fillId="0" borderId="50" xfId="0" applyNumberFormat="1" applyBorder="1">
      <alignment vertical="center"/>
    </xf>
    <xf numFmtId="10" fontId="0" fillId="0" borderId="43" xfId="0" applyNumberFormat="1" applyBorder="1">
      <alignment vertical="center"/>
    </xf>
    <xf numFmtId="10" fontId="0" fillId="0" borderId="45" xfId="1" applyNumberFormat="1" applyFont="1" applyBorder="1">
      <alignment vertical="center"/>
    </xf>
    <xf numFmtId="10" fontId="0" fillId="0" borderId="43" xfId="1" applyNumberFormat="1" applyFont="1" applyBorder="1">
      <alignment vertical="center"/>
    </xf>
    <xf numFmtId="0" fontId="15" fillId="0" borderId="56" xfId="0" applyFont="1" applyBorder="1">
      <alignment vertical="center"/>
    </xf>
    <xf numFmtId="177" fontId="0" fillId="0" borderId="57" xfId="0" applyNumberFormat="1" applyBorder="1">
      <alignment vertical="center"/>
    </xf>
    <xf numFmtId="10" fontId="0" fillId="0" borderId="51" xfId="0" applyNumberFormat="1" applyBorder="1">
      <alignment vertical="center"/>
    </xf>
    <xf numFmtId="0" fontId="0" fillId="0" borderId="39" xfId="0" applyBorder="1" applyAlignment="1">
      <alignment horizontal="right" vertical="center"/>
    </xf>
    <xf numFmtId="178" fontId="0" fillId="0" borderId="57" xfId="0" applyNumberFormat="1" applyBorder="1">
      <alignment vertical="center"/>
    </xf>
    <xf numFmtId="0" fontId="16" fillId="0" borderId="0" xfId="0" applyFont="1">
      <alignment vertical="center"/>
    </xf>
    <xf numFmtId="0" fontId="16" fillId="0" borderId="0" xfId="0" applyFont="1" applyAlignment="1">
      <alignment horizontal="left" vertical="center"/>
    </xf>
    <xf numFmtId="0" fontId="3" fillId="0" borderId="37" xfId="0" applyFont="1" applyFill="1" applyBorder="1" applyAlignment="1">
      <alignment horizontal="center" vertical="center" wrapText="1"/>
    </xf>
    <xf numFmtId="0" fontId="10" fillId="0" borderId="33" xfId="0" applyFont="1" applyBorder="1" applyAlignment="1">
      <alignment vertical="center" wrapText="1"/>
    </xf>
    <xf numFmtId="0" fontId="0" fillId="0" borderId="32" xfId="0" applyFill="1" applyBorder="1" applyAlignment="1">
      <alignment vertical="center" wrapText="1"/>
    </xf>
    <xf numFmtId="0" fontId="0" fillId="0" borderId="17" xfId="0" applyFill="1" applyBorder="1" applyAlignment="1">
      <alignment vertical="center" wrapText="1"/>
    </xf>
    <xf numFmtId="14" fontId="0" fillId="0" borderId="34" xfId="0" applyNumberFormat="1" applyBorder="1" applyAlignment="1">
      <alignment vertical="center" wrapText="1"/>
    </xf>
    <xf numFmtId="0" fontId="0" fillId="0" borderId="34" xfId="0" applyFill="1" applyBorder="1" applyAlignment="1">
      <alignment horizontal="center" vertical="center" wrapText="1"/>
    </xf>
    <xf numFmtId="14" fontId="0" fillId="0" borderId="35" xfId="0" applyNumberFormat="1" applyBorder="1" applyAlignment="1">
      <alignment vertical="center" wrapText="1"/>
    </xf>
    <xf numFmtId="0" fontId="0" fillId="0" borderId="35" xfId="0" applyFill="1" applyBorder="1" applyAlignment="1">
      <alignment horizontal="center" vertical="center" wrapText="1"/>
    </xf>
    <xf numFmtId="0" fontId="12" fillId="0" borderId="32" xfId="0" applyFont="1" applyBorder="1" applyAlignment="1">
      <alignment vertical="center" wrapText="1"/>
    </xf>
    <xf numFmtId="0" fontId="0" fillId="0" borderId="30" xfId="0" applyBorder="1">
      <alignment vertical="center"/>
    </xf>
    <xf numFmtId="0" fontId="0" fillId="4" borderId="30" xfId="0" applyFill="1" applyBorder="1" applyAlignment="1">
      <alignment horizontal="center" vertical="center"/>
    </xf>
    <xf numFmtId="14" fontId="0" fillId="0" borderId="30" xfId="0" applyNumberFormat="1" applyBorder="1" applyAlignment="1">
      <alignment vertical="center" wrapText="1"/>
    </xf>
    <xf numFmtId="0" fontId="0" fillId="0" borderId="30" xfId="0" applyFill="1" applyBorder="1" applyAlignment="1">
      <alignment horizontal="center" vertical="center" wrapText="1"/>
    </xf>
    <xf numFmtId="0" fontId="0" fillId="0" borderId="68" xfId="0" applyBorder="1">
      <alignment vertical="center"/>
    </xf>
    <xf numFmtId="10" fontId="0" fillId="0" borderId="37" xfId="0" applyNumberFormat="1" applyBorder="1">
      <alignment vertical="center"/>
    </xf>
    <xf numFmtId="10" fontId="0" fillId="0" borderId="35" xfId="0" applyNumberFormat="1" applyBorder="1">
      <alignment vertical="center"/>
    </xf>
    <xf numFmtId="10" fontId="0" fillId="0" borderId="38" xfId="0" applyNumberFormat="1" applyBorder="1">
      <alignment vertical="center"/>
    </xf>
    <xf numFmtId="0" fontId="7" fillId="0" borderId="0" xfId="0" applyFont="1" applyAlignment="1">
      <alignment horizontal="left" vertical="center"/>
    </xf>
    <xf numFmtId="0" fontId="0" fillId="0" borderId="37" xfId="0" applyBorder="1">
      <alignment vertical="center"/>
    </xf>
    <xf numFmtId="0" fontId="0" fillId="0" borderId="35" xfId="0" applyBorder="1">
      <alignment vertical="center"/>
    </xf>
    <xf numFmtId="14" fontId="0" fillId="0" borderId="38" xfId="0" applyNumberFormat="1" applyBorder="1" applyAlignment="1">
      <alignment vertical="center" wrapText="1"/>
    </xf>
    <xf numFmtId="0" fontId="0" fillId="0" borderId="38" xfId="0" applyFill="1" applyBorder="1" applyAlignment="1">
      <alignment horizontal="center" vertical="center" wrapText="1"/>
    </xf>
    <xf numFmtId="14" fontId="0" fillId="0" borderId="36" xfId="0" applyNumberFormat="1" applyBorder="1" applyAlignment="1">
      <alignment vertical="center" wrapText="1"/>
    </xf>
    <xf numFmtId="0" fontId="0" fillId="0" borderId="36" xfId="0" applyFill="1" applyBorder="1" applyAlignment="1">
      <alignment horizontal="center" vertical="center" wrapText="1"/>
    </xf>
    <xf numFmtId="0" fontId="0" fillId="0" borderId="36" xfId="0" applyBorder="1">
      <alignment vertical="center"/>
    </xf>
    <xf numFmtId="0" fontId="0" fillId="0" borderId="34" xfId="0" applyBorder="1" applyAlignment="1">
      <alignment horizontal="center" vertical="center" wrapText="1"/>
    </xf>
    <xf numFmtId="0" fontId="0" fillId="0" borderId="36" xfId="0" applyBorder="1" applyAlignment="1">
      <alignment horizontal="center" vertical="center" wrapText="1"/>
    </xf>
    <xf numFmtId="14" fontId="0" fillId="0" borderId="33" xfId="0" applyNumberFormat="1" applyBorder="1" applyAlignment="1">
      <alignment vertical="center" wrapText="1"/>
    </xf>
    <xf numFmtId="0" fontId="0" fillId="0" borderId="33" xfId="0" applyFill="1" applyBorder="1" applyAlignment="1">
      <alignment horizontal="center" vertical="center" wrapText="1"/>
    </xf>
    <xf numFmtId="0" fontId="0" fillId="0" borderId="33" xfId="0" applyBorder="1">
      <alignment vertical="center"/>
    </xf>
    <xf numFmtId="0" fontId="3" fillId="0" borderId="35" xfId="0" applyFont="1" applyFill="1" applyBorder="1" applyAlignment="1">
      <alignment horizontal="center" vertical="center" wrapText="1"/>
    </xf>
    <xf numFmtId="0" fontId="3" fillId="0" borderId="38" xfId="0" applyFont="1" applyFill="1" applyBorder="1" applyAlignment="1">
      <alignment horizontal="center" vertical="center" wrapText="1"/>
    </xf>
    <xf numFmtId="10" fontId="0" fillId="0" borderId="60" xfId="0" applyNumberFormat="1" applyBorder="1">
      <alignment vertical="center"/>
    </xf>
    <xf numFmtId="0" fontId="0" fillId="0" borderId="0" xfId="0" applyFill="1" applyBorder="1" applyAlignment="1">
      <alignment horizontal="right" vertical="center" wrapText="1"/>
    </xf>
    <xf numFmtId="0" fontId="3" fillId="0" borderId="0" xfId="0" applyFont="1" applyAlignment="1">
      <alignment horizontal="right" vertical="center"/>
    </xf>
    <xf numFmtId="14" fontId="0" fillId="0" borderId="37" xfId="0" applyNumberFormat="1" applyFill="1" applyBorder="1" applyAlignment="1">
      <alignment vertical="center" wrapText="1"/>
    </xf>
    <xf numFmtId="0" fontId="0" fillId="0" borderId="37" xfId="0" applyBorder="1" applyAlignment="1">
      <alignment horizontal="center" vertical="center" wrapText="1"/>
    </xf>
    <xf numFmtId="14" fontId="0" fillId="0" borderId="38" xfId="0" applyNumberFormat="1" applyFill="1" applyBorder="1" applyAlignment="1">
      <alignment vertical="center" wrapText="1"/>
    </xf>
    <xf numFmtId="0" fontId="0" fillId="0" borderId="38" xfId="0" applyBorder="1" applyAlignment="1">
      <alignment horizontal="center" vertical="center" wrapText="1"/>
    </xf>
    <xf numFmtId="9" fontId="0" fillId="0" borderId="0" xfId="1" applyFont="1" applyAlignment="1">
      <alignment horizontal="center" vertical="center"/>
    </xf>
    <xf numFmtId="179" fontId="0" fillId="0" borderId="0" xfId="1" applyNumberFormat="1" applyFont="1" applyAlignment="1">
      <alignment horizontal="center" vertical="center"/>
    </xf>
  </cellXfs>
  <cellStyles count="2">
    <cellStyle name="パーセント" xfId="1" builtinId="5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13</xdr:col>
      <xdr:colOff>293163</xdr:colOff>
      <xdr:row>47</xdr:row>
      <xdr:rowOff>-1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C821164-CC99-42B0-B6F8-5D2524B1F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0857" y="625929"/>
          <a:ext cx="7577520" cy="91802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4</xdr:row>
      <xdr:rowOff>0</xdr:rowOff>
    </xdr:from>
    <xdr:to>
      <xdr:col>42</xdr:col>
      <xdr:colOff>590429</xdr:colOff>
      <xdr:row>37</xdr:row>
      <xdr:rowOff>134178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9428971-3081-426A-A700-4C4FB40E4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29455" y="1131455"/>
          <a:ext cx="17700792" cy="775417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44</xdr:col>
      <xdr:colOff>344713</xdr:colOff>
      <xdr:row>4</xdr:row>
      <xdr:rowOff>-1</xdr:rowOff>
    </xdr:from>
    <xdr:to>
      <xdr:col>60</xdr:col>
      <xdr:colOff>49449</xdr:colOff>
      <xdr:row>41</xdr:row>
      <xdr:rowOff>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B209198-3417-439E-BE0E-C4C2F5E79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77895" y="1131454"/>
          <a:ext cx="10234190" cy="854363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61</xdr:col>
      <xdr:colOff>381000</xdr:colOff>
      <xdr:row>4</xdr:row>
      <xdr:rowOff>31750</xdr:rowOff>
    </xdr:from>
    <xdr:to>
      <xdr:col>70</xdr:col>
      <xdr:colOff>200025</xdr:colOff>
      <xdr:row>28</xdr:row>
      <xdr:rowOff>146050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52D7DBD-FD50-48F9-85E4-D9C914DF2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2000" y="1143000"/>
          <a:ext cx="5819775" cy="54483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101</xdr:col>
      <xdr:colOff>265545</xdr:colOff>
      <xdr:row>4</xdr:row>
      <xdr:rowOff>0</xdr:rowOff>
    </xdr:from>
    <xdr:to>
      <xdr:col>110</xdr:col>
      <xdr:colOff>83704</xdr:colOff>
      <xdr:row>35</xdr:row>
      <xdr:rowOff>177800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F730733-341A-440E-A443-10B8B34A0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09909" y="1131455"/>
          <a:ext cx="5740977" cy="733598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228600</xdr:colOff>
      <xdr:row>4</xdr:row>
      <xdr:rowOff>0</xdr:rowOff>
    </xdr:from>
    <xdr:to>
      <xdr:col>14</xdr:col>
      <xdr:colOff>129510</xdr:colOff>
      <xdr:row>48</xdr:row>
      <xdr:rowOff>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7201A7A-34A5-41DD-A3BC-F96CB48FF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5350" y="1111250"/>
          <a:ext cx="8568660" cy="97790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72</xdr:col>
      <xdr:colOff>452581</xdr:colOff>
      <xdr:row>4</xdr:row>
      <xdr:rowOff>0</xdr:rowOff>
    </xdr:from>
    <xdr:to>
      <xdr:col>99</xdr:col>
      <xdr:colOff>438727</xdr:colOff>
      <xdr:row>43</xdr:row>
      <xdr:rowOff>1777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D055C38-7B59-4FDE-B8B4-E16A80167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835126" y="1131455"/>
          <a:ext cx="17754601" cy="900723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115206</xdr:colOff>
      <xdr:row>10</xdr:row>
      <xdr:rowOff>107041</xdr:rowOff>
    </xdr:from>
    <xdr:to>
      <xdr:col>17</xdr:col>
      <xdr:colOff>82175</xdr:colOff>
      <xdr:row>12</xdr:row>
      <xdr:rowOff>171823</xdr:rowOff>
    </xdr:to>
    <xdr:sp macro="" textlink="">
      <xdr:nvSpPr>
        <xdr:cNvPr id="2" name="吹き出し: 四角形 1">
          <a:extLst>
            <a:ext uri="{FF2B5EF4-FFF2-40B4-BE49-F238E27FC236}">
              <a16:creationId xmlns:a16="http://schemas.microsoft.com/office/drawing/2014/main" id="{4E443045-006B-4945-A35E-CA8CBC1FFA9F}"/>
            </a:ext>
          </a:extLst>
        </xdr:cNvPr>
        <xdr:cNvSpPr/>
      </xdr:nvSpPr>
      <xdr:spPr>
        <a:xfrm>
          <a:off x="2027677" y="2497629"/>
          <a:ext cx="1617969" cy="542900"/>
        </a:xfrm>
        <a:prstGeom prst="wedgeRectCallout">
          <a:avLst>
            <a:gd name="adj1" fmla="val 11724"/>
            <a:gd name="adj2" fmla="val -69458"/>
          </a:avLst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000" spc="-100" baseline="0"/>
            <a:t>SW1</a:t>
          </a:r>
          <a:r>
            <a:rPr kumimoji="1" lang="ja-JP" altLang="en-US" sz="1000" spc="-100" baseline="0"/>
            <a:t>フラグ</a:t>
          </a:r>
          <a:r>
            <a:rPr kumimoji="1" lang="en-US" altLang="ja-JP" sz="1000" spc="-100" baseline="0"/>
            <a:t>0</a:t>
          </a:r>
          <a:r>
            <a:rPr kumimoji="1" lang="ja-JP" altLang="en-US" sz="1000" spc="-100" baseline="0"/>
            <a:t>かつ</a:t>
          </a:r>
          <a:r>
            <a:rPr kumimoji="1" lang="en-US" altLang="ja-JP" sz="1000" spc="-100" baseline="0"/>
            <a:t>SW</a:t>
          </a:r>
          <a:r>
            <a:rPr kumimoji="1" lang="ja-JP" altLang="en-US" sz="1000" spc="-100" baseline="0"/>
            <a:t>入力レベルが</a:t>
          </a:r>
          <a:r>
            <a:rPr kumimoji="1" lang="en-US" altLang="ja-JP" sz="1000" spc="-100" baseline="0"/>
            <a:t>L</a:t>
          </a:r>
          <a:r>
            <a:rPr kumimoji="1" lang="ja-JP" altLang="en-US" sz="1000" spc="-100" baseline="0"/>
            <a:t>でカウントアップ</a:t>
          </a:r>
          <a:endParaRPr kumimoji="1" lang="en-US" altLang="ja-JP" sz="1000" spc="-100" baseline="0"/>
        </a:p>
      </xdr:txBody>
    </xdr:sp>
    <xdr:clientData/>
  </xdr:twoCellAnchor>
  <xdr:twoCellAnchor>
    <xdr:from>
      <xdr:col>18</xdr:col>
      <xdr:colOff>117021</xdr:colOff>
      <xdr:row>13</xdr:row>
      <xdr:rowOff>141511</xdr:rowOff>
    </xdr:from>
    <xdr:to>
      <xdr:col>23</xdr:col>
      <xdr:colOff>31750</xdr:colOff>
      <xdr:row>15</xdr:row>
      <xdr:rowOff>199571</xdr:rowOff>
    </xdr:to>
    <xdr:sp macro="" textlink="">
      <xdr:nvSpPr>
        <xdr:cNvPr id="3" name="吹き出し: 四角形 2">
          <a:extLst>
            <a:ext uri="{FF2B5EF4-FFF2-40B4-BE49-F238E27FC236}">
              <a16:creationId xmlns:a16="http://schemas.microsoft.com/office/drawing/2014/main" id="{D2CB31C0-4903-4089-A800-C3901852E1CD}"/>
            </a:ext>
          </a:extLst>
        </xdr:cNvPr>
        <xdr:cNvSpPr/>
      </xdr:nvSpPr>
      <xdr:spPr>
        <a:xfrm>
          <a:off x="3857171" y="3761011"/>
          <a:ext cx="1121229" cy="540660"/>
        </a:xfrm>
        <a:prstGeom prst="wedgeRectCallout">
          <a:avLst>
            <a:gd name="adj1" fmla="val 52370"/>
            <a:gd name="adj2" fmla="val -69032"/>
          </a:avLst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 spc="-100" baseline="0"/>
            <a:t>チャタカウンタ</a:t>
          </a:r>
          <a:r>
            <a:rPr kumimoji="1" lang="en-US" altLang="ja-JP" sz="1000" spc="-100" baseline="0"/>
            <a:t>3</a:t>
          </a:r>
          <a:r>
            <a:rPr kumimoji="1" lang="ja-JP" altLang="en-US" sz="1000" spc="-100" baseline="0"/>
            <a:t>のとき</a:t>
          </a:r>
          <a:r>
            <a:rPr kumimoji="1" lang="en-US" altLang="ja-JP" sz="1000" spc="-100" baseline="0"/>
            <a:t>1</a:t>
          </a:r>
          <a:r>
            <a:rPr kumimoji="1" lang="ja-JP" altLang="en-US" sz="1000" spc="-100" baseline="0"/>
            <a:t>にする。</a:t>
          </a:r>
          <a:endParaRPr kumimoji="1" lang="en-US" altLang="ja-JP" sz="1000" spc="-100" baseline="0"/>
        </a:p>
      </xdr:txBody>
    </xdr:sp>
    <xdr:clientData/>
  </xdr:twoCellAnchor>
  <xdr:twoCellAnchor>
    <xdr:from>
      <xdr:col>15</xdr:col>
      <xdr:colOff>127000</xdr:colOff>
      <xdr:row>17</xdr:row>
      <xdr:rowOff>235858</xdr:rowOff>
    </xdr:from>
    <xdr:to>
      <xdr:col>22</xdr:col>
      <xdr:colOff>108857</xdr:colOff>
      <xdr:row>20</xdr:row>
      <xdr:rowOff>38099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F3DB9EF6-05B6-46A7-AC3D-6CCBE985254B}"/>
            </a:ext>
          </a:extLst>
        </xdr:cNvPr>
        <xdr:cNvSpPr/>
      </xdr:nvSpPr>
      <xdr:spPr>
        <a:xfrm>
          <a:off x="3340100" y="4820558"/>
          <a:ext cx="1474107" cy="526141"/>
        </a:xfrm>
        <a:prstGeom prst="wedgeRectCallout">
          <a:avLst>
            <a:gd name="adj1" fmla="val 68471"/>
            <a:gd name="adj2" fmla="val 40730"/>
          </a:avLst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000" spc="-100" baseline="0"/>
            <a:t>SW1</a:t>
          </a:r>
          <a:r>
            <a:rPr kumimoji="1" lang="ja-JP" altLang="en-US" sz="1000" spc="-100" baseline="0"/>
            <a:t>フラグ</a:t>
          </a:r>
          <a:r>
            <a:rPr kumimoji="1" lang="en-US" altLang="ja-JP" sz="1000" spc="-100" baseline="0"/>
            <a:t>1</a:t>
          </a:r>
          <a:r>
            <a:rPr kumimoji="1" lang="ja-JP" altLang="en-US" sz="1000" spc="-100" baseline="0"/>
            <a:t>かつ</a:t>
          </a:r>
          <a:r>
            <a:rPr kumimoji="1" lang="en-US" altLang="ja-JP" sz="1000" spc="-100" baseline="0"/>
            <a:t>SW1</a:t>
          </a:r>
          <a:r>
            <a:rPr kumimoji="1" lang="ja-JP" altLang="en-US" sz="1000" spc="-100" baseline="0"/>
            <a:t>フラグ前回値</a:t>
          </a:r>
          <a:r>
            <a:rPr kumimoji="1" lang="en-US" altLang="ja-JP" sz="1000" spc="-100" baseline="0"/>
            <a:t>0</a:t>
          </a:r>
          <a:r>
            <a:rPr kumimoji="1" lang="ja-JP" altLang="en-US" sz="1000" spc="-100" baseline="0"/>
            <a:t>で、</a:t>
          </a:r>
          <a:r>
            <a:rPr kumimoji="1" lang="en-US" altLang="ja-JP" sz="1000" spc="-100" baseline="0"/>
            <a:t>1</a:t>
          </a:r>
          <a:r>
            <a:rPr kumimoji="1" lang="ja-JP" altLang="en-US" sz="1000" spc="-100" baseline="0"/>
            <a:t>にする。</a:t>
          </a:r>
          <a:endParaRPr kumimoji="1" lang="en-US" altLang="ja-JP" sz="1000" spc="-100" baseline="0"/>
        </a:p>
      </xdr:txBody>
    </xdr:sp>
    <xdr:clientData/>
  </xdr:twoCellAnchor>
  <xdr:twoCellAnchor>
    <xdr:from>
      <xdr:col>28</xdr:col>
      <xdr:colOff>28068</xdr:colOff>
      <xdr:row>17</xdr:row>
      <xdr:rowOff>61151</xdr:rowOff>
    </xdr:from>
    <xdr:to>
      <xdr:col>34</xdr:col>
      <xdr:colOff>98078</xdr:colOff>
      <xdr:row>19</xdr:row>
      <xdr:rowOff>104693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894E3AAD-78A6-4A3D-8B17-CE19FE043074}"/>
            </a:ext>
          </a:extLst>
        </xdr:cNvPr>
        <xdr:cNvSpPr/>
      </xdr:nvSpPr>
      <xdr:spPr>
        <a:xfrm>
          <a:off x="5593656" y="4603269"/>
          <a:ext cx="1504363" cy="521659"/>
        </a:xfrm>
        <a:prstGeom prst="wedgeRectCallout">
          <a:avLst>
            <a:gd name="adj1" fmla="val -50996"/>
            <a:gd name="adj2" fmla="val 71124"/>
          </a:avLst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 spc="-100" baseline="0"/>
            <a:t>メイン関数内の</a:t>
          </a:r>
          <a:r>
            <a:rPr kumimoji="1" lang="en-US" altLang="ja-JP" sz="1000" spc="-100" baseline="0"/>
            <a:t>SW</a:t>
          </a:r>
          <a:r>
            <a:rPr kumimoji="1" lang="ja-JP" altLang="en-US" sz="1000" spc="-100" baseline="0"/>
            <a:t>入力処理完了後に</a:t>
          </a:r>
          <a:r>
            <a:rPr kumimoji="1" lang="en-US" altLang="ja-JP" sz="1000" spc="-100" baseline="0"/>
            <a:t>0</a:t>
          </a:r>
          <a:r>
            <a:rPr kumimoji="1" lang="ja-JP" altLang="en-US" sz="1000" spc="-100" baseline="0"/>
            <a:t>にする。</a:t>
          </a:r>
          <a:endParaRPr kumimoji="1" lang="en-US" altLang="ja-JP" sz="1000" spc="-100" baseline="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425797</xdr:colOff>
      <xdr:row>4</xdr:row>
      <xdr:rowOff>0</xdr:rowOff>
    </xdr:from>
    <xdr:to>
      <xdr:col>7</xdr:col>
      <xdr:colOff>0</xdr:colOff>
      <xdr:row>48</xdr:row>
      <xdr:rowOff>79828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B81DBB9-0DAB-4A93-A6D9-823C893C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011" y="1016000"/>
          <a:ext cx="3547489" cy="10058400"/>
        </a:xfrm>
        <a:prstGeom prst="rect">
          <a:avLst/>
        </a:prstGeom>
      </xdr:spPr>
    </xdr:pic>
    <xdr:clientData/>
  </xdr:twoCellAnchor>
  <xdr:twoCellAnchor editAs="oneCell">
    <xdr:from>
      <xdr:col>8</xdr:col>
      <xdr:colOff>484043</xdr:colOff>
      <xdr:row>4</xdr:row>
      <xdr:rowOff>0</xdr:rowOff>
    </xdr:from>
    <xdr:to>
      <xdr:col>17</xdr:col>
      <xdr:colOff>0</xdr:colOff>
      <xdr:row>41</xdr:row>
      <xdr:rowOff>133639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6F5DD2A-A995-44DA-9173-7BAE2FF43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48770" y="1085273"/>
          <a:ext cx="5438775" cy="8677275"/>
        </a:xfrm>
        <a:prstGeom prst="rect">
          <a:avLst/>
        </a:prstGeom>
      </xdr:spPr>
    </xdr:pic>
    <xdr:clientData/>
  </xdr:twoCellAnchor>
  <xdr:twoCellAnchor editAs="oneCell">
    <xdr:from>
      <xdr:col>18</xdr:col>
      <xdr:colOff>219363</xdr:colOff>
      <xdr:row>4</xdr:row>
      <xdr:rowOff>0</xdr:rowOff>
    </xdr:from>
    <xdr:to>
      <xdr:col>26</xdr:col>
      <xdr:colOff>250535</xdr:colOff>
      <xdr:row>35</xdr:row>
      <xdr:rowOff>128443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8ABA7E8-E853-4895-B75B-AC45CCB04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64999" y="1085273"/>
          <a:ext cx="5295900" cy="7286625"/>
        </a:xfrm>
        <a:prstGeom prst="rect">
          <a:avLst/>
        </a:prstGeom>
      </xdr:spPr>
    </xdr:pic>
    <xdr:clientData/>
  </xdr:twoCellAnchor>
  <xdr:twoCellAnchor editAs="oneCell">
    <xdr:from>
      <xdr:col>28</xdr:col>
      <xdr:colOff>379269</xdr:colOff>
      <xdr:row>4</xdr:row>
      <xdr:rowOff>0</xdr:rowOff>
    </xdr:from>
    <xdr:to>
      <xdr:col>37</xdr:col>
      <xdr:colOff>0</xdr:colOff>
      <xdr:row>29</xdr:row>
      <xdr:rowOff>56573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738D76D-4316-4E8D-94FF-FB99893B4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5814" y="1085273"/>
          <a:ext cx="5543550" cy="5829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F3971-4FC6-46F1-964D-C200E2E05C17}">
  <dimension ref="B2"/>
  <sheetViews>
    <sheetView showGridLines="0" zoomScale="70" zoomScaleNormal="70" workbookViewId="0">
      <selection activeCell="P8" sqref="P8"/>
    </sheetView>
  </sheetViews>
  <sheetFormatPr defaultRowHeight="16.5" customHeight="1" x14ac:dyDescent="0.55000000000000004"/>
  <cols>
    <col min="1" max="1" width="2.75" customWidth="1"/>
  </cols>
  <sheetData>
    <row r="2" spans="2:2" ht="27" customHeight="1" x14ac:dyDescent="0.55000000000000004">
      <c r="B2" s="66" t="s">
        <v>50</v>
      </c>
    </row>
  </sheetData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0F7F5-6285-427E-87BB-CE9DBA618069}">
  <dimension ref="A2:K27"/>
  <sheetViews>
    <sheetView showGridLines="0" zoomScaleNormal="100" workbookViewId="0">
      <selection activeCell="G28" sqref="G28"/>
    </sheetView>
  </sheetViews>
  <sheetFormatPr defaultColWidth="17.25" defaultRowHeight="16.5" customHeight="1" x14ac:dyDescent="0.55000000000000004"/>
  <cols>
    <col min="1" max="1" width="2.75" customWidth="1"/>
    <col min="2" max="2" width="3.9140625" customWidth="1"/>
  </cols>
  <sheetData>
    <row r="2" spans="2:11" ht="16.5" customHeight="1" x14ac:dyDescent="0.55000000000000004">
      <c r="B2" s="37" t="s">
        <v>0</v>
      </c>
      <c r="E2" t="s">
        <v>122</v>
      </c>
      <c r="G2" t="s">
        <v>120</v>
      </c>
    </row>
    <row r="3" spans="2:11" ht="16.5" customHeight="1" x14ac:dyDescent="0.55000000000000004">
      <c r="K3" s="3"/>
    </row>
    <row r="4" spans="2:11" ht="16.5" customHeight="1" x14ac:dyDescent="0.55000000000000004">
      <c r="K4" s="3"/>
    </row>
    <row r="5" spans="2:11" ht="16.5" customHeight="1" x14ac:dyDescent="0.55000000000000004">
      <c r="B5" s="181"/>
      <c r="C5" s="181"/>
      <c r="D5" s="184" t="s">
        <v>10</v>
      </c>
      <c r="E5" s="185"/>
      <c r="F5" s="185"/>
      <c r="G5" s="185"/>
      <c r="H5" s="185"/>
      <c r="I5" s="185"/>
      <c r="J5" s="185"/>
      <c r="K5" s="186"/>
    </row>
    <row r="6" spans="2:11" ht="16.5" customHeight="1" x14ac:dyDescent="0.55000000000000004">
      <c r="B6" s="181"/>
      <c r="C6" s="181"/>
      <c r="D6" s="6" t="s">
        <v>68</v>
      </c>
      <c r="E6" s="6" t="s">
        <v>69</v>
      </c>
      <c r="F6" s="7" t="s">
        <v>70</v>
      </c>
      <c r="G6" s="7" t="s">
        <v>71</v>
      </c>
      <c r="H6" s="7" t="s">
        <v>126</v>
      </c>
      <c r="I6" s="7" t="s">
        <v>127</v>
      </c>
      <c r="J6" s="7" t="s">
        <v>123</v>
      </c>
      <c r="K6" s="6" t="s">
        <v>125</v>
      </c>
    </row>
    <row r="7" spans="2:11" ht="16.5" customHeight="1" x14ac:dyDescent="0.55000000000000004">
      <c r="B7" s="182" t="s">
        <v>67</v>
      </c>
      <c r="C7" s="5" t="s">
        <v>1</v>
      </c>
      <c r="D7" s="22" t="s">
        <v>7</v>
      </c>
      <c r="E7" s="22" t="s">
        <v>7</v>
      </c>
      <c r="F7" s="22" t="s">
        <v>2</v>
      </c>
      <c r="G7" s="22" t="s">
        <v>7</v>
      </c>
      <c r="H7" s="22" t="s">
        <v>5</v>
      </c>
      <c r="I7" s="22" t="s">
        <v>7</v>
      </c>
      <c r="J7" s="68" t="s">
        <v>22</v>
      </c>
      <c r="K7" s="68" t="s">
        <v>22</v>
      </c>
    </row>
    <row r="8" spans="2:11" ht="16.5" customHeight="1" x14ac:dyDescent="0.55000000000000004">
      <c r="B8" s="182"/>
      <c r="C8" s="5" t="s">
        <v>2</v>
      </c>
      <c r="D8" s="22" t="s">
        <v>7</v>
      </c>
      <c r="E8" s="22" t="s">
        <v>7</v>
      </c>
      <c r="F8" s="22" t="s">
        <v>3</v>
      </c>
      <c r="G8" s="22" t="s">
        <v>7</v>
      </c>
      <c r="H8" s="22" t="s">
        <v>5</v>
      </c>
      <c r="I8" s="22" t="s">
        <v>7</v>
      </c>
      <c r="J8" s="22" t="s">
        <v>4</v>
      </c>
      <c r="K8" s="68" t="s">
        <v>22</v>
      </c>
    </row>
    <row r="9" spans="2:11" ht="16.5" customHeight="1" x14ac:dyDescent="0.55000000000000004">
      <c r="B9" s="182"/>
      <c r="C9" s="5" t="s">
        <v>3</v>
      </c>
      <c r="D9" s="22" t="s">
        <v>1</v>
      </c>
      <c r="E9" s="22" t="s">
        <v>1</v>
      </c>
      <c r="F9" s="22" t="s">
        <v>2</v>
      </c>
      <c r="G9" s="22" t="s">
        <v>1</v>
      </c>
      <c r="H9" s="22" t="s">
        <v>5</v>
      </c>
      <c r="I9" s="22" t="s">
        <v>1</v>
      </c>
      <c r="J9" s="68" t="s">
        <v>22</v>
      </c>
      <c r="K9" s="68" t="s">
        <v>22</v>
      </c>
    </row>
    <row r="10" spans="2:11" ht="16.5" customHeight="1" x14ac:dyDescent="0.55000000000000004">
      <c r="B10" s="182"/>
      <c r="C10" s="5" t="s">
        <v>4</v>
      </c>
      <c r="D10" s="22" t="s">
        <v>5</v>
      </c>
      <c r="E10" s="22" t="s">
        <v>5</v>
      </c>
      <c r="F10" s="22" t="s">
        <v>5</v>
      </c>
      <c r="G10" s="22" t="s">
        <v>5</v>
      </c>
      <c r="H10" s="22" t="s">
        <v>5</v>
      </c>
      <c r="I10" s="22" t="s">
        <v>5</v>
      </c>
      <c r="J10" s="22" t="s">
        <v>5</v>
      </c>
      <c r="K10" s="68" t="s">
        <v>22</v>
      </c>
    </row>
    <row r="11" spans="2:11" ht="16.5" customHeight="1" x14ac:dyDescent="0.55000000000000004">
      <c r="B11" s="182"/>
      <c r="C11" s="5" t="s">
        <v>5</v>
      </c>
      <c r="D11" s="4" t="s">
        <v>7</v>
      </c>
      <c r="E11" s="4" t="s">
        <v>7</v>
      </c>
      <c r="F11" s="4" t="s">
        <v>7</v>
      </c>
      <c r="G11" s="4" t="s">
        <v>7</v>
      </c>
      <c r="H11" s="4" t="s">
        <v>7</v>
      </c>
      <c r="I11" s="4" t="s">
        <v>7</v>
      </c>
      <c r="J11" s="68" t="s">
        <v>22</v>
      </c>
      <c r="K11" s="4" t="s">
        <v>1</v>
      </c>
    </row>
    <row r="12" spans="2:11" ht="16.5" customHeight="1" x14ac:dyDescent="0.55000000000000004">
      <c r="E12" s="21"/>
      <c r="F12" s="21"/>
      <c r="G12" s="21"/>
      <c r="H12" s="21"/>
      <c r="I12" s="21"/>
      <c r="K12" s="3"/>
    </row>
    <row r="13" spans="2:11" ht="16.5" customHeight="1" x14ac:dyDescent="0.55000000000000004">
      <c r="K13" s="3"/>
    </row>
    <row r="14" spans="2:11" ht="16.5" customHeight="1" x14ac:dyDescent="0.55000000000000004">
      <c r="B14" s="21"/>
      <c r="C14" s="21"/>
      <c r="D14" s="21"/>
      <c r="E14" s="21"/>
      <c r="F14" s="21"/>
      <c r="G14" s="21"/>
      <c r="H14" s="64"/>
      <c r="I14" s="43"/>
      <c r="J14" s="21"/>
      <c r="K14" s="3"/>
    </row>
    <row r="15" spans="2:11" ht="16.5" customHeight="1" x14ac:dyDescent="0.55000000000000004">
      <c r="B15" s="21"/>
      <c r="C15" s="21"/>
      <c r="D15" s="21"/>
      <c r="E15" s="21"/>
      <c r="F15" s="21"/>
      <c r="G15" s="21"/>
      <c r="H15" s="43"/>
      <c r="K15" s="3"/>
    </row>
    <row r="16" spans="2:11" ht="16.5" customHeight="1" x14ac:dyDescent="0.55000000000000004">
      <c r="B16" s="21"/>
      <c r="C16" s="21"/>
      <c r="D16" s="21"/>
      <c r="E16" s="21"/>
      <c r="F16" s="21"/>
      <c r="G16" s="21"/>
      <c r="H16" s="69"/>
      <c r="K16" s="3"/>
    </row>
    <row r="17" spans="1:11" ht="16.5" customHeight="1" x14ac:dyDescent="0.55000000000000004">
      <c r="B17" s="21"/>
      <c r="C17" s="21"/>
      <c r="D17" s="21"/>
      <c r="E17" s="21"/>
      <c r="F17" s="21"/>
      <c r="G17" s="21"/>
      <c r="H17" s="69"/>
      <c r="K17" s="3"/>
    </row>
    <row r="18" spans="1:11" ht="16.5" customHeight="1" x14ac:dyDescent="0.55000000000000004">
      <c r="A18" t="s">
        <v>124</v>
      </c>
      <c r="B18" s="21"/>
      <c r="C18" s="21"/>
      <c r="D18" s="21"/>
      <c r="E18" s="21"/>
      <c r="F18" s="21"/>
      <c r="G18" s="21"/>
      <c r="H18" s="69"/>
      <c r="K18" s="3"/>
    </row>
    <row r="19" spans="1:11" ht="16.5" hidden="1" customHeight="1" x14ac:dyDescent="0.55000000000000004">
      <c r="B19" s="21" t="s">
        <v>119</v>
      </c>
      <c r="C19" s="21"/>
      <c r="D19" s="21" t="s">
        <v>120</v>
      </c>
      <c r="E19" s="21"/>
      <c r="F19" s="21"/>
      <c r="G19" s="21"/>
      <c r="H19" s="69"/>
      <c r="K19" s="3"/>
    </row>
    <row r="20" spans="1:11" ht="16.5" hidden="1" customHeight="1" x14ac:dyDescent="0.55000000000000004">
      <c r="B20" s="70"/>
      <c r="C20" s="3"/>
      <c r="D20" s="69"/>
      <c r="E20" s="65"/>
      <c r="F20" s="65"/>
      <c r="G20" s="65"/>
      <c r="H20" s="65"/>
      <c r="K20" s="3"/>
    </row>
    <row r="21" spans="1:11" ht="16.5" hidden="1" customHeight="1" x14ac:dyDescent="0.55000000000000004">
      <c r="A21" s="1"/>
      <c r="B21" s="181"/>
      <c r="C21" s="181"/>
      <c r="D21" s="183" t="s">
        <v>9</v>
      </c>
      <c r="E21" s="183"/>
      <c r="F21" s="183"/>
      <c r="G21" s="183"/>
      <c r="K21" s="3"/>
    </row>
    <row r="22" spans="1:11" ht="16.5" hidden="1" customHeight="1" x14ac:dyDescent="0.55000000000000004">
      <c r="B22" s="181"/>
      <c r="C22" s="181"/>
      <c r="D22" s="8" t="s">
        <v>1</v>
      </c>
      <c r="E22" s="8" t="s">
        <v>2</v>
      </c>
      <c r="F22" s="9" t="s">
        <v>3</v>
      </c>
      <c r="G22" s="9" t="s">
        <v>4</v>
      </c>
    </row>
    <row r="23" spans="1:11" ht="16.5" hidden="1" customHeight="1" x14ac:dyDescent="0.55000000000000004">
      <c r="B23" s="182" t="s">
        <v>61</v>
      </c>
      <c r="C23" s="5" t="s">
        <v>1</v>
      </c>
      <c r="D23" s="41" t="s">
        <v>54</v>
      </c>
      <c r="E23" s="41" t="s">
        <v>27</v>
      </c>
      <c r="F23" s="42" t="s">
        <v>22</v>
      </c>
      <c r="G23" s="42" t="s">
        <v>22</v>
      </c>
    </row>
    <row r="24" spans="1:11" ht="16.5" hidden="1" customHeight="1" x14ac:dyDescent="0.55000000000000004">
      <c r="B24" s="182"/>
      <c r="C24" s="5" t="s">
        <v>2</v>
      </c>
      <c r="D24" s="41" t="s">
        <v>54</v>
      </c>
      <c r="E24" s="42" t="s">
        <v>22</v>
      </c>
      <c r="F24" s="41" t="s">
        <v>27</v>
      </c>
      <c r="G24" s="41" t="s">
        <v>8</v>
      </c>
    </row>
    <row r="25" spans="1:11" ht="16.5" hidden="1" customHeight="1" x14ac:dyDescent="0.55000000000000004">
      <c r="B25" s="182"/>
      <c r="C25" s="5" t="s">
        <v>3</v>
      </c>
      <c r="D25" s="41" t="s">
        <v>58</v>
      </c>
      <c r="E25" s="41" t="s">
        <v>27</v>
      </c>
      <c r="F25" s="42" t="s">
        <v>22</v>
      </c>
      <c r="G25" s="42" t="s">
        <v>22</v>
      </c>
    </row>
    <row r="26" spans="1:11" ht="16.5" hidden="1" customHeight="1" x14ac:dyDescent="0.55000000000000004">
      <c r="B26" s="182"/>
      <c r="C26" s="5" t="s">
        <v>4</v>
      </c>
      <c r="D26" s="41" t="s">
        <v>59</v>
      </c>
      <c r="E26" s="42" t="s">
        <v>22</v>
      </c>
      <c r="F26" s="42" t="s">
        <v>22</v>
      </c>
      <c r="G26" s="42" t="s">
        <v>22</v>
      </c>
    </row>
    <row r="27" spans="1:11" ht="16.5" hidden="1" customHeight="1" x14ac:dyDescent="0.55000000000000004"/>
  </sheetData>
  <mergeCells count="6">
    <mergeCell ref="B5:C6"/>
    <mergeCell ref="B21:C22"/>
    <mergeCell ref="B23:B26"/>
    <mergeCell ref="D21:G21"/>
    <mergeCell ref="B7:B11"/>
    <mergeCell ref="D5:K5"/>
  </mergeCells>
  <phoneticPr fontId="2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95CC6-C84F-4B95-B05F-378B84FF6A5C}">
  <dimension ref="A1:AO51"/>
  <sheetViews>
    <sheetView showGridLines="0" zoomScale="70" zoomScaleNormal="70" workbookViewId="0">
      <pane xSplit="6" ySplit="6" topLeftCell="G19" activePane="bottomRight" state="frozen"/>
      <selection pane="topRight" activeCell="G1" sqref="G1"/>
      <selection pane="bottomLeft" activeCell="A7" sqref="A7"/>
      <selection pane="bottomRight" activeCell="C31" sqref="C31"/>
    </sheetView>
  </sheetViews>
  <sheetFormatPr defaultColWidth="2.75" defaultRowHeight="16.5" customHeight="1" x14ac:dyDescent="0.55000000000000004"/>
  <cols>
    <col min="1" max="1" width="4.08203125" style="28" customWidth="1"/>
    <col min="2" max="4" width="21.08203125" customWidth="1"/>
    <col min="5" max="5" width="21.08203125" hidden="1" customWidth="1"/>
    <col min="6" max="6" width="21.08203125" style="38" hidden="1" customWidth="1"/>
    <col min="7" max="36" width="3.58203125" customWidth="1"/>
  </cols>
  <sheetData>
    <row r="1" spans="1:41" ht="16.5" customHeight="1" x14ac:dyDescent="0.55000000000000004">
      <c r="A1" s="25" t="s">
        <v>25</v>
      </c>
    </row>
    <row r="2" spans="1:41" ht="16.5" customHeight="1" x14ac:dyDescent="0.55000000000000004">
      <c r="A2" s="25"/>
    </row>
    <row r="3" spans="1:41" ht="16.5" customHeight="1" x14ac:dyDescent="0.55000000000000004">
      <c r="A3" s="36" t="s">
        <v>51</v>
      </c>
      <c r="B3" s="187" t="s">
        <v>53</v>
      </c>
      <c r="C3" s="188"/>
      <c r="D3" s="188"/>
      <c r="E3" s="29" t="s">
        <v>52</v>
      </c>
      <c r="F3" s="4" t="s">
        <v>10</v>
      </c>
      <c r="G3" s="197" t="s">
        <v>55</v>
      </c>
      <c r="H3" s="198"/>
      <c r="I3" s="198"/>
      <c r="J3" s="198"/>
      <c r="K3" s="198"/>
      <c r="L3" s="198"/>
      <c r="M3" s="198"/>
      <c r="N3" s="198"/>
      <c r="O3" s="198"/>
      <c r="P3" s="198"/>
      <c r="Q3" s="198"/>
      <c r="R3" s="198"/>
      <c r="S3" s="198"/>
      <c r="T3" s="198"/>
      <c r="U3" s="198"/>
      <c r="V3" s="198"/>
      <c r="W3" s="198"/>
      <c r="X3" s="198"/>
      <c r="Y3" s="198"/>
      <c r="Z3" s="198"/>
      <c r="AA3" s="198"/>
      <c r="AB3" s="198"/>
      <c r="AC3" s="198"/>
      <c r="AD3" s="198"/>
      <c r="AE3" s="198"/>
      <c r="AF3" s="198"/>
      <c r="AG3" s="198"/>
      <c r="AH3" s="198"/>
      <c r="AI3" s="198"/>
      <c r="AJ3" s="198"/>
      <c r="AK3" s="21"/>
      <c r="AL3" s="21"/>
      <c r="AM3" s="21"/>
      <c r="AN3" s="21"/>
      <c r="AO3" s="21"/>
    </row>
    <row r="4" spans="1:41" ht="16.5" customHeight="1" x14ac:dyDescent="0.55000000000000004">
      <c r="A4" s="36"/>
      <c r="B4" s="4"/>
      <c r="C4" s="4"/>
      <c r="D4" s="4"/>
      <c r="E4" s="4"/>
      <c r="F4" s="4"/>
      <c r="G4" s="193" t="s">
        <v>74</v>
      </c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2"/>
      <c r="AL4" s="21"/>
      <c r="AM4" s="21"/>
      <c r="AN4" s="21"/>
      <c r="AO4" s="21"/>
    </row>
    <row r="5" spans="1:41" ht="16.5" customHeight="1" x14ac:dyDescent="0.55000000000000004">
      <c r="A5" s="36"/>
      <c r="B5" s="36"/>
      <c r="C5" s="36"/>
      <c r="D5" s="36"/>
      <c r="E5" s="36"/>
      <c r="F5" s="36"/>
      <c r="G5" s="196"/>
      <c r="H5" s="189" t="s">
        <v>75</v>
      </c>
      <c r="I5" s="47"/>
      <c r="J5" s="47"/>
      <c r="K5" s="47"/>
      <c r="L5" s="50"/>
      <c r="M5" s="191" t="s">
        <v>76</v>
      </c>
      <c r="N5" s="50"/>
      <c r="O5" s="189" t="s">
        <v>77</v>
      </c>
      <c r="P5" s="47"/>
      <c r="Q5" s="47"/>
      <c r="R5" s="48"/>
      <c r="S5" s="193" t="s">
        <v>78</v>
      </c>
      <c r="T5" s="47"/>
      <c r="U5" s="47"/>
      <c r="V5" s="47"/>
      <c r="W5" s="47"/>
      <c r="X5" s="47"/>
      <c r="Y5" s="48"/>
      <c r="Z5" s="193" t="s">
        <v>79</v>
      </c>
      <c r="AA5" s="47"/>
      <c r="AB5" s="49"/>
      <c r="AC5" s="48"/>
      <c r="AD5" s="193" t="s">
        <v>80</v>
      </c>
      <c r="AE5" s="47"/>
      <c r="AF5" s="49"/>
      <c r="AG5" s="49"/>
      <c r="AH5" s="48"/>
      <c r="AI5" s="193" t="s">
        <v>81</v>
      </c>
      <c r="AJ5" s="34"/>
      <c r="AK5" s="2"/>
      <c r="AL5" s="21"/>
      <c r="AM5" s="21"/>
      <c r="AN5" s="21"/>
      <c r="AO5" s="21"/>
    </row>
    <row r="6" spans="1:41" s="10" customFormat="1" ht="110" customHeight="1" x14ac:dyDescent="0.55000000000000004">
      <c r="A6" s="57"/>
      <c r="B6" s="58"/>
      <c r="C6" s="58"/>
      <c r="D6" s="58"/>
      <c r="E6" s="57"/>
      <c r="F6" s="57"/>
      <c r="G6" s="194"/>
      <c r="H6" s="190"/>
      <c r="I6" s="61" t="s">
        <v>83</v>
      </c>
      <c r="J6" s="59" t="s">
        <v>84</v>
      </c>
      <c r="K6" s="59" t="s">
        <v>85</v>
      </c>
      <c r="L6" s="60" t="s">
        <v>86</v>
      </c>
      <c r="M6" s="190"/>
      <c r="N6" s="59" t="s">
        <v>82</v>
      </c>
      <c r="O6" s="192"/>
      <c r="P6" s="59" t="s">
        <v>88</v>
      </c>
      <c r="Q6" s="59" t="s">
        <v>87</v>
      </c>
      <c r="R6" s="59" t="s">
        <v>89</v>
      </c>
      <c r="S6" s="194"/>
      <c r="T6" s="59" t="s">
        <v>90</v>
      </c>
      <c r="U6" s="59" t="s">
        <v>91</v>
      </c>
      <c r="V6" s="59" t="s">
        <v>92</v>
      </c>
      <c r="W6" s="59" t="s">
        <v>93</v>
      </c>
      <c r="X6" s="59" t="s">
        <v>94</v>
      </c>
      <c r="Y6" s="59" t="s">
        <v>95</v>
      </c>
      <c r="Z6" s="195"/>
      <c r="AA6" s="46" t="s">
        <v>96</v>
      </c>
      <c r="AB6" s="59" t="s">
        <v>97</v>
      </c>
      <c r="AC6" s="59" t="s">
        <v>98</v>
      </c>
      <c r="AD6" s="194"/>
      <c r="AE6" s="59" t="s">
        <v>99</v>
      </c>
      <c r="AF6" s="59" t="s">
        <v>100</v>
      </c>
      <c r="AG6" s="59" t="s">
        <v>101</v>
      </c>
      <c r="AH6" s="59" t="s">
        <v>102</v>
      </c>
      <c r="AI6" s="194"/>
      <c r="AJ6" s="59" t="s">
        <v>103</v>
      </c>
      <c r="AK6" s="30"/>
      <c r="AL6" s="31"/>
      <c r="AM6" s="31"/>
      <c r="AN6" s="31"/>
      <c r="AO6" s="31"/>
    </row>
    <row r="7" spans="1:41" ht="16.5" customHeight="1" x14ac:dyDescent="0.55000000000000004">
      <c r="A7" s="26"/>
      <c r="B7" s="39" t="s">
        <v>73</v>
      </c>
      <c r="C7" s="39"/>
      <c r="D7" s="39"/>
      <c r="E7" s="39"/>
      <c r="F7" s="4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</row>
    <row r="8" spans="1:41" ht="16.5" customHeight="1" x14ac:dyDescent="0.55000000000000004">
      <c r="A8" s="26"/>
      <c r="B8" s="39"/>
      <c r="C8" s="39" t="s">
        <v>26</v>
      </c>
      <c r="D8" s="39"/>
      <c r="E8" s="39"/>
      <c r="F8" s="4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</row>
    <row r="9" spans="1:41" ht="16.5" customHeight="1" x14ac:dyDescent="0.55000000000000004">
      <c r="A9" s="26"/>
      <c r="B9" s="39"/>
      <c r="C9" s="39"/>
      <c r="D9" s="39" t="s">
        <v>1</v>
      </c>
      <c r="E9" s="39"/>
      <c r="F9" s="4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39"/>
      <c r="AG9" s="39"/>
      <c r="AH9" s="39"/>
      <c r="AI9" s="39"/>
      <c r="AJ9" s="39"/>
    </row>
    <row r="10" spans="1:41" ht="16.5" customHeight="1" x14ac:dyDescent="0.55000000000000004">
      <c r="A10" s="26"/>
      <c r="B10" s="39"/>
      <c r="C10" s="39"/>
      <c r="D10" s="39" t="s">
        <v>3</v>
      </c>
      <c r="E10" s="39"/>
      <c r="F10" s="4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39"/>
      <c r="AH10" s="39"/>
      <c r="AI10" s="39"/>
      <c r="AJ10" s="39"/>
    </row>
    <row r="11" spans="1:41" ht="16.5" customHeight="1" x14ac:dyDescent="0.55000000000000004">
      <c r="A11" s="26"/>
      <c r="B11" s="39"/>
      <c r="C11" s="39"/>
      <c r="D11" s="39" t="s">
        <v>5</v>
      </c>
      <c r="E11" s="39"/>
      <c r="F11" s="4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  <c r="AD11" s="39"/>
      <c r="AE11" s="39"/>
      <c r="AF11" s="39"/>
      <c r="AG11" s="39"/>
      <c r="AH11" s="39"/>
      <c r="AI11" s="39"/>
      <c r="AJ11" s="39"/>
    </row>
    <row r="12" spans="1:41" ht="16.5" customHeight="1" x14ac:dyDescent="0.55000000000000004">
      <c r="A12" s="26"/>
      <c r="B12" s="39"/>
      <c r="C12" s="39" t="s">
        <v>56</v>
      </c>
      <c r="D12" s="39"/>
      <c r="E12" s="39"/>
      <c r="F12" s="4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  <c r="AA12" s="39"/>
      <c r="AB12" s="39"/>
      <c r="AC12" s="39"/>
      <c r="AD12" s="39"/>
      <c r="AE12" s="39"/>
      <c r="AF12" s="39"/>
      <c r="AG12" s="39"/>
      <c r="AH12" s="39"/>
      <c r="AI12" s="39"/>
      <c r="AJ12" s="39"/>
    </row>
    <row r="13" spans="1:41" ht="16.5" customHeight="1" x14ac:dyDescent="0.55000000000000004">
      <c r="A13" s="26"/>
      <c r="B13" s="39"/>
      <c r="C13" s="39" t="s">
        <v>27</v>
      </c>
      <c r="D13" s="39"/>
      <c r="E13" s="39"/>
      <c r="F13" s="4"/>
      <c r="G13" s="39"/>
      <c r="H13" s="39"/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</row>
    <row r="14" spans="1:41" ht="16.5" customHeight="1" x14ac:dyDescent="0.55000000000000004">
      <c r="A14" s="26"/>
      <c r="B14" s="39"/>
      <c r="C14" s="39" t="s">
        <v>57</v>
      </c>
      <c r="D14" s="39"/>
      <c r="E14" s="39"/>
      <c r="F14" s="4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  <c r="AA14" s="39"/>
      <c r="AB14" s="39"/>
      <c r="AC14" s="39"/>
      <c r="AD14" s="39"/>
      <c r="AE14" s="39"/>
      <c r="AF14" s="39"/>
      <c r="AG14" s="39"/>
      <c r="AH14" s="39"/>
      <c r="AI14" s="39"/>
      <c r="AJ14" s="39"/>
    </row>
    <row r="15" spans="1:41" ht="16.5" customHeight="1" x14ac:dyDescent="0.55000000000000004">
      <c r="A15" s="26"/>
      <c r="B15" s="39"/>
      <c r="C15" s="39" t="s">
        <v>54</v>
      </c>
      <c r="D15" s="39"/>
      <c r="E15" s="39"/>
      <c r="F15" s="4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  <c r="AA15" s="39"/>
      <c r="AB15" s="39"/>
      <c r="AC15" s="39"/>
      <c r="AD15" s="39"/>
      <c r="AE15" s="39"/>
      <c r="AF15" s="39"/>
      <c r="AG15" s="39"/>
      <c r="AH15" s="39"/>
      <c r="AI15" s="39"/>
      <c r="AJ15" s="39"/>
    </row>
    <row r="16" spans="1:41" ht="16.5" customHeight="1" x14ac:dyDescent="0.55000000000000004">
      <c r="A16" s="26"/>
      <c r="B16" s="39"/>
      <c r="C16" s="39" t="s">
        <v>60</v>
      </c>
      <c r="D16" s="39"/>
      <c r="E16" s="39"/>
      <c r="F16" s="4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</row>
    <row r="17" spans="1:41" ht="16.5" customHeight="1" x14ac:dyDescent="0.55000000000000004">
      <c r="A17" s="24">
        <v>1</v>
      </c>
      <c r="B17" s="19" t="s">
        <v>11</v>
      </c>
      <c r="C17" s="1"/>
      <c r="D17" s="17"/>
      <c r="E17" s="16"/>
      <c r="F17" s="4" t="s">
        <v>7</v>
      </c>
      <c r="G17" s="4" t="s">
        <v>23</v>
      </c>
      <c r="H17" s="4"/>
      <c r="I17" s="4"/>
      <c r="J17" s="4"/>
      <c r="K17" s="4"/>
      <c r="L17" s="35"/>
      <c r="M17" s="4"/>
      <c r="N17" s="4"/>
      <c r="O17" s="4" t="s">
        <v>23</v>
      </c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32"/>
      <c r="AL17" s="33"/>
      <c r="AM17" s="33"/>
      <c r="AN17" s="33"/>
      <c r="AO17" s="33"/>
    </row>
    <row r="18" spans="1:41" ht="16.5" customHeight="1" x14ac:dyDescent="0.55000000000000004">
      <c r="A18" s="26">
        <v>2</v>
      </c>
      <c r="B18" s="14"/>
      <c r="C18" s="2"/>
      <c r="D18" s="16" t="s">
        <v>12</v>
      </c>
      <c r="E18" s="16"/>
      <c r="F18" s="4" t="s">
        <v>29</v>
      </c>
      <c r="G18" s="4"/>
      <c r="H18" s="4"/>
      <c r="I18" s="4"/>
      <c r="J18" s="4"/>
      <c r="K18" s="4"/>
      <c r="L18" s="35"/>
      <c r="M18" s="4"/>
      <c r="N18" s="4"/>
      <c r="O18" s="4"/>
      <c r="P18" s="4" t="s">
        <v>23</v>
      </c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32"/>
      <c r="AL18" s="33"/>
      <c r="AM18" s="33"/>
      <c r="AN18" s="33"/>
      <c r="AO18" s="33"/>
    </row>
    <row r="19" spans="1:41" ht="16.5" customHeight="1" x14ac:dyDescent="0.55000000000000004">
      <c r="A19" s="26">
        <v>3</v>
      </c>
      <c r="B19" s="14"/>
      <c r="C19" s="2"/>
      <c r="D19" s="16" t="s">
        <v>13</v>
      </c>
      <c r="E19" s="16"/>
      <c r="F19" s="4" t="s">
        <v>36</v>
      </c>
      <c r="G19" s="4"/>
      <c r="H19" s="4"/>
      <c r="I19" s="4"/>
      <c r="J19" s="4"/>
      <c r="K19" s="4"/>
      <c r="L19" s="35"/>
      <c r="M19" s="4"/>
      <c r="N19" s="4"/>
      <c r="O19" s="4"/>
      <c r="P19" s="4"/>
      <c r="Q19" s="4" t="s">
        <v>23</v>
      </c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32"/>
      <c r="AL19" s="33"/>
      <c r="AM19" s="33"/>
      <c r="AN19" s="33"/>
      <c r="AO19" s="33"/>
    </row>
    <row r="20" spans="1:41" ht="16.5" customHeight="1" x14ac:dyDescent="0.55000000000000004">
      <c r="A20" s="26">
        <v>4</v>
      </c>
      <c r="B20" s="15"/>
      <c r="C20" s="56"/>
      <c r="D20" s="16" t="s">
        <v>14</v>
      </c>
      <c r="E20" s="16"/>
      <c r="F20" s="4" t="s">
        <v>35</v>
      </c>
      <c r="G20" s="4"/>
      <c r="H20" s="4"/>
      <c r="I20" s="4"/>
      <c r="J20" s="4"/>
      <c r="K20" s="4"/>
      <c r="L20" s="35"/>
      <c r="M20" s="4"/>
      <c r="N20" s="4"/>
      <c r="O20" s="4"/>
      <c r="P20" s="4"/>
      <c r="Q20" s="4"/>
      <c r="R20" s="4" t="s">
        <v>23</v>
      </c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32"/>
      <c r="AL20" s="33"/>
      <c r="AM20" s="33"/>
      <c r="AN20" s="33"/>
      <c r="AO20" s="33"/>
    </row>
    <row r="21" spans="1:41" ht="16.5" customHeight="1" x14ac:dyDescent="0.55000000000000004">
      <c r="A21" s="26">
        <v>101</v>
      </c>
      <c r="B21" s="19" t="s">
        <v>1</v>
      </c>
      <c r="C21" s="1"/>
      <c r="D21" s="17"/>
      <c r="E21" s="16"/>
      <c r="F21" s="4" t="s">
        <v>7</v>
      </c>
      <c r="G21" s="4" t="s">
        <v>23</v>
      </c>
      <c r="H21" s="4" t="s">
        <v>62</v>
      </c>
      <c r="I21" s="4"/>
      <c r="J21" s="4"/>
      <c r="K21" s="4"/>
      <c r="L21" s="35"/>
      <c r="M21" s="4" t="s">
        <v>62</v>
      </c>
      <c r="N21" s="4"/>
      <c r="O21" s="4"/>
      <c r="P21" s="4"/>
      <c r="Q21" s="4"/>
      <c r="R21" s="4"/>
      <c r="S21" s="4" t="s">
        <v>23</v>
      </c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32"/>
      <c r="AL21" s="33"/>
      <c r="AM21" s="33"/>
      <c r="AN21" s="33"/>
      <c r="AO21" s="33"/>
    </row>
    <row r="22" spans="1:41" ht="16.5" customHeight="1" x14ac:dyDescent="0.55000000000000004">
      <c r="A22" s="26">
        <v>102</v>
      </c>
      <c r="B22" s="2"/>
      <c r="C22" s="2"/>
      <c r="D22" s="51" t="s">
        <v>15</v>
      </c>
      <c r="E22" s="16"/>
      <c r="F22" s="4" t="s">
        <v>26</v>
      </c>
      <c r="G22" s="4"/>
      <c r="H22" s="4"/>
      <c r="I22" s="4" t="s">
        <v>23</v>
      </c>
      <c r="J22" s="4"/>
      <c r="K22" s="4"/>
      <c r="L22" s="35"/>
      <c r="M22" s="4"/>
      <c r="N22" s="4"/>
      <c r="O22" s="4"/>
      <c r="P22" s="4"/>
      <c r="Q22" s="4"/>
      <c r="R22" s="4"/>
      <c r="S22" s="4"/>
      <c r="T22" s="4" t="s">
        <v>23</v>
      </c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32"/>
      <c r="AL22" s="33"/>
      <c r="AM22" s="33"/>
      <c r="AN22" s="33"/>
      <c r="AO22" s="33"/>
    </row>
    <row r="23" spans="1:41" ht="16.5" customHeight="1" x14ac:dyDescent="0.55000000000000004">
      <c r="A23" s="26">
        <v>103</v>
      </c>
      <c r="D23" s="51" t="s">
        <v>16</v>
      </c>
      <c r="E23" s="16"/>
      <c r="F23" s="4" t="s">
        <v>37</v>
      </c>
      <c r="G23" s="4"/>
      <c r="H23" s="4"/>
      <c r="I23" s="4"/>
      <c r="J23" s="4" t="s">
        <v>23</v>
      </c>
      <c r="K23" s="4"/>
      <c r="L23" s="35"/>
      <c r="M23" s="4"/>
      <c r="N23" s="4"/>
      <c r="O23" s="4"/>
      <c r="P23" s="4"/>
      <c r="Q23" s="4"/>
      <c r="R23" s="4"/>
      <c r="S23" s="4"/>
      <c r="T23" s="4"/>
      <c r="U23" s="4" t="s">
        <v>23</v>
      </c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32"/>
      <c r="AL23" s="33"/>
      <c r="AM23" s="33"/>
      <c r="AN23" s="33"/>
      <c r="AO23" s="33"/>
    </row>
    <row r="24" spans="1:41" ht="16.5" customHeight="1" x14ac:dyDescent="0.55000000000000004">
      <c r="A24" s="26">
        <v>105</v>
      </c>
      <c r="B24" s="14"/>
      <c r="C24" s="2"/>
      <c r="D24" s="52" t="s">
        <v>64</v>
      </c>
      <c r="E24" s="16"/>
      <c r="F24" s="4" t="s">
        <v>38</v>
      </c>
      <c r="G24" s="4"/>
      <c r="H24" s="4"/>
      <c r="I24" s="4"/>
      <c r="J24" s="4"/>
      <c r="K24" s="4"/>
      <c r="L24" s="35"/>
      <c r="M24" s="4"/>
      <c r="N24" s="4"/>
      <c r="O24" s="4"/>
      <c r="P24" s="4"/>
      <c r="Q24" s="4"/>
      <c r="R24" s="4"/>
      <c r="S24" s="4"/>
      <c r="T24" s="4"/>
      <c r="U24" s="4"/>
      <c r="V24" s="4" t="s">
        <v>23</v>
      </c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32"/>
      <c r="AL24" s="33"/>
      <c r="AM24" s="33"/>
      <c r="AN24" s="33"/>
      <c r="AO24" s="33"/>
    </row>
    <row r="25" spans="1:41" ht="16.5" customHeight="1" x14ac:dyDescent="0.55000000000000004">
      <c r="A25" s="26">
        <v>106</v>
      </c>
      <c r="B25" s="14"/>
      <c r="C25" s="2"/>
      <c r="D25" s="52" t="s">
        <v>63</v>
      </c>
      <c r="E25" s="16"/>
      <c r="F25" s="4" t="s">
        <v>39</v>
      </c>
      <c r="G25" s="4"/>
      <c r="H25" s="4"/>
      <c r="I25" s="4"/>
      <c r="J25" s="4"/>
      <c r="K25" s="4"/>
      <c r="L25" s="35"/>
      <c r="M25" s="4"/>
      <c r="N25" s="4"/>
      <c r="O25" s="4"/>
      <c r="P25" s="4"/>
      <c r="Q25" s="4"/>
      <c r="R25" s="4"/>
      <c r="S25" s="4"/>
      <c r="T25" s="4"/>
      <c r="U25" s="4"/>
      <c r="V25" s="4" t="s">
        <v>23</v>
      </c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32"/>
      <c r="AL25" s="33"/>
      <c r="AM25" s="33"/>
      <c r="AN25" s="33"/>
      <c r="AO25" s="33"/>
    </row>
    <row r="26" spans="1:41" ht="16.5" customHeight="1" x14ac:dyDescent="0.55000000000000004">
      <c r="A26" s="26">
        <v>107</v>
      </c>
      <c r="B26" s="14"/>
      <c r="C26" s="2"/>
      <c r="D26" s="52" t="s">
        <v>24</v>
      </c>
      <c r="E26" s="16"/>
      <c r="F26" s="4" t="s">
        <v>40</v>
      </c>
      <c r="G26" s="4"/>
      <c r="H26" s="4"/>
      <c r="I26" s="4"/>
      <c r="J26" s="4"/>
      <c r="K26" s="4"/>
      <c r="L26" s="35"/>
      <c r="M26" s="4"/>
      <c r="N26" s="4"/>
      <c r="O26" s="4"/>
      <c r="P26" s="4"/>
      <c r="Q26" s="4"/>
      <c r="R26" s="4"/>
      <c r="S26" s="4"/>
      <c r="T26" s="4"/>
      <c r="U26" s="4"/>
      <c r="V26" s="4"/>
      <c r="W26" s="4" t="s">
        <v>23</v>
      </c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32"/>
      <c r="AL26" s="33"/>
      <c r="AM26" s="33"/>
      <c r="AN26" s="33"/>
      <c r="AO26" s="33"/>
    </row>
    <row r="27" spans="1:41" ht="16.5" customHeight="1" x14ac:dyDescent="0.55000000000000004">
      <c r="A27" s="26">
        <v>109</v>
      </c>
      <c r="B27" s="14"/>
      <c r="C27" s="2"/>
      <c r="D27" s="16" t="s">
        <v>17</v>
      </c>
      <c r="E27" s="16"/>
      <c r="F27" s="4" t="s">
        <v>28</v>
      </c>
      <c r="G27" s="4"/>
      <c r="H27" s="4"/>
      <c r="I27" s="4"/>
      <c r="J27" s="4"/>
      <c r="K27" s="4"/>
      <c r="L27" s="35" t="s">
        <v>23</v>
      </c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 t="s">
        <v>23</v>
      </c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32"/>
      <c r="AL27" s="33"/>
      <c r="AM27" s="33"/>
      <c r="AN27" s="33"/>
      <c r="AO27" s="33"/>
    </row>
    <row r="28" spans="1:41" ht="16.5" customHeight="1" x14ac:dyDescent="0.55000000000000004">
      <c r="A28" s="26">
        <v>110</v>
      </c>
      <c r="B28" s="14"/>
      <c r="C28" s="2"/>
      <c r="D28" s="16" t="s">
        <v>18</v>
      </c>
      <c r="E28" s="16"/>
      <c r="F28" s="4" t="s">
        <v>30</v>
      </c>
      <c r="G28" s="4"/>
      <c r="H28" s="4"/>
      <c r="I28" s="4" t="s">
        <v>23</v>
      </c>
      <c r="J28" s="4"/>
      <c r="K28" s="4"/>
      <c r="L28" s="35" t="s">
        <v>23</v>
      </c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 t="s">
        <v>23</v>
      </c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32"/>
      <c r="AL28" s="33"/>
      <c r="AM28" s="33"/>
      <c r="AN28" s="33"/>
      <c r="AO28" s="33"/>
    </row>
    <row r="29" spans="1:41" ht="16.5" customHeight="1" x14ac:dyDescent="0.55000000000000004">
      <c r="A29" s="26">
        <v>111</v>
      </c>
      <c r="B29" s="14"/>
      <c r="C29" s="2"/>
      <c r="D29" s="16" t="s">
        <v>32</v>
      </c>
      <c r="E29" s="16"/>
      <c r="F29" s="4" t="s">
        <v>31</v>
      </c>
      <c r="G29" s="4"/>
      <c r="H29" s="4"/>
      <c r="I29" s="4"/>
      <c r="J29" s="4"/>
      <c r="K29" s="4" t="s">
        <v>23</v>
      </c>
      <c r="L29" s="35"/>
      <c r="M29" s="4"/>
      <c r="N29" s="4" t="s">
        <v>23</v>
      </c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32"/>
      <c r="AL29" s="33"/>
      <c r="AM29" s="33"/>
      <c r="AN29" s="33"/>
      <c r="AO29" s="33"/>
    </row>
    <row r="30" spans="1:41" ht="16.5" customHeight="1" x14ac:dyDescent="0.55000000000000004">
      <c r="A30" s="27">
        <v>112</v>
      </c>
      <c r="B30" s="15"/>
      <c r="C30" s="56"/>
      <c r="D30" s="16" t="s">
        <v>44</v>
      </c>
      <c r="E30" s="16"/>
      <c r="F30" s="4" t="s">
        <v>54</v>
      </c>
      <c r="G30" s="4"/>
      <c r="H30" s="4"/>
      <c r="I30" s="4" t="s">
        <v>23</v>
      </c>
      <c r="J30" s="4" t="s">
        <v>23</v>
      </c>
      <c r="K30" s="4"/>
      <c r="L30" s="35"/>
      <c r="M30" s="4"/>
      <c r="N30" s="4" t="s">
        <v>23</v>
      </c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32"/>
      <c r="AL30" s="33"/>
      <c r="AM30" s="33"/>
      <c r="AN30" s="33"/>
      <c r="AO30" s="33"/>
    </row>
    <row r="31" spans="1:41" ht="16.5" customHeight="1" x14ac:dyDescent="0.55000000000000004">
      <c r="A31" s="26">
        <v>201</v>
      </c>
      <c r="B31" s="19" t="s">
        <v>2</v>
      </c>
      <c r="C31" s="21"/>
      <c r="E31" s="2"/>
      <c r="F31" s="23" t="s">
        <v>7</v>
      </c>
      <c r="G31" s="4" t="s">
        <v>23</v>
      </c>
      <c r="H31" s="4" t="s">
        <v>62</v>
      </c>
      <c r="I31" s="4"/>
      <c r="J31" s="4"/>
      <c r="K31" s="4"/>
      <c r="L31" s="35"/>
      <c r="M31" s="4" t="s">
        <v>62</v>
      </c>
      <c r="N31" s="4"/>
      <c r="O31" s="4"/>
      <c r="P31" s="4"/>
      <c r="Q31" s="4"/>
      <c r="R31" s="4"/>
      <c r="S31" s="22"/>
      <c r="T31" s="4"/>
      <c r="U31" s="4"/>
      <c r="V31" s="4"/>
      <c r="W31" s="4"/>
      <c r="X31" s="4"/>
      <c r="Y31" s="4"/>
      <c r="Z31" s="4" t="s">
        <v>23</v>
      </c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32"/>
      <c r="AL31" s="33"/>
      <c r="AM31" s="33"/>
      <c r="AN31" s="33"/>
      <c r="AO31" s="33"/>
    </row>
    <row r="32" spans="1:41" ht="16.5" customHeight="1" x14ac:dyDescent="0.55000000000000004">
      <c r="A32" s="26">
        <v>202</v>
      </c>
      <c r="B32" s="14"/>
      <c r="C32" s="2"/>
      <c r="D32" s="20" t="s">
        <v>72</v>
      </c>
      <c r="E32" s="16"/>
      <c r="F32" s="4" t="s">
        <v>32</v>
      </c>
      <c r="G32" s="4"/>
      <c r="H32" s="4"/>
      <c r="I32" s="4"/>
      <c r="J32" s="4"/>
      <c r="K32" s="4"/>
      <c r="L32" s="35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 t="s">
        <v>23</v>
      </c>
      <c r="AB32" s="4"/>
      <c r="AC32" s="4"/>
      <c r="AD32" s="4"/>
      <c r="AE32" s="4"/>
      <c r="AF32" s="4"/>
      <c r="AG32" s="4"/>
      <c r="AH32" s="4"/>
      <c r="AI32" s="4"/>
      <c r="AJ32" s="4"/>
      <c r="AK32" s="32"/>
      <c r="AL32" s="33"/>
      <c r="AM32" s="33"/>
      <c r="AN32" s="33"/>
      <c r="AO32" s="33"/>
    </row>
    <row r="33" spans="1:41" ht="16.5" customHeight="1" x14ac:dyDescent="0.55000000000000004">
      <c r="A33" s="26">
        <v>203</v>
      </c>
      <c r="B33" s="14"/>
      <c r="C33" s="2"/>
      <c r="D33" s="16" t="s">
        <v>2</v>
      </c>
      <c r="E33" s="20"/>
      <c r="F33" s="4" t="s">
        <v>7</v>
      </c>
      <c r="G33" s="4"/>
      <c r="H33" s="4"/>
      <c r="I33" s="4"/>
      <c r="J33" s="4"/>
      <c r="K33" s="4"/>
      <c r="L33" s="35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 t="s">
        <v>23</v>
      </c>
      <c r="AC33" s="4"/>
      <c r="AD33" s="4"/>
      <c r="AE33" s="4"/>
      <c r="AF33" s="4"/>
      <c r="AG33" s="4"/>
      <c r="AH33" s="4"/>
      <c r="AI33" s="4"/>
      <c r="AJ33" s="4"/>
      <c r="AK33" s="32"/>
      <c r="AL33" s="33"/>
      <c r="AM33" s="33"/>
      <c r="AN33" s="33"/>
      <c r="AO33" s="33"/>
    </row>
    <row r="34" spans="1:41" ht="16.5" customHeight="1" x14ac:dyDescent="0.55000000000000004">
      <c r="A34" s="26">
        <v>204</v>
      </c>
      <c r="B34" s="14"/>
      <c r="C34" s="2"/>
      <c r="D34" s="16" t="s">
        <v>33</v>
      </c>
      <c r="E34" s="16"/>
      <c r="F34" s="4" t="s">
        <v>27</v>
      </c>
      <c r="G34" s="4"/>
      <c r="H34" s="4"/>
      <c r="I34" s="4"/>
      <c r="J34" s="4"/>
      <c r="K34" s="4" t="s">
        <v>23</v>
      </c>
      <c r="L34" s="35"/>
      <c r="M34" s="4"/>
      <c r="N34" s="4" t="s">
        <v>23</v>
      </c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32"/>
      <c r="AL34" s="33"/>
      <c r="AM34" s="33"/>
      <c r="AN34" s="33"/>
      <c r="AO34" s="33"/>
    </row>
    <row r="35" spans="1:41" ht="16.5" customHeight="1" x14ac:dyDescent="0.55000000000000004">
      <c r="A35" s="26">
        <v>205</v>
      </c>
      <c r="B35" s="14"/>
      <c r="C35" s="2"/>
      <c r="D35" s="16" t="s">
        <v>34</v>
      </c>
      <c r="E35" s="20"/>
      <c r="F35" s="11" t="s">
        <v>42</v>
      </c>
      <c r="G35" s="4"/>
      <c r="H35" s="4"/>
      <c r="I35" s="4"/>
      <c r="J35" s="4"/>
      <c r="K35" s="4"/>
      <c r="L35" s="35"/>
      <c r="M35" s="4"/>
      <c r="N35" s="4" t="s">
        <v>23</v>
      </c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32"/>
      <c r="AL35" s="33"/>
      <c r="AM35" s="33"/>
      <c r="AN35" s="33"/>
      <c r="AO35" s="33"/>
    </row>
    <row r="36" spans="1:41" ht="16.5" customHeight="1" x14ac:dyDescent="0.55000000000000004">
      <c r="A36" s="26">
        <v>206</v>
      </c>
      <c r="B36" s="15"/>
      <c r="C36" s="56"/>
      <c r="D36" s="20" t="s">
        <v>44</v>
      </c>
      <c r="E36" s="16"/>
      <c r="F36" s="4" t="s">
        <v>45</v>
      </c>
      <c r="G36" s="4"/>
      <c r="H36" s="4"/>
      <c r="I36" s="4" t="s">
        <v>23</v>
      </c>
      <c r="J36" s="4" t="s">
        <v>23</v>
      </c>
      <c r="K36" s="4"/>
      <c r="L36" s="35"/>
      <c r="M36" s="4"/>
      <c r="N36" s="4" t="s">
        <v>23</v>
      </c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32"/>
      <c r="AL36" s="33"/>
      <c r="AM36" s="33"/>
      <c r="AN36" s="33"/>
      <c r="AO36" s="33"/>
    </row>
    <row r="37" spans="1:41" ht="16.5" customHeight="1" x14ac:dyDescent="0.55000000000000004">
      <c r="A37" s="26">
        <v>301</v>
      </c>
      <c r="B37" s="1" t="s">
        <v>3</v>
      </c>
      <c r="C37" s="1"/>
      <c r="D37" s="17"/>
      <c r="E37" s="16"/>
      <c r="F37" s="4" t="s">
        <v>7</v>
      </c>
      <c r="G37" s="4" t="s">
        <v>23</v>
      </c>
      <c r="H37" s="4" t="s">
        <v>62</v>
      </c>
      <c r="I37" s="4"/>
      <c r="J37" s="4"/>
      <c r="K37" s="4"/>
      <c r="L37" s="35"/>
      <c r="M37" s="4" t="s">
        <v>62</v>
      </c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 t="s">
        <v>23</v>
      </c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32"/>
      <c r="AL37" s="33"/>
      <c r="AM37" s="33"/>
      <c r="AN37" s="33"/>
      <c r="AO37" s="33"/>
    </row>
    <row r="38" spans="1:41" ht="16.5" customHeight="1" x14ac:dyDescent="0.55000000000000004">
      <c r="A38" s="26">
        <v>302</v>
      </c>
      <c r="B38" s="14"/>
      <c r="C38" s="2"/>
      <c r="D38" s="16" t="s">
        <v>3</v>
      </c>
      <c r="E38" s="16"/>
      <c r="F38" s="4" t="s">
        <v>33</v>
      </c>
      <c r="G38" s="4"/>
      <c r="H38" s="4"/>
      <c r="I38" s="4"/>
      <c r="J38" s="4"/>
      <c r="K38" s="4"/>
      <c r="L38" s="35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 t="s">
        <v>23</v>
      </c>
      <c r="AD38" s="4"/>
      <c r="AE38" s="4"/>
      <c r="AF38" s="4"/>
      <c r="AG38" s="4"/>
      <c r="AH38" s="4"/>
      <c r="AI38" s="4"/>
      <c r="AJ38" s="4"/>
      <c r="AK38" s="32"/>
      <c r="AL38" s="33"/>
      <c r="AM38" s="33"/>
      <c r="AN38" s="33"/>
      <c r="AO38" s="33"/>
    </row>
    <row r="39" spans="1:41" ht="16.5" customHeight="1" x14ac:dyDescent="0.55000000000000004">
      <c r="A39" s="26">
        <v>303</v>
      </c>
      <c r="B39" s="14"/>
      <c r="C39" s="2"/>
      <c r="D39" s="20" t="s">
        <v>32</v>
      </c>
      <c r="E39" s="16"/>
      <c r="F39" s="4" t="s">
        <v>27</v>
      </c>
      <c r="G39" s="4"/>
      <c r="H39" s="4"/>
      <c r="I39" s="4"/>
      <c r="J39" s="4"/>
      <c r="K39" s="4" t="s">
        <v>23</v>
      </c>
      <c r="L39" s="35"/>
      <c r="M39" s="4"/>
      <c r="N39" s="4" t="s">
        <v>23</v>
      </c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32"/>
      <c r="AL39" s="33"/>
      <c r="AM39" s="33"/>
      <c r="AN39" s="33"/>
      <c r="AO39" s="33"/>
    </row>
    <row r="40" spans="1:41" ht="16.5" customHeight="1" x14ac:dyDescent="0.55000000000000004">
      <c r="A40" s="26">
        <v>304</v>
      </c>
      <c r="B40" s="14"/>
      <c r="C40" s="2"/>
      <c r="D40" s="20" t="s">
        <v>43</v>
      </c>
      <c r="E40" s="16"/>
      <c r="F40" s="4" t="s">
        <v>49</v>
      </c>
      <c r="G40" s="4"/>
      <c r="H40" s="4"/>
      <c r="I40" s="4" t="s">
        <v>23</v>
      </c>
      <c r="J40" s="4" t="s">
        <v>23</v>
      </c>
      <c r="K40" s="4"/>
      <c r="L40" s="35" t="s">
        <v>23</v>
      </c>
      <c r="M40" s="4"/>
      <c r="N40" s="4" t="s">
        <v>23</v>
      </c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32"/>
      <c r="AL40" s="33"/>
      <c r="AM40" s="33"/>
      <c r="AN40" s="33"/>
      <c r="AO40" s="33"/>
    </row>
    <row r="41" spans="1:41" ht="16.5" customHeight="1" x14ac:dyDescent="0.55000000000000004">
      <c r="A41" s="26">
        <v>305</v>
      </c>
      <c r="B41" s="15"/>
      <c r="C41" s="56"/>
      <c r="D41" s="20" t="s">
        <v>44</v>
      </c>
      <c r="E41" s="16"/>
      <c r="F41" s="4" t="s">
        <v>45</v>
      </c>
      <c r="G41" s="4"/>
      <c r="H41" s="4"/>
      <c r="I41" s="4" t="s">
        <v>23</v>
      </c>
      <c r="J41" s="4" t="s">
        <v>23</v>
      </c>
      <c r="K41" s="4"/>
      <c r="L41" s="35"/>
      <c r="M41" s="4"/>
      <c r="N41" s="4" t="s">
        <v>23</v>
      </c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32"/>
      <c r="AL41" s="33"/>
      <c r="AM41" s="33"/>
      <c r="AN41" s="33"/>
      <c r="AO41" s="33"/>
    </row>
    <row r="42" spans="1:41" ht="16.5" customHeight="1" x14ac:dyDescent="0.55000000000000004">
      <c r="A42" s="26">
        <v>401</v>
      </c>
      <c r="B42" s="19" t="s">
        <v>19</v>
      </c>
      <c r="C42" s="1"/>
      <c r="D42" s="17"/>
      <c r="E42" s="16"/>
      <c r="F42" s="4" t="s">
        <v>7</v>
      </c>
      <c r="G42" s="4" t="s">
        <v>23</v>
      </c>
      <c r="H42" s="4" t="s">
        <v>62</v>
      </c>
      <c r="I42" s="4"/>
      <c r="J42" s="4"/>
      <c r="K42" s="4"/>
      <c r="L42" s="35"/>
      <c r="M42" s="4" t="s">
        <v>62</v>
      </c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 t="s">
        <v>23</v>
      </c>
      <c r="AE42" s="4"/>
      <c r="AF42" s="4"/>
      <c r="AG42" s="4"/>
      <c r="AH42" s="4"/>
      <c r="AI42" s="4"/>
      <c r="AJ42" s="4"/>
      <c r="AK42" s="32"/>
      <c r="AL42" s="33"/>
      <c r="AM42" s="33"/>
      <c r="AN42" s="33"/>
      <c r="AO42" s="33"/>
    </row>
    <row r="43" spans="1:41" ht="16.5" customHeight="1" x14ac:dyDescent="0.55000000000000004">
      <c r="A43" s="26">
        <v>402</v>
      </c>
      <c r="B43" s="14"/>
      <c r="C43" s="2"/>
      <c r="D43" s="52" t="s">
        <v>46</v>
      </c>
      <c r="E43" s="16"/>
      <c r="F43" s="4" t="s">
        <v>66</v>
      </c>
      <c r="G43" s="4"/>
      <c r="H43" s="4"/>
      <c r="I43" s="4"/>
      <c r="J43" s="4"/>
      <c r="K43" s="4"/>
      <c r="L43" s="35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 t="s">
        <v>23</v>
      </c>
      <c r="AF43" s="4"/>
      <c r="AG43" s="4"/>
      <c r="AH43" s="4"/>
      <c r="AI43" s="4"/>
      <c r="AJ43" s="4"/>
      <c r="AK43" s="32"/>
      <c r="AL43" s="33"/>
      <c r="AM43" s="33"/>
      <c r="AN43" s="33"/>
      <c r="AO43" s="33"/>
    </row>
    <row r="44" spans="1:41" ht="16.5" customHeight="1" x14ac:dyDescent="0.55000000000000004">
      <c r="A44" s="26">
        <v>403</v>
      </c>
      <c r="B44" s="14"/>
      <c r="C44" s="2"/>
      <c r="D44" s="16" t="s">
        <v>47</v>
      </c>
      <c r="E44" s="16"/>
      <c r="F44" s="4" t="s">
        <v>66</v>
      </c>
      <c r="G44" s="4"/>
      <c r="H44" s="4"/>
      <c r="I44" s="4"/>
      <c r="J44" s="4"/>
      <c r="K44" s="4"/>
      <c r="L44" s="35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 t="s">
        <v>23</v>
      </c>
      <c r="AG44" s="4"/>
      <c r="AH44" s="4"/>
      <c r="AI44" s="4"/>
      <c r="AJ44" s="4"/>
      <c r="AK44" s="32"/>
      <c r="AL44" s="33"/>
      <c r="AM44" s="33"/>
      <c r="AN44" s="33"/>
      <c r="AO44" s="33"/>
    </row>
    <row r="45" spans="1:41" ht="16.5" customHeight="1" x14ac:dyDescent="0.55000000000000004">
      <c r="A45" s="26">
        <v>404</v>
      </c>
      <c r="B45" s="14"/>
      <c r="C45" s="2"/>
      <c r="D45" s="16" t="s">
        <v>4</v>
      </c>
      <c r="E45" s="16"/>
      <c r="F45" s="4" t="s">
        <v>66</v>
      </c>
      <c r="G45" s="4"/>
      <c r="H45" s="4"/>
      <c r="I45" s="4"/>
      <c r="J45" s="4"/>
      <c r="K45" s="4"/>
      <c r="L45" s="35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 t="s">
        <v>23</v>
      </c>
      <c r="AH45" s="4"/>
      <c r="AI45" s="4"/>
      <c r="AJ45" s="4"/>
      <c r="AK45" s="32"/>
      <c r="AL45" s="33"/>
      <c r="AM45" s="33"/>
      <c r="AN45" s="33"/>
      <c r="AO45" s="33"/>
    </row>
    <row r="46" spans="1:41" ht="16.5" customHeight="1" x14ac:dyDescent="0.55000000000000004">
      <c r="A46" s="26">
        <v>405</v>
      </c>
      <c r="B46" s="14"/>
      <c r="C46" s="2"/>
      <c r="D46" s="16" t="s">
        <v>20</v>
      </c>
      <c r="E46" s="16"/>
      <c r="F46" s="12" t="s">
        <v>65</v>
      </c>
      <c r="G46" s="4"/>
      <c r="H46" s="4"/>
      <c r="I46" s="4" t="s">
        <v>23</v>
      </c>
      <c r="J46" s="4" t="s">
        <v>23</v>
      </c>
      <c r="K46" s="4" t="s">
        <v>23</v>
      </c>
      <c r="L46" s="35" t="s">
        <v>23</v>
      </c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 t="s">
        <v>23</v>
      </c>
      <c r="AI46" s="4"/>
      <c r="AJ46" s="4"/>
      <c r="AK46" s="32"/>
      <c r="AL46" s="33"/>
      <c r="AM46" s="33"/>
      <c r="AN46" s="33"/>
      <c r="AO46" s="33"/>
    </row>
    <row r="47" spans="1:41" ht="16.5" customHeight="1" x14ac:dyDescent="0.55000000000000004">
      <c r="A47" s="26">
        <v>406</v>
      </c>
      <c r="B47" s="15"/>
      <c r="C47" s="56"/>
      <c r="D47" s="16" t="s">
        <v>44</v>
      </c>
      <c r="E47" s="16"/>
      <c r="F47" s="4" t="s">
        <v>20</v>
      </c>
      <c r="G47" s="4"/>
      <c r="H47" s="4"/>
      <c r="I47" s="4"/>
      <c r="J47" s="4"/>
      <c r="K47" s="4"/>
      <c r="L47" s="35"/>
      <c r="M47" s="4"/>
      <c r="N47" s="4" t="s">
        <v>23</v>
      </c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32"/>
      <c r="AL47" s="33"/>
      <c r="AM47" s="33"/>
      <c r="AN47" s="33"/>
      <c r="AO47" s="33"/>
    </row>
    <row r="48" spans="1:41" ht="16.5" customHeight="1" x14ac:dyDescent="0.55000000000000004">
      <c r="A48" s="26">
        <v>501</v>
      </c>
      <c r="B48" s="19" t="s">
        <v>5</v>
      </c>
      <c r="C48" s="1"/>
      <c r="D48" s="17"/>
      <c r="E48" s="16"/>
      <c r="F48" s="4" t="s">
        <v>7</v>
      </c>
      <c r="G48" s="4" t="s">
        <v>23</v>
      </c>
      <c r="H48" s="4"/>
      <c r="I48" s="4"/>
      <c r="J48" s="4"/>
      <c r="K48" s="4"/>
      <c r="L48" s="35"/>
      <c r="M48" s="4" t="s">
        <v>62</v>
      </c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 t="s">
        <v>23</v>
      </c>
      <c r="AJ48" s="4"/>
      <c r="AK48" s="32"/>
      <c r="AL48" s="33"/>
      <c r="AM48" s="33"/>
      <c r="AN48" s="33"/>
      <c r="AO48" s="33"/>
    </row>
    <row r="49" spans="1:41" ht="16.5" customHeight="1" x14ac:dyDescent="0.55000000000000004">
      <c r="A49" s="26">
        <v>502</v>
      </c>
      <c r="B49" s="14"/>
      <c r="C49" s="2"/>
      <c r="D49" s="16" t="s">
        <v>21</v>
      </c>
      <c r="E49" s="16"/>
      <c r="F49" s="4" t="s">
        <v>44</v>
      </c>
      <c r="G49" s="4"/>
      <c r="H49" s="4"/>
      <c r="I49" s="4"/>
      <c r="J49" s="4"/>
      <c r="K49" s="4"/>
      <c r="L49" s="35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 t="s">
        <v>23</v>
      </c>
      <c r="AK49" s="32"/>
      <c r="AL49" s="33"/>
      <c r="AM49" s="33"/>
      <c r="AN49" s="33"/>
      <c r="AO49" s="33"/>
    </row>
    <row r="50" spans="1:41" ht="16.5" customHeight="1" x14ac:dyDescent="0.55000000000000004">
      <c r="A50" s="26">
        <v>503</v>
      </c>
      <c r="B50" s="15"/>
      <c r="C50" s="56"/>
      <c r="D50" s="16" t="s">
        <v>41</v>
      </c>
      <c r="E50" s="16"/>
      <c r="F50" s="4" t="s">
        <v>48</v>
      </c>
      <c r="G50" s="4"/>
      <c r="H50" s="4"/>
      <c r="I50" s="4"/>
      <c r="J50" s="4"/>
      <c r="K50" s="4"/>
      <c r="L50" s="35"/>
      <c r="M50" s="4"/>
      <c r="N50" s="4" t="s">
        <v>23</v>
      </c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32"/>
      <c r="AL50" s="33"/>
      <c r="AM50" s="33"/>
      <c r="AN50" s="33"/>
      <c r="AO50" s="33"/>
    </row>
    <row r="51" spans="1:41" ht="16.5" customHeight="1" x14ac:dyDescent="0.55000000000000004">
      <c r="F51" s="40"/>
    </row>
  </sheetData>
  <mergeCells count="10">
    <mergeCell ref="Z5:Z6"/>
    <mergeCell ref="AD5:AD6"/>
    <mergeCell ref="AI5:AI6"/>
    <mergeCell ref="G4:G6"/>
    <mergeCell ref="G3:AJ3"/>
    <mergeCell ref="B3:D3"/>
    <mergeCell ref="H5:H6"/>
    <mergeCell ref="M5:M6"/>
    <mergeCell ref="O5:O6"/>
    <mergeCell ref="S5:S6"/>
  </mergeCells>
  <phoneticPr fontId="2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2B243-3B65-43BA-9B69-FFB1CE412E4A}">
  <dimension ref="A1:AJ55"/>
  <sheetViews>
    <sheetView showGridLines="0" zoomScale="55" zoomScaleNormal="55" workbookViewId="0">
      <pane xSplit="5" ySplit="7" topLeftCell="F35" activePane="bottomRight" state="frozen"/>
      <selection pane="topRight" activeCell="G1" sqref="G1"/>
      <selection pane="bottomLeft" activeCell="A7" sqref="A7"/>
      <selection pane="bottomRight" activeCell="AO42" sqref="AO42"/>
    </sheetView>
  </sheetViews>
  <sheetFormatPr defaultColWidth="2.75" defaultRowHeight="16.5" customHeight="1" x14ac:dyDescent="0.55000000000000004"/>
  <cols>
    <col min="1" max="1" width="4.08203125" style="28" customWidth="1"/>
    <col min="2" max="3" width="21.08203125" customWidth="1"/>
    <col min="4" max="4" width="37.5" bestFit="1" customWidth="1"/>
    <col min="5" max="5" width="21.08203125" hidden="1" customWidth="1"/>
    <col min="6" max="31" width="3.58203125" customWidth="1"/>
  </cols>
  <sheetData>
    <row r="1" spans="1:36" ht="16.5" customHeight="1" x14ac:dyDescent="0.55000000000000004">
      <c r="A1" s="67" t="s">
        <v>25</v>
      </c>
    </row>
    <row r="2" spans="1:36" ht="16.5" customHeight="1" x14ac:dyDescent="0.55000000000000004">
      <c r="A2" s="25"/>
    </row>
    <row r="3" spans="1:36" ht="16.5" customHeight="1" x14ac:dyDescent="0.55000000000000004">
      <c r="A3" s="36" t="s">
        <v>51</v>
      </c>
      <c r="B3" s="187" t="s">
        <v>53</v>
      </c>
      <c r="C3" s="188"/>
      <c r="D3" s="188"/>
      <c r="E3" s="35" t="s">
        <v>52</v>
      </c>
      <c r="F3" s="53" t="s">
        <v>55</v>
      </c>
      <c r="G3" s="54"/>
      <c r="H3" s="54"/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3"/>
      <c r="V3" s="54"/>
      <c r="W3" s="54"/>
      <c r="X3" s="54"/>
      <c r="Y3" s="54"/>
      <c r="Z3" s="54"/>
      <c r="AA3" s="54"/>
      <c r="AB3" s="54"/>
      <c r="AC3" s="54"/>
      <c r="AD3" s="54"/>
      <c r="AE3" s="55"/>
      <c r="AF3" s="21"/>
      <c r="AG3" s="21"/>
      <c r="AH3" s="21"/>
      <c r="AI3" s="21"/>
      <c r="AJ3" s="21"/>
    </row>
    <row r="4" spans="1:36" ht="16.5" customHeight="1" x14ac:dyDescent="0.55000000000000004">
      <c r="A4" s="36"/>
      <c r="B4" s="4"/>
      <c r="C4" s="4"/>
      <c r="D4" s="4"/>
      <c r="E4" s="4"/>
      <c r="F4" s="211" t="s">
        <v>113</v>
      </c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211" t="s">
        <v>129</v>
      </c>
      <c r="V4" s="75"/>
      <c r="W4" s="75"/>
      <c r="X4" s="75"/>
      <c r="Y4" s="75"/>
      <c r="Z4" s="75"/>
      <c r="AA4" s="75"/>
      <c r="AB4" s="75"/>
      <c r="AC4" s="75"/>
      <c r="AD4" s="75"/>
      <c r="AE4" s="76"/>
      <c r="AF4" s="21"/>
      <c r="AG4" s="21"/>
      <c r="AH4" s="21"/>
      <c r="AI4" s="21"/>
      <c r="AJ4" s="21"/>
    </row>
    <row r="5" spans="1:36" ht="16.5" customHeight="1" x14ac:dyDescent="0.55000000000000004">
      <c r="A5" s="36"/>
      <c r="B5" s="4"/>
      <c r="C5" s="4"/>
      <c r="D5" s="4"/>
      <c r="E5" s="4"/>
      <c r="F5" s="212"/>
      <c r="G5" s="202" t="s">
        <v>76</v>
      </c>
      <c r="H5" s="220"/>
      <c r="I5" s="221"/>
      <c r="J5" s="221"/>
      <c r="K5" s="221"/>
      <c r="L5" s="221"/>
      <c r="M5" s="221"/>
      <c r="N5" s="221"/>
      <c r="O5" s="221"/>
      <c r="P5" s="221"/>
      <c r="Q5" s="202" t="s">
        <v>81</v>
      </c>
      <c r="R5" s="78"/>
      <c r="S5" s="202" t="s">
        <v>77</v>
      </c>
      <c r="T5" s="80"/>
      <c r="U5" s="212"/>
      <c r="V5" s="207" t="s">
        <v>130</v>
      </c>
      <c r="W5" s="185"/>
      <c r="X5" s="185"/>
      <c r="Y5" s="185"/>
      <c r="Z5" s="185"/>
      <c r="AA5" s="185"/>
      <c r="AB5" s="185"/>
      <c r="AC5" s="185"/>
      <c r="AD5" s="185"/>
      <c r="AE5" s="199" t="s">
        <v>131</v>
      </c>
      <c r="AF5" s="21"/>
      <c r="AG5" s="21"/>
      <c r="AH5" s="21"/>
      <c r="AI5" s="21"/>
      <c r="AJ5" s="21"/>
    </row>
    <row r="6" spans="1:36" ht="16.5" customHeight="1" x14ac:dyDescent="0.55000000000000004">
      <c r="A6" s="36"/>
      <c r="B6" s="36"/>
      <c r="C6" s="36"/>
      <c r="D6" s="36"/>
      <c r="E6" s="36"/>
      <c r="F6" s="212"/>
      <c r="G6" s="203"/>
      <c r="H6" s="216" t="s">
        <v>137</v>
      </c>
      <c r="I6" s="216" t="s">
        <v>136</v>
      </c>
      <c r="J6" s="216" t="s">
        <v>135</v>
      </c>
      <c r="K6" s="217" t="s">
        <v>134</v>
      </c>
      <c r="L6" s="214" t="s">
        <v>78</v>
      </c>
      <c r="M6" s="218"/>
      <c r="N6" s="218"/>
      <c r="O6" s="218"/>
      <c r="P6" s="219"/>
      <c r="Q6" s="203"/>
      <c r="R6" s="216" t="s">
        <v>168</v>
      </c>
      <c r="S6" s="203"/>
      <c r="T6" s="216" t="s">
        <v>154</v>
      </c>
      <c r="U6" s="212"/>
      <c r="V6" s="208"/>
      <c r="W6" s="204" t="s">
        <v>75</v>
      </c>
      <c r="X6" s="210"/>
      <c r="Y6" s="210"/>
      <c r="Z6" s="210"/>
      <c r="AA6" s="210"/>
      <c r="AB6" s="210"/>
      <c r="AC6" s="204" t="s">
        <v>79</v>
      </c>
      <c r="AD6" s="77"/>
      <c r="AE6" s="200"/>
      <c r="AF6" s="21"/>
      <c r="AG6" s="21"/>
      <c r="AH6" s="21"/>
      <c r="AI6" s="21"/>
      <c r="AJ6" s="21"/>
    </row>
    <row r="7" spans="1:36" s="10" customFormat="1" ht="110" customHeight="1" x14ac:dyDescent="0.55000000000000004">
      <c r="A7" s="57"/>
      <c r="B7" s="58"/>
      <c r="C7" s="58"/>
      <c r="D7" s="58"/>
      <c r="E7" s="57"/>
      <c r="F7" s="213"/>
      <c r="G7" s="203"/>
      <c r="H7" s="216"/>
      <c r="I7" s="216"/>
      <c r="J7" s="216"/>
      <c r="K7" s="217"/>
      <c r="L7" s="215"/>
      <c r="M7" s="79" t="s">
        <v>90</v>
      </c>
      <c r="N7" s="79" t="s">
        <v>91</v>
      </c>
      <c r="O7" s="79" t="s">
        <v>128</v>
      </c>
      <c r="P7" s="79" t="s">
        <v>99</v>
      </c>
      <c r="Q7" s="203"/>
      <c r="R7" s="216"/>
      <c r="S7" s="203"/>
      <c r="T7" s="216"/>
      <c r="U7" s="213"/>
      <c r="V7" s="209"/>
      <c r="W7" s="206"/>
      <c r="X7" s="61" t="s">
        <v>83</v>
      </c>
      <c r="Y7" s="59" t="s">
        <v>84</v>
      </c>
      <c r="Z7" s="59" t="s">
        <v>85</v>
      </c>
      <c r="AA7" s="72" t="s">
        <v>86</v>
      </c>
      <c r="AB7" s="73" t="s">
        <v>167</v>
      </c>
      <c r="AC7" s="205"/>
      <c r="AD7" s="59" t="s">
        <v>97</v>
      </c>
      <c r="AE7" s="201"/>
      <c r="AF7" s="31"/>
      <c r="AG7" s="31"/>
      <c r="AH7" s="31"/>
      <c r="AI7" s="31"/>
      <c r="AJ7" s="31"/>
    </row>
    <row r="8" spans="1:36" ht="16.5" customHeight="1" x14ac:dyDescent="0.55000000000000004">
      <c r="A8" s="26">
        <v>1</v>
      </c>
      <c r="B8" s="19" t="s">
        <v>73</v>
      </c>
      <c r="C8" s="17"/>
      <c r="D8" s="45"/>
      <c r="E8" s="39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63"/>
      <c r="AB8" s="74" t="s">
        <v>138</v>
      </c>
      <c r="AC8" s="4"/>
      <c r="AD8" s="4"/>
      <c r="AE8" s="4"/>
    </row>
    <row r="9" spans="1:36" ht="16.5" customHeight="1" x14ac:dyDescent="0.55000000000000004">
      <c r="A9" s="26">
        <v>2</v>
      </c>
      <c r="B9" s="14"/>
      <c r="C9" s="19" t="s">
        <v>26</v>
      </c>
      <c r="D9" s="18"/>
      <c r="E9" s="39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 t="s">
        <v>23</v>
      </c>
      <c r="Y9" s="4"/>
      <c r="Z9" s="4"/>
      <c r="AA9" s="63"/>
      <c r="AB9" s="74" t="s">
        <v>138</v>
      </c>
      <c r="AC9" s="4"/>
      <c r="AD9" s="4"/>
      <c r="AE9" s="4"/>
    </row>
    <row r="10" spans="1:36" ht="16.5" customHeight="1" x14ac:dyDescent="0.55000000000000004">
      <c r="A10" s="26">
        <v>3</v>
      </c>
      <c r="B10" s="14"/>
      <c r="C10" s="14"/>
      <c r="D10" s="39" t="s">
        <v>104</v>
      </c>
      <c r="E10" s="39"/>
      <c r="F10" s="4"/>
      <c r="G10" s="4"/>
      <c r="H10" s="4"/>
      <c r="I10" s="4"/>
      <c r="J10" s="4"/>
      <c r="K10" s="4"/>
      <c r="L10" s="4"/>
      <c r="M10" s="4" t="s">
        <v>23</v>
      </c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63"/>
      <c r="AB10" s="74"/>
      <c r="AC10" s="4"/>
      <c r="AD10" s="4"/>
      <c r="AE10" s="4"/>
    </row>
    <row r="11" spans="1:36" ht="16.5" customHeight="1" x14ac:dyDescent="0.55000000000000004">
      <c r="A11" s="26">
        <v>4</v>
      </c>
      <c r="B11" s="14"/>
      <c r="C11" s="14"/>
      <c r="D11" s="39" t="s">
        <v>105</v>
      </c>
      <c r="E11" s="39"/>
      <c r="F11" s="4"/>
      <c r="G11" s="4"/>
      <c r="H11" s="4"/>
      <c r="I11" s="4"/>
      <c r="J11" s="4" t="s">
        <v>23</v>
      </c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63"/>
      <c r="AB11" s="74"/>
      <c r="AC11" s="4"/>
      <c r="AD11" s="4"/>
      <c r="AE11" s="4"/>
    </row>
    <row r="12" spans="1:36" ht="16.5" customHeight="1" x14ac:dyDescent="0.55000000000000004">
      <c r="A12" s="26">
        <v>5</v>
      </c>
      <c r="B12" s="14"/>
      <c r="C12" s="14"/>
      <c r="D12" s="39" t="s">
        <v>106</v>
      </c>
      <c r="E12" s="39"/>
      <c r="F12" s="4"/>
      <c r="G12" s="4"/>
      <c r="H12" s="4"/>
      <c r="I12" s="4"/>
      <c r="J12" s="4"/>
      <c r="K12" s="4" t="s">
        <v>23</v>
      </c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63"/>
      <c r="AB12" s="74"/>
      <c r="AC12" s="4"/>
      <c r="AD12" s="4"/>
      <c r="AE12" s="4"/>
    </row>
    <row r="13" spans="1:36" ht="16.5" customHeight="1" x14ac:dyDescent="0.55000000000000004">
      <c r="A13" s="26">
        <v>6</v>
      </c>
      <c r="B13" s="14"/>
      <c r="C13" s="19" t="s">
        <v>56</v>
      </c>
      <c r="D13" s="18"/>
      <c r="E13" s="39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 t="s">
        <v>23</v>
      </c>
      <c r="Z13" s="4"/>
      <c r="AA13" s="63"/>
      <c r="AB13" s="101" t="s">
        <v>138</v>
      </c>
      <c r="AC13" s="4"/>
      <c r="AD13" s="4"/>
      <c r="AE13" s="4"/>
    </row>
    <row r="14" spans="1:36" ht="16.5" customHeight="1" x14ac:dyDescent="0.55000000000000004">
      <c r="A14" s="26">
        <v>7</v>
      </c>
      <c r="B14" s="14"/>
      <c r="C14" s="14"/>
      <c r="D14" s="39" t="s">
        <v>107</v>
      </c>
      <c r="E14" s="39"/>
      <c r="F14" s="4"/>
      <c r="G14" s="4"/>
      <c r="H14" s="4"/>
      <c r="I14" s="4"/>
      <c r="J14" s="4"/>
      <c r="K14" s="4"/>
      <c r="L14" s="4"/>
      <c r="M14" s="4" t="s">
        <v>23</v>
      </c>
      <c r="N14" s="4" t="s">
        <v>23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63"/>
      <c r="AB14" s="74"/>
      <c r="AC14" s="4"/>
      <c r="AD14" s="4"/>
      <c r="AE14" s="4"/>
    </row>
    <row r="15" spans="1:36" ht="16.5" customHeight="1" x14ac:dyDescent="0.55000000000000004">
      <c r="A15" s="26">
        <v>8</v>
      </c>
      <c r="B15" s="14"/>
      <c r="C15" s="14"/>
      <c r="D15" s="39" t="s">
        <v>105</v>
      </c>
      <c r="E15" s="39"/>
      <c r="F15" s="4"/>
      <c r="G15" s="4"/>
      <c r="H15" s="4"/>
      <c r="I15" s="4"/>
      <c r="J15" s="4" t="s">
        <v>23</v>
      </c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63"/>
      <c r="AB15" s="74"/>
      <c r="AC15" s="4"/>
      <c r="AD15" s="4"/>
      <c r="AE15" s="4"/>
    </row>
    <row r="16" spans="1:36" ht="16.5" customHeight="1" x14ac:dyDescent="0.55000000000000004">
      <c r="A16" s="26">
        <v>9</v>
      </c>
      <c r="B16" s="14"/>
      <c r="C16" s="14"/>
      <c r="D16" s="13" t="s">
        <v>106</v>
      </c>
      <c r="E16" s="39"/>
      <c r="F16" s="4"/>
      <c r="G16" s="4"/>
      <c r="H16" s="4"/>
      <c r="I16" s="4"/>
      <c r="J16" s="4"/>
      <c r="K16" s="4" t="s">
        <v>23</v>
      </c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63"/>
      <c r="AB16" s="74"/>
      <c r="AC16" s="4"/>
      <c r="AD16" s="4"/>
      <c r="AE16" s="4"/>
    </row>
    <row r="17" spans="1:36" ht="16.5" customHeight="1" x14ac:dyDescent="0.55000000000000004">
      <c r="A17" s="26">
        <v>10</v>
      </c>
      <c r="B17" s="14"/>
      <c r="C17" s="19" t="s">
        <v>27</v>
      </c>
      <c r="D17" s="18"/>
      <c r="E17" s="39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 t="s">
        <v>23</v>
      </c>
      <c r="AA17" s="63"/>
      <c r="AB17" s="101" t="s">
        <v>138</v>
      </c>
      <c r="AC17" s="4"/>
      <c r="AD17" s="4"/>
      <c r="AE17" s="4"/>
    </row>
    <row r="18" spans="1:36" ht="16.5" customHeight="1" x14ac:dyDescent="0.55000000000000004">
      <c r="A18" s="26">
        <v>11</v>
      </c>
      <c r="B18" s="14"/>
      <c r="C18" s="14"/>
      <c r="D18" s="15" t="s">
        <v>108</v>
      </c>
      <c r="E18" s="39"/>
      <c r="F18" s="4"/>
      <c r="G18" s="4"/>
      <c r="H18" s="4" t="s">
        <v>23</v>
      </c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63"/>
      <c r="AB18" s="74"/>
      <c r="AC18" s="4"/>
      <c r="AD18" s="4"/>
      <c r="AE18" s="4"/>
    </row>
    <row r="19" spans="1:36" ht="16.5" customHeight="1" x14ac:dyDescent="0.55000000000000004">
      <c r="A19" s="26">
        <v>12</v>
      </c>
      <c r="B19" s="14"/>
      <c r="C19" s="14"/>
      <c r="D19" s="39" t="s">
        <v>109</v>
      </c>
      <c r="E19" s="39"/>
      <c r="F19" s="4"/>
      <c r="G19" s="4"/>
      <c r="H19" s="4"/>
      <c r="I19" s="4" t="s">
        <v>23</v>
      </c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63"/>
      <c r="AB19" s="74"/>
      <c r="AC19" s="4"/>
      <c r="AD19" s="4"/>
      <c r="AE19" s="4"/>
    </row>
    <row r="20" spans="1:36" ht="16.5" customHeight="1" x14ac:dyDescent="0.55000000000000004">
      <c r="A20" s="26">
        <v>13</v>
      </c>
      <c r="B20" s="14"/>
      <c r="C20" s="14"/>
      <c r="D20" s="39" t="s">
        <v>110</v>
      </c>
      <c r="E20" s="39"/>
      <c r="F20" s="4"/>
      <c r="G20" s="4"/>
      <c r="H20" s="4"/>
      <c r="I20" s="4"/>
      <c r="J20" s="4" t="s">
        <v>23</v>
      </c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63"/>
      <c r="AB20" s="74"/>
      <c r="AC20" s="4"/>
      <c r="AD20" s="4"/>
      <c r="AE20" s="4"/>
    </row>
    <row r="21" spans="1:36" ht="16.5" customHeight="1" x14ac:dyDescent="0.55000000000000004">
      <c r="A21" s="26">
        <v>14</v>
      </c>
      <c r="B21" s="14"/>
      <c r="C21" s="14"/>
      <c r="D21" s="39" t="s">
        <v>106</v>
      </c>
      <c r="E21" s="39"/>
      <c r="F21" s="4"/>
      <c r="G21" s="4"/>
      <c r="H21" s="4"/>
      <c r="I21" s="4"/>
      <c r="J21" s="4"/>
      <c r="K21" s="4" t="s">
        <v>23</v>
      </c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63"/>
      <c r="AB21" s="74"/>
      <c r="AC21" s="4"/>
      <c r="AD21" s="4"/>
      <c r="AE21" s="4"/>
    </row>
    <row r="22" spans="1:36" ht="16.5" customHeight="1" x14ac:dyDescent="0.55000000000000004">
      <c r="A22" s="26">
        <v>15</v>
      </c>
      <c r="B22" s="14"/>
      <c r="C22" s="19" t="s">
        <v>57</v>
      </c>
      <c r="D22" s="18"/>
      <c r="E22" s="39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63" t="s">
        <v>23</v>
      </c>
      <c r="AB22" s="101" t="s">
        <v>138</v>
      </c>
      <c r="AC22" s="4"/>
      <c r="AD22" s="4"/>
      <c r="AE22" s="4"/>
    </row>
    <row r="23" spans="1:36" ht="16.5" customHeight="1" x14ac:dyDescent="0.55000000000000004">
      <c r="A23" s="26">
        <v>16</v>
      </c>
      <c r="B23" s="14"/>
      <c r="C23" s="14"/>
      <c r="D23" s="39" t="s">
        <v>121</v>
      </c>
      <c r="E23" s="39"/>
      <c r="F23" s="4"/>
      <c r="G23" s="4"/>
      <c r="H23" s="71" t="s">
        <v>23</v>
      </c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63"/>
      <c r="AB23" s="74"/>
      <c r="AC23" s="4"/>
      <c r="AD23" s="4"/>
      <c r="AE23" s="4"/>
    </row>
    <row r="24" spans="1:36" ht="16.5" customHeight="1" x14ac:dyDescent="0.55000000000000004">
      <c r="A24" s="26">
        <v>17</v>
      </c>
      <c r="B24" s="14"/>
      <c r="C24" s="14"/>
      <c r="D24" s="39" t="s">
        <v>105</v>
      </c>
      <c r="E24" s="39"/>
      <c r="F24" s="4"/>
      <c r="G24" s="4"/>
      <c r="H24" s="4"/>
      <c r="I24" s="4"/>
      <c r="J24" s="71" t="s">
        <v>23</v>
      </c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63"/>
      <c r="AB24" s="74"/>
      <c r="AC24" s="4"/>
      <c r="AD24" s="4"/>
      <c r="AE24" s="4"/>
    </row>
    <row r="25" spans="1:36" ht="16.5" customHeight="1" x14ac:dyDescent="0.55000000000000004">
      <c r="A25" s="26">
        <v>18</v>
      </c>
      <c r="B25" s="14"/>
      <c r="C25" s="14"/>
      <c r="D25" s="39" t="s">
        <v>106</v>
      </c>
      <c r="E25" s="39"/>
      <c r="F25" s="4"/>
      <c r="G25" s="4"/>
      <c r="H25" s="4"/>
      <c r="I25" s="4"/>
      <c r="J25" s="4"/>
      <c r="K25" s="71" t="s">
        <v>23</v>
      </c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63"/>
      <c r="AB25" s="74"/>
      <c r="AC25" s="4"/>
      <c r="AD25" s="4"/>
      <c r="AE25" s="4"/>
    </row>
    <row r="26" spans="1:36" ht="16.5" customHeight="1" x14ac:dyDescent="0.55000000000000004">
      <c r="A26" s="26">
        <v>19</v>
      </c>
      <c r="B26" s="14"/>
      <c r="C26" s="19" t="s">
        <v>54</v>
      </c>
      <c r="D26" s="18"/>
      <c r="E26" s="39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 t="s">
        <v>23</v>
      </c>
      <c r="Y26" s="4" t="s">
        <v>23</v>
      </c>
      <c r="Z26" s="4"/>
      <c r="AA26" s="63"/>
      <c r="AB26" s="74" t="s">
        <v>138</v>
      </c>
      <c r="AC26" s="4"/>
      <c r="AD26" s="4"/>
      <c r="AE26" s="4"/>
    </row>
    <row r="27" spans="1:36" ht="16.5" customHeight="1" x14ac:dyDescent="0.55000000000000004">
      <c r="A27" s="26">
        <v>20</v>
      </c>
      <c r="B27" s="14"/>
      <c r="C27" s="14"/>
      <c r="D27" s="39" t="s">
        <v>5</v>
      </c>
      <c r="E27" s="39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 t="s">
        <v>23</v>
      </c>
      <c r="S27" s="4"/>
      <c r="T27" s="4"/>
      <c r="U27" s="4"/>
      <c r="V27" s="4"/>
      <c r="W27" s="4"/>
      <c r="X27" s="4"/>
      <c r="Y27" s="4"/>
      <c r="Z27" s="4"/>
      <c r="AA27" s="63"/>
      <c r="AB27" s="74"/>
      <c r="AC27" s="4"/>
      <c r="AD27" s="4"/>
      <c r="AE27" s="4"/>
    </row>
    <row r="28" spans="1:36" ht="16.5" customHeight="1" x14ac:dyDescent="0.55000000000000004">
      <c r="A28" s="26">
        <v>21</v>
      </c>
      <c r="B28" s="14"/>
      <c r="C28" s="14"/>
      <c r="D28" s="39" t="s">
        <v>106</v>
      </c>
      <c r="E28" s="39"/>
      <c r="F28" s="4"/>
      <c r="G28" s="4"/>
      <c r="H28" s="4"/>
      <c r="I28" s="4"/>
      <c r="J28" s="4"/>
      <c r="K28" s="4" t="s">
        <v>23</v>
      </c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63"/>
      <c r="AB28" s="74"/>
      <c r="AC28" s="4"/>
      <c r="AD28" s="4"/>
      <c r="AE28" s="4"/>
    </row>
    <row r="29" spans="1:36" ht="16.5" customHeight="1" x14ac:dyDescent="0.55000000000000004">
      <c r="A29" s="26">
        <v>22</v>
      </c>
      <c r="B29" s="14"/>
      <c r="C29" s="19" t="s">
        <v>60</v>
      </c>
      <c r="D29" s="18"/>
      <c r="E29" s="39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 t="s">
        <v>23</v>
      </c>
      <c r="Y29" s="4"/>
      <c r="Z29" s="4"/>
      <c r="AA29" s="63" t="s">
        <v>23</v>
      </c>
      <c r="AB29" s="74" t="s">
        <v>23</v>
      </c>
      <c r="AC29" s="4"/>
      <c r="AD29" s="4"/>
      <c r="AE29" s="4"/>
    </row>
    <row r="30" spans="1:36" ht="16.5" customHeight="1" x14ac:dyDescent="0.55000000000000004">
      <c r="A30" s="26">
        <v>23</v>
      </c>
      <c r="B30" s="14"/>
      <c r="C30" s="14"/>
      <c r="D30" s="39" t="s">
        <v>111</v>
      </c>
      <c r="E30" s="39"/>
      <c r="F30" s="4"/>
      <c r="G30" s="4"/>
      <c r="H30" s="4" t="s">
        <v>23</v>
      </c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63"/>
      <c r="AB30" s="74"/>
      <c r="AC30" s="4"/>
      <c r="AD30" s="4"/>
      <c r="AE30" s="4"/>
    </row>
    <row r="31" spans="1:36" ht="16.5" customHeight="1" x14ac:dyDescent="0.55000000000000004">
      <c r="A31" s="26">
        <v>24</v>
      </c>
      <c r="B31" s="15"/>
      <c r="C31" s="15"/>
      <c r="D31" s="39" t="s">
        <v>106</v>
      </c>
      <c r="E31" s="39"/>
      <c r="F31" s="4"/>
      <c r="G31" s="4"/>
      <c r="H31" s="4"/>
      <c r="I31" s="4"/>
      <c r="J31" s="4"/>
      <c r="K31" s="4" t="s">
        <v>23</v>
      </c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63"/>
      <c r="AB31" s="74"/>
      <c r="AC31" s="4"/>
      <c r="AD31" s="4"/>
      <c r="AE31" s="4"/>
    </row>
    <row r="32" spans="1:36" ht="16.5" customHeight="1" x14ac:dyDescent="0.55000000000000004">
      <c r="A32" s="26">
        <v>25</v>
      </c>
      <c r="B32" s="19" t="s">
        <v>1</v>
      </c>
      <c r="C32" s="1"/>
      <c r="D32" s="17"/>
      <c r="E32" s="16"/>
      <c r="F32" s="4"/>
      <c r="G32" s="4"/>
      <c r="H32" s="4" t="s">
        <v>23</v>
      </c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63"/>
      <c r="AB32" s="74"/>
      <c r="AC32" s="4"/>
      <c r="AD32" s="4"/>
      <c r="AE32" s="4"/>
      <c r="AF32" s="32"/>
      <c r="AG32" s="33"/>
      <c r="AH32" s="33"/>
      <c r="AI32" s="33"/>
      <c r="AJ32" s="33"/>
    </row>
    <row r="33" spans="1:36" ht="16.5" customHeight="1" x14ac:dyDescent="0.55000000000000004">
      <c r="A33" s="26">
        <v>26</v>
      </c>
      <c r="B33" s="2"/>
      <c r="C33" s="19" t="s">
        <v>15</v>
      </c>
      <c r="D33" s="45"/>
      <c r="E33" s="16"/>
      <c r="F33" s="4"/>
      <c r="G33" s="4"/>
      <c r="H33" s="4"/>
      <c r="I33" s="4"/>
      <c r="J33" s="4"/>
      <c r="K33" s="4"/>
      <c r="L33" s="4"/>
      <c r="M33" s="4" t="s">
        <v>23</v>
      </c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63"/>
      <c r="AB33" s="74"/>
      <c r="AC33" s="4"/>
      <c r="AD33" s="4"/>
      <c r="AE33" s="4"/>
      <c r="AF33" s="32"/>
      <c r="AG33" s="33"/>
      <c r="AH33" s="33"/>
      <c r="AI33" s="33"/>
      <c r="AJ33" s="33"/>
    </row>
    <row r="34" spans="1:36" ht="16.5" customHeight="1" x14ac:dyDescent="0.55000000000000004">
      <c r="A34" s="26">
        <v>27</v>
      </c>
      <c r="B34" s="21"/>
      <c r="C34" s="15"/>
      <c r="D34" s="62" t="s">
        <v>114</v>
      </c>
      <c r="E34" s="16"/>
      <c r="F34" s="4"/>
      <c r="G34" s="4"/>
      <c r="H34" s="4"/>
      <c r="I34" s="4"/>
      <c r="J34" s="4"/>
      <c r="K34" s="4"/>
      <c r="L34" s="4"/>
      <c r="M34" s="4" t="s">
        <v>23</v>
      </c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63"/>
      <c r="AB34" s="74"/>
      <c r="AC34" s="4"/>
      <c r="AD34" s="4"/>
      <c r="AE34" s="4"/>
      <c r="AF34" s="32"/>
      <c r="AG34" s="33"/>
      <c r="AH34" s="33"/>
      <c r="AI34" s="33"/>
      <c r="AJ34" s="33"/>
    </row>
    <row r="35" spans="1:36" ht="16.5" customHeight="1" x14ac:dyDescent="0.55000000000000004">
      <c r="A35" s="26">
        <v>28</v>
      </c>
      <c r="B35" s="14"/>
      <c r="C35" s="2" t="s">
        <v>16</v>
      </c>
      <c r="D35" s="44"/>
      <c r="E35" s="16"/>
      <c r="F35" s="4"/>
      <c r="G35" s="4"/>
      <c r="H35" s="4"/>
      <c r="I35" s="4"/>
      <c r="J35" s="4"/>
      <c r="K35" s="4"/>
      <c r="L35" s="4"/>
      <c r="M35" s="4"/>
      <c r="N35" s="4" t="s">
        <v>23</v>
      </c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63"/>
      <c r="AB35" s="74"/>
      <c r="AC35" s="4"/>
      <c r="AD35" s="4"/>
      <c r="AE35" s="4"/>
      <c r="AF35" s="32"/>
      <c r="AG35" s="33"/>
      <c r="AH35" s="33"/>
      <c r="AI35" s="33"/>
      <c r="AJ35" s="33"/>
    </row>
    <row r="36" spans="1:36" ht="16.5" customHeight="1" x14ac:dyDescent="0.55000000000000004">
      <c r="A36" s="26">
        <v>29</v>
      </c>
      <c r="B36" s="21"/>
      <c r="C36" s="15"/>
      <c r="D36" s="62" t="s">
        <v>112</v>
      </c>
      <c r="E36" s="16"/>
      <c r="F36" s="4"/>
      <c r="G36" s="4"/>
      <c r="H36" s="4"/>
      <c r="I36" s="4"/>
      <c r="J36" s="4"/>
      <c r="K36" s="4"/>
      <c r="L36" s="4"/>
      <c r="M36" s="4"/>
      <c r="N36" s="4" t="s">
        <v>23</v>
      </c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63"/>
      <c r="AB36" s="74"/>
      <c r="AC36" s="4"/>
      <c r="AD36" s="4"/>
      <c r="AE36" s="4"/>
      <c r="AF36" s="32"/>
      <c r="AG36" s="33"/>
      <c r="AH36" s="33"/>
      <c r="AI36" s="33"/>
      <c r="AJ36" s="33"/>
    </row>
    <row r="37" spans="1:36" ht="16.5" customHeight="1" x14ac:dyDescent="0.55000000000000004">
      <c r="A37" s="26">
        <v>30</v>
      </c>
      <c r="B37" s="14"/>
      <c r="C37" s="2" t="s">
        <v>6</v>
      </c>
      <c r="D37" s="3"/>
      <c r="E37" s="16"/>
      <c r="F37" s="4"/>
      <c r="G37" s="4"/>
      <c r="H37" s="4" t="s">
        <v>23</v>
      </c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63"/>
      <c r="AB37" s="74"/>
      <c r="AC37" s="4"/>
      <c r="AD37" s="4"/>
      <c r="AE37" s="4"/>
      <c r="AF37" s="32"/>
      <c r="AG37" s="33"/>
      <c r="AH37" s="33"/>
      <c r="AI37" s="33"/>
      <c r="AJ37" s="33"/>
    </row>
    <row r="38" spans="1:36" ht="16.5" customHeight="1" x14ac:dyDescent="0.55000000000000004">
      <c r="A38" s="26">
        <v>31</v>
      </c>
      <c r="B38" s="14"/>
      <c r="D38" s="39" t="s">
        <v>116</v>
      </c>
      <c r="E38" s="16"/>
      <c r="F38" s="4"/>
      <c r="G38" s="4"/>
      <c r="H38" s="4" t="s">
        <v>23</v>
      </c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63"/>
      <c r="AB38" s="74"/>
      <c r="AC38" s="4"/>
      <c r="AD38" s="4"/>
      <c r="AE38" s="4"/>
      <c r="AF38" s="32"/>
      <c r="AG38" s="33"/>
      <c r="AH38" s="33"/>
      <c r="AI38" s="33"/>
      <c r="AJ38" s="33"/>
    </row>
    <row r="39" spans="1:36" ht="16.5" customHeight="1" x14ac:dyDescent="0.55000000000000004">
      <c r="A39" s="26">
        <v>32</v>
      </c>
      <c r="B39" s="14"/>
      <c r="C39" s="15"/>
      <c r="D39" s="16" t="s">
        <v>18</v>
      </c>
      <c r="E39" s="16"/>
      <c r="F39" s="4"/>
      <c r="G39" s="4"/>
      <c r="H39" s="4" t="s">
        <v>23</v>
      </c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63"/>
      <c r="AB39" s="74"/>
      <c r="AC39" s="4"/>
      <c r="AD39" s="4"/>
      <c r="AE39" s="4"/>
      <c r="AF39" s="32"/>
      <c r="AG39" s="33"/>
      <c r="AH39" s="33"/>
      <c r="AI39" s="33"/>
      <c r="AJ39" s="33"/>
    </row>
    <row r="40" spans="1:36" ht="16.5" customHeight="1" x14ac:dyDescent="0.55000000000000004">
      <c r="A40" s="26">
        <v>33</v>
      </c>
      <c r="B40" s="19" t="s">
        <v>2</v>
      </c>
      <c r="C40" s="21"/>
      <c r="E40" s="2"/>
      <c r="F40" s="4"/>
      <c r="G40" s="4"/>
      <c r="H40" s="4"/>
      <c r="I40" s="4"/>
      <c r="J40" s="4"/>
      <c r="K40" s="4"/>
      <c r="L40" s="22" t="s">
        <v>23</v>
      </c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63"/>
      <c r="AB40" s="74"/>
      <c r="AC40" s="4" t="s">
        <v>23</v>
      </c>
      <c r="AD40" s="4"/>
      <c r="AE40" s="4"/>
      <c r="AF40" s="32"/>
      <c r="AG40" s="33"/>
      <c r="AH40" s="33"/>
      <c r="AI40" s="33"/>
      <c r="AJ40" s="33"/>
    </row>
    <row r="41" spans="1:36" ht="16.5" customHeight="1" x14ac:dyDescent="0.55000000000000004">
      <c r="A41" s="26">
        <v>34</v>
      </c>
      <c r="B41" s="14"/>
      <c r="C41" s="20" t="s">
        <v>132</v>
      </c>
      <c r="D41" s="18"/>
      <c r="E41" s="16"/>
      <c r="F41" s="4"/>
      <c r="G41" s="4"/>
      <c r="H41" s="4"/>
      <c r="I41" s="4"/>
      <c r="J41" s="4"/>
      <c r="K41" s="4"/>
      <c r="L41" s="4"/>
      <c r="M41" s="4"/>
      <c r="N41" s="4"/>
      <c r="O41" s="4" t="s">
        <v>23</v>
      </c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63"/>
      <c r="AB41" s="74"/>
      <c r="AC41" s="4"/>
      <c r="AD41" s="4"/>
      <c r="AE41" s="4"/>
      <c r="AF41" s="32"/>
      <c r="AG41" s="33"/>
      <c r="AH41" s="33"/>
      <c r="AI41" s="33"/>
      <c r="AJ41" s="33"/>
    </row>
    <row r="42" spans="1:36" ht="16.5" customHeight="1" x14ac:dyDescent="0.55000000000000004">
      <c r="A42" s="26">
        <v>35</v>
      </c>
      <c r="B42" s="14"/>
      <c r="C42" s="16" t="s">
        <v>2</v>
      </c>
      <c r="D42" s="18"/>
      <c r="E42" s="20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63"/>
      <c r="AB42" s="74"/>
      <c r="AC42" s="4"/>
      <c r="AD42" s="4" t="s">
        <v>23</v>
      </c>
      <c r="AE42" s="4"/>
      <c r="AF42" s="32"/>
      <c r="AG42" s="33"/>
      <c r="AH42" s="33"/>
      <c r="AI42" s="33"/>
      <c r="AJ42" s="33"/>
    </row>
    <row r="43" spans="1:36" ht="16.5" customHeight="1" x14ac:dyDescent="0.55000000000000004">
      <c r="A43" s="26">
        <v>36</v>
      </c>
      <c r="B43" s="1" t="s">
        <v>3</v>
      </c>
      <c r="C43" s="1"/>
      <c r="D43" s="17"/>
      <c r="E43" s="16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63"/>
      <c r="AB43" s="74"/>
      <c r="AC43" s="4"/>
      <c r="AD43" s="4"/>
      <c r="AE43" s="4"/>
      <c r="AF43" s="32"/>
      <c r="AG43" s="33"/>
      <c r="AH43" s="33"/>
      <c r="AI43" s="33"/>
      <c r="AJ43" s="33"/>
    </row>
    <row r="44" spans="1:36" ht="16.5" customHeight="1" x14ac:dyDescent="0.55000000000000004">
      <c r="A44" s="26">
        <v>37</v>
      </c>
      <c r="B44" s="14"/>
      <c r="C44" s="16" t="s">
        <v>3</v>
      </c>
      <c r="E44" s="16"/>
      <c r="F44" s="4"/>
      <c r="G44" s="4"/>
      <c r="H44" s="4"/>
      <c r="I44" s="4" t="s">
        <v>23</v>
      </c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63"/>
      <c r="AB44" s="74"/>
      <c r="AC44" s="4"/>
      <c r="AD44" s="4"/>
      <c r="AE44" s="4"/>
      <c r="AF44" s="32"/>
      <c r="AG44" s="33"/>
      <c r="AH44" s="33"/>
      <c r="AI44" s="33"/>
      <c r="AJ44" s="33"/>
    </row>
    <row r="45" spans="1:36" ht="16.5" customHeight="1" x14ac:dyDescent="0.55000000000000004">
      <c r="A45" s="26">
        <v>38</v>
      </c>
      <c r="B45" s="19" t="s">
        <v>4</v>
      </c>
      <c r="C45" s="1"/>
      <c r="D45" s="17"/>
      <c r="E45" s="16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63"/>
      <c r="AB45" s="74"/>
      <c r="AC45" s="4"/>
      <c r="AD45" s="4"/>
      <c r="AE45" s="4"/>
      <c r="AF45" s="32"/>
      <c r="AG45" s="33"/>
      <c r="AH45" s="33"/>
      <c r="AI45" s="33"/>
      <c r="AJ45" s="33"/>
    </row>
    <row r="46" spans="1:36" ht="16.5" customHeight="1" x14ac:dyDescent="0.55000000000000004">
      <c r="A46" s="26">
        <v>39</v>
      </c>
      <c r="B46" s="14"/>
      <c r="C46" s="20" t="s">
        <v>133</v>
      </c>
      <c r="D46" s="18"/>
      <c r="E46" s="16"/>
      <c r="F46" s="4"/>
      <c r="G46" s="4"/>
      <c r="H46" s="4"/>
      <c r="I46" s="4"/>
      <c r="J46" s="4"/>
      <c r="K46" s="4"/>
      <c r="L46" s="4"/>
      <c r="M46" s="4"/>
      <c r="N46" s="4"/>
      <c r="O46" s="4"/>
      <c r="P46" s="4" t="s">
        <v>23</v>
      </c>
      <c r="Q46" s="4"/>
      <c r="R46" s="4"/>
      <c r="S46" s="4"/>
      <c r="T46" s="4"/>
      <c r="U46" s="4"/>
      <c r="V46" s="4"/>
      <c r="W46" s="4"/>
      <c r="X46" s="4"/>
      <c r="Y46" s="4"/>
      <c r="Z46" s="4"/>
      <c r="AA46" s="63"/>
      <c r="AB46" s="74"/>
      <c r="AC46" s="4"/>
      <c r="AD46" s="4"/>
      <c r="AE46" s="4"/>
      <c r="AF46" s="32"/>
      <c r="AG46" s="33"/>
      <c r="AH46" s="33"/>
      <c r="AI46" s="33"/>
      <c r="AJ46" s="33"/>
    </row>
    <row r="47" spans="1:36" ht="16.5" customHeight="1" x14ac:dyDescent="0.55000000000000004">
      <c r="A47" s="26">
        <v>40</v>
      </c>
      <c r="B47" s="14"/>
      <c r="C47" s="16" t="s">
        <v>47</v>
      </c>
      <c r="D47" s="18"/>
      <c r="E47" s="16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63"/>
      <c r="AB47" s="74"/>
      <c r="AC47" s="4"/>
      <c r="AD47" s="4" t="s">
        <v>23</v>
      </c>
      <c r="AE47" s="4"/>
      <c r="AF47" s="32"/>
      <c r="AG47" s="33"/>
      <c r="AH47" s="33"/>
      <c r="AI47" s="33"/>
      <c r="AJ47" s="33"/>
    </row>
    <row r="48" spans="1:36" ht="16.5" customHeight="1" x14ac:dyDescent="0.55000000000000004">
      <c r="A48" s="26">
        <v>41</v>
      </c>
      <c r="B48" s="14"/>
      <c r="C48" s="16" t="s">
        <v>4</v>
      </c>
      <c r="D48" s="18"/>
      <c r="E48" s="16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63"/>
      <c r="AB48" s="74"/>
      <c r="AC48" s="4"/>
      <c r="AD48" s="4"/>
      <c r="AE48" s="4" t="s">
        <v>23</v>
      </c>
      <c r="AF48" s="32"/>
      <c r="AG48" s="33"/>
      <c r="AH48" s="33"/>
      <c r="AI48" s="33"/>
      <c r="AJ48" s="33"/>
    </row>
    <row r="49" spans="1:36" ht="16.5" customHeight="1" x14ac:dyDescent="0.55000000000000004">
      <c r="A49" s="26">
        <v>42</v>
      </c>
      <c r="B49" s="14"/>
      <c r="C49" s="16" t="s">
        <v>20</v>
      </c>
      <c r="D49" s="18"/>
      <c r="E49" s="16"/>
      <c r="F49" s="4"/>
      <c r="G49" s="4"/>
      <c r="H49" s="4"/>
      <c r="I49" s="4"/>
      <c r="J49" s="4"/>
      <c r="K49" s="4" t="s">
        <v>23</v>
      </c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63"/>
      <c r="AB49" s="74"/>
      <c r="AC49" s="4"/>
      <c r="AD49" s="4"/>
      <c r="AE49" s="4"/>
      <c r="AF49" s="32"/>
      <c r="AG49" s="33"/>
      <c r="AH49" s="33"/>
      <c r="AI49" s="33"/>
      <c r="AJ49" s="33"/>
    </row>
    <row r="50" spans="1:36" ht="16.5" customHeight="1" x14ac:dyDescent="0.55000000000000004">
      <c r="A50" s="26">
        <v>43</v>
      </c>
      <c r="B50" s="19" t="s">
        <v>5</v>
      </c>
      <c r="C50" s="1"/>
      <c r="D50" s="17"/>
      <c r="E50" s="16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 t="s">
        <v>23</v>
      </c>
      <c r="R50" s="4"/>
      <c r="S50" s="4"/>
      <c r="T50" s="4"/>
      <c r="U50" s="4"/>
      <c r="V50" s="4"/>
      <c r="W50" s="4"/>
      <c r="X50" s="4"/>
      <c r="Y50" s="4"/>
      <c r="Z50" s="4"/>
      <c r="AA50" s="63"/>
      <c r="AB50" s="74"/>
      <c r="AC50" s="4"/>
      <c r="AD50" s="4"/>
      <c r="AE50" s="4"/>
      <c r="AF50" s="32"/>
      <c r="AG50" s="33"/>
      <c r="AH50" s="33"/>
      <c r="AI50" s="33"/>
      <c r="AJ50" s="33"/>
    </row>
    <row r="51" spans="1:36" ht="16.5" customHeight="1" x14ac:dyDescent="0.55000000000000004">
      <c r="A51" s="26">
        <v>44</v>
      </c>
      <c r="B51" s="14"/>
      <c r="C51" s="16" t="s">
        <v>170</v>
      </c>
      <c r="E51" s="16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 t="s">
        <v>23</v>
      </c>
      <c r="S51" s="4"/>
      <c r="T51" s="4"/>
      <c r="U51" s="4"/>
      <c r="V51" s="4"/>
      <c r="W51" s="4"/>
      <c r="X51" s="4"/>
      <c r="Y51" s="4"/>
      <c r="Z51" s="4"/>
      <c r="AA51" s="63"/>
      <c r="AB51" s="74"/>
      <c r="AC51" s="4"/>
      <c r="AD51" s="4"/>
      <c r="AE51" s="4"/>
      <c r="AF51" s="32"/>
      <c r="AG51" s="33"/>
      <c r="AH51" s="33"/>
      <c r="AI51" s="33"/>
      <c r="AJ51" s="33"/>
    </row>
    <row r="52" spans="1:36" ht="16.5" customHeight="1" x14ac:dyDescent="0.55000000000000004">
      <c r="A52" s="26">
        <v>45</v>
      </c>
      <c r="B52" s="19" t="s">
        <v>11</v>
      </c>
      <c r="C52" s="17"/>
      <c r="D52" s="17"/>
      <c r="E52" s="16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 t="s">
        <v>23</v>
      </c>
      <c r="T52" s="4"/>
      <c r="U52" s="4"/>
      <c r="V52" s="4"/>
      <c r="W52" s="4"/>
      <c r="X52" s="4"/>
      <c r="Y52" s="4"/>
      <c r="Z52" s="4"/>
      <c r="AA52" s="63"/>
      <c r="AB52" s="74"/>
      <c r="AC52" s="4"/>
      <c r="AD52" s="4"/>
      <c r="AE52" s="4"/>
      <c r="AF52" s="32"/>
      <c r="AG52" s="33"/>
      <c r="AH52" s="33"/>
      <c r="AI52" s="33"/>
      <c r="AJ52" s="33"/>
    </row>
    <row r="53" spans="1:36" ht="16.5" customHeight="1" x14ac:dyDescent="0.55000000000000004">
      <c r="A53" s="26">
        <v>46</v>
      </c>
      <c r="B53" s="14"/>
      <c r="C53" s="16" t="s">
        <v>12</v>
      </c>
      <c r="D53" s="18"/>
      <c r="E53" s="16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 t="s">
        <v>23</v>
      </c>
      <c r="U53" s="4"/>
      <c r="V53" s="4"/>
      <c r="W53" s="4"/>
      <c r="X53" s="4"/>
      <c r="Y53" s="4"/>
      <c r="Z53" s="4"/>
      <c r="AA53" s="63"/>
      <c r="AB53" s="74"/>
      <c r="AC53" s="4"/>
      <c r="AD53" s="4"/>
      <c r="AE53" s="4"/>
      <c r="AF53" s="32"/>
      <c r="AG53" s="33"/>
      <c r="AH53" s="33"/>
      <c r="AI53" s="33"/>
      <c r="AJ53" s="33"/>
    </row>
    <row r="54" spans="1:36" ht="16.5" customHeight="1" x14ac:dyDescent="0.55000000000000004">
      <c r="A54" s="26">
        <v>47</v>
      </c>
      <c r="B54" s="14"/>
      <c r="C54" s="16" t="s">
        <v>13</v>
      </c>
      <c r="D54" s="18"/>
      <c r="E54" s="16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 t="s">
        <v>138</v>
      </c>
      <c r="U54" s="4"/>
      <c r="V54" s="4"/>
      <c r="W54" s="4"/>
      <c r="X54" s="4"/>
      <c r="Y54" s="4"/>
      <c r="Z54" s="4"/>
      <c r="AA54" s="63"/>
      <c r="AB54" s="74"/>
      <c r="AC54" s="4"/>
      <c r="AD54" s="4"/>
      <c r="AE54" s="4"/>
      <c r="AF54" s="32"/>
      <c r="AG54" s="33"/>
      <c r="AH54" s="33"/>
      <c r="AI54" s="33"/>
      <c r="AJ54" s="33"/>
    </row>
    <row r="55" spans="1:36" ht="16.5" customHeight="1" x14ac:dyDescent="0.55000000000000004">
      <c r="A55" s="26">
        <v>48</v>
      </c>
      <c r="B55" s="15"/>
      <c r="C55" s="16" t="s">
        <v>115</v>
      </c>
      <c r="D55" s="18"/>
      <c r="E55" s="16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 t="s">
        <v>138</v>
      </c>
      <c r="U55" s="4"/>
      <c r="V55" s="4"/>
      <c r="W55" s="4"/>
      <c r="X55" s="4"/>
      <c r="Y55" s="4"/>
      <c r="Z55" s="4"/>
      <c r="AA55" s="63"/>
      <c r="AB55" s="74"/>
      <c r="AC55" s="4"/>
      <c r="AD55" s="4"/>
      <c r="AE55" s="4"/>
      <c r="AF55" s="32"/>
      <c r="AG55" s="33"/>
      <c r="AH55" s="33"/>
      <c r="AI55" s="33"/>
      <c r="AJ55" s="33"/>
    </row>
  </sheetData>
  <mergeCells count="21">
    <mergeCell ref="B3:D3"/>
    <mergeCell ref="F4:F7"/>
    <mergeCell ref="L6:L7"/>
    <mergeCell ref="U4:U7"/>
    <mergeCell ref="G5:G7"/>
    <mergeCell ref="H6:H7"/>
    <mergeCell ref="I6:I7"/>
    <mergeCell ref="J6:J7"/>
    <mergeCell ref="K6:K7"/>
    <mergeCell ref="M6:P6"/>
    <mergeCell ref="H5:P5"/>
    <mergeCell ref="R6:R7"/>
    <mergeCell ref="T6:T7"/>
    <mergeCell ref="AE5:AE7"/>
    <mergeCell ref="Q5:Q7"/>
    <mergeCell ref="S5:S7"/>
    <mergeCell ref="AC6:AC7"/>
    <mergeCell ref="W6:W7"/>
    <mergeCell ref="V5:V7"/>
    <mergeCell ref="W5:AD5"/>
    <mergeCell ref="X6:AB6"/>
  </mergeCells>
  <phoneticPr fontId="2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8EA5F-82BD-4D32-8C67-49DE673A768B}">
  <dimension ref="A1:CX3"/>
  <sheetViews>
    <sheetView showGridLines="0" topLeftCell="BQ13" zoomScale="55" zoomScaleNormal="55" workbookViewId="0">
      <selection activeCell="BK30" sqref="BK30"/>
    </sheetView>
  </sheetViews>
  <sheetFormatPr defaultRowHeight="18" x14ac:dyDescent="0.55000000000000004"/>
  <sheetData>
    <row r="1" spans="1:102" ht="26.5" x14ac:dyDescent="0.55000000000000004">
      <c r="A1" s="37" t="s">
        <v>117</v>
      </c>
    </row>
    <row r="3" spans="1:102" ht="26.5" x14ac:dyDescent="0.55000000000000004">
      <c r="B3" s="37" t="s">
        <v>118</v>
      </c>
      <c r="L3" t="s">
        <v>153</v>
      </c>
      <c r="Q3" s="37" t="s">
        <v>157</v>
      </c>
      <c r="AS3" s="37" t="s">
        <v>158</v>
      </c>
      <c r="BJ3" s="37" t="s">
        <v>159</v>
      </c>
      <c r="BU3" s="37" t="s">
        <v>160</v>
      </c>
      <c r="CX3" s="37" t="s">
        <v>161</v>
      </c>
    </row>
  </sheetData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DCA22-14F2-47A7-9D0C-E7381F9DA0F4}">
  <dimension ref="B2:AU24"/>
  <sheetViews>
    <sheetView showGridLines="0" zoomScale="85" zoomScaleNormal="85" workbookViewId="0">
      <selection activeCell="B2" sqref="B2"/>
    </sheetView>
  </sheetViews>
  <sheetFormatPr defaultColWidth="3.1640625" defaultRowHeight="19" customHeight="1" x14ac:dyDescent="0.55000000000000004"/>
  <cols>
    <col min="11" max="11" width="3.1640625" customWidth="1"/>
    <col min="13" max="13" width="2" customWidth="1"/>
    <col min="14" max="15" width="1.08203125" customWidth="1"/>
    <col min="17" max="17" width="1.83203125" customWidth="1"/>
    <col min="18" max="18" width="1.9140625" customWidth="1"/>
    <col min="24" max="24" width="1.83203125" customWidth="1"/>
    <col min="25" max="26" width="1.25" customWidth="1"/>
    <col min="27" max="27" width="2.25" customWidth="1"/>
    <col min="28" max="28" width="1.75" customWidth="1"/>
    <col min="35" max="35" width="2.5" customWidth="1"/>
    <col min="36" max="36" width="1.08203125" customWidth="1"/>
    <col min="37" max="37" width="4.4140625" customWidth="1"/>
    <col min="39" max="39" width="4.33203125" customWidth="1"/>
  </cols>
  <sheetData>
    <row r="2" spans="2:47" ht="19" customHeight="1" x14ac:dyDescent="0.55000000000000004">
      <c r="B2" s="37" t="s">
        <v>139</v>
      </c>
    </row>
    <row r="4" spans="2:47" ht="19" customHeight="1" x14ac:dyDescent="0.55000000000000004">
      <c r="B4" s="100" t="s">
        <v>146</v>
      </c>
    </row>
    <row r="6" spans="2:47" ht="19" customHeight="1" thickBot="1" x14ac:dyDescent="0.6">
      <c r="H6" t="s">
        <v>140</v>
      </c>
      <c r="I6" s="81"/>
      <c r="J6" s="81"/>
      <c r="K6" s="81"/>
      <c r="M6" s="86"/>
      <c r="N6" s="21"/>
      <c r="O6" s="21"/>
      <c r="Q6" s="86"/>
      <c r="T6" s="86"/>
      <c r="V6" s="86"/>
      <c r="X6" s="86"/>
      <c r="Y6" s="21"/>
      <c r="AB6" s="21"/>
      <c r="AC6" s="86"/>
      <c r="AE6" s="21"/>
      <c r="AI6" s="86"/>
      <c r="AJ6" s="21"/>
      <c r="AL6" s="86"/>
      <c r="AN6" s="86"/>
    </row>
    <row r="7" spans="2:47" ht="19" customHeight="1" thickBot="1" x14ac:dyDescent="0.6">
      <c r="B7" t="s">
        <v>143</v>
      </c>
      <c r="I7" s="82"/>
      <c r="J7" s="82"/>
      <c r="K7" s="82"/>
      <c r="L7" s="82"/>
      <c r="M7" s="84"/>
      <c r="N7" s="85"/>
      <c r="O7" s="84"/>
      <c r="P7" s="89"/>
      <c r="Q7" s="87"/>
      <c r="R7" s="83"/>
      <c r="S7" s="81"/>
      <c r="T7" s="88"/>
      <c r="U7" s="81"/>
      <c r="V7" s="88"/>
      <c r="W7" s="81"/>
      <c r="X7" s="88"/>
      <c r="Y7" s="81"/>
      <c r="Z7" s="81"/>
      <c r="AA7" s="81"/>
      <c r="AB7" s="98"/>
      <c r="AC7" s="81"/>
      <c r="AD7" s="81"/>
      <c r="AE7" s="81"/>
      <c r="AF7" s="81"/>
      <c r="AG7" s="81"/>
      <c r="AH7" s="81"/>
      <c r="AI7" s="94"/>
      <c r="AJ7" s="84"/>
      <c r="AK7" s="85"/>
      <c r="AL7" s="83"/>
      <c r="AM7" s="85"/>
      <c r="AN7" s="87"/>
      <c r="AO7" s="82"/>
      <c r="AP7" s="82"/>
      <c r="AQ7" s="82"/>
      <c r="AR7" s="82"/>
      <c r="AS7" s="82"/>
      <c r="AT7" s="82"/>
      <c r="AU7" s="82"/>
    </row>
    <row r="8" spans="2:47" ht="19" customHeight="1" x14ac:dyDescent="0.55000000000000004">
      <c r="H8" t="s">
        <v>141</v>
      </c>
      <c r="M8" s="86"/>
      <c r="N8" s="21"/>
      <c r="O8" s="21"/>
      <c r="Q8" s="86"/>
      <c r="T8" s="86"/>
      <c r="V8" s="86"/>
      <c r="X8" s="86"/>
      <c r="Y8" s="21"/>
      <c r="AB8" s="21"/>
      <c r="AC8" s="86"/>
      <c r="AE8" s="21"/>
      <c r="AI8" s="86"/>
      <c r="AJ8" s="21"/>
      <c r="AL8" s="87"/>
      <c r="AN8" s="86"/>
    </row>
    <row r="9" spans="2:47" ht="19" customHeight="1" x14ac:dyDescent="0.55000000000000004">
      <c r="M9" s="86"/>
      <c r="N9" s="21"/>
      <c r="O9" s="21"/>
      <c r="Q9" s="86"/>
      <c r="T9" s="86"/>
      <c r="V9" s="86"/>
      <c r="X9" s="86"/>
      <c r="Y9" s="21"/>
      <c r="AB9" s="21"/>
      <c r="AC9" s="86"/>
      <c r="AE9" s="21"/>
      <c r="AI9" s="86"/>
      <c r="AJ9" s="21"/>
      <c r="AL9" s="86"/>
      <c r="AN9" s="86"/>
    </row>
    <row r="10" spans="2:47" ht="19" customHeight="1" x14ac:dyDescent="0.55000000000000004">
      <c r="B10" t="s">
        <v>155</v>
      </c>
      <c r="I10">
        <v>0</v>
      </c>
      <c r="M10" s="86">
        <v>1</v>
      </c>
      <c r="N10" s="21"/>
      <c r="O10" s="21"/>
      <c r="Q10" s="86">
        <v>0</v>
      </c>
      <c r="T10" s="90">
        <v>1</v>
      </c>
      <c r="V10" s="90">
        <v>2</v>
      </c>
      <c r="X10" s="90">
        <v>3</v>
      </c>
      <c r="Y10" s="21"/>
      <c r="AB10" s="21"/>
      <c r="AC10" s="90">
        <v>3</v>
      </c>
      <c r="AE10" t="s">
        <v>147</v>
      </c>
      <c r="AG10">
        <v>3</v>
      </c>
      <c r="AI10" s="90">
        <v>0</v>
      </c>
      <c r="AJ10" s="21"/>
      <c r="AL10" s="90">
        <v>1</v>
      </c>
      <c r="AM10" s="92"/>
      <c r="AN10" s="90">
        <v>0</v>
      </c>
      <c r="AP10" t="s">
        <v>147</v>
      </c>
    </row>
    <row r="11" spans="2:47" ht="19" customHeight="1" x14ac:dyDescent="0.55000000000000004">
      <c r="M11" s="86"/>
      <c r="N11" s="21"/>
      <c r="O11" s="21"/>
      <c r="Q11" s="86"/>
      <c r="T11" s="86"/>
      <c r="V11" s="86"/>
      <c r="X11" s="86"/>
      <c r="Y11" s="21"/>
      <c r="AB11" s="21"/>
      <c r="AC11" s="86"/>
      <c r="AE11" s="21"/>
      <c r="AI11" s="86"/>
      <c r="AJ11" s="21"/>
      <c r="AL11" s="86"/>
      <c r="AN11" s="86"/>
    </row>
    <row r="12" spans="2:47" ht="19" customHeight="1" thickBot="1" x14ac:dyDescent="0.6">
      <c r="H12">
        <v>1</v>
      </c>
      <c r="M12" s="86"/>
      <c r="N12" s="21"/>
      <c r="O12" s="21"/>
      <c r="Q12" s="86"/>
      <c r="T12" s="86"/>
      <c r="V12" s="86"/>
      <c r="X12" s="86"/>
      <c r="Y12" s="21"/>
      <c r="AB12" s="21"/>
      <c r="AC12" s="86"/>
      <c r="AE12" s="21"/>
      <c r="AI12" s="86"/>
      <c r="AJ12" s="21"/>
      <c r="AL12" s="86"/>
      <c r="AN12" s="86"/>
    </row>
    <row r="13" spans="2:47" ht="19" customHeight="1" thickBot="1" x14ac:dyDescent="0.6">
      <c r="B13" t="s">
        <v>142</v>
      </c>
      <c r="I13" s="81"/>
      <c r="J13" s="81"/>
      <c r="K13" s="81"/>
      <c r="L13" s="81"/>
      <c r="M13" s="88"/>
      <c r="N13" s="81"/>
      <c r="O13" s="81"/>
      <c r="P13" s="81"/>
      <c r="Q13" s="88"/>
      <c r="R13" s="81"/>
      <c r="S13" s="81"/>
      <c r="T13" s="88"/>
      <c r="U13" s="81"/>
      <c r="V13" s="88"/>
      <c r="W13" s="81"/>
      <c r="X13" s="88"/>
      <c r="Y13" s="85"/>
      <c r="Z13" s="82"/>
      <c r="AA13" s="82"/>
      <c r="AB13" s="97"/>
      <c r="AC13" s="87"/>
      <c r="AD13" s="82"/>
      <c r="AE13" s="82"/>
      <c r="AF13" s="82"/>
      <c r="AG13" s="82"/>
      <c r="AH13" s="82"/>
      <c r="AI13" s="83"/>
      <c r="AJ13" s="81"/>
      <c r="AK13" s="81"/>
      <c r="AL13" s="86"/>
      <c r="AM13" s="21"/>
      <c r="AN13" s="86"/>
      <c r="AO13" s="81"/>
      <c r="AP13" s="81"/>
    </row>
    <row r="14" spans="2:47" ht="19" customHeight="1" x14ac:dyDescent="0.55000000000000004">
      <c r="H14">
        <v>0</v>
      </c>
      <c r="M14" s="86"/>
      <c r="N14" s="21"/>
      <c r="O14" s="21"/>
      <c r="Q14" s="86"/>
      <c r="T14" s="86"/>
      <c r="V14" s="86"/>
      <c r="X14" s="86"/>
      <c r="Y14" s="21"/>
      <c r="AB14" s="21"/>
      <c r="AC14" s="86"/>
      <c r="AE14" s="21"/>
      <c r="AI14" s="86"/>
      <c r="AJ14" s="21"/>
      <c r="AL14" s="87"/>
      <c r="AM14" s="82"/>
      <c r="AN14" s="87"/>
      <c r="AQ14" s="82"/>
      <c r="AR14" s="82"/>
      <c r="AS14" s="82"/>
      <c r="AT14" s="82"/>
      <c r="AU14" s="82"/>
    </row>
    <row r="15" spans="2:47" ht="19" customHeight="1" x14ac:dyDescent="0.55000000000000004">
      <c r="M15" s="86"/>
      <c r="N15" s="21"/>
      <c r="O15" s="21"/>
      <c r="Q15" s="86"/>
      <c r="T15" s="86"/>
      <c r="V15" s="86"/>
      <c r="X15" s="86"/>
      <c r="Y15" s="21"/>
      <c r="AB15" s="21"/>
      <c r="AC15" s="86"/>
      <c r="AE15" s="21"/>
      <c r="AI15" s="86"/>
      <c r="AJ15" s="21"/>
      <c r="AL15" s="86"/>
      <c r="AN15" s="86"/>
    </row>
    <row r="16" spans="2:47" ht="19" customHeight="1" thickBot="1" x14ac:dyDescent="0.6">
      <c r="H16">
        <v>1</v>
      </c>
      <c r="M16" s="86"/>
      <c r="N16" s="21"/>
      <c r="O16" s="21"/>
      <c r="Q16" s="86"/>
      <c r="T16" s="86"/>
      <c r="V16" s="86"/>
      <c r="X16" s="86"/>
      <c r="Y16" s="21"/>
      <c r="AB16" s="21"/>
      <c r="AC16" s="86"/>
      <c r="AE16" s="21"/>
      <c r="AI16" s="86"/>
      <c r="AJ16" s="21"/>
      <c r="AL16" s="86"/>
      <c r="AN16" s="86"/>
    </row>
    <row r="17" spans="2:47" ht="19" customHeight="1" thickBot="1" x14ac:dyDescent="0.6">
      <c r="B17" t="s">
        <v>156</v>
      </c>
      <c r="I17" s="81"/>
      <c r="J17" s="81"/>
      <c r="K17" s="81"/>
      <c r="L17" s="81"/>
      <c r="M17" s="88"/>
      <c r="N17" s="81"/>
      <c r="O17" s="81"/>
      <c r="P17" s="81"/>
      <c r="Q17" s="88"/>
      <c r="R17" s="81"/>
      <c r="S17" s="81"/>
      <c r="T17" s="88"/>
      <c r="U17" s="81"/>
      <c r="V17" s="88"/>
      <c r="W17" s="81"/>
      <c r="X17" s="88"/>
      <c r="Y17" s="81"/>
      <c r="Z17" s="81"/>
      <c r="AA17" s="85"/>
      <c r="AB17" s="97"/>
      <c r="AC17" s="87"/>
      <c r="AD17" s="82"/>
      <c r="AE17" s="82"/>
      <c r="AF17" s="82"/>
      <c r="AG17" s="82"/>
      <c r="AH17" s="82"/>
      <c r="AI17" s="87"/>
      <c r="AJ17" s="83"/>
      <c r="AK17" s="95"/>
      <c r="AL17" s="96"/>
      <c r="AM17" s="95"/>
      <c r="AN17" s="96"/>
      <c r="AO17" s="95"/>
      <c r="AP17" s="95"/>
    </row>
    <row r="18" spans="2:47" ht="19" customHeight="1" x14ac:dyDescent="0.55000000000000004">
      <c r="H18">
        <v>0</v>
      </c>
      <c r="M18" s="86"/>
      <c r="N18" s="21"/>
      <c r="O18" s="21"/>
      <c r="Q18" s="86"/>
      <c r="T18" s="86"/>
      <c r="V18" s="86"/>
      <c r="X18" s="86"/>
      <c r="Y18" s="21"/>
      <c r="AB18" s="21"/>
      <c r="AC18" s="86"/>
      <c r="AE18" s="21"/>
      <c r="AI18" s="86"/>
      <c r="AJ18" s="21"/>
      <c r="AL18" s="86"/>
      <c r="AN18" s="86"/>
      <c r="AQ18" s="82"/>
      <c r="AR18" s="82"/>
      <c r="AS18" s="82"/>
      <c r="AT18" s="82"/>
      <c r="AU18" s="82"/>
    </row>
    <row r="19" spans="2:47" ht="19" customHeight="1" x14ac:dyDescent="0.55000000000000004">
      <c r="M19" s="86"/>
      <c r="N19" s="21"/>
      <c r="O19" s="21"/>
      <c r="Q19" s="86"/>
      <c r="T19" s="86"/>
      <c r="V19" s="86"/>
      <c r="X19" s="86"/>
      <c r="Y19" s="21"/>
      <c r="AB19" s="21"/>
      <c r="AC19" s="86"/>
      <c r="AE19" s="21"/>
      <c r="AI19" s="86"/>
      <c r="AJ19" s="21"/>
      <c r="AL19" s="86"/>
      <c r="AN19" s="86"/>
    </row>
    <row r="20" spans="2:47" ht="19" customHeight="1" thickBot="1" x14ac:dyDescent="0.6">
      <c r="H20">
        <v>1</v>
      </c>
      <c r="M20" s="86"/>
      <c r="N20" s="21"/>
      <c r="O20" s="21"/>
      <c r="Q20" s="86"/>
      <c r="T20" s="86"/>
      <c r="V20" s="86"/>
      <c r="X20" s="86"/>
      <c r="Y20" s="21"/>
      <c r="AB20" s="21"/>
      <c r="AC20" s="86"/>
      <c r="AE20" s="21"/>
      <c r="AI20" s="86"/>
      <c r="AJ20" s="21"/>
      <c r="AL20" s="86"/>
      <c r="AN20" s="86"/>
    </row>
    <row r="21" spans="2:47" ht="19" customHeight="1" thickBot="1" x14ac:dyDescent="0.6">
      <c r="B21" t="s">
        <v>151</v>
      </c>
      <c r="I21" s="81"/>
      <c r="J21" s="81"/>
      <c r="K21" s="81"/>
      <c r="L21" s="81"/>
      <c r="M21" s="88"/>
      <c r="N21" s="81"/>
      <c r="O21" s="81"/>
      <c r="P21" s="81"/>
      <c r="Q21" s="88"/>
      <c r="R21" s="81"/>
      <c r="S21" s="81"/>
      <c r="T21" s="88"/>
      <c r="U21" s="81"/>
      <c r="V21" s="88"/>
      <c r="W21" s="81"/>
      <c r="X21" s="88"/>
      <c r="Y21" s="81"/>
      <c r="Z21" s="91"/>
      <c r="AA21" s="82"/>
      <c r="AB21" s="99"/>
      <c r="AC21" s="96"/>
      <c r="AD21" s="95"/>
      <c r="AE21" s="81"/>
      <c r="AF21" s="81"/>
      <c r="AG21" s="81"/>
      <c r="AH21" s="81"/>
      <c r="AI21" s="88"/>
      <c r="AJ21" s="81"/>
      <c r="AK21" s="98"/>
      <c r="AL21" s="88"/>
      <c r="AM21" s="81"/>
      <c r="AN21" s="88"/>
      <c r="AO21" s="81"/>
      <c r="AP21" s="81"/>
      <c r="AQ21" s="81"/>
      <c r="AR21" s="81"/>
      <c r="AS21" s="81"/>
      <c r="AT21" s="81"/>
      <c r="AU21" s="81"/>
    </row>
    <row r="22" spans="2:47" ht="19" customHeight="1" x14ac:dyDescent="0.55000000000000004">
      <c r="H22" s="93" t="s">
        <v>145</v>
      </c>
      <c r="M22" s="86"/>
      <c r="N22" s="21"/>
      <c r="O22" s="21"/>
      <c r="Q22" s="86"/>
      <c r="T22" s="86"/>
      <c r="V22" s="86"/>
      <c r="X22" s="86"/>
      <c r="Y22" s="21"/>
      <c r="AB22" s="21"/>
      <c r="AC22" s="86"/>
      <c r="AE22" s="21"/>
      <c r="AI22" s="86"/>
      <c r="AJ22" s="21"/>
      <c r="AL22" s="86"/>
      <c r="AN22" s="86"/>
    </row>
    <row r="23" spans="2:47" ht="19" customHeight="1" x14ac:dyDescent="0.55000000000000004">
      <c r="M23" s="86"/>
      <c r="N23" s="21"/>
      <c r="O23" s="21"/>
      <c r="Q23" s="86"/>
      <c r="T23" s="86"/>
      <c r="V23" s="86"/>
      <c r="X23" s="86"/>
      <c r="Y23" s="21"/>
      <c r="AB23" s="21"/>
      <c r="AC23" s="86"/>
      <c r="AE23" s="21"/>
      <c r="AI23" s="86"/>
      <c r="AJ23" s="21"/>
      <c r="AL23" s="86"/>
      <c r="AN23" s="86"/>
    </row>
    <row r="24" spans="2:47" ht="19" customHeight="1" x14ac:dyDescent="0.55000000000000004">
      <c r="B24" t="s">
        <v>144</v>
      </c>
      <c r="L24">
        <v>1</v>
      </c>
      <c r="M24" s="86"/>
      <c r="N24" s="21"/>
      <c r="O24" s="21"/>
      <c r="P24">
        <v>2</v>
      </c>
      <c r="Q24" s="86"/>
      <c r="S24">
        <v>3</v>
      </c>
      <c r="T24" s="86"/>
      <c r="U24">
        <v>4</v>
      </c>
      <c r="V24" s="86"/>
      <c r="W24">
        <v>5</v>
      </c>
      <c r="X24" s="86"/>
      <c r="Y24" s="21"/>
      <c r="AB24" s="21">
        <v>6</v>
      </c>
      <c r="AC24" s="86"/>
      <c r="AE24" s="21" t="s">
        <v>147</v>
      </c>
      <c r="AH24" t="s">
        <v>148</v>
      </c>
      <c r="AI24" s="86"/>
      <c r="AJ24" s="21"/>
      <c r="AK24" t="s">
        <v>149</v>
      </c>
      <c r="AL24" s="86"/>
      <c r="AM24" t="s">
        <v>150</v>
      </c>
      <c r="AN24" s="86"/>
      <c r="AO24" t="s">
        <v>147</v>
      </c>
      <c r="AQ24" t="s">
        <v>152</v>
      </c>
    </row>
  </sheetData>
  <phoneticPr fontId="2"/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5B705-9DBF-49F8-9AC0-5D4C5DF00E0B}">
  <dimension ref="A1:AC3"/>
  <sheetViews>
    <sheetView topLeftCell="A16" zoomScale="55" zoomScaleNormal="55" workbookViewId="0">
      <selection activeCell="AC4" sqref="AC4"/>
    </sheetView>
  </sheetViews>
  <sheetFormatPr defaultRowHeight="18" x14ac:dyDescent="0.55000000000000004"/>
  <sheetData>
    <row r="1" spans="1:29" ht="26.5" x14ac:dyDescent="0.55000000000000004">
      <c r="A1" s="37" t="s">
        <v>162</v>
      </c>
    </row>
    <row r="3" spans="1:29" s="102" customFormat="1" ht="22.5" x14ac:dyDescent="0.55000000000000004">
      <c r="B3" s="102" t="s">
        <v>163</v>
      </c>
      <c r="I3" s="102" t="s">
        <v>164</v>
      </c>
      <c r="S3" s="102" t="s">
        <v>165</v>
      </c>
      <c r="AC3" s="102" t="s">
        <v>166</v>
      </c>
    </row>
  </sheetData>
  <phoneticPr fontId="2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46659-9CA8-4CB7-8254-C59FEA86F35C}">
  <dimension ref="A1:N69"/>
  <sheetViews>
    <sheetView showGridLines="0" topLeftCell="A46" zoomScale="55" zoomScaleNormal="55" workbookViewId="0">
      <pane xSplit="6" topLeftCell="L1" activePane="topRight" state="frozen"/>
      <selection pane="topRight" activeCell="L63" sqref="L63"/>
    </sheetView>
  </sheetViews>
  <sheetFormatPr defaultRowHeight="18" x14ac:dyDescent="0.55000000000000004"/>
  <cols>
    <col min="1" max="1" width="3.25" customWidth="1"/>
    <col min="2" max="2" width="4.83203125" customWidth="1"/>
    <col min="3" max="3" width="29.33203125" customWidth="1"/>
    <col min="4" max="4" width="48.4140625" customWidth="1"/>
    <col min="5" max="5" width="56.58203125" customWidth="1"/>
    <col min="6" max="6" width="54.75" customWidth="1"/>
    <col min="7" max="7" width="11.58203125" customWidth="1"/>
    <col min="8" max="8" width="49.58203125" customWidth="1"/>
    <col min="9" max="9" width="11.25" style="38" customWidth="1"/>
    <col min="10" max="10" width="33.08203125" customWidth="1"/>
    <col min="11" max="11" width="11.5" customWidth="1"/>
    <col min="12" max="12" width="49.58203125" customWidth="1"/>
    <col min="13" max="13" width="11.25" style="38" customWidth="1"/>
    <col min="14" max="14" width="49.58203125" customWidth="1"/>
  </cols>
  <sheetData>
    <row r="1" spans="1:14" ht="29" x14ac:dyDescent="0.55000000000000004">
      <c r="A1" s="103" t="s">
        <v>195</v>
      </c>
      <c r="D1" t="s">
        <v>171</v>
      </c>
      <c r="E1" t="s">
        <v>172</v>
      </c>
      <c r="F1" t="s">
        <v>173</v>
      </c>
    </row>
    <row r="2" spans="1:14" ht="18.5" thickBot="1" x14ac:dyDescent="0.6"/>
    <row r="3" spans="1:14" ht="18.5" thickBot="1" x14ac:dyDescent="0.6">
      <c r="B3" s="115" t="s">
        <v>169</v>
      </c>
      <c r="C3" s="115" t="s">
        <v>53</v>
      </c>
      <c r="D3" s="115" t="s">
        <v>180</v>
      </c>
      <c r="E3" s="115" t="s">
        <v>196</v>
      </c>
      <c r="F3" s="115" t="s">
        <v>194</v>
      </c>
      <c r="G3" s="115" t="s">
        <v>192</v>
      </c>
      <c r="H3" s="279" t="s">
        <v>397</v>
      </c>
      <c r="I3" s="115" t="s">
        <v>193</v>
      </c>
      <c r="J3" s="279" t="s">
        <v>348</v>
      </c>
      <c r="K3" s="115" t="s">
        <v>192</v>
      </c>
      <c r="L3" s="279" t="s">
        <v>398</v>
      </c>
      <c r="M3" s="115" t="s">
        <v>193</v>
      </c>
      <c r="N3" s="279" t="s">
        <v>348</v>
      </c>
    </row>
    <row r="4" spans="1:14" ht="20.5" thickBot="1" x14ac:dyDescent="0.6">
      <c r="B4" s="116">
        <v>1</v>
      </c>
      <c r="C4" s="134" t="s">
        <v>170</v>
      </c>
      <c r="D4" s="117" t="s">
        <v>191</v>
      </c>
      <c r="E4" s="110" t="s">
        <v>197</v>
      </c>
      <c r="F4" s="110" t="s">
        <v>229</v>
      </c>
      <c r="G4" s="173">
        <v>44049</v>
      </c>
      <c r="H4" s="110" t="s">
        <v>351</v>
      </c>
      <c r="I4" s="174" t="s">
        <v>138</v>
      </c>
      <c r="J4" s="287"/>
      <c r="K4" s="173">
        <v>44050</v>
      </c>
      <c r="L4" s="110" t="s">
        <v>351</v>
      </c>
      <c r="M4" s="174" t="s">
        <v>138</v>
      </c>
      <c r="N4" s="287"/>
    </row>
    <row r="5" spans="1:14" ht="36.5" thickBot="1" x14ac:dyDescent="0.6">
      <c r="B5" s="116">
        <v>2</v>
      </c>
      <c r="C5" s="135"/>
      <c r="D5" s="118"/>
      <c r="E5" s="106" t="s">
        <v>198</v>
      </c>
      <c r="F5" s="106" t="s">
        <v>229</v>
      </c>
      <c r="G5" s="275">
        <v>44049</v>
      </c>
      <c r="H5" s="106" t="s">
        <v>351</v>
      </c>
      <c r="I5" s="276" t="s">
        <v>138</v>
      </c>
      <c r="J5" s="288"/>
      <c r="K5" s="275">
        <v>44050</v>
      </c>
      <c r="L5" s="106" t="s">
        <v>351</v>
      </c>
      <c r="M5" s="276" t="s">
        <v>138</v>
      </c>
      <c r="N5" s="288"/>
    </row>
    <row r="6" spans="1:14" ht="54.5" thickBot="1" x14ac:dyDescent="0.6">
      <c r="B6" s="116">
        <v>3</v>
      </c>
      <c r="C6" s="135"/>
      <c r="D6" s="118"/>
      <c r="E6" s="108" t="s">
        <v>328</v>
      </c>
      <c r="F6" s="106" t="s">
        <v>229</v>
      </c>
      <c r="G6" s="275">
        <v>44049</v>
      </c>
      <c r="H6" s="106" t="s">
        <v>351</v>
      </c>
      <c r="I6" s="276" t="s">
        <v>138</v>
      </c>
      <c r="J6" s="288"/>
      <c r="K6" s="275">
        <v>44050</v>
      </c>
      <c r="L6" s="106" t="s">
        <v>351</v>
      </c>
      <c r="M6" s="276" t="s">
        <v>138</v>
      </c>
      <c r="N6" s="288"/>
    </row>
    <row r="7" spans="1:14" ht="54.5" thickBot="1" x14ac:dyDescent="0.6">
      <c r="B7" s="116">
        <v>4</v>
      </c>
      <c r="C7" s="135"/>
      <c r="D7" s="118"/>
      <c r="E7" s="108" t="s">
        <v>405</v>
      </c>
      <c r="F7" s="106" t="s">
        <v>229</v>
      </c>
      <c r="G7" s="275">
        <v>44049</v>
      </c>
      <c r="H7" s="106" t="s">
        <v>351</v>
      </c>
      <c r="I7" s="276" t="s">
        <v>138</v>
      </c>
      <c r="J7" s="288"/>
      <c r="K7" s="275">
        <v>44050</v>
      </c>
      <c r="L7" s="106" t="s">
        <v>351</v>
      </c>
      <c r="M7" s="276" t="s">
        <v>138</v>
      </c>
      <c r="N7" s="288"/>
    </row>
    <row r="8" spans="1:14" ht="36.5" thickBot="1" x14ac:dyDescent="0.6">
      <c r="B8" s="116">
        <v>5</v>
      </c>
      <c r="C8" s="136"/>
      <c r="D8" s="119"/>
      <c r="E8" s="111" t="s">
        <v>406</v>
      </c>
      <c r="F8" s="120" t="s">
        <v>229</v>
      </c>
      <c r="G8" s="289">
        <v>44049</v>
      </c>
      <c r="H8" s="120" t="s">
        <v>351</v>
      </c>
      <c r="I8" s="290" t="s">
        <v>138</v>
      </c>
      <c r="J8" s="241"/>
      <c r="K8" s="291">
        <v>44050</v>
      </c>
      <c r="L8" s="120" t="s">
        <v>351</v>
      </c>
      <c r="M8" s="290" t="s">
        <v>138</v>
      </c>
      <c r="N8" s="241"/>
    </row>
    <row r="9" spans="1:14" ht="36.5" thickBot="1" x14ac:dyDescent="0.6">
      <c r="B9" s="116">
        <v>6</v>
      </c>
      <c r="C9" s="134" t="s">
        <v>302</v>
      </c>
      <c r="D9" s="117" t="s">
        <v>316</v>
      </c>
      <c r="E9" s="271" t="s">
        <v>202</v>
      </c>
      <c r="F9" s="117" t="s">
        <v>329</v>
      </c>
      <c r="G9" s="173">
        <v>44049</v>
      </c>
      <c r="H9" s="117" t="s">
        <v>429</v>
      </c>
      <c r="I9" s="174" t="s">
        <v>138</v>
      </c>
      <c r="J9" s="287"/>
      <c r="K9" s="173">
        <v>44050</v>
      </c>
      <c r="L9" s="117" t="s">
        <v>429</v>
      </c>
      <c r="M9" s="174" t="s">
        <v>138</v>
      </c>
      <c r="N9" s="287"/>
    </row>
    <row r="10" spans="1:14" ht="36.5" thickBot="1" x14ac:dyDescent="0.6">
      <c r="B10" s="116">
        <v>7</v>
      </c>
      <c r="C10" s="270"/>
      <c r="D10" s="118"/>
      <c r="E10" s="108" t="s">
        <v>347</v>
      </c>
      <c r="F10" s="106" t="s">
        <v>346</v>
      </c>
      <c r="G10" s="275">
        <v>44049</v>
      </c>
      <c r="H10" s="106" t="s">
        <v>352</v>
      </c>
      <c r="I10" s="276" t="s">
        <v>138</v>
      </c>
      <c r="J10" s="288"/>
      <c r="K10" s="275">
        <v>44050</v>
      </c>
      <c r="L10" s="106" t="s">
        <v>352</v>
      </c>
      <c r="M10" s="276" t="s">
        <v>138</v>
      </c>
      <c r="N10" s="288"/>
    </row>
    <row r="11" spans="1:14" ht="36.5" thickBot="1" x14ac:dyDescent="0.6">
      <c r="B11" s="116">
        <v>8</v>
      </c>
      <c r="C11" s="136"/>
      <c r="D11" s="119"/>
      <c r="E11" s="272" t="s">
        <v>407</v>
      </c>
      <c r="F11" s="119" t="s">
        <v>330</v>
      </c>
      <c r="G11" s="289">
        <v>44049</v>
      </c>
      <c r="H11" s="119" t="s">
        <v>430</v>
      </c>
      <c r="I11" s="290" t="s">
        <v>138</v>
      </c>
      <c r="J11" s="241"/>
      <c r="K11" s="289">
        <v>44050</v>
      </c>
      <c r="L11" s="119" t="s">
        <v>430</v>
      </c>
      <c r="M11" s="290" t="s">
        <v>138</v>
      </c>
      <c r="N11" s="241"/>
    </row>
    <row r="12" spans="1:14" ht="36.5" thickBot="1" x14ac:dyDescent="0.6">
      <c r="B12" s="116">
        <v>9</v>
      </c>
      <c r="C12" s="137" t="s">
        <v>303</v>
      </c>
      <c r="D12" s="105" t="s">
        <v>317</v>
      </c>
      <c r="E12" s="113" t="s">
        <v>223</v>
      </c>
      <c r="F12" s="121" t="s">
        <v>331</v>
      </c>
      <c r="G12" s="173">
        <v>44049</v>
      </c>
      <c r="H12" s="121" t="s">
        <v>431</v>
      </c>
      <c r="I12" s="174" t="s">
        <v>138</v>
      </c>
      <c r="J12" s="278"/>
      <c r="K12" s="296">
        <v>44050</v>
      </c>
      <c r="L12" s="121" t="s">
        <v>431</v>
      </c>
      <c r="M12" s="174" t="s">
        <v>138</v>
      </c>
      <c r="N12" s="278"/>
    </row>
    <row r="13" spans="1:14" ht="54.5" thickBot="1" x14ac:dyDescent="0.6">
      <c r="B13" s="116">
        <v>10</v>
      </c>
      <c r="C13" s="134" t="s">
        <v>304</v>
      </c>
      <c r="D13" s="117" t="s">
        <v>318</v>
      </c>
      <c r="E13" s="112" t="s">
        <v>224</v>
      </c>
      <c r="F13" s="110" t="s">
        <v>228</v>
      </c>
      <c r="G13" s="173">
        <v>44049</v>
      </c>
      <c r="H13" s="110" t="s">
        <v>353</v>
      </c>
      <c r="I13" s="174" t="s">
        <v>138</v>
      </c>
      <c r="J13" s="287"/>
      <c r="K13" s="173">
        <v>44050</v>
      </c>
      <c r="L13" s="110" t="s">
        <v>353</v>
      </c>
      <c r="M13" s="174" t="s">
        <v>138</v>
      </c>
      <c r="N13" s="287"/>
    </row>
    <row r="14" spans="1:14" ht="36.5" thickBot="1" x14ac:dyDescent="0.6">
      <c r="B14" s="116">
        <v>11</v>
      </c>
      <c r="C14" s="135"/>
      <c r="D14" s="118"/>
      <c r="E14" s="108" t="s">
        <v>225</v>
      </c>
      <c r="F14" s="106" t="s">
        <v>228</v>
      </c>
      <c r="G14" s="275">
        <v>44049</v>
      </c>
      <c r="H14" s="106" t="s">
        <v>353</v>
      </c>
      <c r="I14" s="276" t="s">
        <v>138</v>
      </c>
      <c r="J14" s="288"/>
      <c r="K14" s="275">
        <v>44050</v>
      </c>
      <c r="L14" s="106" t="s">
        <v>353</v>
      </c>
      <c r="M14" s="276" t="s">
        <v>138</v>
      </c>
      <c r="N14" s="288"/>
    </row>
    <row r="15" spans="1:14" ht="36.5" thickBot="1" x14ac:dyDescent="0.6">
      <c r="B15" s="116">
        <v>12</v>
      </c>
      <c r="C15" s="135"/>
      <c r="D15" s="118"/>
      <c r="E15" s="111" t="s">
        <v>226</v>
      </c>
      <c r="F15" s="120" t="s">
        <v>228</v>
      </c>
      <c r="G15" s="289">
        <v>44049</v>
      </c>
      <c r="H15" s="120" t="s">
        <v>353</v>
      </c>
      <c r="I15" s="290" t="s">
        <v>138</v>
      </c>
      <c r="J15" s="241"/>
      <c r="K15" s="289">
        <v>44050</v>
      </c>
      <c r="L15" s="120" t="s">
        <v>353</v>
      </c>
      <c r="M15" s="290" t="s">
        <v>138</v>
      </c>
      <c r="N15" s="241"/>
    </row>
    <row r="16" spans="1:14" ht="36.5" thickBot="1" x14ac:dyDescent="0.6">
      <c r="B16" s="116">
        <v>13</v>
      </c>
      <c r="C16" s="138" t="s">
        <v>305</v>
      </c>
      <c r="D16" s="106" t="s">
        <v>319</v>
      </c>
      <c r="E16" s="114" t="s">
        <v>227</v>
      </c>
      <c r="F16" s="118" t="s">
        <v>272</v>
      </c>
      <c r="G16" s="173">
        <v>44049</v>
      </c>
      <c r="H16" s="118" t="s">
        <v>354</v>
      </c>
      <c r="I16" s="174" t="s">
        <v>138</v>
      </c>
      <c r="J16" s="278"/>
      <c r="K16" s="296">
        <v>44050</v>
      </c>
      <c r="L16" s="118" t="s">
        <v>354</v>
      </c>
      <c r="M16" s="174" t="s">
        <v>138</v>
      </c>
      <c r="N16" s="278"/>
    </row>
    <row r="17" spans="2:14" ht="20.5" thickBot="1" x14ac:dyDescent="0.6">
      <c r="B17" s="116">
        <v>14</v>
      </c>
      <c r="C17" s="134" t="s">
        <v>116</v>
      </c>
      <c r="D17" s="117" t="s">
        <v>176</v>
      </c>
      <c r="E17" s="112" t="s">
        <v>200</v>
      </c>
      <c r="F17" s="110" t="s">
        <v>179</v>
      </c>
      <c r="G17" s="173">
        <v>44049</v>
      </c>
      <c r="H17" s="110" t="s">
        <v>355</v>
      </c>
      <c r="I17" s="174" t="s">
        <v>138</v>
      </c>
      <c r="J17" s="287"/>
      <c r="K17" s="173">
        <v>44050</v>
      </c>
      <c r="L17" s="110" t="s">
        <v>355</v>
      </c>
      <c r="M17" s="174" t="s">
        <v>138</v>
      </c>
      <c r="N17" s="287"/>
    </row>
    <row r="18" spans="2:14" ht="36.5" thickBot="1" x14ac:dyDescent="0.6">
      <c r="B18" s="116">
        <v>15</v>
      </c>
      <c r="C18" s="135"/>
      <c r="D18" s="118"/>
      <c r="E18" s="108" t="s">
        <v>408</v>
      </c>
      <c r="F18" s="106" t="s">
        <v>229</v>
      </c>
      <c r="G18" s="275">
        <v>44049</v>
      </c>
      <c r="H18" s="106" t="s">
        <v>351</v>
      </c>
      <c r="I18" s="276" t="s">
        <v>138</v>
      </c>
      <c r="J18" s="288"/>
      <c r="K18" s="275">
        <v>44050</v>
      </c>
      <c r="L18" s="106" t="s">
        <v>351</v>
      </c>
      <c r="M18" s="276" t="s">
        <v>138</v>
      </c>
      <c r="N18" s="288"/>
    </row>
    <row r="19" spans="2:14" ht="36.5" thickBot="1" x14ac:dyDescent="0.6">
      <c r="B19" s="116">
        <v>16</v>
      </c>
      <c r="C19" s="135"/>
      <c r="D19" s="118"/>
      <c r="E19" s="108" t="s">
        <v>231</v>
      </c>
      <c r="F19" s="106" t="s">
        <v>230</v>
      </c>
      <c r="G19" s="275">
        <v>44049</v>
      </c>
      <c r="H19" s="106" t="s">
        <v>356</v>
      </c>
      <c r="I19" s="276" t="s">
        <v>138</v>
      </c>
      <c r="J19" s="288"/>
      <c r="K19" s="275">
        <v>44050</v>
      </c>
      <c r="L19" s="106" t="s">
        <v>356</v>
      </c>
      <c r="M19" s="276" t="s">
        <v>138</v>
      </c>
      <c r="N19" s="288"/>
    </row>
    <row r="20" spans="2:14" ht="36.5" thickBot="1" x14ac:dyDescent="0.6">
      <c r="B20" s="116">
        <v>17</v>
      </c>
      <c r="C20" s="136"/>
      <c r="D20" s="119"/>
      <c r="E20" s="111" t="s">
        <v>409</v>
      </c>
      <c r="F20" s="120" t="s">
        <v>232</v>
      </c>
      <c r="G20" s="289">
        <v>44049</v>
      </c>
      <c r="H20" s="120" t="s">
        <v>357</v>
      </c>
      <c r="I20" s="290" t="s">
        <v>138</v>
      </c>
      <c r="J20" s="241"/>
      <c r="K20" s="289">
        <v>44050</v>
      </c>
      <c r="L20" s="120" t="s">
        <v>357</v>
      </c>
      <c r="M20" s="290" t="s">
        <v>138</v>
      </c>
      <c r="N20" s="241"/>
    </row>
    <row r="21" spans="2:14" ht="36.5" thickBot="1" x14ac:dyDescent="0.6">
      <c r="B21" s="116">
        <v>18</v>
      </c>
      <c r="C21" s="134" t="s">
        <v>181</v>
      </c>
      <c r="D21" s="117" t="s">
        <v>182</v>
      </c>
      <c r="E21" s="112" t="s">
        <v>201</v>
      </c>
      <c r="F21" s="110" t="s">
        <v>233</v>
      </c>
      <c r="G21" s="173">
        <v>44049</v>
      </c>
      <c r="H21" s="110" t="s">
        <v>358</v>
      </c>
      <c r="I21" s="269" t="s">
        <v>345</v>
      </c>
      <c r="J21" s="110" t="s">
        <v>395</v>
      </c>
      <c r="K21" s="273">
        <v>44050</v>
      </c>
      <c r="L21" s="110" t="s">
        <v>358</v>
      </c>
      <c r="M21" s="174" t="s">
        <v>138</v>
      </c>
      <c r="N21" s="110"/>
    </row>
    <row r="22" spans="2:14" ht="36.5" thickBot="1" x14ac:dyDescent="0.6">
      <c r="B22" s="116">
        <v>19</v>
      </c>
      <c r="C22" s="135"/>
      <c r="D22" s="118"/>
      <c r="E22" s="108" t="s">
        <v>203</v>
      </c>
      <c r="F22" s="106" t="s">
        <v>234</v>
      </c>
      <c r="G22" s="275">
        <v>44049</v>
      </c>
      <c r="H22" s="106" t="s">
        <v>359</v>
      </c>
      <c r="I22" s="299" t="s">
        <v>345</v>
      </c>
      <c r="J22" s="288" t="s">
        <v>396</v>
      </c>
      <c r="K22" s="275">
        <v>44050</v>
      </c>
      <c r="L22" s="106" t="s">
        <v>359</v>
      </c>
      <c r="M22" s="276" t="s">
        <v>138</v>
      </c>
      <c r="N22" s="288"/>
    </row>
    <row r="23" spans="2:14" ht="36.5" thickBot="1" x14ac:dyDescent="0.6">
      <c r="B23" s="116">
        <v>20</v>
      </c>
      <c r="C23" s="135"/>
      <c r="D23" s="118"/>
      <c r="E23" s="108" t="s">
        <v>410</v>
      </c>
      <c r="F23" s="106" t="s">
        <v>235</v>
      </c>
      <c r="G23" s="275">
        <v>44049</v>
      </c>
      <c r="H23" s="106" t="s">
        <v>360</v>
      </c>
      <c r="I23" s="299" t="s">
        <v>345</v>
      </c>
      <c r="J23" s="288" t="s">
        <v>396</v>
      </c>
      <c r="K23" s="275">
        <v>44050</v>
      </c>
      <c r="L23" s="106" t="s">
        <v>360</v>
      </c>
      <c r="M23" s="276" t="s">
        <v>138</v>
      </c>
      <c r="N23" s="288"/>
    </row>
    <row r="24" spans="2:14" ht="36.5" thickBot="1" x14ac:dyDescent="0.6">
      <c r="B24" s="116">
        <v>21</v>
      </c>
      <c r="C24" s="136"/>
      <c r="D24" s="119"/>
      <c r="E24" s="111" t="s">
        <v>411</v>
      </c>
      <c r="F24" s="120" t="s">
        <v>236</v>
      </c>
      <c r="G24" s="289">
        <v>44049</v>
      </c>
      <c r="H24" s="120" t="s">
        <v>361</v>
      </c>
      <c r="I24" s="300" t="s">
        <v>345</v>
      </c>
      <c r="J24" s="241" t="s">
        <v>396</v>
      </c>
      <c r="K24" s="291">
        <v>44050</v>
      </c>
      <c r="L24" s="120" t="s">
        <v>361</v>
      </c>
      <c r="M24" s="290" t="s">
        <v>138</v>
      </c>
      <c r="N24" s="241"/>
    </row>
    <row r="25" spans="2:14" ht="20.5" thickBot="1" x14ac:dyDescent="0.6">
      <c r="B25" s="116">
        <v>22</v>
      </c>
      <c r="C25" s="139" t="s">
        <v>15</v>
      </c>
      <c r="D25" s="122" t="s">
        <v>174</v>
      </c>
      <c r="E25" s="112" t="s">
        <v>199</v>
      </c>
      <c r="F25" s="110" t="s">
        <v>237</v>
      </c>
      <c r="G25" s="173">
        <v>44049</v>
      </c>
      <c r="H25" s="110" t="s">
        <v>362</v>
      </c>
      <c r="I25" s="174" t="s">
        <v>138</v>
      </c>
      <c r="J25" s="287"/>
      <c r="K25" s="173">
        <v>44050</v>
      </c>
      <c r="L25" s="110" t="s">
        <v>362</v>
      </c>
      <c r="M25" s="174" t="s">
        <v>138</v>
      </c>
      <c r="N25" s="287"/>
    </row>
    <row r="26" spans="2:14" ht="36.5" thickBot="1" x14ac:dyDescent="0.6">
      <c r="B26" s="116">
        <v>23</v>
      </c>
      <c r="C26" s="135"/>
      <c r="D26" s="118"/>
      <c r="E26" s="108" t="s">
        <v>412</v>
      </c>
      <c r="F26" s="108" t="s">
        <v>238</v>
      </c>
      <c r="G26" s="275">
        <v>44049</v>
      </c>
      <c r="H26" s="108" t="s">
        <v>373</v>
      </c>
      <c r="I26" s="276" t="s">
        <v>138</v>
      </c>
      <c r="J26" s="288"/>
      <c r="K26" s="275">
        <v>44050</v>
      </c>
      <c r="L26" s="108" t="s">
        <v>373</v>
      </c>
      <c r="M26" s="276" t="s">
        <v>138</v>
      </c>
      <c r="N26" s="288"/>
    </row>
    <row r="27" spans="2:14" ht="72.5" thickBot="1" x14ac:dyDescent="0.6">
      <c r="B27" s="116">
        <v>24</v>
      </c>
      <c r="C27" s="135"/>
      <c r="D27" s="118"/>
      <c r="E27" s="108" t="s">
        <v>413</v>
      </c>
      <c r="F27" s="108" t="s">
        <v>239</v>
      </c>
      <c r="G27" s="275">
        <v>44049</v>
      </c>
      <c r="H27" s="108" t="s">
        <v>374</v>
      </c>
      <c r="I27" s="276" t="s">
        <v>138</v>
      </c>
      <c r="J27" s="288"/>
      <c r="K27" s="275">
        <v>44050</v>
      </c>
      <c r="L27" s="108" t="s">
        <v>374</v>
      </c>
      <c r="M27" s="276" t="s">
        <v>138</v>
      </c>
      <c r="N27" s="288"/>
    </row>
    <row r="28" spans="2:14" ht="72.5" thickBot="1" x14ac:dyDescent="0.6">
      <c r="B28" s="116">
        <v>25</v>
      </c>
      <c r="C28" s="135"/>
      <c r="D28" s="118"/>
      <c r="E28" s="108" t="s">
        <v>414</v>
      </c>
      <c r="F28" s="108" t="s">
        <v>240</v>
      </c>
      <c r="G28" s="275">
        <v>44049</v>
      </c>
      <c r="H28" s="108" t="s">
        <v>375</v>
      </c>
      <c r="I28" s="276" t="s">
        <v>138</v>
      </c>
      <c r="J28" s="288"/>
      <c r="K28" s="275">
        <v>44050</v>
      </c>
      <c r="L28" s="108" t="s">
        <v>375</v>
      </c>
      <c r="M28" s="276" t="s">
        <v>138</v>
      </c>
      <c r="N28" s="288"/>
    </row>
    <row r="29" spans="2:14" ht="36.5" thickBot="1" x14ac:dyDescent="0.6">
      <c r="B29" s="116">
        <v>26</v>
      </c>
      <c r="C29" s="135"/>
      <c r="D29" s="118"/>
      <c r="E29" s="108" t="s">
        <v>204</v>
      </c>
      <c r="F29" s="106" t="s">
        <v>241</v>
      </c>
      <c r="G29" s="275">
        <v>44049</v>
      </c>
      <c r="H29" s="106" t="s">
        <v>363</v>
      </c>
      <c r="I29" s="276" t="s">
        <v>138</v>
      </c>
      <c r="J29" s="288"/>
      <c r="K29" s="275">
        <v>44050</v>
      </c>
      <c r="L29" s="106" t="s">
        <v>363</v>
      </c>
      <c r="M29" s="276" t="s">
        <v>138</v>
      </c>
      <c r="N29" s="288"/>
    </row>
    <row r="30" spans="2:14" ht="36.5" thickBot="1" x14ac:dyDescent="0.6">
      <c r="B30" s="116">
        <v>27</v>
      </c>
      <c r="C30" s="135"/>
      <c r="D30" s="118"/>
      <c r="E30" s="108" t="s">
        <v>321</v>
      </c>
      <c r="F30" s="108" t="s">
        <v>242</v>
      </c>
      <c r="G30" s="275">
        <v>44049</v>
      </c>
      <c r="H30" s="108" t="s">
        <v>376</v>
      </c>
      <c r="I30" s="276" t="s">
        <v>138</v>
      </c>
      <c r="J30" s="288"/>
      <c r="K30" s="275">
        <v>44050</v>
      </c>
      <c r="L30" s="108" t="s">
        <v>376</v>
      </c>
      <c r="M30" s="276" t="s">
        <v>138</v>
      </c>
      <c r="N30" s="288"/>
    </row>
    <row r="31" spans="2:14" ht="36.5" thickBot="1" x14ac:dyDescent="0.6">
      <c r="B31" s="116">
        <v>28</v>
      </c>
      <c r="C31" s="135"/>
      <c r="D31" s="118"/>
      <c r="E31" s="108" t="s">
        <v>322</v>
      </c>
      <c r="F31" s="108" t="s">
        <v>243</v>
      </c>
      <c r="G31" s="275">
        <v>44049</v>
      </c>
      <c r="H31" s="108" t="s">
        <v>377</v>
      </c>
      <c r="I31" s="276" t="s">
        <v>138</v>
      </c>
      <c r="J31" s="288"/>
      <c r="K31" s="275">
        <v>44050</v>
      </c>
      <c r="L31" s="108" t="s">
        <v>377</v>
      </c>
      <c r="M31" s="276" t="s">
        <v>138</v>
      </c>
      <c r="N31" s="288"/>
    </row>
    <row r="32" spans="2:14" ht="36.5" thickBot="1" x14ac:dyDescent="0.6">
      <c r="B32" s="116">
        <v>29</v>
      </c>
      <c r="C32" s="135"/>
      <c r="D32" s="118"/>
      <c r="E32" s="108" t="s">
        <v>205</v>
      </c>
      <c r="F32" s="108" t="s">
        <v>244</v>
      </c>
      <c r="G32" s="275">
        <v>44049</v>
      </c>
      <c r="H32" s="108" t="s">
        <v>378</v>
      </c>
      <c r="I32" s="276" t="s">
        <v>138</v>
      </c>
      <c r="J32" s="288"/>
      <c r="K32" s="275">
        <v>44050</v>
      </c>
      <c r="L32" s="108" t="s">
        <v>378</v>
      </c>
      <c r="M32" s="276" t="s">
        <v>138</v>
      </c>
      <c r="N32" s="288"/>
    </row>
    <row r="33" spans="2:14" ht="36.5" thickBot="1" x14ac:dyDescent="0.6">
      <c r="B33" s="116">
        <v>30</v>
      </c>
      <c r="C33" s="135"/>
      <c r="D33" s="118"/>
      <c r="E33" s="108" t="s">
        <v>323</v>
      </c>
      <c r="F33" s="108" t="s">
        <v>245</v>
      </c>
      <c r="G33" s="275">
        <v>44049</v>
      </c>
      <c r="H33" s="108" t="s">
        <v>379</v>
      </c>
      <c r="I33" s="276" t="s">
        <v>138</v>
      </c>
      <c r="J33" s="288"/>
      <c r="K33" s="275">
        <v>44050</v>
      </c>
      <c r="L33" s="108" t="s">
        <v>379</v>
      </c>
      <c r="M33" s="276" t="s">
        <v>138</v>
      </c>
      <c r="N33" s="288"/>
    </row>
    <row r="34" spans="2:14" ht="36.5" thickBot="1" x14ac:dyDescent="0.6">
      <c r="B34" s="116">
        <v>31</v>
      </c>
      <c r="C34" s="135"/>
      <c r="D34" s="118"/>
      <c r="E34" s="108" t="s">
        <v>324</v>
      </c>
      <c r="F34" s="106" t="s">
        <v>246</v>
      </c>
      <c r="G34" s="275">
        <v>44049</v>
      </c>
      <c r="H34" s="106" t="s">
        <v>364</v>
      </c>
      <c r="I34" s="276" t="s">
        <v>138</v>
      </c>
      <c r="J34" s="288"/>
      <c r="K34" s="275">
        <v>44050</v>
      </c>
      <c r="L34" s="106" t="s">
        <v>364</v>
      </c>
      <c r="M34" s="276" t="s">
        <v>138</v>
      </c>
      <c r="N34" s="288"/>
    </row>
    <row r="35" spans="2:14" ht="36.5" thickBot="1" x14ac:dyDescent="0.6">
      <c r="B35" s="116">
        <v>32</v>
      </c>
      <c r="C35" s="135"/>
      <c r="D35" s="118"/>
      <c r="E35" s="108" t="s">
        <v>325</v>
      </c>
      <c r="F35" s="108" t="s">
        <v>247</v>
      </c>
      <c r="G35" s="275">
        <v>44049</v>
      </c>
      <c r="H35" s="108" t="s">
        <v>380</v>
      </c>
      <c r="I35" s="276" t="s">
        <v>138</v>
      </c>
      <c r="J35" s="288"/>
      <c r="K35" s="275">
        <v>44050</v>
      </c>
      <c r="L35" s="108" t="s">
        <v>380</v>
      </c>
      <c r="M35" s="276" t="s">
        <v>138</v>
      </c>
      <c r="N35" s="288"/>
    </row>
    <row r="36" spans="2:14" ht="36.5" thickBot="1" x14ac:dyDescent="0.6">
      <c r="B36" s="116">
        <v>33</v>
      </c>
      <c r="C36" s="135"/>
      <c r="D36" s="118"/>
      <c r="E36" s="108" t="s">
        <v>326</v>
      </c>
      <c r="F36" s="108" t="s">
        <v>248</v>
      </c>
      <c r="G36" s="275">
        <v>44049</v>
      </c>
      <c r="H36" s="108" t="s">
        <v>381</v>
      </c>
      <c r="I36" s="276" t="s">
        <v>138</v>
      </c>
      <c r="J36" s="288"/>
      <c r="K36" s="275">
        <v>44050</v>
      </c>
      <c r="L36" s="108" t="s">
        <v>381</v>
      </c>
      <c r="M36" s="276" t="s">
        <v>138</v>
      </c>
      <c r="N36" s="288"/>
    </row>
    <row r="37" spans="2:14" ht="36.5" thickBot="1" x14ac:dyDescent="0.6">
      <c r="B37" s="116">
        <v>34</v>
      </c>
      <c r="C37" s="135"/>
      <c r="D37" s="118"/>
      <c r="E37" s="108" t="s">
        <v>206</v>
      </c>
      <c r="F37" s="108" t="s">
        <v>249</v>
      </c>
      <c r="G37" s="275">
        <v>44049</v>
      </c>
      <c r="H37" s="108" t="s">
        <v>365</v>
      </c>
      <c r="I37" s="276" t="s">
        <v>138</v>
      </c>
      <c r="J37" s="288"/>
      <c r="K37" s="275">
        <v>44050</v>
      </c>
      <c r="L37" s="108" t="s">
        <v>365</v>
      </c>
      <c r="M37" s="276" t="s">
        <v>138</v>
      </c>
      <c r="N37" s="288"/>
    </row>
    <row r="38" spans="2:14" ht="36.5" thickBot="1" x14ac:dyDescent="0.6">
      <c r="B38" s="116">
        <v>35</v>
      </c>
      <c r="C38" s="135"/>
      <c r="D38" s="118"/>
      <c r="E38" s="107" t="s">
        <v>327</v>
      </c>
      <c r="F38" s="107" t="s">
        <v>250</v>
      </c>
      <c r="G38" s="291">
        <v>44049</v>
      </c>
      <c r="H38" s="107" t="s">
        <v>366</v>
      </c>
      <c r="I38" s="292" t="s">
        <v>138</v>
      </c>
      <c r="J38" s="293"/>
      <c r="K38" s="289">
        <v>44050</v>
      </c>
      <c r="L38" s="107" t="s">
        <v>366</v>
      </c>
      <c r="M38" s="292" t="s">
        <v>138</v>
      </c>
      <c r="N38" s="293"/>
    </row>
    <row r="39" spans="2:14" ht="36.5" thickBot="1" x14ac:dyDescent="0.6">
      <c r="B39" s="116">
        <v>36</v>
      </c>
      <c r="C39" s="134" t="s">
        <v>16</v>
      </c>
      <c r="D39" s="117" t="s">
        <v>175</v>
      </c>
      <c r="E39" s="112" t="s">
        <v>207</v>
      </c>
      <c r="F39" s="110" t="s">
        <v>251</v>
      </c>
      <c r="G39" s="173">
        <v>44049</v>
      </c>
      <c r="H39" s="110" t="s">
        <v>367</v>
      </c>
      <c r="I39" s="174" t="s">
        <v>138</v>
      </c>
      <c r="J39" s="287"/>
      <c r="K39" s="273">
        <v>44050</v>
      </c>
      <c r="L39" s="110" t="s">
        <v>367</v>
      </c>
      <c r="M39" s="174" t="s">
        <v>138</v>
      </c>
      <c r="N39" s="287"/>
    </row>
    <row r="40" spans="2:14" ht="36.5" thickBot="1" x14ac:dyDescent="0.6">
      <c r="B40" s="116">
        <v>37</v>
      </c>
      <c r="C40" s="135"/>
      <c r="D40" s="118"/>
      <c r="E40" s="108" t="s">
        <v>208</v>
      </c>
      <c r="F40" s="106" t="s">
        <v>252</v>
      </c>
      <c r="G40" s="275">
        <v>44049</v>
      </c>
      <c r="H40" s="106" t="s">
        <v>382</v>
      </c>
      <c r="I40" s="276" t="s">
        <v>138</v>
      </c>
      <c r="J40" s="288"/>
      <c r="K40" s="275">
        <v>44050</v>
      </c>
      <c r="L40" s="106" t="s">
        <v>382</v>
      </c>
      <c r="M40" s="276" t="s">
        <v>138</v>
      </c>
      <c r="N40" s="288"/>
    </row>
    <row r="41" spans="2:14" ht="36.5" thickBot="1" x14ac:dyDescent="0.6">
      <c r="B41" s="116">
        <v>38</v>
      </c>
      <c r="C41" s="135"/>
      <c r="D41" s="118"/>
      <c r="E41" s="108" t="s">
        <v>209</v>
      </c>
      <c r="F41" s="106" t="s">
        <v>253</v>
      </c>
      <c r="G41" s="275">
        <v>44049</v>
      </c>
      <c r="H41" s="106" t="s">
        <v>383</v>
      </c>
      <c r="I41" s="276" t="s">
        <v>138</v>
      </c>
      <c r="J41" s="288"/>
      <c r="K41" s="275">
        <v>44050</v>
      </c>
      <c r="L41" s="106" t="s">
        <v>383</v>
      </c>
      <c r="M41" s="276" t="s">
        <v>138</v>
      </c>
      <c r="N41" s="288"/>
    </row>
    <row r="42" spans="2:14" ht="36.5" thickBot="1" x14ac:dyDescent="0.6">
      <c r="B42" s="116">
        <v>39</v>
      </c>
      <c r="C42" s="135"/>
      <c r="D42" s="118"/>
      <c r="E42" s="108" t="s">
        <v>210</v>
      </c>
      <c r="F42" s="106" t="s">
        <v>254</v>
      </c>
      <c r="G42" s="275">
        <v>44049</v>
      </c>
      <c r="H42" s="106" t="s">
        <v>384</v>
      </c>
      <c r="I42" s="276" t="s">
        <v>138</v>
      </c>
      <c r="J42" s="288"/>
      <c r="K42" s="275">
        <v>44050</v>
      </c>
      <c r="L42" s="106" t="s">
        <v>384</v>
      </c>
      <c r="M42" s="276" t="s">
        <v>138</v>
      </c>
      <c r="N42" s="288"/>
    </row>
    <row r="43" spans="2:14" ht="36.5" thickBot="1" x14ac:dyDescent="0.6">
      <c r="B43" s="116">
        <v>40</v>
      </c>
      <c r="C43" s="135"/>
      <c r="D43" s="118"/>
      <c r="E43" s="108" t="s">
        <v>211</v>
      </c>
      <c r="F43" s="108" t="s">
        <v>255</v>
      </c>
      <c r="G43" s="275">
        <v>44049</v>
      </c>
      <c r="H43" s="108" t="s">
        <v>368</v>
      </c>
      <c r="I43" s="276" t="s">
        <v>138</v>
      </c>
      <c r="J43" s="288"/>
      <c r="K43" s="275">
        <v>44050</v>
      </c>
      <c r="L43" s="108" t="s">
        <v>368</v>
      </c>
      <c r="M43" s="276" t="s">
        <v>138</v>
      </c>
      <c r="N43" s="288"/>
    </row>
    <row r="44" spans="2:14" ht="36.5" thickBot="1" x14ac:dyDescent="0.6">
      <c r="B44" s="116">
        <v>41</v>
      </c>
      <c r="C44" s="135"/>
      <c r="D44" s="118"/>
      <c r="E44" s="108" t="s">
        <v>212</v>
      </c>
      <c r="F44" s="106" t="s">
        <v>257</v>
      </c>
      <c r="G44" s="275">
        <v>44049</v>
      </c>
      <c r="H44" s="106" t="s">
        <v>385</v>
      </c>
      <c r="I44" s="276" t="s">
        <v>138</v>
      </c>
      <c r="J44" s="288"/>
      <c r="K44" s="275">
        <v>44050</v>
      </c>
      <c r="L44" s="106" t="s">
        <v>385</v>
      </c>
      <c r="M44" s="276" t="s">
        <v>138</v>
      </c>
      <c r="N44" s="288"/>
    </row>
    <row r="45" spans="2:14" ht="36.5" thickBot="1" x14ac:dyDescent="0.6">
      <c r="B45" s="116">
        <v>42</v>
      </c>
      <c r="C45" s="135"/>
      <c r="D45" s="118"/>
      <c r="E45" s="108" t="s">
        <v>213</v>
      </c>
      <c r="F45" s="106" t="s">
        <v>256</v>
      </c>
      <c r="G45" s="275">
        <v>44049</v>
      </c>
      <c r="H45" s="106" t="s">
        <v>386</v>
      </c>
      <c r="I45" s="276" t="s">
        <v>138</v>
      </c>
      <c r="J45" s="288"/>
      <c r="K45" s="275">
        <v>44050</v>
      </c>
      <c r="L45" s="106" t="s">
        <v>386</v>
      </c>
      <c r="M45" s="276" t="s">
        <v>138</v>
      </c>
      <c r="N45" s="288"/>
    </row>
    <row r="46" spans="2:14" ht="36.5" thickBot="1" x14ac:dyDescent="0.6">
      <c r="B46" s="116">
        <v>43</v>
      </c>
      <c r="C46" s="135"/>
      <c r="D46" s="118"/>
      <c r="E46" s="108" t="s">
        <v>214</v>
      </c>
      <c r="F46" s="106" t="s">
        <v>258</v>
      </c>
      <c r="G46" s="275">
        <v>44049</v>
      </c>
      <c r="H46" s="106" t="s">
        <v>387</v>
      </c>
      <c r="I46" s="276" t="s">
        <v>138</v>
      </c>
      <c r="J46" s="288"/>
      <c r="K46" s="275">
        <v>44050</v>
      </c>
      <c r="L46" s="106" t="s">
        <v>387</v>
      </c>
      <c r="M46" s="276" t="s">
        <v>138</v>
      </c>
      <c r="N46" s="288"/>
    </row>
    <row r="47" spans="2:14" ht="36.5" thickBot="1" x14ac:dyDescent="0.6">
      <c r="B47" s="116">
        <v>44</v>
      </c>
      <c r="C47" s="135"/>
      <c r="D47" s="118"/>
      <c r="E47" s="108" t="s">
        <v>215</v>
      </c>
      <c r="F47" s="106" t="s">
        <v>259</v>
      </c>
      <c r="G47" s="275">
        <v>44049</v>
      </c>
      <c r="H47" s="106" t="s">
        <v>388</v>
      </c>
      <c r="I47" s="276" t="s">
        <v>138</v>
      </c>
      <c r="J47" s="288"/>
      <c r="K47" s="275">
        <v>44050</v>
      </c>
      <c r="L47" s="106" t="s">
        <v>388</v>
      </c>
      <c r="M47" s="276" t="s">
        <v>138</v>
      </c>
      <c r="N47" s="288"/>
    </row>
    <row r="48" spans="2:14" ht="36.5" thickBot="1" x14ac:dyDescent="0.6">
      <c r="B48" s="116">
        <v>45</v>
      </c>
      <c r="C48" s="135"/>
      <c r="D48" s="118"/>
      <c r="E48" s="108" t="s">
        <v>216</v>
      </c>
      <c r="F48" s="106" t="s">
        <v>260</v>
      </c>
      <c r="G48" s="275">
        <v>44049</v>
      </c>
      <c r="H48" s="106" t="s">
        <v>389</v>
      </c>
      <c r="I48" s="276" t="s">
        <v>138</v>
      </c>
      <c r="J48" s="288"/>
      <c r="K48" s="275">
        <v>44050</v>
      </c>
      <c r="L48" s="106" t="s">
        <v>389</v>
      </c>
      <c r="M48" s="276" t="s">
        <v>138</v>
      </c>
      <c r="N48" s="288"/>
    </row>
    <row r="49" spans="2:14" ht="36.5" thickBot="1" x14ac:dyDescent="0.6">
      <c r="B49" s="116">
        <v>46</v>
      </c>
      <c r="C49" s="135"/>
      <c r="D49" s="118"/>
      <c r="E49" s="108" t="s">
        <v>217</v>
      </c>
      <c r="F49" s="106" t="s">
        <v>261</v>
      </c>
      <c r="G49" s="275">
        <v>44049</v>
      </c>
      <c r="H49" s="106" t="s">
        <v>390</v>
      </c>
      <c r="I49" s="276" t="s">
        <v>138</v>
      </c>
      <c r="J49" s="288"/>
      <c r="K49" s="275">
        <v>44050</v>
      </c>
      <c r="L49" s="106" t="s">
        <v>390</v>
      </c>
      <c r="M49" s="276" t="s">
        <v>138</v>
      </c>
      <c r="N49" s="288"/>
    </row>
    <row r="50" spans="2:14" ht="36.5" thickBot="1" x14ac:dyDescent="0.6">
      <c r="B50" s="116">
        <v>47</v>
      </c>
      <c r="C50" s="135"/>
      <c r="D50" s="118"/>
      <c r="E50" s="108" t="s">
        <v>218</v>
      </c>
      <c r="F50" s="106" t="s">
        <v>262</v>
      </c>
      <c r="G50" s="275">
        <v>44049</v>
      </c>
      <c r="H50" s="106" t="s">
        <v>369</v>
      </c>
      <c r="I50" s="276" t="s">
        <v>138</v>
      </c>
      <c r="J50" s="288"/>
      <c r="K50" s="275">
        <v>44050</v>
      </c>
      <c r="L50" s="106" t="s">
        <v>369</v>
      </c>
      <c r="M50" s="276" t="s">
        <v>138</v>
      </c>
      <c r="N50" s="288"/>
    </row>
    <row r="51" spans="2:14" ht="36.5" thickBot="1" x14ac:dyDescent="0.6">
      <c r="B51" s="116">
        <v>48</v>
      </c>
      <c r="C51" s="135"/>
      <c r="D51" s="118"/>
      <c r="E51" s="108" t="s">
        <v>219</v>
      </c>
      <c r="F51" s="106" t="s">
        <v>263</v>
      </c>
      <c r="G51" s="275">
        <v>44049</v>
      </c>
      <c r="H51" s="106" t="s">
        <v>391</v>
      </c>
      <c r="I51" s="276" t="s">
        <v>138</v>
      </c>
      <c r="J51" s="288"/>
      <c r="K51" s="275">
        <v>44050</v>
      </c>
      <c r="L51" s="106" t="s">
        <v>391</v>
      </c>
      <c r="M51" s="276" t="s">
        <v>138</v>
      </c>
      <c r="N51" s="288"/>
    </row>
    <row r="52" spans="2:14" ht="36.5" thickBot="1" x14ac:dyDescent="0.6">
      <c r="B52" s="116">
        <v>49</v>
      </c>
      <c r="C52" s="135"/>
      <c r="D52" s="118"/>
      <c r="E52" s="108" t="s">
        <v>220</v>
      </c>
      <c r="F52" s="106" t="s">
        <v>264</v>
      </c>
      <c r="G52" s="275">
        <v>44049</v>
      </c>
      <c r="H52" s="106" t="s">
        <v>392</v>
      </c>
      <c r="I52" s="276" t="s">
        <v>138</v>
      </c>
      <c r="J52" s="288"/>
      <c r="K52" s="275">
        <v>44050</v>
      </c>
      <c r="L52" s="106" t="s">
        <v>392</v>
      </c>
      <c r="M52" s="276" t="s">
        <v>138</v>
      </c>
      <c r="N52" s="288"/>
    </row>
    <row r="53" spans="2:14" ht="36.5" thickBot="1" x14ac:dyDescent="0.6">
      <c r="B53" s="116">
        <v>50</v>
      </c>
      <c r="C53" s="135"/>
      <c r="D53" s="118"/>
      <c r="E53" s="108" t="s">
        <v>221</v>
      </c>
      <c r="F53" s="106" t="s">
        <v>332</v>
      </c>
      <c r="G53" s="275">
        <v>44049</v>
      </c>
      <c r="H53" s="106" t="s">
        <v>393</v>
      </c>
      <c r="I53" s="276" t="s">
        <v>138</v>
      </c>
      <c r="J53" s="288"/>
      <c r="K53" s="275">
        <v>44050</v>
      </c>
      <c r="L53" s="106" t="s">
        <v>393</v>
      </c>
      <c r="M53" s="276" t="s">
        <v>138</v>
      </c>
      <c r="N53" s="288"/>
    </row>
    <row r="54" spans="2:14" ht="36.5" thickBot="1" x14ac:dyDescent="0.6">
      <c r="B54" s="116">
        <v>51</v>
      </c>
      <c r="C54" s="136"/>
      <c r="D54" s="119"/>
      <c r="E54" s="111" t="s">
        <v>222</v>
      </c>
      <c r="F54" s="122" t="s">
        <v>265</v>
      </c>
      <c r="G54" s="291">
        <v>44049</v>
      </c>
      <c r="H54" s="122" t="s">
        <v>370</v>
      </c>
      <c r="I54" s="292" t="s">
        <v>138</v>
      </c>
      <c r="J54" s="293"/>
      <c r="K54" s="291">
        <v>44050</v>
      </c>
      <c r="L54" s="122" t="s">
        <v>370</v>
      </c>
      <c r="M54" s="290" t="s">
        <v>138</v>
      </c>
      <c r="N54" s="241"/>
    </row>
    <row r="55" spans="2:14" ht="36.5" thickBot="1" x14ac:dyDescent="0.6">
      <c r="B55" s="116">
        <v>52</v>
      </c>
      <c r="C55" s="277" t="s">
        <v>2</v>
      </c>
      <c r="D55" s="117" t="s">
        <v>184</v>
      </c>
      <c r="E55" s="114" t="s">
        <v>266</v>
      </c>
      <c r="F55" s="112" t="s">
        <v>403</v>
      </c>
      <c r="G55" s="304">
        <v>44050</v>
      </c>
      <c r="H55" s="112" t="s">
        <v>402</v>
      </c>
      <c r="I55" s="305" t="s">
        <v>138</v>
      </c>
      <c r="J55" s="287"/>
      <c r="K55" s="173"/>
      <c r="L55" s="271"/>
      <c r="M55" s="294"/>
      <c r="N55" s="240" t="s">
        <v>399</v>
      </c>
    </row>
    <row r="56" spans="2:14" ht="54.5" thickBot="1" x14ac:dyDescent="0.6">
      <c r="B56" s="116">
        <v>53</v>
      </c>
      <c r="C56" s="136"/>
      <c r="D56" s="119"/>
      <c r="E56" s="111" t="s">
        <v>415</v>
      </c>
      <c r="F56" s="111" t="s">
        <v>400</v>
      </c>
      <c r="G56" s="306">
        <v>44050</v>
      </c>
      <c r="H56" s="111" t="s">
        <v>401</v>
      </c>
      <c r="I56" s="307" t="s">
        <v>138</v>
      </c>
      <c r="J56" s="241"/>
      <c r="K56" s="289">
        <v>44050</v>
      </c>
      <c r="L56" s="111" t="s">
        <v>404</v>
      </c>
      <c r="M56" s="295" t="s">
        <v>138</v>
      </c>
      <c r="N56" s="293"/>
    </row>
    <row r="57" spans="2:14" ht="36.5" thickBot="1" x14ac:dyDescent="0.6">
      <c r="B57" s="116">
        <v>54</v>
      </c>
      <c r="C57" s="134" t="s">
        <v>3</v>
      </c>
      <c r="D57" s="117" t="s">
        <v>183</v>
      </c>
      <c r="E57" s="112" t="s">
        <v>416</v>
      </c>
      <c r="F57" s="109" t="s">
        <v>268</v>
      </c>
      <c r="G57" s="273">
        <v>44049</v>
      </c>
      <c r="H57" s="109" t="s">
        <v>371</v>
      </c>
      <c r="I57" s="274" t="s">
        <v>138</v>
      </c>
      <c r="J57" s="240"/>
      <c r="K57" s="273">
        <v>44050</v>
      </c>
      <c r="L57" s="112" t="s">
        <v>432</v>
      </c>
      <c r="M57" s="174" t="s">
        <v>138</v>
      </c>
      <c r="N57" s="287"/>
    </row>
    <row r="58" spans="2:14" ht="36.5" thickBot="1" x14ac:dyDescent="0.6">
      <c r="B58" s="116">
        <v>55</v>
      </c>
      <c r="C58" s="136"/>
      <c r="D58" s="119"/>
      <c r="E58" s="111" t="s">
        <v>267</v>
      </c>
      <c r="F58" s="111" t="s">
        <v>269</v>
      </c>
      <c r="G58" s="289">
        <v>44049</v>
      </c>
      <c r="H58" s="111" t="s">
        <v>372</v>
      </c>
      <c r="I58" s="290" t="s">
        <v>138</v>
      </c>
      <c r="J58" s="241"/>
      <c r="K58" s="291">
        <v>44050</v>
      </c>
      <c r="L58" s="111" t="s">
        <v>433</v>
      </c>
      <c r="M58" s="290" t="s">
        <v>138</v>
      </c>
      <c r="N58" s="241"/>
    </row>
    <row r="59" spans="2:14" ht="36.5" thickBot="1" x14ac:dyDescent="0.6">
      <c r="B59" s="116">
        <v>56</v>
      </c>
      <c r="C59" s="140" t="s">
        <v>4</v>
      </c>
      <c r="D59" s="121" t="s">
        <v>185</v>
      </c>
      <c r="E59" s="113" t="s">
        <v>417</v>
      </c>
      <c r="F59" s="113" t="s">
        <v>271</v>
      </c>
      <c r="G59" s="296">
        <v>44049</v>
      </c>
      <c r="H59" s="113" t="s">
        <v>428</v>
      </c>
      <c r="I59" s="297" t="s">
        <v>138</v>
      </c>
      <c r="J59" s="298"/>
      <c r="K59" s="280">
        <v>44050</v>
      </c>
      <c r="L59" s="113" t="s">
        <v>428</v>
      </c>
      <c r="M59" s="297" t="s">
        <v>138</v>
      </c>
      <c r="N59" s="298"/>
    </row>
    <row r="60" spans="2:14" ht="36.5" thickBot="1" x14ac:dyDescent="0.6">
      <c r="B60" s="116">
        <v>57</v>
      </c>
      <c r="C60" s="134" t="s">
        <v>20</v>
      </c>
      <c r="D60" s="117" t="s">
        <v>187</v>
      </c>
      <c r="E60" s="112" t="s">
        <v>418</v>
      </c>
      <c r="F60" s="112" t="s">
        <v>270</v>
      </c>
      <c r="G60" s="173">
        <v>44049</v>
      </c>
      <c r="H60" s="112" t="s">
        <v>427</v>
      </c>
      <c r="I60" s="174" t="s">
        <v>138</v>
      </c>
      <c r="J60" s="287"/>
      <c r="K60" s="273">
        <v>44050</v>
      </c>
      <c r="L60" s="112" t="s">
        <v>427</v>
      </c>
      <c r="M60" s="174" t="s">
        <v>138</v>
      </c>
      <c r="N60" s="287"/>
    </row>
    <row r="61" spans="2:14" ht="36.5" thickBot="1" x14ac:dyDescent="0.6">
      <c r="B61" s="116">
        <v>58</v>
      </c>
      <c r="C61" s="136"/>
      <c r="D61" s="119"/>
      <c r="E61" s="111" t="s">
        <v>419</v>
      </c>
      <c r="F61" s="109" t="s">
        <v>270</v>
      </c>
      <c r="G61" s="289">
        <v>44049</v>
      </c>
      <c r="H61" s="109" t="s">
        <v>427</v>
      </c>
      <c r="I61" s="290" t="s">
        <v>138</v>
      </c>
      <c r="J61" s="241"/>
      <c r="K61" s="289">
        <v>44050</v>
      </c>
      <c r="L61" s="109" t="s">
        <v>427</v>
      </c>
      <c r="M61" s="290" t="s">
        <v>138</v>
      </c>
      <c r="N61" s="241"/>
    </row>
    <row r="62" spans="2:14" ht="20.5" thickBot="1" x14ac:dyDescent="0.6">
      <c r="B62" s="116">
        <v>59</v>
      </c>
      <c r="C62" s="140" t="s">
        <v>12</v>
      </c>
      <c r="D62" s="121" t="s">
        <v>186</v>
      </c>
      <c r="E62" s="113" t="s">
        <v>420</v>
      </c>
      <c r="F62" s="113" t="s">
        <v>188</v>
      </c>
      <c r="G62" s="173">
        <v>44049</v>
      </c>
      <c r="H62" s="113" t="s">
        <v>424</v>
      </c>
      <c r="I62" s="174" t="s">
        <v>138</v>
      </c>
      <c r="J62" s="278"/>
      <c r="K62" s="173">
        <v>44050</v>
      </c>
      <c r="L62" s="113" t="s">
        <v>424</v>
      </c>
      <c r="M62" s="174" t="s">
        <v>138</v>
      </c>
      <c r="N62" s="278"/>
    </row>
    <row r="63" spans="2:14" ht="20.5" thickBot="1" x14ac:dyDescent="0.6">
      <c r="B63" s="116">
        <v>60</v>
      </c>
      <c r="C63" s="140" t="s">
        <v>13</v>
      </c>
      <c r="D63" s="121" t="s">
        <v>177</v>
      </c>
      <c r="E63" s="113" t="s">
        <v>421</v>
      </c>
      <c r="F63" s="113" t="s">
        <v>189</v>
      </c>
      <c r="G63" s="173">
        <v>44049</v>
      </c>
      <c r="H63" s="113" t="s">
        <v>425</v>
      </c>
      <c r="I63" s="174" t="s">
        <v>138</v>
      </c>
      <c r="J63" s="278"/>
      <c r="K63" s="173">
        <v>44050</v>
      </c>
      <c r="L63" s="113" t="s">
        <v>425</v>
      </c>
      <c r="M63" s="174" t="s">
        <v>138</v>
      </c>
      <c r="N63" s="278"/>
    </row>
    <row r="64" spans="2:14" ht="20.5" thickBot="1" x14ac:dyDescent="0.6">
      <c r="B64" s="116">
        <v>61</v>
      </c>
      <c r="C64" s="140" t="s">
        <v>115</v>
      </c>
      <c r="D64" s="121" t="s">
        <v>178</v>
      </c>
      <c r="E64" s="113" t="s">
        <v>422</v>
      </c>
      <c r="F64" s="113" t="s">
        <v>190</v>
      </c>
      <c r="G64" s="280">
        <v>44049</v>
      </c>
      <c r="H64" s="113" t="s">
        <v>426</v>
      </c>
      <c r="I64" s="281" t="s">
        <v>138</v>
      </c>
      <c r="J64" s="278"/>
      <c r="K64" s="280">
        <v>44050</v>
      </c>
      <c r="L64" s="113" t="s">
        <v>426</v>
      </c>
      <c r="M64" s="281" t="s">
        <v>138</v>
      </c>
      <c r="N64" s="278"/>
    </row>
    <row r="66" spans="2:13" ht="22.5" x14ac:dyDescent="0.55000000000000004">
      <c r="B66" s="123" t="s">
        <v>320</v>
      </c>
      <c r="C66" s="102"/>
      <c r="E66" s="141"/>
      <c r="H66" s="302" t="s">
        <v>394</v>
      </c>
      <c r="I66" s="38">
        <f>COUNTA(I4:I64)</f>
        <v>61</v>
      </c>
      <c r="L66" s="302" t="s">
        <v>394</v>
      </c>
      <c r="M66" s="38">
        <f>COUNTA(M4:M64)</f>
        <v>60</v>
      </c>
    </row>
    <row r="67" spans="2:13" x14ac:dyDescent="0.55000000000000004">
      <c r="C67" s="21"/>
      <c r="H67" s="93" t="s">
        <v>138</v>
      </c>
      <c r="I67" s="38">
        <f>COUNTIF(I4:I64,"〇")</f>
        <v>57</v>
      </c>
      <c r="L67" s="93" t="s">
        <v>138</v>
      </c>
      <c r="M67" s="38">
        <f>COUNTIF(M4:M64,"〇")</f>
        <v>60</v>
      </c>
    </row>
    <row r="68" spans="2:13" x14ac:dyDescent="0.55000000000000004">
      <c r="H68" s="303" t="s">
        <v>345</v>
      </c>
      <c r="I68" s="38">
        <f>COUNTIF(I4:I64,"✖")</f>
        <v>4</v>
      </c>
      <c r="L68" s="303" t="s">
        <v>345</v>
      </c>
      <c r="M68" s="38">
        <f>COUNTIF(M4:M64,"✖")</f>
        <v>0</v>
      </c>
    </row>
    <row r="69" spans="2:13" x14ac:dyDescent="0.55000000000000004">
      <c r="H69" s="93" t="s">
        <v>423</v>
      </c>
      <c r="I69" s="309">
        <f>I68/I66</f>
        <v>6.5573770491803282E-2</v>
      </c>
      <c r="L69" s="93" t="s">
        <v>423</v>
      </c>
      <c r="M69" s="308">
        <f>M68/M66</f>
        <v>0</v>
      </c>
    </row>
  </sheetData>
  <phoneticPr fontId="2"/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B5D57A-5B4F-4EB6-AE43-72D918C45717}">
  <dimension ref="A1:S28"/>
  <sheetViews>
    <sheetView showGridLines="0" tabSelected="1" zoomScale="55" zoomScaleNormal="55" workbookViewId="0">
      <selection activeCell="F3" sqref="F3"/>
    </sheetView>
  </sheetViews>
  <sheetFormatPr defaultRowHeight="18" x14ac:dyDescent="0.55000000000000004"/>
  <cols>
    <col min="1" max="1" width="8.6640625" style="38"/>
    <col min="2" max="2" width="2.75" style="38" customWidth="1"/>
    <col min="3" max="6" width="23.08203125" style="38" customWidth="1"/>
    <col min="7" max="7" width="25" style="38" customWidth="1"/>
    <col min="8" max="8" width="13.1640625" style="38" customWidth="1"/>
    <col min="9" max="9" width="10.5" style="38" customWidth="1"/>
    <col min="10" max="10" width="25" style="38" customWidth="1"/>
    <col min="11" max="11" width="13.1640625" style="38" customWidth="1"/>
    <col min="12" max="12" width="10.5" style="38" customWidth="1"/>
    <col min="13" max="13" width="25" style="38" customWidth="1"/>
    <col min="14" max="14" width="13.1640625" style="38" customWidth="1"/>
    <col min="15" max="15" width="10.5" style="38" customWidth="1"/>
    <col min="16" max="16" width="25" style="38" customWidth="1"/>
    <col min="17" max="17" width="13.1640625" style="38" customWidth="1"/>
    <col min="18" max="18" width="10.5" style="38" customWidth="1"/>
    <col min="19" max="19" width="26" style="38" customWidth="1"/>
    <col min="20" max="16384" width="8.6640625" style="38"/>
  </cols>
  <sheetData>
    <row r="1" spans="1:19" ht="29" x14ac:dyDescent="0.55000000000000004">
      <c r="A1" s="286" t="s">
        <v>291</v>
      </c>
      <c r="B1" s="286"/>
      <c r="C1" s="286"/>
      <c r="D1" s="286"/>
    </row>
    <row r="3" spans="1:19" x14ac:dyDescent="0.55000000000000004">
      <c r="C3" s="92" t="s">
        <v>434</v>
      </c>
      <c r="G3" s="92" t="s">
        <v>314</v>
      </c>
      <c r="S3" s="64"/>
    </row>
    <row r="4" spans="1:19" ht="22" customHeight="1" thickBot="1" x14ac:dyDescent="0.6">
      <c r="S4" s="130"/>
    </row>
    <row r="5" spans="1:19" ht="18.5" thickBot="1" x14ac:dyDescent="0.6">
      <c r="B5" s="231"/>
      <c r="C5" s="232"/>
      <c r="D5" s="232"/>
      <c r="E5" s="232"/>
      <c r="F5" s="233"/>
      <c r="G5" s="228" t="s">
        <v>67</v>
      </c>
      <c r="H5" s="229"/>
      <c r="I5" s="229"/>
      <c r="J5" s="229"/>
      <c r="K5" s="229"/>
      <c r="L5" s="229"/>
      <c r="M5" s="229"/>
      <c r="N5" s="229"/>
      <c r="O5" s="229"/>
      <c r="P5" s="229"/>
      <c r="Q5" s="229"/>
      <c r="R5" s="230"/>
      <c r="S5" s="152"/>
    </row>
    <row r="6" spans="1:19" ht="18.5" thickBot="1" x14ac:dyDescent="0.6">
      <c r="B6" s="234"/>
      <c r="C6" s="235"/>
      <c r="D6" s="235"/>
      <c r="E6" s="235"/>
      <c r="F6" s="236"/>
      <c r="G6" s="237" t="s">
        <v>297</v>
      </c>
      <c r="H6" s="238"/>
      <c r="I6" s="239"/>
      <c r="J6" s="237" t="s">
        <v>298</v>
      </c>
      <c r="K6" s="238"/>
      <c r="L6" s="239"/>
      <c r="M6" s="237" t="s">
        <v>299</v>
      </c>
      <c r="N6" s="238"/>
      <c r="O6" s="239"/>
      <c r="P6" s="237" t="s">
        <v>300</v>
      </c>
      <c r="Q6" s="238"/>
      <c r="R6" s="239"/>
      <c r="S6" s="152"/>
    </row>
    <row r="7" spans="1:19" ht="18.5" thickBot="1" x14ac:dyDescent="0.6">
      <c r="B7" s="225" t="s">
        <v>292</v>
      </c>
      <c r="C7" s="149" t="s">
        <v>293</v>
      </c>
      <c r="D7" s="150" t="s">
        <v>294</v>
      </c>
      <c r="E7" s="150" t="s">
        <v>295</v>
      </c>
      <c r="F7" s="151" t="s">
        <v>296</v>
      </c>
      <c r="G7" s="155" t="s">
        <v>53</v>
      </c>
      <c r="H7" s="160" t="s">
        <v>192</v>
      </c>
      <c r="I7" s="156" t="s">
        <v>193</v>
      </c>
      <c r="J7" s="153" t="s">
        <v>53</v>
      </c>
      <c r="K7" s="160" t="s">
        <v>192</v>
      </c>
      <c r="L7" s="156" t="s">
        <v>193</v>
      </c>
      <c r="M7" s="154" t="s">
        <v>53</v>
      </c>
      <c r="N7" s="160" t="s">
        <v>192</v>
      </c>
      <c r="O7" s="156" t="s">
        <v>193</v>
      </c>
      <c r="P7" s="154" t="s">
        <v>53</v>
      </c>
      <c r="Q7" s="160" t="s">
        <v>192</v>
      </c>
      <c r="R7" s="156" t="s">
        <v>193</v>
      </c>
      <c r="S7" s="152"/>
    </row>
    <row r="8" spans="1:19" x14ac:dyDescent="0.55000000000000004">
      <c r="B8" s="226"/>
      <c r="C8" s="146"/>
      <c r="D8" s="147"/>
      <c r="E8" s="147"/>
      <c r="F8" s="148"/>
      <c r="G8" s="157" t="s">
        <v>7</v>
      </c>
      <c r="H8" s="175">
        <v>44049</v>
      </c>
      <c r="I8" s="161" t="s">
        <v>138</v>
      </c>
      <c r="J8" s="157" t="s">
        <v>7</v>
      </c>
      <c r="K8" s="175">
        <v>44049</v>
      </c>
      <c r="L8" s="161" t="s">
        <v>138</v>
      </c>
      <c r="M8" s="157" t="s">
        <v>7</v>
      </c>
      <c r="N8" s="175">
        <v>44049</v>
      </c>
      <c r="O8" s="161" t="s">
        <v>138</v>
      </c>
      <c r="P8" s="161" t="s">
        <v>7</v>
      </c>
      <c r="Q8" s="175">
        <v>44049</v>
      </c>
      <c r="R8" s="161" t="s">
        <v>138</v>
      </c>
      <c r="S8" s="152"/>
    </row>
    <row r="9" spans="1:19" ht="36" x14ac:dyDescent="0.55000000000000004">
      <c r="B9" s="226"/>
      <c r="C9" s="144" t="s">
        <v>138</v>
      </c>
      <c r="D9" s="4"/>
      <c r="E9" s="4"/>
      <c r="F9" s="132"/>
      <c r="G9" s="104" t="s">
        <v>15</v>
      </c>
      <c r="H9" s="175">
        <v>44049</v>
      </c>
      <c r="I9" s="161" t="s">
        <v>138</v>
      </c>
      <c r="J9" s="104" t="s">
        <v>7</v>
      </c>
      <c r="K9" s="175">
        <v>44049</v>
      </c>
      <c r="L9" s="161" t="s">
        <v>138</v>
      </c>
      <c r="M9" s="104" t="s">
        <v>304</v>
      </c>
      <c r="N9" s="175">
        <v>44049</v>
      </c>
      <c r="O9" s="161" t="s">
        <v>138</v>
      </c>
      <c r="P9" s="162" t="s">
        <v>306</v>
      </c>
      <c r="Q9" s="175">
        <v>44049</v>
      </c>
      <c r="R9" s="161" t="s">
        <v>138</v>
      </c>
      <c r="S9" s="130"/>
    </row>
    <row r="10" spans="1:19" ht="36" x14ac:dyDescent="0.55000000000000004">
      <c r="B10" s="226"/>
      <c r="C10" s="144" t="s">
        <v>138</v>
      </c>
      <c r="D10" s="4" t="s">
        <v>138</v>
      </c>
      <c r="E10" s="4"/>
      <c r="F10" s="132"/>
      <c r="G10" s="104" t="s">
        <v>170</v>
      </c>
      <c r="H10" s="175">
        <v>44049</v>
      </c>
      <c r="I10" s="161" t="s">
        <v>138</v>
      </c>
      <c r="J10" s="158" t="s">
        <v>307</v>
      </c>
      <c r="K10" s="175">
        <v>44049</v>
      </c>
      <c r="L10" s="161" t="s">
        <v>138</v>
      </c>
      <c r="M10" s="104" t="s">
        <v>170</v>
      </c>
      <c r="N10" s="175">
        <v>44049</v>
      </c>
      <c r="O10" s="161" t="s">
        <v>138</v>
      </c>
      <c r="P10" s="162" t="s">
        <v>306</v>
      </c>
      <c r="Q10" s="175">
        <v>44049</v>
      </c>
      <c r="R10" s="161" t="s">
        <v>138</v>
      </c>
    </row>
    <row r="11" spans="1:19" ht="36" x14ac:dyDescent="0.55000000000000004">
      <c r="B11" s="226"/>
      <c r="C11" s="144" t="s">
        <v>138</v>
      </c>
      <c r="D11" s="4"/>
      <c r="E11" s="4" t="s">
        <v>138</v>
      </c>
      <c r="F11" s="132"/>
      <c r="G11" s="158" t="s">
        <v>308</v>
      </c>
      <c r="H11" s="175">
        <v>44049</v>
      </c>
      <c r="I11" s="161" t="s">
        <v>138</v>
      </c>
      <c r="J11" s="158" t="s">
        <v>309</v>
      </c>
      <c r="K11" s="175">
        <v>44049</v>
      </c>
      <c r="L11" s="161" t="s">
        <v>138</v>
      </c>
      <c r="M11" s="104" t="s">
        <v>302</v>
      </c>
      <c r="N11" s="175">
        <v>44049</v>
      </c>
      <c r="O11" s="161" t="s">
        <v>138</v>
      </c>
      <c r="P11" s="162" t="s">
        <v>306</v>
      </c>
      <c r="Q11" s="175">
        <v>44049</v>
      </c>
      <c r="R11" s="161" t="s">
        <v>138</v>
      </c>
    </row>
    <row r="12" spans="1:19" ht="32.5" customHeight="1" x14ac:dyDescent="0.55000000000000004">
      <c r="B12" s="226"/>
      <c r="C12" s="144" t="s">
        <v>138</v>
      </c>
      <c r="D12" s="4"/>
      <c r="E12" s="4"/>
      <c r="F12" s="132" t="s">
        <v>138</v>
      </c>
      <c r="G12" s="104" t="s">
        <v>181</v>
      </c>
      <c r="H12" s="175">
        <v>44049</v>
      </c>
      <c r="I12" s="161" t="s">
        <v>138</v>
      </c>
      <c r="J12" s="104" t="s">
        <v>7</v>
      </c>
      <c r="K12" s="175">
        <v>44049</v>
      </c>
      <c r="L12" s="161" t="s">
        <v>138</v>
      </c>
      <c r="M12" s="104" t="s">
        <v>304</v>
      </c>
      <c r="N12" s="175">
        <v>44049</v>
      </c>
      <c r="O12" s="161" t="s">
        <v>138</v>
      </c>
      <c r="P12" s="162" t="s">
        <v>306</v>
      </c>
      <c r="Q12" s="175">
        <v>44049</v>
      </c>
      <c r="R12" s="161" t="s">
        <v>138</v>
      </c>
    </row>
    <row r="13" spans="1:19" ht="36" x14ac:dyDescent="0.55000000000000004">
      <c r="B13" s="226"/>
      <c r="C13" s="144" t="s">
        <v>138</v>
      </c>
      <c r="D13" s="4" t="s">
        <v>138</v>
      </c>
      <c r="E13" s="4" t="s">
        <v>138</v>
      </c>
      <c r="F13" s="132"/>
      <c r="G13" s="104" t="s">
        <v>170</v>
      </c>
      <c r="H13" s="175">
        <v>44049</v>
      </c>
      <c r="I13" s="161" t="s">
        <v>138</v>
      </c>
      <c r="J13" s="158" t="s">
        <v>307</v>
      </c>
      <c r="K13" s="175">
        <v>44049</v>
      </c>
      <c r="L13" s="161" t="s">
        <v>138</v>
      </c>
      <c r="M13" s="104" t="s">
        <v>170</v>
      </c>
      <c r="N13" s="175">
        <v>44049</v>
      </c>
      <c r="O13" s="161" t="s">
        <v>138</v>
      </c>
      <c r="P13" s="162" t="s">
        <v>306</v>
      </c>
      <c r="Q13" s="175">
        <v>44049</v>
      </c>
      <c r="R13" s="161" t="s">
        <v>138</v>
      </c>
    </row>
    <row r="14" spans="1:19" ht="36" x14ac:dyDescent="0.55000000000000004">
      <c r="B14" s="226"/>
      <c r="C14" s="144" t="s">
        <v>138</v>
      </c>
      <c r="D14" s="4" t="s">
        <v>138</v>
      </c>
      <c r="E14" s="4"/>
      <c r="F14" s="132" t="s">
        <v>138</v>
      </c>
      <c r="G14" s="104" t="s">
        <v>170</v>
      </c>
      <c r="H14" s="175">
        <v>44049</v>
      </c>
      <c r="I14" s="161" t="s">
        <v>138</v>
      </c>
      <c r="J14" s="158" t="s">
        <v>307</v>
      </c>
      <c r="K14" s="175">
        <v>44049</v>
      </c>
      <c r="L14" s="161" t="s">
        <v>138</v>
      </c>
      <c r="M14" s="104" t="s">
        <v>170</v>
      </c>
      <c r="N14" s="175">
        <v>44049</v>
      </c>
      <c r="O14" s="161" t="s">
        <v>138</v>
      </c>
      <c r="P14" s="162" t="s">
        <v>306</v>
      </c>
      <c r="Q14" s="175">
        <v>44049</v>
      </c>
      <c r="R14" s="161" t="s">
        <v>138</v>
      </c>
    </row>
    <row r="15" spans="1:19" ht="36" x14ac:dyDescent="0.55000000000000004">
      <c r="B15" s="226"/>
      <c r="C15" s="144" t="s">
        <v>138</v>
      </c>
      <c r="D15" s="4"/>
      <c r="E15" s="4" t="s">
        <v>138</v>
      </c>
      <c r="F15" s="132" t="s">
        <v>138</v>
      </c>
      <c r="G15" s="158" t="s">
        <v>308</v>
      </c>
      <c r="H15" s="175">
        <v>44049</v>
      </c>
      <c r="I15" s="161" t="s">
        <v>138</v>
      </c>
      <c r="J15" s="158" t="s">
        <v>309</v>
      </c>
      <c r="K15" s="175">
        <v>44049</v>
      </c>
      <c r="L15" s="161" t="s">
        <v>138</v>
      </c>
      <c r="M15" s="104" t="s">
        <v>304</v>
      </c>
      <c r="N15" s="175">
        <v>44049</v>
      </c>
      <c r="O15" s="161" t="s">
        <v>138</v>
      </c>
      <c r="P15" s="162" t="s">
        <v>306</v>
      </c>
      <c r="Q15" s="175">
        <v>44049</v>
      </c>
      <c r="R15" s="161" t="s">
        <v>138</v>
      </c>
    </row>
    <row r="16" spans="1:19" ht="36" x14ac:dyDescent="0.55000000000000004">
      <c r="B16" s="226"/>
      <c r="C16" s="144" t="s">
        <v>138</v>
      </c>
      <c r="D16" s="4" t="s">
        <v>138</v>
      </c>
      <c r="E16" s="4" t="s">
        <v>301</v>
      </c>
      <c r="F16" s="132" t="s">
        <v>138</v>
      </c>
      <c r="G16" s="104" t="s">
        <v>170</v>
      </c>
      <c r="H16" s="175">
        <v>44049</v>
      </c>
      <c r="I16" s="161" t="s">
        <v>138</v>
      </c>
      <c r="J16" s="158" t="s">
        <v>307</v>
      </c>
      <c r="K16" s="175">
        <v>44049</v>
      </c>
      <c r="L16" s="161" t="s">
        <v>138</v>
      </c>
      <c r="M16" s="104" t="s">
        <v>170</v>
      </c>
      <c r="N16" s="175">
        <v>44049</v>
      </c>
      <c r="O16" s="161" t="s">
        <v>138</v>
      </c>
      <c r="P16" s="162" t="s">
        <v>306</v>
      </c>
      <c r="Q16" s="175">
        <v>44049</v>
      </c>
      <c r="R16" s="161" t="s">
        <v>138</v>
      </c>
    </row>
    <row r="17" spans="2:18" ht="36" x14ac:dyDescent="0.55000000000000004">
      <c r="B17" s="226"/>
      <c r="C17" s="144"/>
      <c r="D17" s="4" t="s">
        <v>138</v>
      </c>
      <c r="E17" s="4" t="s">
        <v>138</v>
      </c>
      <c r="F17" s="132" t="s">
        <v>138</v>
      </c>
      <c r="G17" s="158" t="s">
        <v>308</v>
      </c>
      <c r="H17" s="175">
        <v>44049</v>
      </c>
      <c r="I17" s="161" t="s">
        <v>138</v>
      </c>
      <c r="J17" s="158" t="s">
        <v>309</v>
      </c>
      <c r="K17" s="175">
        <v>44049</v>
      </c>
      <c r="L17" s="161" t="s">
        <v>138</v>
      </c>
      <c r="M17" s="104" t="s">
        <v>304</v>
      </c>
      <c r="N17" s="175">
        <v>44049</v>
      </c>
      <c r="O17" s="161" t="s">
        <v>138</v>
      </c>
      <c r="P17" s="162" t="s">
        <v>306</v>
      </c>
      <c r="Q17" s="175">
        <v>44049</v>
      </c>
      <c r="R17" s="161" t="s">
        <v>138</v>
      </c>
    </row>
    <row r="18" spans="2:18" ht="36" x14ac:dyDescent="0.55000000000000004">
      <c r="B18" s="226"/>
      <c r="C18" s="144"/>
      <c r="D18" s="4" t="s">
        <v>138</v>
      </c>
      <c r="E18" s="4" t="s">
        <v>138</v>
      </c>
      <c r="F18" s="132"/>
      <c r="G18" s="158" t="s">
        <v>308</v>
      </c>
      <c r="H18" s="175">
        <v>44049</v>
      </c>
      <c r="I18" s="161" t="s">
        <v>138</v>
      </c>
      <c r="J18" s="158" t="s">
        <v>309</v>
      </c>
      <c r="K18" s="175">
        <v>44049</v>
      </c>
      <c r="L18" s="161" t="s">
        <v>138</v>
      </c>
      <c r="M18" s="104" t="s">
        <v>304</v>
      </c>
      <c r="N18" s="175">
        <v>44049</v>
      </c>
      <c r="O18" s="161" t="s">
        <v>138</v>
      </c>
      <c r="P18" s="162" t="s">
        <v>306</v>
      </c>
      <c r="Q18" s="175">
        <v>44049</v>
      </c>
      <c r="R18" s="161" t="s">
        <v>138</v>
      </c>
    </row>
    <row r="19" spans="2:18" ht="36" x14ac:dyDescent="0.55000000000000004">
      <c r="B19" s="226"/>
      <c r="C19" s="144"/>
      <c r="D19" s="4" t="s">
        <v>138</v>
      </c>
      <c r="E19" s="4"/>
      <c r="F19" s="132" t="s">
        <v>138</v>
      </c>
      <c r="G19" s="104" t="s">
        <v>310</v>
      </c>
      <c r="H19" s="175">
        <v>44049</v>
      </c>
      <c r="I19" s="161" t="s">
        <v>138</v>
      </c>
      <c r="J19" s="104" t="s">
        <v>7</v>
      </c>
      <c r="K19" s="175">
        <v>44049</v>
      </c>
      <c r="L19" s="161" t="s">
        <v>138</v>
      </c>
      <c r="M19" s="104" t="s">
        <v>304</v>
      </c>
      <c r="N19" s="175">
        <v>44049</v>
      </c>
      <c r="O19" s="161" t="s">
        <v>138</v>
      </c>
      <c r="P19" s="162" t="s">
        <v>306</v>
      </c>
      <c r="Q19" s="175">
        <v>44049</v>
      </c>
      <c r="R19" s="161" t="s">
        <v>138</v>
      </c>
    </row>
    <row r="20" spans="2:18" ht="36" x14ac:dyDescent="0.55000000000000004">
      <c r="B20" s="226"/>
      <c r="C20" s="144"/>
      <c r="D20" s="4" t="s">
        <v>138</v>
      </c>
      <c r="E20" s="4"/>
      <c r="F20" s="132"/>
      <c r="G20" s="104" t="s">
        <v>16</v>
      </c>
      <c r="H20" s="175">
        <v>44049</v>
      </c>
      <c r="I20" s="161" t="s">
        <v>138</v>
      </c>
      <c r="J20" s="104" t="s">
        <v>7</v>
      </c>
      <c r="K20" s="175">
        <v>44049</v>
      </c>
      <c r="L20" s="161" t="s">
        <v>138</v>
      </c>
      <c r="M20" s="104" t="s">
        <v>304</v>
      </c>
      <c r="N20" s="175">
        <v>44049</v>
      </c>
      <c r="O20" s="161" t="s">
        <v>138</v>
      </c>
      <c r="P20" s="162" t="s">
        <v>306</v>
      </c>
      <c r="Q20" s="175">
        <v>44049</v>
      </c>
      <c r="R20" s="161" t="s">
        <v>138</v>
      </c>
    </row>
    <row r="21" spans="2:18" ht="36" x14ac:dyDescent="0.55000000000000004">
      <c r="B21" s="226"/>
      <c r="C21" s="144"/>
      <c r="D21" s="4"/>
      <c r="E21" s="4" t="s">
        <v>138</v>
      </c>
      <c r="F21" s="132"/>
      <c r="G21" s="158" t="s">
        <v>308</v>
      </c>
      <c r="H21" s="175">
        <v>44049</v>
      </c>
      <c r="I21" s="161" t="s">
        <v>138</v>
      </c>
      <c r="J21" s="158" t="s">
        <v>309</v>
      </c>
      <c r="K21" s="175">
        <v>44049</v>
      </c>
      <c r="L21" s="161" t="s">
        <v>138</v>
      </c>
      <c r="M21" s="104" t="s">
        <v>302</v>
      </c>
      <c r="N21" s="175">
        <v>44049</v>
      </c>
      <c r="O21" s="161" t="s">
        <v>138</v>
      </c>
      <c r="P21" s="162" t="s">
        <v>306</v>
      </c>
      <c r="Q21" s="175">
        <v>44049</v>
      </c>
      <c r="R21" s="161" t="s">
        <v>138</v>
      </c>
    </row>
    <row r="22" spans="2:18" ht="36" x14ac:dyDescent="0.55000000000000004">
      <c r="B22" s="226"/>
      <c r="C22" s="144"/>
      <c r="D22" s="4"/>
      <c r="E22" s="4" t="s">
        <v>138</v>
      </c>
      <c r="F22" s="132" t="s">
        <v>138</v>
      </c>
      <c r="G22" s="158" t="s">
        <v>308</v>
      </c>
      <c r="H22" s="175">
        <v>44049</v>
      </c>
      <c r="I22" s="161" t="s">
        <v>138</v>
      </c>
      <c r="J22" s="158" t="s">
        <v>309</v>
      </c>
      <c r="K22" s="175">
        <v>44049</v>
      </c>
      <c r="L22" s="161" t="s">
        <v>138</v>
      </c>
      <c r="M22" s="104" t="s">
        <v>302</v>
      </c>
      <c r="N22" s="175">
        <v>44049</v>
      </c>
      <c r="O22" s="161" t="s">
        <v>138</v>
      </c>
      <c r="P22" s="162" t="s">
        <v>306</v>
      </c>
      <c r="Q22" s="175">
        <v>44049</v>
      </c>
      <c r="R22" s="161" t="s">
        <v>138</v>
      </c>
    </row>
    <row r="23" spans="2:18" ht="36.5" thickBot="1" x14ac:dyDescent="0.6">
      <c r="B23" s="227"/>
      <c r="C23" s="145"/>
      <c r="D23" s="142"/>
      <c r="E23" s="142"/>
      <c r="F23" s="143" t="s">
        <v>138</v>
      </c>
      <c r="G23" s="176" t="s">
        <v>311</v>
      </c>
      <c r="H23" s="177">
        <v>44049</v>
      </c>
      <c r="I23" s="163" t="s">
        <v>138</v>
      </c>
      <c r="J23" s="159" t="s">
        <v>7</v>
      </c>
      <c r="K23" s="177">
        <v>44049</v>
      </c>
      <c r="L23" s="163" t="s">
        <v>138</v>
      </c>
      <c r="M23" s="159" t="s">
        <v>304</v>
      </c>
      <c r="N23" s="177">
        <v>44049</v>
      </c>
      <c r="O23" s="163" t="s">
        <v>138</v>
      </c>
      <c r="P23" s="164" t="s">
        <v>306</v>
      </c>
      <c r="Q23" s="177">
        <v>44049</v>
      </c>
      <c r="R23" s="163" t="s">
        <v>138</v>
      </c>
    </row>
    <row r="25" spans="2:18" x14ac:dyDescent="0.55000000000000004">
      <c r="P25" s="93" t="s">
        <v>394</v>
      </c>
      <c r="Q25" s="38">
        <f>COUNTA(I8:I23,L8:L23,O8:O23,R8:R23)</f>
        <v>64</v>
      </c>
    </row>
    <row r="26" spans="2:18" x14ac:dyDescent="0.55000000000000004">
      <c r="P26" s="93" t="s">
        <v>138</v>
      </c>
      <c r="Q26" s="38">
        <f>COUNTIF(G8:R23,"〇")</f>
        <v>64</v>
      </c>
    </row>
    <row r="27" spans="2:18" x14ac:dyDescent="0.55000000000000004">
      <c r="P27" s="303" t="s">
        <v>345</v>
      </c>
      <c r="Q27" s="38">
        <f>COUNTIF(G8:R23,"✖")</f>
        <v>0</v>
      </c>
    </row>
    <row r="28" spans="2:18" x14ac:dyDescent="0.55000000000000004">
      <c r="P28" s="93" t="s">
        <v>423</v>
      </c>
      <c r="Q28" s="308">
        <f>Q27/Q25</f>
        <v>0</v>
      </c>
    </row>
  </sheetData>
  <mergeCells count="8">
    <mergeCell ref="A1:D1"/>
    <mergeCell ref="B7:B23"/>
    <mergeCell ref="G5:R5"/>
    <mergeCell ref="B5:F6"/>
    <mergeCell ref="G6:I6"/>
    <mergeCell ref="J6:L6"/>
    <mergeCell ref="M6:O6"/>
    <mergeCell ref="P6:R6"/>
  </mergeCells>
  <phoneticPr fontId="2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071FF-4D94-4435-B783-698731BDD18A}">
  <dimension ref="A1:J99"/>
  <sheetViews>
    <sheetView showGridLines="0" zoomScaleNormal="100" workbookViewId="0">
      <selection activeCell="C86" sqref="C86"/>
    </sheetView>
  </sheetViews>
  <sheetFormatPr defaultRowHeight="18" x14ac:dyDescent="0.55000000000000004"/>
  <cols>
    <col min="2" max="2" width="6.4140625" style="93" customWidth="1"/>
    <col min="3" max="3" width="10.83203125" style="93" customWidth="1"/>
    <col min="4" max="4" width="15.5" customWidth="1"/>
    <col min="5" max="5" width="8.25" customWidth="1"/>
    <col min="6" max="6" width="10.83203125" customWidth="1"/>
    <col min="7" max="7" width="15.4140625" customWidth="1"/>
    <col min="8" max="8" width="8.1640625" customWidth="1"/>
    <col min="9" max="9" width="17.4140625" customWidth="1"/>
  </cols>
  <sheetData>
    <row r="1" spans="1:10" ht="29" x14ac:dyDescent="0.55000000000000004">
      <c r="A1" s="103" t="s">
        <v>273</v>
      </c>
    </row>
    <row r="3" spans="1:10" x14ac:dyDescent="0.55000000000000004">
      <c r="B3" s="252" t="s">
        <v>334</v>
      </c>
      <c r="C3" s="133" t="s">
        <v>312</v>
      </c>
      <c r="J3" s="129"/>
    </row>
    <row r="4" spans="1:10" x14ac:dyDescent="0.55000000000000004">
      <c r="B4" s="252" t="s">
        <v>335</v>
      </c>
      <c r="C4" s="133" t="s">
        <v>338</v>
      </c>
      <c r="D4" s="92"/>
      <c r="E4" s="92"/>
      <c r="F4" s="92"/>
      <c r="G4" s="92"/>
      <c r="J4" s="130"/>
    </row>
    <row r="5" spans="1:10" ht="36.5" customHeight="1" x14ac:dyDescent="0.55000000000000004">
      <c r="B5" s="253" t="s">
        <v>313</v>
      </c>
      <c r="C5" s="254" t="s">
        <v>349</v>
      </c>
      <c r="D5" s="254"/>
      <c r="E5" s="254"/>
      <c r="F5" s="254"/>
      <c r="G5" s="254"/>
      <c r="J5" s="21"/>
    </row>
    <row r="6" spans="1:10" x14ac:dyDescent="0.55000000000000004">
      <c r="B6" s="252" t="s">
        <v>336</v>
      </c>
      <c r="C6" s="133" t="s">
        <v>337</v>
      </c>
      <c r="J6" s="21"/>
    </row>
    <row r="7" spans="1:10" x14ac:dyDescent="0.55000000000000004">
      <c r="J7" s="21"/>
    </row>
    <row r="8" spans="1:10" x14ac:dyDescent="0.55000000000000004">
      <c r="B8" s="268" t="s">
        <v>343</v>
      </c>
      <c r="C8"/>
      <c r="J8" s="21"/>
    </row>
    <row r="9" spans="1:10" x14ac:dyDescent="0.55000000000000004">
      <c r="B9" s="267" t="s">
        <v>350</v>
      </c>
      <c r="J9" s="21"/>
    </row>
    <row r="10" spans="1:10" ht="18.5" thickBot="1" x14ac:dyDescent="0.6">
      <c r="J10" s="21"/>
    </row>
    <row r="11" spans="1:10" ht="18.5" thickBot="1" x14ac:dyDescent="0.6">
      <c r="B11" s="222" t="s">
        <v>274</v>
      </c>
      <c r="C11" s="223"/>
      <c r="D11" s="223"/>
      <c r="E11" s="223"/>
      <c r="F11" s="128"/>
      <c r="G11" s="129"/>
      <c r="H11" s="129"/>
      <c r="I11" s="129"/>
      <c r="J11" s="21"/>
    </row>
    <row r="12" spans="1:10" ht="18.5" thickBot="1" x14ac:dyDescent="0.6">
      <c r="B12" s="169"/>
      <c r="C12" s="172" t="s">
        <v>333</v>
      </c>
      <c r="D12" s="150" t="s">
        <v>289</v>
      </c>
      <c r="E12" s="151" t="s">
        <v>275</v>
      </c>
      <c r="F12" s="131"/>
      <c r="G12" s="21"/>
      <c r="H12" s="21"/>
      <c r="I12" s="130"/>
      <c r="J12" s="21"/>
    </row>
    <row r="13" spans="1:10" x14ac:dyDescent="0.55000000000000004">
      <c r="B13" s="168" t="s">
        <v>278</v>
      </c>
      <c r="C13" s="246">
        <v>44048</v>
      </c>
      <c r="D13" s="244">
        <v>6.9664351851851864E-4</v>
      </c>
      <c r="E13" s="179">
        <v>3.0999999999999999E-3</v>
      </c>
      <c r="F13" s="131"/>
      <c r="G13" s="21"/>
      <c r="H13" s="21"/>
      <c r="I13" s="21"/>
      <c r="J13" s="21"/>
    </row>
    <row r="14" spans="1:10" x14ac:dyDescent="0.55000000000000004">
      <c r="B14" s="166" t="s">
        <v>279</v>
      </c>
      <c r="C14" s="246">
        <v>44048</v>
      </c>
      <c r="D14" s="244">
        <v>6.9768518518518519E-4</v>
      </c>
      <c r="E14" s="180">
        <v>4.5999999999999999E-3</v>
      </c>
      <c r="F14" s="131"/>
      <c r="G14" s="21"/>
      <c r="H14" s="21"/>
      <c r="I14" s="21"/>
      <c r="J14" s="21"/>
    </row>
    <row r="15" spans="1:10" x14ac:dyDescent="0.55000000000000004">
      <c r="B15" s="166" t="s">
        <v>280</v>
      </c>
      <c r="C15" s="246">
        <v>44048</v>
      </c>
      <c r="D15" s="244">
        <v>6.9884259259259259E-4</v>
      </c>
      <c r="E15" s="180">
        <v>6.3E-3</v>
      </c>
      <c r="F15" s="131"/>
      <c r="G15" s="21"/>
      <c r="H15" s="21"/>
      <c r="I15" s="21"/>
      <c r="J15" s="21"/>
    </row>
    <row r="16" spans="1:10" x14ac:dyDescent="0.55000000000000004">
      <c r="B16" s="166" t="s">
        <v>281</v>
      </c>
      <c r="C16" s="246">
        <v>44049</v>
      </c>
      <c r="D16" s="244">
        <v>6.9814814814814826E-4</v>
      </c>
      <c r="E16" s="180">
        <v>5.3E-3</v>
      </c>
      <c r="F16" s="131"/>
      <c r="G16" s="21"/>
      <c r="H16" s="21"/>
      <c r="I16" s="21"/>
      <c r="J16" s="129"/>
    </row>
    <row r="17" spans="2:10" x14ac:dyDescent="0.55000000000000004">
      <c r="B17" s="166" t="s">
        <v>282</v>
      </c>
      <c r="C17" s="246">
        <v>44049</v>
      </c>
      <c r="D17" s="244">
        <v>6.971064814814816E-4</v>
      </c>
      <c r="E17" s="180">
        <v>3.8E-3</v>
      </c>
      <c r="F17" s="131"/>
      <c r="G17" s="21"/>
      <c r="H17" s="21"/>
      <c r="I17" s="21"/>
      <c r="J17" s="130"/>
    </row>
    <row r="18" spans="2:10" x14ac:dyDescent="0.55000000000000004">
      <c r="B18" s="166" t="s">
        <v>283</v>
      </c>
      <c r="C18" s="246">
        <v>44049</v>
      </c>
      <c r="D18" s="244">
        <v>6.9745370370370371E-4</v>
      </c>
      <c r="E18" s="180">
        <v>4.3E-3</v>
      </c>
      <c r="F18" s="131"/>
      <c r="G18" s="21"/>
      <c r="H18" s="21"/>
      <c r="I18" s="21"/>
      <c r="J18" s="21"/>
    </row>
    <row r="19" spans="2:10" x14ac:dyDescent="0.55000000000000004">
      <c r="B19" s="166" t="s">
        <v>284</v>
      </c>
      <c r="C19" s="246">
        <v>44049</v>
      </c>
      <c r="D19" s="244">
        <v>6.9641203703703694E-4</v>
      </c>
      <c r="E19" s="180">
        <v>2.8E-3</v>
      </c>
      <c r="F19" s="131"/>
      <c r="G19" s="21"/>
      <c r="H19" s="21"/>
      <c r="I19" s="21"/>
      <c r="J19" s="21"/>
    </row>
    <row r="20" spans="2:10" x14ac:dyDescent="0.55000000000000004">
      <c r="B20" s="166" t="s">
        <v>285</v>
      </c>
      <c r="C20" s="246">
        <v>44049</v>
      </c>
      <c r="D20" s="244">
        <v>6.9641203703703694E-4</v>
      </c>
      <c r="E20" s="180">
        <v>2.8E-3</v>
      </c>
      <c r="F20" s="131"/>
      <c r="G20" s="21"/>
      <c r="H20" s="21"/>
      <c r="I20" s="21"/>
      <c r="J20" s="21"/>
    </row>
    <row r="21" spans="2:10" x14ac:dyDescent="0.55000000000000004">
      <c r="B21" s="166" t="s">
        <v>286</v>
      </c>
      <c r="C21" s="246">
        <v>44049</v>
      </c>
      <c r="D21" s="244">
        <v>6.9768518518518519E-4</v>
      </c>
      <c r="E21" s="180">
        <v>4.5999999999999999E-3</v>
      </c>
      <c r="F21" s="131"/>
      <c r="G21" s="21"/>
      <c r="H21" s="21"/>
      <c r="I21" s="21"/>
      <c r="J21" s="21"/>
    </row>
    <row r="22" spans="2:10" ht="18.5" thickBot="1" x14ac:dyDescent="0.6">
      <c r="B22" s="167" t="s">
        <v>287</v>
      </c>
      <c r="C22" s="248">
        <v>44049</v>
      </c>
      <c r="D22" s="245">
        <v>6.9722222222222223E-4</v>
      </c>
      <c r="E22" s="255">
        <v>4.0000000000000001E-3</v>
      </c>
      <c r="F22" s="131"/>
      <c r="G22" s="21"/>
      <c r="H22" s="21"/>
      <c r="I22" s="21"/>
      <c r="J22" s="21"/>
    </row>
    <row r="23" spans="2:10" ht="18.5" thickBot="1" x14ac:dyDescent="0.6">
      <c r="B23" s="265" t="s">
        <v>339</v>
      </c>
      <c r="C23" s="262"/>
      <c r="D23" s="263">
        <f>AVERAGE(D13:D22)</f>
        <v>6.9736111111111116E-4</v>
      </c>
      <c r="E23" s="264">
        <f>AVERAGE(E13:E22)</f>
        <v>4.1599999999999996E-3</v>
      </c>
      <c r="F23" s="131"/>
      <c r="G23" s="21"/>
      <c r="H23" s="21"/>
      <c r="I23" s="21"/>
      <c r="J23" s="21"/>
    </row>
    <row r="24" spans="2:10" ht="18.5" thickBot="1" x14ac:dyDescent="0.6">
      <c r="J24" s="21"/>
    </row>
    <row r="25" spans="2:10" ht="18.5" thickBot="1" x14ac:dyDescent="0.6">
      <c r="B25" s="222" t="s">
        <v>276</v>
      </c>
      <c r="C25" s="223"/>
      <c r="D25" s="223"/>
      <c r="E25" s="223"/>
      <c r="F25" s="128"/>
      <c r="G25" s="129"/>
      <c r="H25" s="129"/>
      <c r="I25" s="129"/>
      <c r="J25" s="21"/>
    </row>
    <row r="26" spans="2:10" ht="18.5" thickBot="1" x14ac:dyDescent="0.6">
      <c r="B26" s="169"/>
      <c r="C26" s="149" t="s">
        <v>333</v>
      </c>
      <c r="D26" s="170" t="s">
        <v>289</v>
      </c>
      <c r="E26" s="171" t="s">
        <v>275</v>
      </c>
      <c r="F26" s="131"/>
      <c r="G26" s="21"/>
      <c r="H26" s="21"/>
      <c r="I26" s="130"/>
      <c r="J26" s="21"/>
    </row>
    <row r="27" spans="2:10" x14ac:dyDescent="0.55000000000000004">
      <c r="B27" s="168" t="s">
        <v>278</v>
      </c>
      <c r="C27" s="250">
        <v>44048</v>
      </c>
      <c r="D27" s="178">
        <v>2.087615740740741E-3</v>
      </c>
      <c r="E27" s="256">
        <v>2.0500000000000002E-3</v>
      </c>
      <c r="F27" s="131"/>
      <c r="G27" s="21"/>
      <c r="H27" s="21"/>
      <c r="I27" s="21"/>
      <c r="J27" s="21"/>
    </row>
    <row r="28" spans="2:10" x14ac:dyDescent="0.55000000000000004">
      <c r="B28" s="166" t="s">
        <v>279</v>
      </c>
      <c r="C28" s="250">
        <v>44048</v>
      </c>
      <c r="D28" s="178">
        <v>2.0874999999999999E-3</v>
      </c>
      <c r="E28" s="257">
        <v>2E-3</v>
      </c>
      <c r="F28" s="131"/>
      <c r="G28" s="21"/>
      <c r="H28" s="21"/>
      <c r="I28" s="21"/>
      <c r="J28" s="21"/>
    </row>
    <row r="29" spans="2:10" x14ac:dyDescent="0.55000000000000004">
      <c r="B29" s="166" t="s">
        <v>280</v>
      </c>
      <c r="C29" s="250">
        <v>44049</v>
      </c>
      <c r="D29" s="178">
        <v>2.0864583333333334E-3</v>
      </c>
      <c r="E29" s="257">
        <v>1.5E-3</v>
      </c>
      <c r="F29" s="131"/>
      <c r="G29" s="21"/>
      <c r="H29" s="21"/>
      <c r="I29" s="21"/>
      <c r="J29" s="129"/>
    </row>
    <row r="30" spans="2:10" x14ac:dyDescent="0.55000000000000004">
      <c r="B30" s="166" t="s">
        <v>281</v>
      </c>
      <c r="C30" s="250">
        <v>44049</v>
      </c>
      <c r="D30" s="178">
        <v>2.087037037037037E-3</v>
      </c>
      <c r="E30" s="257">
        <v>1.7700000000000001E-3</v>
      </c>
      <c r="F30" s="131"/>
      <c r="G30" s="21"/>
      <c r="H30" s="21"/>
      <c r="I30" s="21"/>
      <c r="J30" s="130"/>
    </row>
    <row r="31" spans="2:10" x14ac:dyDescent="0.55000000000000004">
      <c r="B31" s="166" t="s">
        <v>282</v>
      </c>
      <c r="C31" s="250">
        <v>44049</v>
      </c>
      <c r="D31" s="178">
        <v>2.0888888888888888E-3</v>
      </c>
      <c r="E31" s="257">
        <v>2.66E-3</v>
      </c>
      <c r="F31" s="131"/>
      <c r="G31" s="21"/>
      <c r="H31" s="21"/>
      <c r="I31" s="21"/>
      <c r="J31" s="21"/>
    </row>
    <row r="32" spans="2:10" x14ac:dyDescent="0.55000000000000004">
      <c r="B32" s="166" t="s">
        <v>283</v>
      </c>
      <c r="C32" s="250">
        <v>44049</v>
      </c>
      <c r="D32" s="178">
        <v>2.0884259259259259E-3</v>
      </c>
      <c r="E32" s="257">
        <v>2.4399999999999999E-3</v>
      </c>
      <c r="F32" s="131"/>
      <c r="G32" s="21"/>
      <c r="H32" s="21"/>
      <c r="I32" s="21"/>
      <c r="J32" s="21"/>
    </row>
    <row r="33" spans="2:10" x14ac:dyDescent="0.55000000000000004">
      <c r="B33" s="166" t="s">
        <v>284</v>
      </c>
      <c r="C33" s="250">
        <v>44049</v>
      </c>
      <c r="D33" s="178">
        <v>2.0883101851851852E-3</v>
      </c>
      <c r="E33" s="257">
        <v>2.3800000000000002E-3</v>
      </c>
      <c r="F33" s="131"/>
      <c r="G33" s="21"/>
      <c r="H33" s="21"/>
      <c r="I33" s="21"/>
      <c r="J33" s="21"/>
    </row>
    <row r="34" spans="2:10" x14ac:dyDescent="0.55000000000000004">
      <c r="B34" s="166" t="s">
        <v>285</v>
      </c>
      <c r="C34" s="250">
        <v>44049</v>
      </c>
      <c r="D34" s="178">
        <v>2.0854166666666668E-3</v>
      </c>
      <c r="E34" s="257">
        <v>1E-3</v>
      </c>
      <c r="F34" s="131"/>
      <c r="G34" s="21"/>
      <c r="H34" s="21"/>
      <c r="I34" s="21"/>
      <c r="J34" s="21"/>
    </row>
    <row r="35" spans="2:10" x14ac:dyDescent="0.55000000000000004">
      <c r="B35" s="166" t="s">
        <v>286</v>
      </c>
      <c r="C35" s="250">
        <v>44049</v>
      </c>
      <c r="D35" s="178">
        <v>2.087037037037037E-3</v>
      </c>
      <c r="E35" s="257">
        <v>1.7700000000000001E-3</v>
      </c>
      <c r="F35" s="131"/>
      <c r="G35" s="21"/>
      <c r="H35" s="21"/>
      <c r="I35" s="21"/>
      <c r="J35" s="21"/>
    </row>
    <row r="36" spans="2:10" ht="18.5" thickBot="1" x14ac:dyDescent="0.6">
      <c r="B36" s="167" t="s">
        <v>287</v>
      </c>
      <c r="C36" s="248">
        <v>44049</v>
      </c>
      <c r="D36" s="247">
        <v>2.0861111111111111E-3</v>
      </c>
      <c r="E36" s="258">
        <v>1.33E-3</v>
      </c>
      <c r="F36" s="131"/>
      <c r="G36" s="21"/>
      <c r="H36" s="21"/>
      <c r="I36" s="21"/>
      <c r="J36" s="21"/>
    </row>
    <row r="37" spans="2:10" ht="18.5" thickBot="1" x14ac:dyDescent="0.6">
      <c r="B37" s="265" t="s">
        <v>339</v>
      </c>
      <c r="C37" s="262"/>
      <c r="D37" s="263">
        <f>AVERAGE(D27:D36)</f>
        <v>2.0872800925925928E-3</v>
      </c>
      <c r="E37" s="301">
        <f>AVERAGE(E27:E36)</f>
        <v>1.89E-3</v>
      </c>
      <c r="F37" s="131"/>
      <c r="G37" s="21"/>
      <c r="H37" s="21"/>
      <c r="I37" s="21"/>
      <c r="J37" s="21"/>
    </row>
    <row r="38" spans="2:10" ht="18.5" thickBot="1" x14ac:dyDescent="0.6">
      <c r="J38" s="21"/>
    </row>
    <row r="39" spans="2:10" ht="18.5" thickBot="1" x14ac:dyDescent="0.6">
      <c r="B39" s="222" t="s">
        <v>277</v>
      </c>
      <c r="C39" s="223"/>
      <c r="D39" s="223"/>
      <c r="E39" s="223"/>
      <c r="F39" s="128"/>
      <c r="G39" s="129"/>
      <c r="H39" s="129"/>
      <c r="I39" s="129"/>
      <c r="J39" s="21"/>
    </row>
    <row r="40" spans="2:10" ht="18.5" thickBot="1" x14ac:dyDescent="0.6">
      <c r="B40" s="169"/>
      <c r="C40" s="149" t="s">
        <v>333</v>
      </c>
      <c r="D40" s="170" t="s">
        <v>289</v>
      </c>
      <c r="E40" s="171" t="s">
        <v>275</v>
      </c>
      <c r="F40" s="131"/>
      <c r="G40" s="21"/>
      <c r="H40" s="21"/>
      <c r="I40" s="130"/>
      <c r="J40" s="21"/>
    </row>
    <row r="41" spans="2:10" x14ac:dyDescent="0.55000000000000004">
      <c r="B41" s="168" t="s">
        <v>278</v>
      </c>
      <c r="C41" s="250">
        <v>44049</v>
      </c>
      <c r="D41" s="178">
        <v>3.4781249999999999E-3</v>
      </c>
      <c r="E41" s="256">
        <v>1.6999999999999999E-3</v>
      </c>
      <c r="F41" s="131"/>
      <c r="G41" s="21"/>
      <c r="H41" s="21"/>
      <c r="I41" s="21"/>
      <c r="J41" s="21"/>
    </row>
    <row r="42" spans="2:10" x14ac:dyDescent="0.55000000000000004">
      <c r="B42" s="166" t="s">
        <v>279</v>
      </c>
      <c r="C42" s="250">
        <v>44049</v>
      </c>
      <c r="D42" s="178">
        <v>3.4799768518518522E-3</v>
      </c>
      <c r="E42" s="257">
        <v>2.2300000000000002E-3</v>
      </c>
      <c r="F42" s="131"/>
      <c r="G42" s="21"/>
      <c r="H42" s="21"/>
      <c r="I42" s="21"/>
      <c r="J42" s="129"/>
    </row>
    <row r="43" spans="2:10" x14ac:dyDescent="0.55000000000000004">
      <c r="B43" s="166" t="s">
        <v>280</v>
      </c>
      <c r="C43" s="250">
        <v>44049</v>
      </c>
      <c r="D43" s="178">
        <v>3.4753472222222221E-3</v>
      </c>
      <c r="E43" s="257">
        <v>8.9999999999999998E-4</v>
      </c>
      <c r="F43" s="131"/>
      <c r="G43" s="21"/>
      <c r="H43" s="21"/>
      <c r="I43" s="21"/>
      <c r="J43" s="130"/>
    </row>
    <row r="44" spans="2:10" x14ac:dyDescent="0.55000000000000004">
      <c r="B44" s="166" t="s">
        <v>281</v>
      </c>
      <c r="C44" s="250">
        <v>44049</v>
      </c>
      <c r="D44" s="178">
        <v>3.4803240740740745E-3</v>
      </c>
      <c r="E44" s="257">
        <v>2.33E-3</v>
      </c>
      <c r="F44" s="131"/>
      <c r="G44" s="21"/>
      <c r="H44" s="21"/>
      <c r="I44" s="21"/>
      <c r="J44" s="21"/>
    </row>
    <row r="45" spans="2:10" x14ac:dyDescent="0.55000000000000004">
      <c r="B45" s="166" t="s">
        <v>282</v>
      </c>
      <c r="C45" s="250">
        <v>44049</v>
      </c>
      <c r="D45" s="178">
        <v>3.4766203703703699E-3</v>
      </c>
      <c r="E45" s="257">
        <v>1.2600000000000001E-3</v>
      </c>
      <c r="F45" s="131"/>
      <c r="G45" s="21"/>
      <c r="H45" s="21"/>
      <c r="I45" s="21"/>
      <c r="J45" s="21"/>
    </row>
    <row r="46" spans="2:10" x14ac:dyDescent="0.55000000000000004">
      <c r="B46" s="166" t="s">
        <v>283</v>
      </c>
      <c r="C46" s="250">
        <v>44049</v>
      </c>
      <c r="D46" s="178">
        <v>3.4780092592592592E-3</v>
      </c>
      <c r="E46" s="257">
        <v>1.66E-3</v>
      </c>
      <c r="F46" s="131"/>
      <c r="G46" s="21"/>
      <c r="H46" s="21"/>
      <c r="I46" s="21"/>
      <c r="J46" s="21"/>
    </row>
    <row r="47" spans="2:10" x14ac:dyDescent="0.55000000000000004">
      <c r="B47" s="166" t="s">
        <v>284</v>
      </c>
      <c r="C47" s="250">
        <v>44049</v>
      </c>
      <c r="D47" s="178">
        <v>3.477314814814815E-3</v>
      </c>
      <c r="E47" s="257">
        <v>1.4599999999999999E-3</v>
      </c>
      <c r="F47" s="131"/>
      <c r="G47" s="21"/>
      <c r="H47" s="21"/>
      <c r="I47" s="21"/>
      <c r="J47" s="21"/>
    </row>
    <row r="48" spans="2:10" x14ac:dyDescent="0.55000000000000004">
      <c r="B48" s="166" t="s">
        <v>285</v>
      </c>
      <c r="C48" s="250">
        <v>44049</v>
      </c>
      <c r="D48" s="178">
        <v>3.4778935185185186E-3</v>
      </c>
      <c r="E48" s="257">
        <v>1.6299999999999999E-3</v>
      </c>
      <c r="F48" s="131"/>
      <c r="G48" s="21"/>
      <c r="H48" s="21"/>
      <c r="I48" s="21"/>
      <c r="J48" s="21"/>
    </row>
    <row r="49" spans="2:10" x14ac:dyDescent="0.55000000000000004">
      <c r="B49" s="166" t="s">
        <v>286</v>
      </c>
      <c r="C49" s="250">
        <v>44049</v>
      </c>
      <c r="D49" s="178">
        <v>3.4777777777777776E-3</v>
      </c>
      <c r="E49" s="257">
        <v>1.6000000000000001E-3</v>
      </c>
      <c r="F49" s="131"/>
      <c r="G49" s="21"/>
      <c r="H49" s="21"/>
      <c r="I49" s="21"/>
      <c r="J49" s="21"/>
    </row>
    <row r="50" spans="2:10" ht="18.5" thickBot="1" x14ac:dyDescent="0.6">
      <c r="B50" s="167" t="s">
        <v>287</v>
      </c>
      <c r="C50" s="248">
        <v>44049</v>
      </c>
      <c r="D50" s="247">
        <v>3.4788194444444445E-3</v>
      </c>
      <c r="E50" s="258">
        <v>1.9E-3</v>
      </c>
      <c r="F50" s="131"/>
      <c r="G50" s="21"/>
      <c r="H50" s="21"/>
      <c r="I50" s="21"/>
      <c r="J50" s="21"/>
    </row>
    <row r="51" spans="2:10" ht="18.5" thickBot="1" x14ac:dyDescent="0.6">
      <c r="B51" s="265" t="s">
        <v>339</v>
      </c>
      <c r="C51" s="262"/>
      <c r="D51" s="263">
        <f>AVERAGE(D41:D50)</f>
        <v>3.4780208333333338E-3</v>
      </c>
      <c r="E51" s="301">
        <f>AVERAGE(E41:E50)</f>
        <v>1.6670000000000001E-3</v>
      </c>
      <c r="F51" s="131"/>
      <c r="G51" s="21"/>
      <c r="H51" s="21"/>
      <c r="I51" s="21"/>
      <c r="J51" s="21"/>
    </row>
    <row r="52" spans="2:10" ht="18.5" thickBot="1" x14ac:dyDescent="0.6">
      <c r="J52" s="21"/>
    </row>
    <row r="53" spans="2:10" ht="18.5" thickBot="1" x14ac:dyDescent="0.6">
      <c r="B53" s="222" t="s">
        <v>288</v>
      </c>
      <c r="C53" s="223"/>
      <c r="D53" s="223"/>
      <c r="E53" s="223"/>
      <c r="F53" s="128"/>
      <c r="G53" s="129"/>
      <c r="H53" s="129"/>
      <c r="I53" s="129"/>
      <c r="J53" s="21"/>
    </row>
    <row r="54" spans="2:10" ht="18.5" thickBot="1" x14ac:dyDescent="0.6">
      <c r="B54" s="169"/>
      <c r="C54" s="149" t="s">
        <v>333</v>
      </c>
      <c r="D54" s="170" t="s">
        <v>289</v>
      </c>
      <c r="E54" s="171" t="s">
        <v>275</v>
      </c>
      <c r="F54" s="131"/>
      <c r="G54" s="21"/>
      <c r="H54" s="21"/>
      <c r="I54" s="130"/>
    </row>
    <row r="55" spans="2:10" x14ac:dyDescent="0.55000000000000004">
      <c r="B55" s="168" t="s">
        <v>278</v>
      </c>
      <c r="C55" s="250">
        <v>44048</v>
      </c>
      <c r="D55" s="178">
        <v>6.956481481481481E-3</v>
      </c>
      <c r="E55" s="256">
        <v>1.73E-3</v>
      </c>
      <c r="F55" s="131"/>
      <c r="G55" s="21"/>
      <c r="H55" s="21"/>
      <c r="I55" s="21"/>
    </row>
    <row r="56" spans="2:10" x14ac:dyDescent="0.55000000000000004">
      <c r="B56" s="166" t="s">
        <v>279</v>
      </c>
      <c r="C56" s="250">
        <v>44048</v>
      </c>
      <c r="D56" s="178">
        <v>6.9574074074074078E-3</v>
      </c>
      <c r="E56" s="257">
        <v>1.8600000000000001E-3</v>
      </c>
      <c r="F56" s="131"/>
      <c r="G56" s="21"/>
      <c r="H56" s="21"/>
      <c r="I56" s="21"/>
    </row>
    <row r="57" spans="2:10" x14ac:dyDescent="0.55000000000000004">
      <c r="B57" s="166" t="s">
        <v>280</v>
      </c>
      <c r="C57" s="250">
        <v>44048</v>
      </c>
      <c r="D57" s="178">
        <v>6.9542824074074064E-3</v>
      </c>
      <c r="E57" s="257">
        <v>1.41E-3</v>
      </c>
      <c r="F57" s="131"/>
      <c r="G57" s="21"/>
      <c r="H57" s="21"/>
      <c r="I57" s="21"/>
    </row>
    <row r="58" spans="2:10" x14ac:dyDescent="0.55000000000000004">
      <c r="B58" s="166" t="s">
        <v>281</v>
      </c>
      <c r="C58" s="250">
        <v>44049</v>
      </c>
      <c r="D58" s="178">
        <v>6.9596064814814807E-3</v>
      </c>
      <c r="E58" s="257">
        <v>2.2100000000000002E-3</v>
      </c>
      <c r="F58" s="131"/>
      <c r="G58" s="21"/>
      <c r="H58" s="21"/>
      <c r="I58" s="21"/>
    </row>
    <row r="59" spans="2:10" x14ac:dyDescent="0.55000000000000004">
      <c r="B59" s="166" t="s">
        <v>282</v>
      </c>
      <c r="C59" s="250">
        <v>44049</v>
      </c>
      <c r="D59" s="178">
        <v>6.9598379629629628E-3</v>
      </c>
      <c r="E59" s="257">
        <v>2.2100000000000002E-3</v>
      </c>
      <c r="F59" s="131"/>
      <c r="G59" s="21"/>
      <c r="H59" s="21"/>
      <c r="I59" s="21"/>
    </row>
    <row r="60" spans="2:10" x14ac:dyDescent="0.55000000000000004">
      <c r="B60" s="166" t="s">
        <v>283</v>
      </c>
      <c r="C60" s="250">
        <v>44049</v>
      </c>
      <c r="D60" s="178">
        <v>6.9603009259259253E-3</v>
      </c>
      <c r="E60" s="257">
        <v>2.2799999999999999E-3</v>
      </c>
      <c r="F60" s="131"/>
      <c r="G60" s="21"/>
      <c r="H60" s="21"/>
      <c r="I60" s="21"/>
    </row>
    <row r="61" spans="2:10" x14ac:dyDescent="0.55000000000000004">
      <c r="B61" s="166" t="s">
        <v>284</v>
      </c>
      <c r="C61" s="250">
        <v>44049</v>
      </c>
      <c r="D61" s="178">
        <v>6.9598379629629628E-3</v>
      </c>
      <c r="E61" s="257">
        <v>2.2100000000000002E-3</v>
      </c>
      <c r="F61" s="131"/>
      <c r="G61" s="21"/>
      <c r="H61" s="21"/>
      <c r="I61" s="21"/>
    </row>
    <row r="62" spans="2:10" x14ac:dyDescent="0.55000000000000004">
      <c r="B62" s="166" t="s">
        <v>285</v>
      </c>
      <c r="C62" s="250">
        <v>44049</v>
      </c>
      <c r="D62" s="178">
        <v>6.9569444444444453E-3</v>
      </c>
      <c r="E62" s="257">
        <v>1.8E-3</v>
      </c>
      <c r="F62" s="131"/>
      <c r="G62" s="21"/>
      <c r="H62" s="21"/>
      <c r="I62" s="21"/>
    </row>
    <row r="63" spans="2:10" x14ac:dyDescent="0.55000000000000004">
      <c r="B63" s="166" t="s">
        <v>286</v>
      </c>
      <c r="C63" s="250">
        <v>44049</v>
      </c>
      <c r="D63" s="178">
        <v>6.9557870370370372E-3</v>
      </c>
      <c r="E63" s="257">
        <v>1.6299999999999999E-3</v>
      </c>
      <c r="F63" s="131"/>
      <c r="G63" s="21"/>
      <c r="H63" s="21"/>
      <c r="I63" s="21"/>
    </row>
    <row r="64" spans="2:10" ht="18.5" thickBot="1" x14ac:dyDescent="0.6">
      <c r="B64" s="167" t="s">
        <v>287</v>
      </c>
      <c r="C64" s="248">
        <v>44049</v>
      </c>
      <c r="D64" s="247">
        <v>6.9565972222222225E-3</v>
      </c>
      <c r="E64" s="258">
        <v>1.75E-3</v>
      </c>
      <c r="F64" s="131"/>
      <c r="G64" s="21"/>
      <c r="H64" s="21"/>
      <c r="I64" s="21"/>
    </row>
    <row r="65" spans="2:8" ht="18.5" thickBot="1" x14ac:dyDescent="0.6">
      <c r="B65" s="265" t="s">
        <v>339</v>
      </c>
      <c r="C65" s="262"/>
      <c r="D65" s="263">
        <f>AVERAGE(D55:D64)</f>
        <v>6.9577083333333331E-3</v>
      </c>
      <c r="E65" s="301">
        <f>AVERAGE(E55:E64)</f>
        <v>1.9090000000000003E-3</v>
      </c>
      <c r="F65" s="131"/>
      <c r="G65" s="21"/>
      <c r="H65" s="21"/>
    </row>
    <row r="66" spans="2:8" ht="18.5" thickBot="1" x14ac:dyDescent="0.6"/>
    <row r="67" spans="2:8" ht="18.5" thickBot="1" x14ac:dyDescent="0.6">
      <c r="B67" s="222" t="s">
        <v>290</v>
      </c>
      <c r="C67" s="223"/>
      <c r="D67" s="223"/>
      <c r="E67" s="223"/>
      <c r="F67" s="128"/>
      <c r="G67" s="129"/>
      <c r="H67" s="129"/>
    </row>
    <row r="68" spans="2:8" ht="18.5" thickBot="1" x14ac:dyDescent="0.6">
      <c r="B68" s="169"/>
      <c r="C68" s="149" t="s">
        <v>333</v>
      </c>
      <c r="D68" s="170" t="s">
        <v>289</v>
      </c>
      <c r="E68" s="151" t="s">
        <v>275</v>
      </c>
    </row>
    <row r="69" spans="2:8" x14ac:dyDescent="0.55000000000000004">
      <c r="B69" s="168" t="s">
        <v>278</v>
      </c>
      <c r="C69" s="250">
        <v>44048</v>
      </c>
      <c r="D69" s="178">
        <v>2.0865509259259257E-2</v>
      </c>
      <c r="E69" s="259">
        <v>1.5399999999999999E-3</v>
      </c>
    </row>
    <row r="70" spans="2:8" x14ac:dyDescent="0.55000000000000004">
      <c r="B70" s="166" t="s">
        <v>279</v>
      </c>
      <c r="C70" s="250">
        <v>44049</v>
      </c>
      <c r="D70" s="178">
        <v>2.0872569444444444E-2</v>
      </c>
      <c r="E70" s="260">
        <f>3.39/1800</f>
        <v>1.8833333333333334E-3</v>
      </c>
    </row>
    <row r="71" spans="2:8" x14ac:dyDescent="0.55000000000000004">
      <c r="B71" s="166" t="s">
        <v>280</v>
      </c>
      <c r="C71" s="250">
        <v>44049</v>
      </c>
      <c r="D71" s="178">
        <v>2.0870254629629631E-2</v>
      </c>
      <c r="E71" s="260">
        <f>3.19/1800</f>
        <v>1.7722222222222221E-3</v>
      </c>
    </row>
    <row r="72" spans="2:8" x14ac:dyDescent="0.55000000000000004">
      <c r="B72" s="166" t="s">
        <v>281</v>
      </c>
      <c r="C72" s="250">
        <v>44049</v>
      </c>
      <c r="D72" s="178">
        <v>2.0872685185185189E-2</v>
      </c>
      <c r="E72" s="260">
        <f>3.4/1800</f>
        <v>1.8888888888888887E-3</v>
      </c>
    </row>
    <row r="73" spans="2:8" x14ac:dyDescent="0.55000000000000004">
      <c r="B73" s="166" t="s">
        <v>282</v>
      </c>
      <c r="C73" s="250">
        <v>44049</v>
      </c>
      <c r="D73" s="178">
        <v>2.086099537037037E-2</v>
      </c>
      <c r="E73" s="260">
        <f>2.39/1800</f>
        <v>1.3277777777777778E-3</v>
      </c>
    </row>
    <row r="74" spans="2:8" x14ac:dyDescent="0.55000000000000004">
      <c r="B74" s="166" t="s">
        <v>283</v>
      </c>
      <c r="C74" s="250">
        <v>44049</v>
      </c>
      <c r="D74" s="178">
        <v>2.0862152777777778E-2</v>
      </c>
      <c r="E74" s="260">
        <f>2.49/1800</f>
        <v>1.3833333333333334E-3</v>
      </c>
    </row>
    <row r="75" spans="2:8" x14ac:dyDescent="0.55000000000000004">
      <c r="B75" s="166" t="s">
        <v>284</v>
      </c>
      <c r="C75" s="250">
        <v>44050</v>
      </c>
      <c r="D75" s="178">
        <v>2.0873148148148144E-2</v>
      </c>
      <c r="E75" s="260">
        <f>3.44/1800</f>
        <v>1.911111111111111E-3</v>
      </c>
    </row>
    <row r="76" spans="2:8" x14ac:dyDescent="0.55000000000000004">
      <c r="B76" s="166" t="s">
        <v>285</v>
      </c>
      <c r="C76" s="250">
        <v>44050</v>
      </c>
      <c r="D76" s="178">
        <v>2.0869675925925927E-2</v>
      </c>
      <c r="E76" s="260">
        <f>3.14/1800</f>
        <v>1.7444444444444445E-3</v>
      </c>
    </row>
    <row r="77" spans="2:8" x14ac:dyDescent="0.55000000000000004">
      <c r="B77" s="166" t="s">
        <v>286</v>
      </c>
      <c r="C77" s="250">
        <v>44050</v>
      </c>
      <c r="D77" s="178">
        <v>2.0869907407407406E-2</v>
      </c>
      <c r="E77" s="260">
        <f>3.16/1800</f>
        <v>1.7555555555555556E-3</v>
      </c>
    </row>
    <row r="78" spans="2:8" ht="18.5" thickBot="1" x14ac:dyDescent="0.6">
      <c r="B78" s="167" t="s">
        <v>287</v>
      </c>
      <c r="C78" s="248">
        <v>44050</v>
      </c>
      <c r="D78" s="178">
        <v>2.086759259259259E-2</v>
      </c>
      <c r="E78" s="260">
        <f>2.96/1800</f>
        <v>1.6444444444444445E-3</v>
      </c>
    </row>
    <row r="79" spans="2:8" ht="18.5" thickBot="1" x14ac:dyDescent="0.6">
      <c r="B79" s="265" t="s">
        <v>339</v>
      </c>
      <c r="C79" s="262"/>
      <c r="D79" s="263">
        <f>AVERAGE(D69:D78)</f>
        <v>2.0868449074074074E-2</v>
      </c>
      <c r="E79" s="264">
        <f>AVERAGE(E69:E78)</f>
        <v>1.6851111111111112E-3</v>
      </c>
    </row>
    <row r="80" spans="2:8" ht="18.5" thickBot="1" x14ac:dyDescent="0.6"/>
    <row r="81" spans="2:8" ht="18.5" thickBot="1" x14ac:dyDescent="0.6">
      <c r="B81" s="222" t="s">
        <v>315</v>
      </c>
      <c r="C81" s="223"/>
      <c r="D81" s="223"/>
      <c r="E81" s="223"/>
      <c r="F81" s="128"/>
      <c r="G81" s="129"/>
      <c r="H81" s="129"/>
    </row>
    <row r="82" spans="2:8" ht="18.5" thickBot="1" x14ac:dyDescent="0.6">
      <c r="B82" s="169"/>
      <c r="C82" s="149" t="s">
        <v>333</v>
      </c>
      <c r="D82" s="170" t="s">
        <v>289</v>
      </c>
      <c r="E82" s="151" t="s">
        <v>275</v>
      </c>
    </row>
    <row r="83" spans="2:8" ht="18.5" thickBot="1" x14ac:dyDescent="0.6">
      <c r="B83" s="168" t="s">
        <v>278</v>
      </c>
      <c r="C83" s="250">
        <v>44048</v>
      </c>
      <c r="D83" s="249">
        <v>6.9557523148148157E-2</v>
      </c>
      <c r="E83" s="261">
        <f>10.77/5999</f>
        <v>1.7952992165360892E-3</v>
      </c>
    </row>
    <row r="84" spans="2:8" ht="18.5" thickBot="1" x14ac:dyDescent="0.6">
      <c r="B84" s="166" t="s">
        <v>279</v>
      </c>
      <c r="C84" s="250">
        <v>44049</v>
      </c>
      <c r="D84" s="249">
        <v>6.953842592592592E-2</v>
      </c>
      <c r="E84" s="261">
        <f>9.12/5999</f>
        <v>1.5202533755625937E-3</v>
      </c>
    </row>
    <row r="85" spans="2:8" ht="18.5" thickBot="1" x14ac:dyDescent="0.6">
      <c r="B85" s="166" t="s">
        <v>280</v>
      </c>
      <c r="C85" s="250">
        <v>44049</v>
      </c>
      <c r="D85" s="249">
        <v>6.9542824074074069E-2</v>
      </c>
      <c r="E85" s="261">
        <f>9.5/5999</f>
        <v>1.5835972662110352E-3</v>
      </c>
    </row>
    <row r="86" spans="2:8" x14ac:dyDescent="0.55000000000000004">
      <c r="B86" s="166" t="s">
        <v>281</v>
      </c>
      <c r="C86" s="251">
        <v>44050</v>
      </c>
      <c r="D86" s="249">
        <v>6.9556481481481483E-2</v>
      </c>
      <c r="E86" s="261">
        <f>9.68/5999</f>
        <v>1.6136022670445074E-3</v>
      </c>
    </row>
    <row r="87" spans="2:8" x14ac:dyDescent="0.55000000000000004">
      <c r="B87" s="166" t="s">
        <v>282</v>
      </c>
      <c r="C87" s="124"/>
      <c r="D87" s="18"/>
      <c r="E87" s="125"/>
    </row>
    <row r="88" spans="2:8" x14ac:dyDescent="0.55000000000000004">
      <c r="B88" s="166" t="s">
        <v>283</v>
      </c>
      <c r="C88" s="124"/>
      <c r="D88" s="18"/>
      <c r="E88" s="125"/>
    </row>
    <row r="89" spans="2:8" x14ac:dyDescent="0.55000000000000004">
      <c r="B89" s="166" t="s">
        <v>284</v>
      </c>
      <c r="C89" s="124"/>
      <c r="D89" s="18"/>
      <c r="E89" s="125"/>
    </row>
    <row r="90" spans="2:8" x14ac:dyDescent="0.55000000000000004">
      <c r="B90" s="166" t="s">
        <v>285</v>
      </c>
      <c r="C90" s="124"/>
      <c r="D90" s="18"/>
      <c r="E90" s="125"/>
    </row>
    <row r="91" spans="2:8" x14ac:dyDescent="0.55000000000000004">
      <c r="B91" s="166" t="s">
        <v>286</v>
      </c>
      <c r="C91" s="124"/>
      <c r="D91" s="18"/>
      <c r="E91" s="125"/>
    </row>
    <row r="92" spans="2:8" ht="18.5" thickBot="1" x14ac:dyDescent="0.6">
      <c r="B92" s="167" t="s">
        <v>287</v>
      </c>
      <c r="C92" s="126"/>
      <c r="D92" s="165"/>
      <c r="E92" s="127"/>
    </row>
    <row r="93" spans="2:8" ht="18.5" thickBot="1" x14ac:dyDescent="0.6">
      <c r="B93" s="265" t="s">
        <v>339</v>
      </c>
      <c r="C93" s="262"/>
      <c r="D93" s="266">
        <f>AVERAGE(D83:D86)</f>
        <v>6.9548813657407407E-2</v>
      </c>
      <c r="E93" s="264">
        <f>AVERAGE(E83:E86)</f>
        <v>1.6281880313385563E-3</v>
      </c>
    </row>
    <row r="94" spans="2:8" ht="18.5" thickBot="1" x14ac:dyDescent="0.6"/>
    <row r="95" spans="2:8" ht="18.5" thickBot="1" x14ac:dyDescent="0.6">
      <c r="D95" s="222" t="s">
        <v>344</v>
      </c>
      <c r="E95" s="224"/>
    </row>
    <row r="96" spans="2:8" x14ac:dyDescent="0.55000000000000004">
      <c r="D96" s="242" t="s">
        <v>340</v>
      </c>
      <c r="E96" s="283">
        <f>MIN(E13:E22,E27:E36,E41:E50,E55:E64,E69:E78,E83:E86)</f>
        <v>8.9999999999999998E-4</v>
      </c>
    </row>
    <row r="97" spans="4:5" x14ac:dyDescent="0.55000000000000004">
      <c r="D97" s="282" t="s">
        <v>341</v>
      </c>
      <c r="E97" s="284">
        <f>MAX(E14:E23,E28:E37,E42:E51,E56:E65,E70:E79,E84:E87)</f>
        <v>6.3E-3</v>
      </c>
    </row>
    <row r="98" spans="4:5" x14ac:dyDescent="0.55000000000000004">
      <c r="D98" s="282" t="s">
        <v>339</v>
      </c>
      <c r="E98" s="284">
        <f>AVERAGE(E23,E37,E51,E65,E79,E93)</f>
        <v>2.1565498570749447E-3</v>
      </c>
    </row>
    <row r="99" spans="4:5" ht="18.5" thickBot="1" x14ac:dyDescent="0.6">
      <c r="D99" s="243" t="s">
        <v>342</v>
      </c>
      <c r="E99" s="285">
        <v>1.8E-3</v>
      </c>
    </row>
  </sheetData>
  <mergeCells count="8">
    <mergeCell ref="D95:E95"/>
    <mergeCell ref="B11:E11"/>
    <mergeCell ref="B25:E25"/>
    <mergeCell ref="B39:E39"/>
    <mergeCell ref="B53:E53"/>
    <mergeCell ref="B67:E67"/>
    <mergeCell ref="B81:E81"/>
    <mergeCell ref="C5:G5"/>
  </mergeCells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状態遷移図</vt:lpstr>
      <vt:lpstr>状態遷移マトリクス</vt:lpstr>
      <vt:lpstr>トレーサビリティマトリクス</vt:lpstr>
      <vt:lpstr>トレーサビリティマトリクス　</vt:lpstr>
      <vt:lpstr>フローチャート</vt:lpstr>
      <vt:lpstr>タイミングチャート</vt:lpstr>
      <vt:lpstr>シーケンス図</vt:lpstr>
      <vt:lpstr>機能テスト</vt:lpstr>
      <vt:lpstr>入力テスト</vt:lpstr>
      <vt:lpstr>時間計測テスト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tomohiro.sasaki</dc:creator>
  <cp:lastModifiedBy>tomohiro.sasaki</cp:lastModifiedBy>
  <dcterms:created xsi:type="dcterms:W3CDTF">2020-06-18T00:46:58Z</dcterms:created>
  <dcterms:modified xsi:type="dcterms:W3CDTF">2020-08-07T08:10:19Z</dcterms:modified>
</cp:coreProperties>
</file>