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Миргалеева\Модуль 2\"/>
    </mc:Choice>
  </mc:AlternateContent>
  <bookViews>
    <workbookView xWindow="0" yWindow="0" windowWidth="28800" windowHeight="11955" activeTab="3"/>
  </bookViews>
  <sheets>
    <sheet name="доходы" sheetId="1" r:id="rId1"/>
    <sheet name="расходы" sheetId="3" r:id="rId2"/>
    <sheet name="структ д" sheetId="4" r:id="rId3"/>
    <sheet name="струк р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3" i="5"/>
  <c r="C3" i="5"/>
  <c r="D4" i="4"/>
  <c r="D5" i="4"/>
  <c r="D6" i="4"/>
  <c r="D7" i="4"/>
  <c r="D8" i="4"/>
  <c r="D9" i="4"/>
  <c r="D10" i="4"/>
  <c r="D11" i="4"/>
  <c r="D3" i="4"/>
  <c r="C3" i="4"/>
  <c r="C3" i="1"/>
  <c r="C14" i="3" s="1"/>
  <c r="C3" i="3"/>
</calcChain>
</file>

<file path=xl/sharedStrings.xml><?xml version="1.0" encoding="utf-8"?>
<sst xmlns="http://schemas.openxmlformats.org/spreadsheetml/2006/main" count="59" uniqueCount="30">
  <si>
    <t>Таблица 1 - Доходы Губкинского городского округа за период</t>
  </si>
  <si>
    <t xml:space="preserve">Наименование </t>
  </si>
  <si>
    <t>Значение, тыс.руб.</t>
  </si>
  <si>
    <t>Национальная экономика</t>
  </si>
  <si>
    <t>Государственная пошлина</t>
  </si>
  <si>
    <t>Земельный налог</t>
  </si>
  <si>
    <t>Дошкольное образование</t>
  </si>
  <si>
    <t>Социальная политика</t>
  </si>
  <si>
    <t>Налог на доходы физических лиц</t>
  </si>
  <si>
    <t>Национальная безопасность и правоохранительная деятельность</t>
  </si>
  <si>
    <t>Доходы, получаемые в виде арендной платы за земельные участки, государственная собственность на которые не разграничена</t>
  </si>
  <si>
    <t>Жилищно-коммунальное хозяйство</t>
  </si>
  <si>
    <t>Культура, кинематография</t>
  </si>
  <si>
    <t>Штрафы, санкции, возмещение ущерба</t>
  </si>
  <si>
    <t>Акцизы по подакцизным товарам (продукции), производимым на территории Российской Федерации</t>
  </si>
  <si>
    <t>Налог на имущество физических лиц</t>
  </si>
  <si>
    <t>Физическая культура и спорт</t>
  </si>
  <si>
    <t>Охрана окружающей среды</t>
  </si>
  <si>
    <t>Муниципальный долг</t>
  </si>
  <si>
    <t>Безвозмездные поступления</t>
  </si>
  <si>
    <t>Общегосударственные вопросы</t>
  </si>
  <si>
    <t>Доходов всего, в т.ч.</t>
  </si>
  <si>
    <t>Таблица 2 - Расходы Губкинского городского округа за период</t>
  </si>
  <si>
    <t>Расходов всего, в т.ч.</t>
  </si>
  <si>
    <t>№ п/п</t>
  </si>
  <si>
    <t>Сопоставление доходоы и расходов</t>
  </si>
  <si>
    <t>Таблица 3 - Анализ структуры доходов Губкинского городского округа за период</t>
  </si>
  <si>
    <t>Удельный вес, %</t>
  </si>
  <si>
    <t>Таблица 4 - Анализ структуры расходов Губкинского городского округа за период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</si>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</sst>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доходов,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'структ д'!$D$2</c:f>
              <c:strCache>
                <c:ptCount val="1"/>
                <c:pt idx="0">
                  <c:v>Удельный вес,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1D-44AE-BF71-68CE282B6C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1D-44AE-BF71-68CE282B6C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1D-44AE-BF71-68CE282B6C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1D-44AE-BF71-68CE282B6C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1D-44AE-BF71-68CE282B6C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1D-44AE-BF71-68CE282B6C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61D-44AE-BF71-68CE282B6C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61D-44AE-BF71-68CE282B6C4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'структ д'!$B$3:$B$11</c15:sqref>
                  </c15:fullRef>
                </c:ext>
              </c:extLst>
              <c:f>'структ д'!$B$4:$B$11</c:f>
              <c:strCache>
                <c:ptCount val="8"/>
                <c:pt idx="0">
                  <c:v>Государственная пошлина</c:v>
                </c:pt>
                <c:pt idx="1">
                  <c:v>Земельный налог</c:v>
                </c:pt>
                <c:pt idx="2">
                  <c:v>Налог на доходы физических лиц</c:v>
                </c:pt>
                <c:pt idx="3">
                  <c:v>Доходы, получаемые в виде арендной платы за земельные участки, государственная собственность на которые не разграничена</c:v>
                </c:pt>
                <c:pt idx="4">
                  <c:v>Штрафы, санкции, возмещение ущерба</c:v>
                </c:pt>
                <c:pt idx="5">
                  <c:v>Акцизы по подакцизным товарам (продукции), производимым на территории Российской Федерации</c:v>
                </c:pt>
                <c:pt idx="6">
                  <c:v>Налог на имущество физических лиц</c:v>
                </c:pt>
                <c:pt idx="7">
                  <c:v>Безвозмездные поступления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'структ д'!$D$3:$D$11</c15:sqref>
                  </c15:fullRef>
                </c:ext>
              </c:extLst>
              <c:f>'структ д'!$D$4:$D$11</c:f>
              <c:numCache>
                <c:formatCode>#,##0.00</c:formatCode>
                <c:ptCount val="8"/>
                <c:pt idx="0">
                  <c:v>0.25991624115775741</c:v>
                </c:pt>
                <c:pt idx="1">
                  <c:v>13.760116790027174</c:v>
                </c:pt>
                <c:pt idx="2">
                  <c:v>10.517748379802649</c:v>
                </c:pt>
                <c:pt idx="3">
                  <c:v>4.1054254797310712</c:v>
                </c:pt>
                <c:pt idx="4">
                  <c:v>6.5533817378872553E-2</c:v>
                </c:pt>
                <c:pt idx="5">
                  <c:v>0.40695195937416268</c:v>
                </c:pt>
                <c:pt idx="6">
                  <c:v>2.0844704924425357</c:v>
                </c:pt>
                <c:pt idx="7">
                  <c:v>68.799836840085788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3891-4282-9311-5E3668A23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'структ д'!$C$2</c15:sqref>
                        </c15:formulaRef>
                      </c:ext>
                    </c:extLst>
                    <c:strCache>
                      <c:ptCount val="1"/>
                      <c:pt idx="0">
                        <c:v>Значение, тыс.руб.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361D-44AE-BF71-68CE282B6C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361D-44AE-BF71-68CE282B6C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361D-44AE-BF71-68CE282B6C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361D-44AE-BF71-68CE282B6C4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361D-44AE-BF71-68CE282B6C4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361D-44AE-BF71-68CE282B6C4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361D-44AE-BF71-68CE282B6C4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361D-44AE-BF71-68CE282B6C4D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'структ д'!$B$3:$B$11</c15:sqref>
                        </c15:fullRef>
                        <c15:formulaRef>
                          <c15:sqref>'структ д'!$B$4:$B$11</c15:sqref>
                        </c15:formulaRef>
                      </c:ext>
                    </c:extLst>
                    <c:strCache>
                      <c:ptCount val="8"/>
                      <c:pt idx="0">
                        <c:v>Государственная пошлина</c:v>
                      </c:pt>
                      <c:pt idx="1">
                        <c:v>Земельный налог</c:v>
                      </c:pt>
                      <c:pt idx="2">
                        <c:v>Налог на доходы физических лиц</c:v>
                      </c:pt>
                      <c:pt idx="3">
                        <c:v>Доходы, получаемые в виде арендной платы за земельные участки, государственная собственность на которые не разграничена</c:v>
                      </c:pt>
                      <c:pt idx="4">
                        <c:v>Штрафы, санкции, возмещение ущерба</c:v>
                      </c:pt>
                      <c:pt idx="5">
                        <c:v>Акцизы по подакцизным товарам (продукции), производимым на территории Российской Федерации</c:v>
                      </c:pt>
                      <c:pt idx="6">
                        <c:v>Налог на имущество физических лиц</c:v>
                      </c:pt>
                      <c:pt idx="7">
                        <c:v>Безвозмездные поступления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'структ д'!$C$3:$C$11</c15:sqref>
                        </c15:fullRef>
                        <c15:formulaRef>
                          <c15:sqref>'структ д'!$C$4:$C$11</c15:sqref>
                        </c15:formulaRef>
                      </c:ext>
                    </c:extLst>
                    <c:numCache>
                      <c:formatCode>#,##0.00</c:formatCode>
                      <c:ptCount val="8"/>
                      <c:pt idx="0">
                        <c:v>23309</c:v>
                      </c:pt>
                      <c:pt idx="1">
                        <c:v>1233992</c:v>
                      </c:pt>
                      <c:pt idx="2">
                        <c:v>943220</c:v>
                      </c:pt>
                      <c:pt idx="3">
                        <c:v>368170</c:v>
                      </c:pt>
                      <c:pt idx="4">
                        <c:v>5877</c:v>
                      </c:pt>
                      <c:pt idx="5">
                        <c:v>36495</c:v>
                      </c:pt>
                      <c:pt idx="6">
                        <c:v>186933</c:v>
                      </c:pt>
                      <c:pt idx="7">
                        <c:v>6169893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3891-4282-9311-5E3668A239B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'струк р'!$D$2</c:f>
              <c:strCache>
                <c:ptCount val="1"/>
                <c:pt idx="0">
                  <c:v>Удельный вес,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6E-412F-A698-43DDF77854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E-412F-A698-43DDF77854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6E-412F-A698-43DDF77854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6E-412F-A698-43DDF77854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6E-412F-A698-43DDF77854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6E-412F-A698-43DDF77854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6E-412F-A698-43DDF77854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06E-412F-A698-43DDF77854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06E-412F-A698-43DDF778543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06E-412F-A698-43DDF77854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'струк р'!$B$3:$B$13</c15:sqref>
                  </c15:fullRef>
                </c:ext>
              </c:extLst>
              <c:f>'струк р'!$B$4:$B$13</c:f>
              <c:strCache>
                <c:ptCount val="10"/>
                <c:pt idx="0">
                  <c:v>Национальная экономика</c:v>
                </c:pt>
                <c:pt idx="1">
                  <c:v>Дошкольное образование</c:v>
                </c:pt>
                <c:pt idx="2">
                  <c:v>Социальная политика</c:v>
                </c:pt>
                <c:pt idx="3">
                  <c:v>Национальная безопасность и правоохранительная деятельность</c:v>
                </c:pt>
                <c:pt idx="4">
                  <c:v>Жилищно-коммунальное хозяйство</c:v>
                </c:pt>
                <c:pt idx="5">
                  <c:v>Культура, кинематография</c:v>
                </c:pt>
                <c:pt idx="6">
                  <c:v>Физическая культура и спорт</c:v>
                </c:pt>
                <c:pt idx="7">
                  <c:v>Охрана окружающей среды</c:v>
                </c:pt>
                <c:pt idx="8">
                  <c:v>Муниципальный долг</c:v>
                </c:pt>
                <c:pt idx="9">
                  <c:v>Общегосударственные вопросы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'струк р'!$D$3:$D$13</c15:sqref>
                  </c15:fullRef>
                </c:ext>
              </c:extLst>
              <c:f>'струк р'!$D$4:$D$13</c:f>
              <c:numCache>
                <c:formatCode>#,##0.00</c:formatCode>
                <c:ptCount val="10"/>
                <c:pt idx="0">
                  <c:v>16.928964578523857</c:v>
                </c:pt>
                <c:pt idx="1">
                  <c:v>31.884632796274282</c:v>
                </c:pt>
                <c:pt idx="2">
                  <c:v>15.023032435497383</c:v>
                </c:pt>
                <c:pt idx="3">
                  <c:v>1.1415761386696157</c:v>
                </c:pt>
                <c:pt idx="4">
                  <c:v>19.317628511074339</c:v>
                </c:pt>
                <c:pt idx="5">
                  <c:v>7.0981621032271391</c:v>
                </c:pt>
                <c:pt idx="6">
                  <c:v>4.7182231521171287</c:v>
                </c:pt>
                <c:pt idx="7">
                  <c:v>1.3336448057890577E-2</c:v>
                </c:pt>
                <c:pt idx="8">
                  <c:v>0.41825785719218844</c:v>
                </c:pt>
                <c:pt idx="9">
                  <c:v>3.4561859793661767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8045-4A31-860F-053630826D0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'струк р'!$C$2</c15:sqref>
                        </c15:formulaRef>
                      </c:ext>
                    </c:extLst>
                    <c:strCache>
                      <c:ptCount val="1"/>
                      <c:pt idx="0">
                        <c:v>Значение, тыс.руб.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306E-412F-A698-43DDF778543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306E-412F-A698-43DDF778543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306E-412F-A698-43DDF778543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306E-412F-A698-43DDF778543E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306E-412F-A698-43DDF778543E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306E-412F-A698-43DDF778543E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306E-412F-A698-43DDF778543E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306E-412F-A698-43DDF778543E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306E-412F-A698-43DDF778543E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306E-412F-A698-43DDF778543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'струк р'!$B$3:$B$13</c15:sqref>
                        </c15:fullRef>
                        <c15:formulaRef>
                          <c15:sqref>'струк р'!$B$4:$B$13</c15:sqref>
                        </c15:formulaRef>
                      </c:ext>
                    </c:extLst>
                    <c:strCache>
                      <c:ptCount val="10"/>
                      <c:pt idx="0">
                        <c:v>Национальная экономика</c:v>
                      </c:pt>
                      <c:pt idx="1">
                        <c:v>Дошкольное образование</c:v>
                      </c:pt>
                      <c:pt idx="2">
                        <c:v>Социальная политика</c:v>
                      </c:pt>
                      <c:pt idx="3">
                        <c:v>Национальная безопасность и правоохранительная деятельность</c:v>
                      </c:pt>
                      <c:pt idx="4">
                        <c:v>Жилищно-коммунальное хозяйство</c:v>
                      </c:pt>
                      <c:pt idx="5">
                        <c:v>Культура, кинематография</c:v>
                      </c:pt>
                      <c:pt idx="6">
                        <c:v>Физическая культура и спорт</c:v>
                      </c:pt>
                      <c:pt idx="7">
                        <c:v>Охрана окружающей среды</c:v>
                      </c:pt>
                      <c:pt idx="8">
                        <c:v>Муниципальный долг</c:v>
                      </c:pt>
                      <c:pt idx="9">
                        <c:v>Общегосударственные вопросы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'струк р'!$C$3:$C$13</c15:sqref>
                        </c15:fullRef>
                        <c15:formulaRef>
                          <c15:sqref>'струк р'!$C$4:$C$13</c15:sqref>
                        </c15:formulaRef>
                      </c:ext>
                    </c:extLst>
                    <c:numCache>
                      <c:formatCode>#,##0.00</c:formatCode>
                      <c:ptCount val="10"/>
                      <c:pt idx="0">
                        <c:v>1563871</c:v>
                      </c:pt>
                      <c:pt idx="1">
                        <c:v>2945452</c:v>
                      </c:pt>
                      <c:pt idx="2">
                        <c:v>1387804</c:v>
                      </c:pt>
                      <c:pt idx="3">
                        <c:v>105457</c:v>
                      </c:pt>
                      <c:pt idx="4">
                        <c:v>1784532</c:v>
                      </c:pt>
                      <c:pt idx="5">
                        <c:v>655717</c:v>
                      </c:pt>
                      <c:pt idx="6">
                        <c:v>435862</c:v>
                      </c:pt>
                      <c:pt idx="7">
                        <c:v>1232</c:v>
                      </c:pt>
                      <c:pt idx="8">
                        <c:v>38638</c:v>
                      </c:pt>
                      <c:pt idx="9">
                        <c:v>319277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8045-4A31-860F-053630826D0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12</xdr:row>
      <xdr:rowOff>66221</xdr:rowOff>
    </xdr:from>
    <xdr:to>
      <xdr:col>3</xdr:col>
      <xdr:colOff>276678</xdr:colOff>
      <xdr:row>27</xdr:row>
      <xdr:rowOff>87992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34D2FA-E254-49F4-B952-BE8BFF18C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164353</xdr:colOff>
      <xdr:row>13</xdr:row>
      <xdr:rowOff>152399</xdr:rowOff>
    </xdr:from>
    <xdr:to>
      <xdr:col>2</xdr:col>
      <xdr:colOff>791882</xdr:colOff>
      <xdr:row>28</xdr:row>
      <xdr:rowOff>94129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681537-CE52-48D3-9E42-2EE065B5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sqref="A1:C1"/>
    </sheetView>
  </sheetViews>
  <sheetFormatPr defaultRowHeight="15" x14ac:dyDescent="0.25"/>
  <cols>
    <col min="2" max="2" width="47.7109375" customWidth="1"/>
    <col min="3" max="3" width="20.5703125" customWidth="1"/>
  </cols>
  <sheetData>
    <row r="1" spans="1:20" ht="17.100000000000001" customHeight="1" x14ac:dyDescent="0.25">
      <c r="A1" s="7" t="s">
        <v>0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2" t="s">
        <v>24</v>
      </c>
      <c r="B2" s="2" t="s">
        <v>29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x14ac:dyDescent="0.25">
      <c r="A3" s="2">
        <v>1</v>
      </c>
      <c r="B3" s="2" t="s">
        <v>21</v>
      </c>
      <c r="C3" s="4">
        <f>SUM(C4:C11)</f>
        <v>8967889</v>
      </c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25">
      <c r="A4" s="2">
        <v>2</v>
      </c>
      <c r="B4" s="2" t="s">
        <v>4</v>
      </c>
      <c r="C4" s="4">
        <v>23309</v>
      </c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x14ac:dyDescent="0.25">
      <c r="A5" s="2">
        <v>3</v>
      </c>
      <c r="B5" s="2" t="s">
        <v>5</v>
      </c>
      <c r="C5" s="4">
        <v>1233992</v>
      </c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x14ac:dyDescent="0.25">
      <c r="A6" s="2">
        <v>4</v>
      </c>
      <c r="B6" s="2" t="s">
        <v>8</v>
      </c>
      <c r="C6" s="4">
        <v>943220</v>
      </c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7.25" x14ac:dyDescent="0.25">
      <c r="A7" s="2">
        <v>5</v>
      </c>
      <c r="B7" s="3" t="s">
        <v>10</v>
      </c>
      <c r="C7" s="4">
        <v>368170</v>
      </c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x14ac:dyDescent="0.25">
      <c r="A8" s="2">
        <v>6</v>
      </c>
      <c r="B8" s="2" t="s">
        <v>13</v>
      </c>
      <c r="C8" s="4">
        <v>5877</v>
      </c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7.25" x14ac:dyDescent="0.25">
      <c r="A9" s="2">
        <v>7</v>
      </c>
      <c r="B9" s="3" t="s">
        <v>14</v>
      </c>
      <c r="C9" s="4">
        <v>36495</v>
      </c>
      <c r="D9" s="5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x14ac:dyDescent="0.25">
      <c r="A10" s="2">
        <v>8</v>
      </c>
      <c r="B10" s="2" t="s">
        <v>15</v>
      </c>
      <c r="C10" s="4">
        <v>186933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2">
        <v>9</v>
      </c>
      <c r="B11" s="2" t="s">
        <v>19</v>
      </c>
      <c r="C11" s="4">
        <v>6169893</v>
      </c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A12" s="1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ht="15.75" x14ac:dyDescent="0.25">
      <c r="A13" s="1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ht="15.75" x14ac:dyDescent="0.25">
      <c r="A14" s="1"/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ht="15.7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5.7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5.7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5.7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5.7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15.7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15.7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15.7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15.7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ht="15.7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ht="15.7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ht="15.7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ht="15.7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ht="15.7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ht="15.7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ht="15.7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ht="15.7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ht="15.7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ht="15.7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ht="15.7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ht="15.7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ht="15.7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ht="15.7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ht="15.7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ht="15.7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C1"/>
    </sheetView>
  </sheetViews>
  <sheetFormatPr defaultRowHeight="15.75" x14ac:dyDescent="0.25"/>
  <cols>
    <col min="1" max="1" width="8.7109375" style="1"/>
    <col min="2" max="2" width="47.7109375" customWidth="1"/>
    <col min="3" max="3" width="20.5703125" customWidth="1"/>
  </cols>
  <sheetData>
    <row r="1" spans="1:5" ht="18.75" x14ac:dyDescent="0.25">
      <c r="A1" s="8" t="s">
        <v>22</v>
      </c>
      <c r="B1" s="8"/>
      <c r="C1" s="8"/>
    </row>
    <row r="2" spans="1:5" x14ac:dyDescent="0.25">
      <c r="A2" s="2" t="s">
        <v>24</v>
      </c>
      <c r="B2" s="2" t="s">
        <v>1</v>
      </c>
      <c r="C2" s="2" t="s">
        <v>2</v>
      </c>
    </row>
    <row r="3" spans="1:5" x14ac:dyDescent="0.25">
      <c r="A3" s="2">
        <v>1</v>
      </c>
      <c r="B3" s="2" t="s">
        <v>23</v>
      </c>
      <c r="C3" s="4">
        <f>SUM(C4:C13)</f>
        <v>9237842</v>
      </c>
      <c r="D3" s="6"/>
      <c r="E3" s="6"/>
    </row>
    <row r="4" spans="1:5" x14ac:dyDescent="0.25">
      <c r="A4" s="2">
        <v>2</v>
      </c>
      <c r="B4" s="2" t="s">
        <v>3</v>
      </c>
      <c r="C4" s="4">
        <v>1563871</v>
      </c>
      <c r="D4" s="6"/>
      <c r="E4" s="6"/>
    </row>
    <row r="5" spans="1:5" x14ac:dyDescent="0.25">
      <c r="A5" s="2">
        <v>3</v>
      </c>
      <c r="B5" s="2" t="s">
        <v>6</v>
      </c>
      <c r="C5" s="4">
        <v>2945452</v>
      </c>
      <c r="D5" s="6"/>
      <c r="E5" s="6"/>
    </row>
    <row r="6" spans="1:5" x14ac:dyDescent="0.25">
      <c r="A6" s="2">
        <v>4</v>
      </c>
      <c r="B6" s="2" t="s">
        <v>7</v>
      </c>
      <c r="C6" s="4">
        <v>1387804</v>
      </c>
      <c r="D6" s="6"/>
      <c r="E6" s="6"/>
    </row>
    <row r="7" spans="1:5" ht="31.5" x14ac:dyDescent="0.25">
      <c r="A7" s="2">
        <v>5</v>
      </c>
      <c r="B7" s="3" t="s">
        <v>9</v>
      </c>
      <c r="C7" s="4">
        <v>105457</v>
      </c>
      <c r="D7" s="6"/>
      <c r="E7" s="6"/>
    </row>
    <row r="8" spans="1:5" x14ac:dyDescent="0.25">
      <c r="A8" s="2">
        <v>6</v>
      </c>
      <c r="B8" s="2" t="s">
        <v>11</v>
      </c>
      <c r="C8" s="4">
        <v>1784532</v>
      </c>
      <c r="D8" s="6"/>
      <c r="E8" s="6"/>
    </row>
    <row r="9" spans="1:5" x14ac:dyDescent="0.25">
      <c r="A9" s="2">
        <v>7</v>
      </c>
      <c r="B9" s="3" t="s">
        <v>12</v>
      </c>
      <c r="C9" s="4">
        <v>655717</v>
      </c>
      <c r="D9" s="6"/>
      <c r="E9" s="6"/>
    </row>
    <row r="10" spans="1:5" x14ac:dyDescent="0.25">
      <c r="A10" s="2">
        <v>8</v>
      </c>
      <c r="B10" s="2" t="s">
        <v>16</v>
      </c>
      <c r="C10" s="4">
        <v>435862</v>
      </c>
      <c r="D10" s="6"/>
      <c r="E10" s="6"/>
    </row>
    <row r="11" spans="1:5" x14ac:dyDescent="0.25">
      <c r="A11" s="2">
        <v>9</v>
      </c>
      <c r="B11" s="2" t="s">
        <v>17</v>
      </c>
      <c r="C11" s="4">
        <v>1232</v>
      </c>
      <c r="D11" s="6"/>
      <c r="E11" s="6"/>
    </row>
    <row r="12" spans="1:5" x14ac:dyDescent="0.25">
      <c r="A12" s="2">
        <v>10</v>
      </c>
      <c r="B12" s="2" t="s">
        <v>18</v>
      </c>
      <c r="C12" s="4">
        <v>38638</v>
      </c>
      <c r="D12" s="6"/>
      <c r="E12" s="6"/>
    </row>
    <row r="13" spans="1:5" x14ac:dyDescent="0.25">
      <c r="A13" s="2">
        <v>11</v>
      </c>
      <c r="B13" s="2" t="s">
        <v>20</v>
      </c>
      <c r="C13" s="4">
        <v>319277</v>
      </c>
      <c r="D13" s="6"/>
      <c r="E13" s="6"/>
    </row>
    <row r="14" spans="1:5" x14ac:dyDescent="0.25">
      <c r="A14" s="2">
        <v>12</v>
      </c>
      <c r="B14" s="2" t="s">
        <v>25</v>
      </c>
      <c r="C14" s="4">
        <f>доходы!C3-расходы!C3</f>
        <v>-269953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12" zoomScaleNormal="112" workbookViewId="0">
      <selection sqref="A1:D1"/>
    </sheetView>
  </sheetViews>
  <sheetFormatPr defaultRowHeight="15" x14ac:dyDescent="0.25"/>
  <cols>
    <col min="2" max="2" width="47.7109375" customWidth="1"/>
    <col min="3" max="3" width="20.5703125" customWidth="1"/>
    <col min="4" max="4" width="10.28515625" customWidth="1"/>
  </cols>
  <sheetData>
    <row r="1" spans="1:4" ht="41.25" customHeight="1" x14ac:dyDescent="0.25">
      <c r="A1" s="7" t="s">
        <v>26</v>
      </c>
      <c r="B1" s="7"/>
      <c r="C1" s="7"/>
      <c r="D1" s="7"/>
    </row>
    <row r="2" spans="1:4" ht="31.5" x14ac:dyDescent="0.25">
      <c r="A2" s="2" t="s">
        <v>24</v>
      </c>
      <c r="B2" s="2" t="s">
        <v>1</v>
      </c>
      <c r="C2" s="2" t="s">
        <v>2</v>
      </c>
      <c r="D2" s="3" t="s">
        <v>27</v>
      </c>
    </row>
    <row r="3" spans="1:4" ht="15.75" x14ac:dyDescent="0.25">
      <c r="A3" s="2">
        <v>1</v>
      </c>
      <c r="B3" s="2" t="s">
        <v>21</v>
      </c>
      <c r="C3" s="4">
        <f>SUM(C4:C11)</f>
        <v>8967889</v>
      </c>
      <c r="D3" s="4">
        <f>C3/$C$3*100</f>
        <v>100</v>
      </c>
    </row>
    <row r="4" spans="1:4" ht="15.75" x14ac:dyDescent="0.25">
      <c r="A4" s="2">
        <v>2</v>
      </c>
      <c r="B4" s="2" t="s">
        <v>4</v>
      </c>
      <c r="C4" s="4">
        <v>23309</v>
      </c>
      <c r="D4" s="4">
        <f t="shared" ref="D4:D11" si="0">C4/$C$3*100</f>
        <v>0.25991624115775741</v>
      </c>
    </row>
    <row r="5" spans="1:4" ht="15.75" x14ac:dyDescent="0.25">
      <c r="A5" s="2">
        <v>3</v>
      </c>
      <c r="B5" s="2" t="s">
        <v>5</v>
      </c>
      <c r="C5" s="4">
        <v>1233992</v>
      </c>
      <c r="D5" s="4">
        <f t="shared" si="0"/>
        <v>13.760116790027174</v>
      </c>
    </row>
    <row r="6" spans="1:4" ht="15.75" x14ac:dyDescent="0.25">
      <c r="A6" s="2">
        <v>4</v>
      </c>
      <c r="B6" s="2" t="s">
        <v>8</v>
      </c>
      <c r="C6" s="4">
        <v>943220</v>
      </c>
      <c r="D6" s="4">
        <f t="shared" si="0"/>
        <v>10.517748379802649</v>
      </c>
    </row>
    <row r="7" spans="1:4" ht="47.25" x14ac:dyDescent="0.25">
      <c r="A7" s="2">
        <v>5</v>
      </c>
      <c r="B7" s="3" t="s">
        <v>10</v>
      </c>
      <c r="C7" s="4">
        <v>368170</v>
      </c>
      <c r="D7" s="4">
        <f t="shared" si="0"/>
        <v>4.1054254797310712</v>
      </c>
    </row>
    <row r="8" spans="1:4" ht="15.75" x14ac:dyDescent="0.25">
      <c r="A8" s="2">
        <v>6</v>
      </c>
      <c r="B8" s="2" t="s">
        <v>13</v>
      </c>
      <c r="C8" s="4">
        <v>5877</v>
      </c>
      <c r="D8" s="4">
        <f t="shared" si="0"/>
        <v>6.5533817378872553E-2</v>
      </c>
    </row>
    <row r="9" spans="1:4" ht="47.25" x14ac:dyDescent="0.25">
      <c r="A9" s="2">
        <v>7</v>
      </c>
      <c r="B9" s="3" t="s">
        <v>14</v>
      </c>
      <c r="C9" s="4">
        <v>36495</v>
      </c>
      <c r="D9" s="4">
        <f t="shared" si="0"/>
        <v>0.40695195937416268</v>
      </c>
    </row>
    <row r="10" spans="1:4" ht="15.75" x14ac:dyDescent="0.25">
      <c r="A10" s="2">
        <v>8</v>
      </c>
      <c r="B10" s="2" t="s">
        <v>15</v>
      </c>
      <c r="C10" s="4">
        <v>186933</v>
      </c>
      <c r="D10" s="4">
        <f t="shared" si="0"/>
        <v>2.0844704924425357</v>
      </c>
    </row>
    <row r="11" spans="1:4" ht="15.75" x14ac:dyDescent="0.25">
      <c r="A11" s="2">
        <v>9</v>
      </c>
      <c r="B11" s="2" t="s">
        <v>19</v>
      </c>
      <c r="C11" s="4">
        <v>6169893</v>
      </c>
      <c r="D11" s="4">
        <f t="shared" si="0"/>
        <v>68.799836840085788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98" zoomScaleNormal="98" workbookViewId="0">
      <selection activeCell="K23" sqref="K23"/>
    </sheetView>
  </sheetViews>
  <sheetFormatPr defaultRowHeight="15" x14ac:dyDescent="0.25"/>
  <cols>
    <col min="2" max="2" width="47.7109375" customWidth="1"/>
    <col min="3" max="3" width="20.5703125" customWidth="1"/>
    <col min="4" max="4" width="10.28515625" customWidth="1"/>
  </cols>
  <sheetData>
    <row r="1" spans="1:4" ht="40.5" customHeight="1" x14ac:dyDescent="0.25">
      <c r="A1" s="7" t="s">
        <v>28</v>
      </c>
      <c r="B1" s="7"/>
      <c r="C1" s="7"/>
    </row>
    <row r="2" spans="1:4" ht="31.5" x14ac:dyDescent="0.25">
      <c r="A2" s="2" t="s">
        <v>24</v>
      </c>
      <c r="B2" s="2" t="s">
        <v>1</v>
      </c>
      <c r="C2" s="2" t="s">
        <v>2</v>
      </c>
      <c r="D2" s="3" t="s">
        <v>27</v>
      </c>
    </row>
    <row r="3" spans="1:4" ht="15.75" x14ac:dyDescent="0.25">
      <c r="A3" s="2">
        <v>1</v>
      </c>
      <c r="B3" s="2" t="s">
        <v>23</v>
      </c>
      <c r="C3" s="4">
        <f>SUM(C4:C13)</f>
        <v>9237842</v>
      </c>
      <c r="D3" s="4">
        <f>C3/$C$3*100</f>
        <v>100</v>
      </c>
    </row>
    <row r="4" spans="1:4" ht="15.75" x14ac:dyDescent="0.25">
      <c r="A4" s="2">
        <v>2</v>
      </c>
      <c r="B4" s="2" t="s">
        <v>3</v>
      </c>
      <c r="C4" s="4">
        <v>1563871</v>
      </c>
      <c r="D4" s="4">
        <f t="shared" ref="D4:D13" si="0">C4/$C$3*100</f>
        <v>16.928964578523857</v>
      </c>
    </row>
    <row r="5" spans="1:4" ht="15.75" x14ac:dyDescent="0.25">
      <c r="A5" s="2">
        <v>3</v>
      </c>
      <c r="B5" s="2" t="s">
        <v>6</v>
      </c>
      <c r="C5" s="4">
        <v>2945452</v>
      </c>
      <c r="D5" s="4">
        <f t="shared" si="0"/>
        <v>31.884632796274282</v>
      </c>
    </row>
    <row r="6" spans="1:4" ht="15.75" x14ac:dyDescent="0.25">
      <c r="A6" s="2">
        <v>4</v>
      </c>
      <c r="B6" s="2" t="s">
        <v>7</v>
      </c>
      <c r="C6" s="4">
        <v>1387804</v>
      </c>
      <c r="D6" s="4">
        <f t="shared" si="0"/>
        <v>15.023032435497383</v>
      </c>
    </row>
    <row r="7" spans="1:4" ht="31.5" x14ac:dyDescent="0.25">
      <c r="A7" s="2">
        <v>5</v>
      </c>
      <c r="B7" s="3" t="s">
        <v>9</v>
      </c>
      <c r="C7" s="4">
        <v>105457</v>
      </c>
      <c r="D7" s="4">
        <f t="shared" si="0"/>
        <v>1.1415761386696157</v>
      </c>
    </row>
    <row r="8" spans="1:4" ht="15.75" x14ac:dyDescent="0.25">
      <c r="A8" s="2">
        <v>6</v>
      </c>
      <c r="B8" s="2" t="s">
        <v>11</v>
      </c>
      <c r="C8" s="4">
        <v>1784532</v>
      </c>
      <c r="D8" s="4">
        <f t="shared" si="0"/>
        <v>19.317628511074339</v>
      </c>
    </row>
    <row r="9" spans="1:4" ht="15.75" x14ac:dyDescent="0.25">
      <c r="A9" s="2">
        <v>7</v>
      </c>
      <c r="B9" s="3" t="s">
        <v>12</v>
      </c>
      <c r="C9" s="4">
        <v>655717</v>
      </c>
      <c r="D9" s="4">
        <f t="shared" si="0"/>
        <v>7.0981621032271391</v>
      </c>
    </row>
    <row r="10" spans="1:4" ht="15.75" x14ac:dyDescent="0.25">
      <c r="A10" s="2">
        <v>8</v>
      </c>
      <c r="B10" s="2" t="s">
        <v>16</v>
      </c>
      <c r="C10" s="4">
        <v>435862</v>
      </c>
      <c r="D10" s="4">
        <f t="shared" si="0"/>
        <v>4.7182231521171287</v>
      </c>
    </row>
    <row r="11" spans="1:4" ht="15.75" x14ac:dyDescent="0.25">
      <c r="A11" s="2">
        <v>9</v>
      </c>
      <c r="B11" s="2" t="s">
        <v>17</v>
      </c>
      <c r="C11" s="4">
        <v>1232</v>
      </c>
      <c r="D11" s="4">
        <f t="shared" si="0"/>
        <v>1.3336448057890577E-2</v>
      </c>
    </row>
    <row r="12" spans="1:4" ht="15.75" x14ac:dyDescent="0.25">
      <c r="A12" s="2">
        <v>10</v>
      </c>
      <c r="B12" s="2" t="s">
        <v>18</v>
      </c>
      <c r="C12" s="4">
        <v>38638</v>
      </c>
      <c r="D12" s="4">
        <f t="shared" si="0"/>
        <v>0.41825785719218844</v>
      </c>
    </row>
    <row r="13" spans="1:4" ht="15.75" x14ac:dyDescent="0.25">
      <c r="A13" s="2">
        <v>11</v>
      </c>
      <c r="B13" s="2" t="s">
        <v>20</v>
      </c>
      <c r="C13" s="4">
        <v>319277</v>
      </c>
      <c r="D13" s="4">
        <f t="shared" si="0"/>
        <v>3.4561859793661767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доходы</vt:lpstr>
      <vt:lpstr>расходы</vt:lpstr>
      <vt:lpstr>структ д</vt:lpstr>
      <vt:lpstr>струк 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1</cp:lastModifiedBy>
  <dcterms:created xsi:type="dcterms:W3CDTF">2015-06-05T18:19:34Z</dcterms:created>
  <dcterms:modified xsi:type="dcterms:W3CDTF">2024-05-22T06:41:38Z</dcterms:modified>
</cp:coreProperties>
</file>